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drawings/drawing12.xml" ContentType="application/vnd.openxmlformats-officedocument.drawingml.chartshapes+xml"/>
  <Override PartName="/xl/charts/chart2.xml" ContentType="application/vnd.openxmlformats-officedocument.drawingml.chart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charts/chart3.xml" ContentType="application/vnd.openxmlformats-officedocument.drawingml.chart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rma\AppData\Local\Temp\"/>
    </mc:Choice>
  </mc:AlternateContent>
  <xr:revisionPtr revIDLastSave="0" documentId="8_{12822A1D-CC8A-44CD-A80A-8BCA95BF65D3}" xr6:coauthVersionLast="47" xr6:coauthVersionMax="47" xr10:uidLastSave="{00000000-0000-0000-0000-000000000000}"/>
  <bookViews>
    <workbookView xWindow="-120" yWindow="-120" windowWidth="29040" windowHeight="15720" tabRatio="686" xr2:uid="{29AE1D5C-FDEA-43F1-8F83-1027A9C945A4}"/>
  </bookViews>
  <sheets>
    <sheet name="Índice" sheetId="308" r:id="rId1"/>
    <sheet name="Cuadro A1" sheetId="312" r:id="rId2"/>
    <sheet name="Cuadro A2 " sheetId="314" r:id="rId3"/>
    <sheet name="Cuadro A3" sheetId="302" r:id="rId4"/>
    <sheet name="Cuadro A4" sheetId="294" r:id="rId5"/>
    <sheet name="Cuadro A5" sheetId="320" r:id="rId6"/>
    <sheet name="Cuadro A6" sheetId="300" r:id="rId7"/>
    <sheet name="Cuadro A7" sheetId="301" r:id="rId8"/>
    <sheet name="Cuadro A8" sheetId="298" r:id="rId9"/>
    <sheet name="Cuadro A9" sheetId="299" r:id="rId10"/>
    <sheet name="Cuadro A10" sheetId="303" r:id="rId11"/>
    <sheet name="Cuadro A11" sheetId="304" r:id="rId12"/>
    <sheet name="Cuadro A12" sheetId="305" r:id="rId13"/>
    <sheet name="Cuadro A13" sheetId="292" r:id="rId14"/>
    <sheet name="Cuadro A14" sheetId="293" r:id="rId15"/>
    <sheet name="Cuadro A15" sheetId="309" r:id="rId16"/>
    <sheet name="Cuadro A16" sheetId="315" r:id="rId17"/>
    <sheet name="Cuadro A17" sheetId="316" r:id="rId18"/>
    <sheet name="Cuadro A18" sheetId="317" r:id="rId19"/>
    <sheet name="Cuadro A19" sheetId="318" r:id="rId20"/>
    <sheet name="Cuadro A20" sheetId="337" r:id="rId21"/>
    <sheet name="Cuadro A21" sheetId="336" r:id="rId22"/>
    <sheet name="Cuadro A22" sheetId="323" r:id="rId23"/>
    <sheet name="Cuadro A23" sheetId="327" r:id="rId24"/>
    <sheet name="Cuadro A24" sheetId="326" r:id="rId25"/>
    <sheet name="Cuadro A25" sheetId="325" r:id="rId26"/>
    <sheet name="Cuadro A26" sheetId="328" r:id="rId27"/>
    <sheet name="Cuadro A27" sheetId="324" r:id="rId28"/>
    <sheet name="Cuadro A28" sheetId="332" r:id="rId29"/>
    <sheet name="Cuadro A29" sheetId="338" r:id="rId30"/>
    <sheet name="Cuadro A30" sheetId="339" r:id="rId31"/>
    <sheet name="Cuadro A31" sheetId="340" r:id="rId32"/>
    <sheet name="Cuadro B1" sheetId="306" r:id="rId33"/>
    <sheet name="Cuadro B2" sheetId="313" r:id="rId34"/>
    <sheet name="Cuadro B3" sheetId="319" r:id="rId35"/>
    <sheet name="Cuadro B4" sheetId="335" r:id="rId36"/>
  </sheets>
  <definedNames>
    <definedName name="\a" localSheetId="10">#N/A</definedName>
    <definedName name="\a" localSheetId="32">#N/A</definedName>
    <definedName name="\a">#N/A</definedName>
    <definedName name="\b" localSheetId="10">#N/A</definedName>
    <definedName name="\b" localSheetId="32">#N/A</definedName>
    <definedName name="\b">#N/A</definedName>
    <definedName name="_xlnm._FilterDatabase" localSheetId="10" hidden="1">'Cuadro A10'!$C$15:$T$78</definedName>
    <definedName name="_xlnm._FilterDatabase" localSheetId="11" hidden="1">'Cuadro A11'!$A$15:$P$47</definedName>
    <definedName name="_xlnm._FilterDatabase" localSheetId="13" hidden="1">'Cuadro A13'!$F$15:$O$77</definedName>
    <definedName name="_xlnm._FilterDatabase" localSheetId="14" hidden="1">'Cuadro A14'!$F$15:$O$77</definedName>
    <definedName name="_xlnm._FilterDatabase" localSheetId="24" hidden="1">'Cuadro A24'!$E$9:$K$13</definedName>
    <definedName name="_xlnm._FilterDatabase" localSheetId="29" hidden="1">'Cuadro A29'!$F$10:$M$10</definedName>
    <definedName name="_xlnm._FilterDatabase" localSheetId="3" hidden="1">'Cuadro A3'!$A$14:$G$111</definedName>
    <definedName name="_xlnm._FilterDatabase" localSheetId="30" hidden="1">'Cuadro A30'!$F$165:$M$165</definedName>
    <definedName name="_xlnm._FilterDatabase" localSheetId="4" hidden="1">'Cuadro A4'!$E$16:$N$46</definedName>
    <definedName name="_xlnm._FilterDatabase" localSheetId="5" hidden="1">'Cuadro A5'!$E$15:$N$45</definedName>
    <definedName name="_xlnm._FilterDatabase" localSheetId="6" hidden="1">'Cuadro A6'!$E$15:$N$163</definedName>
    <definedName name="_xlnm._FilterDatabase" localSheetId="7" hidden="1">'Cuadro A7'!$A$14:$AQ$14</definedName>
    <definedName name="_xlnm._FilterDatabase" localSheetId="8" hidden="1">'Cuadro A8'!$E$16:$N$95</definedName>
    <definedName name="_xlnm._FilterDatabase" localSheetId="9" hidden="1">'Cuadro A9'!$E$16:$N$95</definedName>
    <definedName name="_xlnm._FilterDatabase" localSheetId="32" hidden="1">'Cuadro B1'!$B$15:$J$79</definedName>
    <definedName name="_xlnm._FilterDatabase" localSheetId="34" hidden="1">'Cuadro B3'!$J$13:$M$13</definedName>
    <definedName name="_Regression_Int" localSheetId="32" hidden="1">1</definedName>
    <definedName name="A_impresión_IM" localSheetId="10">#REF!</definedName>
    <definedName name="A_impresión_IM" localSheetId="2">#REF!</definedName>
    <definedName name="A_impresión_IM" localSheetId="20">#REF!</definedName>
    <definedName name="A_impresión_IM" localSheetId="21">#REF!</definedName>
    <definedName name="A_impresión_IM" localSheetId="26">#REF!</definedName>
    <definedName name="A_impresión_IM" localSheetId="28">#REF!</definedName>
    <definedName name="A_impresión_IM" localSheetId="5">#REF!</definedName>
    <definedName name="A_impresión_IM" localSheetId="32">'Cuadro B1'!$A$10:$I$83</definedName>
    <definedName name="A_impresión_IM">#REF!</definedName>
    <definedName name="cccc">#N/A</definedName>
    <definedName name="paises">#REF!</definedName>
    <definedName name="_xlnm.Print_Area" localSheetId="1">'Cuadro A1'!$A$1:$AD$26</definedName>
    <definedName name="_xlnm.Print_Area" localSheetId="10">'Cuadro A10'!$A$2:$T$82</definedName>
    <definedName name="_xlnm.Print_Area" localSheetId="11">'Cuadro A11'!$A$1:$P$53</definedName>
    <definedName name="_xlnm.Print_Area" localSheetId="12">'Cuadro A12'!$A$1:$N$36</definedName>
    <definedName name="_xlnm.Print_Area" localSheetId="13">'Cuadro A13'!$A$1:$O$81</definedName>
    <definedName name="_xlnm.Print_Area" localSheetId="14">'Cuadro A14'!$A$1:$O$81</definedName>
    <definedName name="_xlnm.Print_Area" localSheetId="16">'Cuadro A16'!$A$1:$H$168</definedName>
    <definedName name="_xlnm.Print_Area" localSheetId="17">'Cuadro A17'!$A$1:$H$169</definedName>
    <definedName name="_xlnm.Print_Area" localSheetId="19">'Cuadro A19'!$A$1:$P$203</definedName>
    <definedName name="_xlnm.Print_Area" localSheetId="2">'Cuadro A2 '!$A$1:$AG$76</definedName>
    <definedName name="_xlnm.Print_Area" localSheetId="22">'Cuadro A22'!$A$1:$V$60</definedName>
    <definedName name="_xlnm.Print_Area" localSheetId="24">'Cuadro A24'!$A$1:$W$75</definedName>
    <definedName name="_xlnm.Print_Area" localSheetId="25">'Cuadro A25'!$A$1:$V$59</definedName>
    <definedName name="_xlnm.Print_Area" localSheetId="26">'Cuadro A26'!$A$1:$U$67</definedName>
    <definedName name="_xlnm.Print_Area" localSheetId="27">'Cuadro A27'!$A$1:$S$52</definedName>
    <definedName name="_xlnm.Print_Area" localSheetId="28">'Cuadro A28'!$A$1:$S$63</definedName>
    <definedName name="_xlnm.Print_Area" localSheetId="29">'Cuadro A29'!$A$1:$R$50</definedName>
    <definedName name="_xlnm.Print_Area" localSheetId="3">#N/A</definedName>
    <definedName name="_xlnm.Print_Area" localSheetId="30">'Cuadro A30'!$A$1:$R$228</definedName>
    <definedName name="_xlnm.Print_Area" localSheetId="31">'Cuadro A31'!$A$1:$AS$300</definedName>
    <definedName name="_xlnm.Print_Area" localSheetId="4">'Cuadro A4'!$A$1:$H$52</definedName>
    <definedName name="_xlnm.Print_Area" localSheetId="5">'Cuadro A5'!$A$1:$H$52</definedName>
    <definedName name="_xlnm.Print_Area" localSheetId="6">'Cuadro A6'!$A$1:$H$169</definedName>
    <definedName name="_xlnm.Print_Area" localSheetId="7">'Cuadro A7'!$A$1:$H$168</definedName>
    <definedName name="_xlnm.Print_Area" localSheetId="8">'Cuadro A8'!$A$1:$N$102</definedName>
    <definedName name="_xlnm.Print_Area" localSheetId="9">'Cuadro A9'!$A$1:$N$101</definedName>
    <definedName name="_xlnm.Print_Area" localSheetId="32">'Cuadro B1'!$A$8:$J$81</definedName>
    <definedName name="_xlnm.Print_Area" localSheetId="33">'Cuadro B2'!$A$1:$U$61</definedName>
    <definedName name="_xlnm.Print_Area" localSheetId="35">'Cuadro B4'!$A$1:$O$48</definedName>
    <definedName name="_xlnm.Print_Area" localSheetId="0">Índice!$B$6:$B$39</definedName>
    <definedName name="_xlnm.Print_Titles" localSheetId="10">'Cuadro A10'!$2:$13</definedName>
    <definedName name="_xlnm.Print_Titles" localSheetId="12">'Cuadro A12'!$1:$14</definedName>
    <definedName name="_xlnm.Print_Titles" localSheetId="13">'Cuadro A13'!$1:$13</definedName>
    <definedName name="_xlnm.Print_Titles" localSheetId="14">'Cuadro A14'!$1:$13</definedName>
    <definedName name="_xlnm.Print_Titles" localSheetId="16">'Cuadro A16'!$1:$11</definedName>
    <definedName name="_xlnm.Print_Titles" localSheetId="17">'Cuadro A17'!$1:$12</definedName>
    <definedName name="_xlnm.Print_Titles" localSheetId="3">#N/A</definedName>
    <definedName name="_xlnm.Print_Titles" localSheetId="4">'Cuadro A4'!$1:$14</definedName>
    <definedName name="_xlnm.Print_Titles" localSheetId="5">'Cuadro A5'!$1:$13</definedName>
    <definedName name="_xlnm.Print_Titles" localSheetId="6">'Cuadro A6'!$1:$13</definedName>
    <definedName name="_xlnm.Print_Titles" localSheetId="7">'Cuadro A7'!$1:$13</definedName>
    <definedName name="_xlnm.Print_Titles" localSheetId="8">'Cuadro A8'!$1:$14</definedName>
    <definedName name="_xlnm.Print_Titles" localSheetId="9">'Cuadro A9'!$1:$14</definedName>
    <definedName name="Totaldepto" localSheetId="5">#REF!</definedName>
    <definedName name="Totaldepto">#REF!</definedName>
    <definedName name="Z_13090FAB_341D_4F05_9F2E_2F25A549F172_.wvu.PrintArea" localSheetId="16" hidden="1">'Cuadro A16'!$A$1:$H$168</definedName>
    <definedName name="Z_13090FAB_341D_4F05_9F2E_2F25A549F172_.wvu.PrintArea" localSheetId="17" hidden="1">'Cuadro A17'!$A$1:$H$169</definedName>
    <definedName name="Z_13090FAB_341D_4F05_9F2E_2F25A549F172_.wvu.PrintTitles" localSheetId="16" hidden="1">'Cuadro A16'!$1:$11</definedName>
    <definedName name="Z_13090FAB_341D_4F05_9F2E_2F25A549F172_.wvu.PrintTitles" localSheetId="17" hidden="1">'Cuadro A17'!$1:$12</definedName>
    <definedName name="Z_13090FAB_341D_4F05_9F2E_2F25A549F172_.wvu.Rows" localSheetId="16" hidden="1">'Cuadro A16'!$4:$4</definedName>
    <definedName name="Z_13090FAB_341D_4F05_9F2E_2F25A549F172_.wvu.Rows" localSheetId="17" hidden="1">'Cuadro A17'!#REF!</definedName>
  </definedNames>
  <calcPr calcId="191029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80" i="340" l="1"/>
  <c r="AQ14" i="340"/>
  <c r="AP14" i="340"/>
  <c r="AO14" i="340"/>
  <c r="AN14" i="340"/>
  <c r="AH14" i="340"/>
  <c r="AG14" i="340"/>
  <c r="AE14" i="340"/>
  <c r="AD14" i="340"/>
  <c r="AB14" i="340"/>
  <c r="AA14" i="340"/>
  <c r="Y14" i="340"/>
  <c r="X14" i="340"/>
  <c r="V14" i="340"/>
  <c r="U14" i="340"/>
  <c r="S14" i="340"/>
  <c r="R14" i="340"/>
  <c r="P14" i="340"/>
  <c r="O14" i="340"/>
  <c r="M14" i="340"/>
  <c r="L14" i="340"/>
  <c r="J14" i="340"/>
  <c r="I14" i="340"/>
  <c r="G14" i="340"/>
  <c r="F14" i="340"/>
  <c r="D14" i="340"/>
  <c r="C14" i="340"/>
  <c r="E114" i="339"/>
  <c r="E96" i="339"/>
  <c r="E78" i="339"/>
  <c r="E60" i="339"/>
  <c r="E42" i="339"/>
  <c r="E24" i="339"/>
  <c r="E126" i="339"/>
  <c r="E128" i="339"/>
  <c r="E123" i="339"/>
  <c r="E130" i="339"/>
  <c r="E37" i="339"/>
  <c r="E55" i="339"/>
  <c r="E73" i="339"/>
  <c r="E91" i="339"/>
  <c r="E109" i="339"/>
  <c r="E127" i="339"/>
  <c r="E122" i="339"/>
  <c r="E26" i="339"/>
  <c r="E34" i="339"/>
  <c r="E39" i="339"/>
  <c r="E44" i="339"/>
  <c r="E52" i="339"/>
  <c r="E57" i="339"/>
  <c r="E62" i="339"/>
  <c r="E70" i="339"/>
  <c r="E75" i="339"/>
  <c r="E80" i="339"/>
  <c r="E88" i="339"/>
  <c r="E93" i="339"/>
  <c r="E98" i="339"/>
  <c r="E106" i="339"/>
  <c r="E111" i="339"/>
  <c r="E116" i="339"/>
  <c r="E136" i="339"/>
  <c r="E141" i="339"/>
  <c r="E23" i="339"/>
  <c r="E41" i="339"/>
  <c r="E59" i="339"/>
  <c r="E77" i="339"/>
  <c r="E95" i="339"/>
  <c r="E113" i="339"/>
  <c r="E131" i="339"/>
  <c r="E36" i="339"/>
  <c r="E54" i="339"/>
  <c r="E72" i="339"/>
  <c r="E90" i="339"/>
  <c r="E108" i="339"/>
  <c r="E138" i="339"/>
  <c r="E25" i="339"/>
  <c r="E43" i="339"/>
  <c r="E61" i="339"/>
  <c r="E79" i="339"/>
  <c r="E97" i="339"/>
  <c r="E115" i="339"/>
  <c r="E133" i="339"/>
  <c r="E124" i="339"/>
  <c r="E28" i="339"/>
  <c r="E33" i="339"/>
  <c r="E38" i="339"/>
  <c r="E46" i="339"/>
  <c r="E51" i="339"/>
  <c r="E56" i="339"/>
  <c r="E64" i="339"/>
  <c r="E69" i="339"/>
  <c r="E74" i="339"/>
  <c r="E82" i="339"/>
  <c r="E87" i="339"/>
  <c r="E92" i="339"/>
  <c r="E100" i="339"/>
  <c r="E105" i="339"/>
  <c r="E110" i="339"/>
  <c r="E118" i="339"/>
  <c r="E135" i="339"/>
  <c r="E140" i="339"/>
  <c r="E29" i="339"/>
  <c r="E47" i="339"/>
  <c r="E65" i="339"/>
  <c r="E83" i="339"/>
  <c r="E101" i="339"/>
  <c r="E119" i="339"/>
  <c r="E137" i="339"/>
  <c r="E129" i="339"/>
  <c r="E30" i="339"/>
  <c r="E48" i="339"/>
  <c r="E66" i="339"/>
  <c r="E84" i="339"/>
  <c r="E102" i="339"/>
  <c r="E120" i="339"/>
  <c r="E31" i="339"/>
  <c r="E49" i="339"/>
  <c r="E67" i="339"/>
  <c r="E85" i="339"/>
  <c r="E103" i="339"/>
  <c r="E121" i="339"/>
  <c r="E139" i="339"/>
  <c r="E22" i="339"/>
  <c r="E27" i="339"/>
  <c r="E32" i="339"/>
  <c r="E40" i="339"/>
  <c r="E45" i="339"/>
  <c r="E50" i="339"/>
  <c r="E58" i="339"/>
  <c r="E63" i="339"/>
  <c r="E68" i="339"/>
  <c r="E76" i="339"/>
  <c r="E81" i="339"/>
  <c r="E86" i="339"/>
  <c r="E94" i="339"/>
  <c r="E99" i="339"/>
  <c r="E104" i="339"/>
  <c r="E112" i="339"/>
  <c r="E117" i="339"/>
  <c r="E134" i="339"/>
  <c r="E132" i="339"/>
  <c r="E35" i="339"/>
  <c r="E53" i="339"/>
  <c r="E71" i="339"/>
  <c r="E89" i="339"/>
  <c r="E107" i="339"/>
  <c r="E125" i="339"/>
  <c r="A281" i="340"/>
  <c r="A211" i="339"/>
  <c r="A38" i="338"/>
  <c r="AR14" i="340"/>
  <c r="AS14" i="340"/>
</calcChain>
</file>

<file path=xl/sharedStrings.xml><?xml version="1.0" encoding="utf-8"?>
<sst xmlns="http://schemas.openxmlformats.org/spreadsheetml/2006/main" count="4762" uniqueCount="1555">
  <si>
    <t>E</t>
  </si>
  <si>
    <t>G</t>
  </si>
  <si>
    <t>64</t>
  </si>
  <si>
    <t>000</t>
  </si>
  <si>
    <t>N.C.P. No Clasificado Previamente</t>
  </si>
  <si>
    <t>CUCI</t>
  </si>
  <si>
    <t>0</t>
  </si>
  <si>
    <t>Productos alimenticios y animales vivos</t>
  </si>
  <si>
    <t>00</t>
  </si>
  <si>
    <t>Carne y preparados de carne</t>
  </si>
  <si>
    <t>Productos lácteos y huevos de aves</t>
  </si>
  <si>
    <t>03</t>
  </si>
  <si>
    <t>04</t>
  </si>
  <si>
    <t>Cereales y preparados de cereales</t>
  </si>
  <si>
    <t>Legumbres y frutas</t>
  </si>
  <si>
    <t>06</t>
  </si>
  <si>
    <t>Azúcares  preparados de azúcar y miel</t>
  </si>
  <si>
    <t>07</t>
  </si>
  <si>
    <t>Café  té  cacao  especias y sus preparados</t>
  </si>
  <si>
    <t>08</t>
  </si>
  <si>
    <t>Pienso para animales (excepto cereales sin moler)</t>
  </si>
  <si>
    <t>09</t>
  </si>
  <si>
    <t>Productos y preparados comestibles diversos</t>
  </si>
  <si>
    <t xml:space="preserve">1 </t>
  </si>
  <si>
    <t>Tabaco y sus productos</t>
  </si>
  <si>
    <t xml:space="preserve">2 </t>
  </si>
  <si>
    <t>Cueros  pieles y pieles finas  sin curtir</t>
  </si>
  <si>
    <t>Semillas y frutos oleaginosos</t>
  </si>
  <si>
    <t>23</t>
  </si>
  <si>
    <t>Caucho en bruto (incluso el caucho sintético y regenerado)</t>
  </si>
  <si>
    <t>24</t>
  </si>
  <si>
    <t>Corcho y madera</t>
  </si>
  <si>
    <t>25</t>
  </si>
  <si>
    <t>Pasta y desperdicios de papel</t>
  </si>
  <si>
    <t>26</t>
  </si>
  <si>
    <t>Fibras textiles (excepto las mechas (tops) y otras formas de lana peinada) y sus desperdicios (no manufacturadas en hilados  hilos o tejidos)</t>
  </si>
  <si>
    <t>27</t>
  </si>
  <si>
    <t>Abonos en bruto  excepto los del capítulo 56  y minerales en bruto (excepto carbón petróleo y piedras preciosas)</t>
  </si>
  <si>
    <t>28</t>
  </si>
  <si>
    <t>Menas y desechos de metales</t>
  </si>
  <si>
    <t>29</t>
  </si>
  <si>
    <t>Productos animales y vegetales en bruto  n.e.p.</t>
  </si>
  <si>
    <t xml:space="preserve">3 </t>
  </si>
  <si>
    <t>Combustibles y lubricantes minerales y productos conexos</t>
  </si>
  <si>
    <t>Hulla  coque y briquetas</t>
  </si>
  <si>
    <t>33</t>
  </si>
  <si>
    <t>Petróleo  productos derivados del petróleo y productos conexos</t>
  </si>
  <si>
    <t>34</t>
  </si>
  <si>
    <t>Gas natural y manufacturado</t>
  </si>
  <si>
    <t>35</t>
  </si>
  <si>
    <t>Corriente eléctrica</t>
  </si>
  <si>
    <t xml:space="preserve">4 </t>
  </si>
  <si>
    <t>Aceites  grasas y ceras de origen animal y vegetal</t>
  </si>
  <si>
    <t>Aceites y grasas de origen animal</t>
  </si>
  <si>
    <t>Aceites y grasas fijos de origen vegetal  en bruto  refinados o fraccionados</t>
  </si>
  <si>
    <t>43</t>
  </si>
  <si>
    <t>Aceites y grasas de origen animal o vegetal  elaborados; ceras de origen animal o vegetal; mezclas o preparados no comestibles de grasas o aceites de origen animal o vegetal  n.e.p.</t>
  </si>
  <si>
    <t xml:space="preserve">5 </t>
  </si>
  <si>
    <t>Productos químicos y productos conexos  n.e.p.</t>
  </si>
  <si>
    <t>Productos químicos orgánicos</t>
  </si>
  <si>
    <t>Productos químicos inorgánicos</t>
  </si>
  <si>
    <t>Materias tintóreas, curtientes y colorantes</t>
  </si>
  <si>
    <t>54</t>
  </si>
  <si>
    <t>Productos medicinales y farmacéutico</t>
  </si>
  <si>
    <t>55</t>
  </si>
  <si>
    <t>Aceites esenciales y resinoides y productos de perfumería; preparados de tocador y para pulir y limpiar</t>
  </si>
  <si>
    <t>56</t>
  </si>
  <si>
    <t>Abonos (excepto los del grupo 272)</t>
  </si>
  <si>
    <t>57</t>
  </si>
  <si>
    <t>Plásticos en formas primarias</t>
  </si>
  <si>
    <t>58</t>
  </si>
  <si>
    <t>Plásticos en formas no primarias</t>
  </si>
  <si>
    <t>59</t>
  </si>
  <si>
    <t>Materias y productos químicos  n.e.p</t>
  </si>
  <si>
    <t xml:space="preserve">6 </t>
  </si>
  <si>
    <t>Artículos manufacturados, clasificados principalmente según el material</t>
  </si>
  <si>
    <t>Cuero y manufacturas de cuero  n.e.p.  y pieles finas curtidas</t>
  </si>
  <si>
    <t>Manufacturas de caucho  n.e.p.</t>
  </si>
  <si>
    <t>Manufacturas de corcho y de madera (excepto muebles)</t>
  </si>
  <si>
    <t>Papel  cartón y artículos de pasta de papel  de papel o de cartón</t>
  </si>
  <si>
    <t>65</t>
  </si>
  <si>
    <t>66</t>
  </si>
  <si>
    <t>Manufacturas de minerales no metálicos  n.e.p</t>
  </si>
  <si>
    <t>67</t>
  </si>
  <si>
    <t>Hierro y acero</t>
  </si>
  <si>
    <t>68</t>
  </si>
  <si>
    <t>Metales no ferrosos</t>
  </si>
  <si>
    <t>69</t>
  </si>
  <si>
    <t>Manufacturas de metales  n.e.p.</t>
  </si>
  <si>
    <t xml:space="preserve">7 </t>
  </si>
  <si>
    <t>Maquinaria y equipo de transporte</t>
  </si>
  <si>
    <t>71</t>
  </si>
  <si>
    <t>Maquinaria y equipo generadores de fuerza</t>
  </si>
  <si>
    <t>72</t>
  </si>
  <si>
    <t>Maquinarias especiales para determinadas industrias</t>
  </si>
  <si>
    <t>73</t>
  </si>
  <si>
    <t>Máquinas para trabajar metales</t>
  </si>
  <si>
    <t>74</t>
  </si>
  <si>
    <t>Maquinaria y equipo industrial en general  n.e.p.  y partes y piezas de máquinas n.e.p.</t>
  </si>
  <si>
    <t>75</t>
  </si>
  <si>
    <t>Máquinas de oficina y máquinas de procesamiento automático de datos</t>
  </si>
  <si>
    <t>76</t>
  </si>
  <si>
    <t>Aparatos y equipo para telecomunicaciones y para grabación y reproducción de sonido</t>
  </si>
  <si>
    <t>77</t>
  </si>
  <si>
    <t>Maquinaria  aparatos y artefactos eléctricos  n.e.p.  y sus partes y piezas eléctricas (incluso las contrapartes no eléctricas  n.e.p.  del equipo eléctrico de uso doméstico)</t>
  </si>
  <si>
    <t>78</t>
  </si>
  <si>
    <t>Vehículos de carretera (incluso aerodeslizadores)</t>
  </si>
  <si>
    <t>79</t>
  </si>
  <si>
    <t>Otro equipo de transporte</t>
  </si>
  <si>
    <t xml:space="preserve">8 </t>
  </si>
  <si>
    <t>Artículos manufacturados diversos</t>
  </si>
  <si>
    <t>81</t>
  </si>
  <si>
    <t>Edificios prefabricados; artefactos y accesorios sanitarios y para sistemas de conducción de aguas  calefacción y alumbrado  n.e.p.</t>
  </si>
  <si>
    <t>82</t>
  </si>
  <si>
    <t>Muebles y sus partes; camas  colchones  somieres  cojines y artículos rellenos similares</t>
  </si>
  <si>
    <t>83</t>
  </si>
  <si>
    <t>Artículos de viajes  bolsos de mano y otros artículos análogos para contener objetos</t>
  </si>
  <si>
    <t>84</t>
  </si>
  <si>
    <t>Prendas y accesorios de vestir</t>
  </si>
  <si>
    <t>85</t>
  </si>
  <si>
    <t>Calzado</t>
  </si>
  <si>
    <t>87</t>
  </si>
  <si>
    <t>Instrumentos y aparatos profesionales  científicos y de control  n.e.p.</t>
  </si>
  <si>
    <t>88</t>
  </si>
  <si>
    <t>Aparatos  equipos y materiales fotográficos y artículos de óptica  n.e.p.  relojes</t>
  </si>
  <si>
    <t>89</t>
  </si>
  <si>
    <t>Artículos manufacturados diversos  n.e.p.</t>
  </si>
  <si>
    <t xml:space="preserve">9 </t>
  </si>
  <si>
    <t>Mercancías y operaciones no clasificadas en otro rubro de la CUCI</t>
  </si>
  <si>
    <t>91</t>
  </si>
  <si>
    <t>Paquetes postales no clasificados según su naturaleza</t>
  </si>
  <si>
    <t>93</t>
  </si>
  <si>
    <t>Operaciones y mercancías especiales no clasificadas según su naturaleza</t>
  </si>
  <si>
    <t>96</t>
  </si>
  <si>
    <t>Monedas (excepto de oro)  que no tengan curso legal</t>
  </si>
  <si>
    <t>97</t>
  </si>
  <si>
    <t>Oro no monetario (excepto minerales y concentrados de oro)</t>
  </si>
  <si>
    <t>N.E.P. No especificado en otra parte</t>
  </si>
  <si>
    <t>Artículos manufacturados clasificados principalmente según el material</t>
  </si>
  <si>
    <t>CPC</t>
  </si>
  <si>
    <t>Productos de la agricultura, silvicultura y la pesca</t>
  </si>
  <si>
    <t>011</t>
  </si>
  <si>
    <t>Cereales</t>
  </si>
  <si>
    <t>012</t>
  </si>
  <si>
    <t>Legumbres, hortalizas, raíces y tubérculos comestibles</t>
  </si>
  <si>
    <t>013</t>
  </si>
  <si>
    <t>Frutas y nueces comestibles</t>
  </si>
  <si>
    <t>014</t>
  </si>
  <si>
    <t>015</t>
  </si>
  <si>
    <t>Plantas vivas; flores y capullos cortados; semillas de flores y frutos; semillas de vegetales</t>
  </si>
  <si>
    <t>016</t>
  </si>
  <si>
    <t>Cultivos de plantas bebestibles y especias</t>
  </si>
  <si>
    <t>017</t>
  </si>
  <si>
    <t>Tabaco sin elaborar</t>
  </si>
  <si>
    <t>018</t>
  </si>
  <si>
    <t xml:space="preserve">Plantas utilizadas en la fabricación de azúcar y/o panela </t>
  </si>
  <si>
    <t>019</t>
  </si>
  <si>
    <t>Materias vegetales sin elaborar ncp</t>
  </si>
  <si>
    <t>Animales vivos y productos animales</t>
  </si>
  <si>
    <t>Pescado y otros productos de la pesca</t>
  </si>
  <si>
    <t>Minerales, electricidad, gas y agua</t>
  </si>
  <si>
    <t>Carbón mineral</t>
  </si>
  <si>
    <t>Petróleo crudo y gas natural</t>
  </si>
  <si>
    <t>Minerales de uranio y torio</t>
  </si>
  <si>
    <t>Minerales metálicos</t>
  </si>
  <si>
    <t>15</t>
  </si>
  <si>
    <t>Roca o piedra, arena o arcilla</t>
  </si>
  <si>
    <t>16</t>
  </si>
  <si>
    <t>Otros minerales</t>
  </si>
  <si>
    <t>17</t>
  </si>
  <si>
    <t>Electricidad, gas de ciudad, vapor y agua caliente</t>
  </si>
  <si>
    <t>18</t>
  </si>
  <si>
    <t>Agua</t>
  </si>
  <si>
    <t xml:space="preserve"> Carne, pescado, frutas, legumbres, aceites y grasas</t>
  </si>
  <si>
    <t>211</t>
  </si>
  <si>
    <t>Carne y productos de carne</t>
  </si>
  <si>
    <t>Pescado preparado o en conserva</t>
  </si>
  <si>
    <t>Legumbres preparadas o en conserva</t>
  </si>
  <si>
    <t>Jugos de frutas y de legumbres</t>
  </si>
  <si>
    <t>Frutas y nueces preparadas o conservadas</t>
  </si>
  <si>
    <t>Aceites y grasas animales y vegetales</t>
  </si>
  <si>
    <t>Borras de algodón (linters)</t>
  </si>
  <si>
    <t xml:space="preserve">Tortas de semillas oleaginosas y otros residuos sólidos, resultantes de la extracción de grasas o aceites vegetales; harinas de semillas o frutos oleaginosos, excepto la mostaza; ceras de origen vegetal, excepto los triglicéridos; </t>
  </si>
  <si>
    <t>Productos lácteos</t>
  </si>
  <si>
    <t>Productos de molinería y almidones y sus productos; otros productos alimenticios</t>
  </si>
  <si>
    <t>Productos de tabaco</t>
  </si>
  <si>
    <t>Hilados e hilos; tejidos de fibras textiles incluso afelpados</t>
  </si>
  <si>
    <t>Fibras textiles naturales preparadas para el hilado</t>
  </si>
  <si>
    <t>Fibras textiles discontinuas manufacturadas (artificiales o sintéticas), elaboradas para  el hilado</t>
  </si>
  <si>
    <t>Hilados e hilos de fibras textiles naturales</t>
  </si>
  <si>
    <t>Hilados o hilos  de filamentos continuos o fibras discontinuas manufacturadas  (artificiales o sintéticas)</t>
  </si>
  <si>
    <t>Tejidos (excepto tejidos especiales) de fibras naturales distintas del algodón</t>
  </si>
  <si>
    <t>Tejidos (excepto tejidos especiales) de algodón</t>
  </si>
  <si>
    <t xml:space="preserve"> Tejidos (excepto tejidos especiales) de filamentos continuos y fibras discontinuas manufacturadas (artificiales o sintéticas)</t>
  </si>
  <si>
    <t>Tejidos especiales</t>
  </si>
  <si>
    <t>Artículos textiles (excepto prendas de vestir)</t>
  </si>
  <si>
    <t>Tejido de punto y ganchillo; prendas de vestir</t>
  </si>
  <si>
    <t>Cuero y productos de cuero; calzado</t>
  </si>
  <si>
    <t>Otros bienes transportables (excepto productos metálicos, maquinaria y equipo)</t>
  </si>
  <si>
    <t xml:space="preserve"> Productos de madera, corcho, paja y materiales trenzables</t>
  </si>
  <si>
    <t>Pulpa y productos de papel; impresos y artículos relacionados</t>
  </si>
  <si>
    <t>Pasta de papel, papel y cartón</t>
  </si>
  <si>
    <t>Libros, folletos y octavillas ( excepto material de publicidad ) impresos; mapas impresos; partituras impresas o manuscritas</t>
  </si>
  <si>
    <t>Diarios, revistas y publicaciones periódicas, publicados por lo menos cuatro veces por semana</t>
  </si>
  <si>
    <t>Diarios, revistas y publicaciones periódicas, publicados menos de  cuatro veces por semana</t>
  </si>
  <si>
    <t xml:space="preserve">Sellos de correos, talonarios de cheques, billetes de banco, certificados de acciones, tarjetas postales, tarjetas de felicitación, material de publicidad, grabados y otros impresos </t>
  </si>
  <si>
    <t>Libros de registros, libros de contabilidad, cuadernillos de notas, bloques para cartas, agendas y artículos análogos, secantes, encuadernadores, clasificadores para archivos, formularios y otros artículos de escritorio, de papel o cartón</t>
  </si>
  <si>
    <t>Tipos de imprenta, planchas o cilindros, preparados para las artes gráficas, piedras litográficas impresas u otros elementos de impresión.</t>
  </si>
  <si>
    <t>Productos de hornos de coque; productos de petróleo refinado; combustible nuclear</t>
  </si>
  <si>
    <t>Productos de hornos de coque</t>
  </si>
  <si>
    <t>Alquitrán destilado de hulla, lignito o turba y otros alquitranes minerales</t>
  </si>
  <si>
    <t>Aceites de petróleo o aceites obtenidos de minerales bituminosos (excepto los aceites crudos); preparados ncp, que contengan por lo menos el 70% de su peso en aceites de esos tipos, y cuyos componentes básicos sean esos aceites</t>
  </si>
  <si>
    <t>Gases de petróleo y otros hidrocarburos gaseosos (excepto gas natural)</t>
  </si>
  <si>
    <t>Subproductos y residuos de la refinación del petróleo</t>
  </si>
  <si>
    <t>Elementos químicos o isótopos radiactivos y sus compuestos; aleaciones; dispersiones; productos cerámicos y mezclas que contengan esos elementos, isótopos o compuestos; residuos radiactivos</t>
  </si>
  <si>
    <t>Elementos combustibles (cartuchos) para reactores nucleares o de reactores nucleares</t>
  </si>
  <si>
    <t xml:space="preserve"> Productos químicos básicos</t>
  </si>
  <si>
    <t>Productos químicos orgánicos básicos</t>
  </si>
  <si>
    <t>Productos químicos inorgánicos básicos n.c.p.</t>
  </si>
  <si>
    <t xml:space="preserve">Extractos tintóreos y curtientes; taninos y sus derivados; materias colorantes </t>
  </si>
  <si>
    <t xml:space="preserve">Productos minerales naturales activados; negro animal; aceite  de resina; aceites terpénicos obtenidos por tratamiento de madera de coníferas; dipenteno en bruto; paracimeno en bruto; aceite de pino; colofonia y ácidos resínicos y sus derivados; esencias </t>
  </si>
  <si>
    <t>Productos químicos básicos diversos</t>
  </si>
  <si>
    <t>Abonos y plaguicidas</t>
  </si>
  <si>
    <t>Plásticos en formas primarias (polvo, grumos, suspensiones, bloques y masas irregulares, "pellets", etc.)</t>
  </si>
  <si>
    <t xml:space="preserve">Caucho sintético y artificial derivado de aceites, y mezclas de estos cauchos con caucho natural y gomas naturales análogas en formas primarias </t>
  </si>
  <si>
    <t>Otros productos químicos; fibras textiles manufacturadas</t>
  </si>
  <si>
    <t xml:space="preserve">Pinturas, barnices y productos conexos; colores para la pintura artística, tintas; solventes ncp </t>
  </si>
  <si>
    <t>Productos farmacéuticos</t>
  </si>
  <si>
    <t>Jabón, preparados para limpiar, perfumes y preparados de tocador</t>
  </si>
  <si>
    <t>Productos químicos ncp</t>
  </si>
  <si>
    <t>Fibras textiles manufacturadas (artificiales y sintéticas)</t>
  </si>
  <si>
    <t>36</t>
  </si>
  <si>
    <t>Productos de caucho y productos de plástico</t>
  </si>
  <si>
    <t>Llantas y neumáticos ( cámaras de aire) de caucho</t>
  </si>
  <si>
    <t xml:space="preserve">Otros productos de caucho </t>
  </si>
  <si>
    <t>Semimanufacturas de materiales plásticos</t>
  </si>
  <si>
    <t>Artículos de materiales plásticos, para el envasado de mercancías</t>
  </si>
  <si>
    <t>Otros productos plásticos</t>
  </si>
  <si>
    <t xml:space="preserve"> 37</t>
  </si>
  <si>
    <t>Vidrio y productos de vidrio y otros productos no metálicos n.c.p</t>
  </si>
  <si>
    <t>38</t>
  </si>
  <si>
    <t>Muebles; otros bienes transportables n.c.p.</t>
  </si>
  <si>
    <t xml:space="preserve"> 39</t>
  </si>
  <si>
    <t>Otros subproductos; residuos; desperdicios y desechos</t>
  </si>
  <si>
    <t>Metales básicos</t>
  </si>
  <si>
    <t>Hierro y acero comunes</t>
  </si>
  <si>
    <t>Productos laminados, estirados o doblados, de hierro o acero</t>
  </si>
  <si>
    <t>Metales preciosos comunes y metales enchapados con metales preciosos</t>
  </si>
  <si>
    <t>Cobre, níquel, aluminio, alúmina, plomo, zinc y estaño en bruto</t>
  </si>
  <si>
    <t>Productos semiacabados de cobre, níquel, aluminio, plomo, zinc,  y estaño y sus aleaciones</t>
  </si>
  <si>
    <t>Otros metales no ferrosos y sus manufacturas (incluso desperdicios y desechos); aleaciones metalocerámicas y sus manufacturas; cenizas y residuos (excepto los resultantes de la fabricación de hierro y acero) que contengan metales o compuestos metálicos</t>
  </si>
  <si>
    <t>Productos metálicos elaborados</t>
  </si>
  <si>
    <t>Maquinaria para usos generales</t>
  </si>
  <si>
    <t>Motores y turbinas y sus partes</t>
  </si>
  <si>
    <t>Bombas, compresores, motores de fuerza hidráulica y motores de potencia neumática y válvulas y sus partes y piezas</t>
  </si>
  <si>
    <t>Cojinetes, engranajes, trenes de engranaje y elementos de transmisión y sus partes y piezas</t>
  </si>
  <si>
    <t>Hornos y quemadores para alimentación de hogares y sus partes y piezas</t>
  </si>
  <si>
    <t>Equipo de elevación y manipulación y sus partes y piezas</t>
  </si>
  <si>
    <t>Otras máquinas para usos generales y sus partes y piezas</t>
  </si>
  <si>
    <t>44</t>
  </si>
  <si>
    <t>Maquinaria para usos especiales</t>
  </si>
  <si>
    <t>Maquinaria agrícola o forestal y sus partes y piezas</t>
  </si>
  <si>
    <t>Máquinas herramientas y sus partes, piezas y accesorios</t>
  </si>
  <si>
    <t>Maquinaria para la industria metalúrgica y sus partes y piezas</t>
  </si>
  <si>
    <t>Maquinaria para la minería, la explotación de canteras y la construcción y sus partes y piezas</t>
  </si>
  <si>
    <t>Maquinaria para la elaboración de alimentos, bebidas y tabaco, y sus partes y piezas</t>
  </si>
  <si>
    <t>Maquinaria para la fabricación de textiles, prendas de vestir y artículos de cuero, y sus partes y piezas</t>
  </si>
  <si>
    <t>Armas y municiones, y sus partes y piezas</t>
  </si>
  <si>
    <t>Aparatos de uso doméstico y sus partes y piezas</t>
  </si>
  <si>
    <t>Otra maquinaria para usos especiales y sus partes y piezas</t>
  </si>
  <si>
    <t>45</t>
  </si>
  <si>
    <t>Maquinaria de oficina, contabilidad e informática</t>
  </si>
  <si>
    <t>Máquinas de oficina y de contabilidad y sus partes, piezas y accesorios</t>
  </si>
  <si>
    <t>Maquinaria de informática y sus partes, piezas y accesorios</t>
  </si>
  <si>
    <t>46</t>
  </si>
  <si>
    <t>Maquinaria y aparatos eléctricos</t>
  </si>
  <si>
    <t>Motores, generadores y transformadores eléctricos y sus partes y sus piezas</t>
  </si>
  <si>
    <t>Aparatos de control eléctrico o distribución de electricidad y sus partes y piezas</t>
  </si>
  <si>
    <t>Hilos y cables aislados; cables de fibras ópticas</t>
  </si>
  <si>
    <t>Acumuladores, pilas y baterías primarias y sus partes y piezas</t>
  </si>
  <si>
    <t>Lámparas eléctricas de incandescencia o descarga; lámparas de arco, equipo para alumbrado eléctrico; sus partes y piezas</t>
  </si>
  <si>
    <t>Otro equipo eléctrico y sus partes y piezas</t>
  </si>
  <si>
    <t>47</t>
  </si>
  <si>
    <t>Equipos y aparatos de radio, televisión y comunicaciones</t>
  </si>
  <si>
    <t>Válvulas y tubos electrónicos; componentes electrónicos; sus partes y piezas</t>
  </si>
  <si>
    <t>Aparatos transmisores de televisión y radiodifusión y aparatos eléctricos para  telefonía y telegrafía con hilos; sus partes, piezas y accesorios</t>
  </si>
  <si>
    <t>Radiorreceptores y receptores de televisión; aparatos para la grabación o reproducción de señales sonoras o de televisión; micrófonos, altavoces, amplificadores, etc.; aparatos receptores  de radiotelefonía o radiotelegrafía</t>
  </si>
  <si>
    <t>Partes y piezas para los productos de las clase 4721 a 4733 y 4822</t>
  </si>
  <si>
    <t>Cintas y discos audiovisuales</t>
  </si>
  <si>
    <t>Tarjetas con tiras o cintas magnéticas</t>
  </si>
  <si>
    <t>48</t>
  </si>
  <si>
    <t>Aparatos médicos, instrumentos ópticos de precisión, relojes</t>
  </si>
  <si>
    <t>Aparatos médicos y quirúrgicos y aparatos ortésicos y protésicos</t>
  </si>
  <si>
    <t>Instrumentos y aparatos de medición, verificación, análisis de navegación y para otros fines (excepto instrumentos ópticos); instrumentos de control de procesos industriales; sus partes, piezas y accesorios</t>
  </si>
  <si>
    <t>Instrumentos de óptica y aparatos y equipos fotográficos y sus partes, piezas y accesorios</t>
  </si>
  <si>
    <t>Relojes y sus partes y piezas</t>
  </si>
  <si>
    <t>49</t>
  </si>
  <si>
    <t>Vehículos automotores, remolques y semirremolques, y sus partes y piezas y accesorios</t>
  </si>
  <si>
    <t>Carrocerías (incluso cabinas) para vehículos automotores; remolques y semirremolques, y sus partes, piezas y accesorios</t>
  </si>
  <si>
    <t>Buques</t>
  </si>
  <si>
    <t>Embarcaciones para deportes y recreo</t>
  </si>
  <si>
    <t>Locomotoras y material rodante de ferrocarril y tranvía y sus partes y piezas</t>
  </si>
  <si>
    <t>Aeronaves y naves espaciales y sus partes y piezas</t>
  </si>
  <si>
    <t>Otro equipo de transporte y sus partes y piezas</t>
  </si>
  <si>
    <t>Capítulo</t>
  </si>
  <si>
    <t>Toneladas métricas</t>
  </si>
  <si>
    <t>Variación %</t>
  </si>
  <si>
    <t>Contribución a la variación</t>
  </si>
  <si>
    <t xml:space="preserve">Total </t>
  </si>
  <si>
    <t>Animales vivos</t>
  </si>
  <si>
    <t>Carnes y despojos comestibles</t>
  </si>
  <si>
    <t>Pescados y crustáceos, moluscos e invertebrados acuáticos</t>
  </si>
  <si>
    <t>Leche y productos lácteos, huevos, miel</t>
  </si>
  <si>
    <t>Demás productos de origen animal</t>
  </si>
  <si>
    <t>Plantas vivas y productos de la floricultura</t>
  </si>
  <si>
    <t>Legumbres y hortalizas, plantas, raíces y tubérculos</t>
  </si>
  <si>
    <t>Frutos comestibles, cortezas de agrios o melones</t>
  </si>
  <si>
    <t>Café, té, yerba mate y especias</t>
  </si>
  <si>
    <t>Productos de molinería, malta, almidón y fécula</t>
  </si>
  <si>
    <t>Semillas y frutos oleaginosos, forrajes</t>
  </si>
  <si>
    <t>Gomas, resinas, y demás jugos y extractos vegetales</t>
  </si>
  <si>
    <t>Materias trenzables y demás productos vegetales</t>
  </si>
  <si>
    <t>Grasas y aceites animales o vegetales</t>
  </si>
  <si>
    <t>Preparaciones de carne, pescado, crustáceos, moluscos</t>
  </si>
  <si>
    <t>Azúcares y artículos confitería</t>
  </si>
  <si>
    <t>Cacao y sus preparaciones</t>
  </si>
  <si>
    <t>Preparaciones a base de cereal, harina, leche; pastelería</t>
  </si>
  <si>
    <t>Preparaciones de legumbres u hortalizas, frutos, otras</t>
  </si>
  <si>
    <t>Preparaciones alimenticias diversas</t>
  </si>
  <si>
    <t xml:space="preserve">Bebidas, líquidos alcohólicos y vinagre </t>
  </si>
  <si>
    <t>Residuos industrias alimentarias. Alimentos para animales</t>
  </si>
  <si>
    <t>Tabaco, sucedáneos del tabaco elaborados</t>
  </si>
  <si>
    <t>Sal; azufre; tierras y piedras; yesos, cales y cementos</t>
  </si>
  <si>
    <t>Minerales, escorias y cenizas</t>
  </si>
  <si>
    <t>Abonos</t>
  </si>
  <si>
    <t>Extractos curtientes, pinturas, tintas</t>
  </si>
  <si>
    <t>Aceites esenciales, perfumería, cosméticos</t>
  </si>
  <si>
    <t>Jabones, ceras artificiales, pastas</t>
  </si>
  <si>
    <t>Materias albuminoideas, colas</t>
  </si>
  <si>
    <t>Pólvoras, explosivos, fósforos</t>
  </si>
  <si>
    <t>Productos fotográficos, cinematográficos</t>
  </si>
  <si>
    <t>Productos diversos de las industrias químicas</t>
  </si>
  <si>
    <t>Materias plásticas y manufacturas</t>
  </si>
  <si>
    <t>Caucho y manufacturas</t>
  </si>
  <si>
    <t>Pieles y cueros</t>
  </si>
  <si>
    <t>Manufacturas de cuero, artículos de viaje, bolsos</t>
  </si>
  <si>
    <t>Peletería y confecciones</t>
  </si>
  <si>
    <t>Madera, carbón vegetal y manufacturas de madera</t>
  </si>
  <si>
    <t>Corcho y sus manufacturas</t>
  </si>
  <si>
    <t>Manufactura de espartería y cestería</t>
  </si>
  <si>
    <t>Pastas de madera, desperdicios de papel o cartón</t>
  </si>
  <si>
    <t>Papel, cartón y sus manufacturas</t>
  </si>
  <si>
    <t>Productos editoriales, prensa, textos</t>
  </si>
  <si>
    <t>Seda</t>
  </si>
  <si>
    <t>Lana y pelo fino u ordinario; hilados y tejidos de crin</t>
  </si>
  <si>
    <t>Algodón</t>
  </si>
  <si>
    <t>Demás fibras vegetales, hilados de papel</t>
  </si>
  <si>
    <t>Filamentos sintéticos o artificiales</t>
  </si>
  <si>
    <t>Fibras sintéticas o artificiales discontinuas</t>
  </si>
  <si>
    <t>Guata, fieltro y telas sin tejer; cordeles ,cuerdas, cordajes</t>
  </si>
  <si>
    <t>Alfombras y materias textiles</t>
  </si>
  <si>
    <t>Tejidos especiales, superficies textiles con pelo</t>
  </si>
  <si>
    <t>Tejidos impregnados, recubiertos</t>
  </si>
  <si>
    <t>Tejidos de punto</t>
  </si>
  <si>
    <t>Prendas y complementos de vestir, de punto</t>
  </si>
  <si>
    <t>Prendas y complementos de vestir, excepto de punto</t>
  </si>
  <si>
    <t>Demás artículos textiles confeccionados</t>
  </si>
  <si>
    <t>Calzado, botines, artículos análogos y partes</t>
  </si>
  <si>
    <t>Artículos de sombrerería y partes</t>
  </si>
  <si>
    <t>Paraguas, bastones, látigos y sus partes</t>
  </si>
  <si>
    <t>Plumas, flores artificiales; manufactura de cabellos</t>
  </si>
  <si>
    <t>Manufacturas de piedra, yeso, cemento, mica y análogas</t>
  </si>
  <si>
    <t>Productos cerámicos</t>
  </si>
  <si>
    <t>Vidrio y manufacturas</t>
  </si>
  <si>
    <t>Perlas finas, piedras y metales preciosos</t>
  </si>
  <si>
    <t>Fundición, hierro y acero</t>
  </si>
  <si>
    <t>Manufactura de fundición, de hierro o acero</t>
  </si>
  <si>
    <t>Cobre y sus manufacturas</t>
  </si>
  <si>
    <t>Níquel y sus manufacturas</t>
  </si>
  <si>
    <t>Aluminio y sus manufacturas</t>
  </si>
  <si>
    <t>Plomo y manufacturas</t>
  </si>
  <si>
    <t>Zinc y manufacturas</t>
  </si>
  <si>
    <t>Estaño y manufacturas</t>
  </si>
  <si>
    <t>Demás metales comunes, "cermets" y manufacturas</t>
  </si>
  <si>
    <t>Herramientas y útiles, cuchillería y cubiertos</t>
  </si>
  <si>
    <t>Manufacturas diversas de metales comunes</t>
  </si>
  <si>
    <t>Aparatos y material eléctrico, de grabación o imagen</t>
  </si>
  <si>
    <t>Vehículos y material para vía férrea, aparatos de señalización</t>
  </si>
  <si>
    <t>Navegación aérea o espacial</t>
  </si>
  <si>
    <t>Navegación marítima o fluvial</t>
  </si>
  <si>
    <t>Instrumentos y aparatos de óptica, fotografía, cinematografía</t>
  </si>
  <si>
    <t>Relojería</t>
  </si>
  <si>
    <t>Instrumentos de música, partes y accesorios</t>
  </si>
  <si>
    <t>Armas y municiones, sus partes y accesorios</t>
  </si>
  <si>
    <t>Muebles</t>
  </si>
  <si>
    <t>Juguetes, artículos para recreo, deporte; partes y accesorios</t>
  </si>
  <si>
    <t>Manufacturas diversas</t>
  </si>
  <si>
    <t>Objetos de arte, de colección o de antigüedad</t>
  </si>
  <si>
    <t xml:space="preserve">CONTENIDO </t>
  </si>
  <si>
    <t>Disposiciones de tratamiento especial</t>
  </si>
  <si>
    <t xml:space="preserve">Destino </t>
  </si>
  <si>
    <t>Contribución a</t>
  </si>
  <si>
    <t xml:space="preserve">Participación </t>
  </si>
  <si>
    <t>(%)</t>
  </si>
  <si>
    <t>ALADI</t>
  </si>
  <si>
    <t xml:space="preserve">  Comunidad Andina</t>
  </si>
  <si>
    <t>Bolivia</t>
  </si>
  <si>
    <t>Ecuador</t>
  </si>
  <si>
    <t>Perú</t>
  </si>
  <si>
    <t xml:space="preserve">  Resto Aladi</t>
  </si>
  <si>
    <t>Argentina</t>
  </si>
  <si>
    <t>Brasil</t>
  </si>
  <si>
    <t>Cuba</t>
  </si>
  <si>
    <t>Chile</t>
  </si>
  <si>
    <t>México</t>
  </si>
  <si>
    <t>Paraguay</t>
  </si>
  <si>
    <t>Uruguay</t>
  </si>
  <si>
    <t>Venezuela</t>
  </si>
  <si>
    <t>Estados Unidos</t>
  </si>
  <si>
    <t>Canadá</t>
  </si>
  <si>
    <t>Alemania</t>
  </si>
  <si>
    <t>Austria</t>
  </si>
  <si>
    <t>Bélgica</t>
  </si>
  <si>
    <t>Bulgaria</t>
  </si>
  <si>
    <t>Chipre</t>
  </si>
  <si>
    <t>Dinamarca</t>
  </si>
  <si>
    <t>Eslovaquia</t>
  </si>
  <si>
    <t>Eslovenia</t>
  </si>
  <si>
    <t>España</t>
  </si>
  <si>
    <t>Estonia</t>
  </si>
  <si>
    <t>Finlandia</t>
  </si>
  <si>
    <t>Francia</t>
  </si>
  <si>
    <t>Grecia</t>
  </si>
  <si>
    <t>Hungría</t>
  </si>
  <si>
    <t>Irlanda</t>
  </si>
  <si>
    <t>Italia</t>
  </si>
  <si>
    <t>Letonia</t>
  </si>
  <si>
    <t>Lituania</t>
  </si>
  <si>
    <t>Luxemburgo</t>
  </si>
  <si>
    <t>Malta</t>
  </si>
  <si>
    <t>Países Bajos</t>
  </si>
  <si>
    <t>Polonia</t>
  </si>
  <si>
    <t>Portugal</t>
  </si>
  <si>
    <t xml:space="preserve">Reino Unido </t>
  </si>
  <si>
    <t>Rumania</t>
  </si>
  <si>
    <t>República Checa</t>
  </si>
  <si>
    <t>Suecia</t>
  </si>
  <si>
    <t>Japón</t>
  </si>
  <si>
    <t>Corea</t>
  </si>
  <si>
    <t>China</t>
  </si>
  <si>
    <t>Resto de países</t>
  </si>
  <si>
    <t>Variación  %</t>
  </si>
  <si>
    <t>Departamento</t>
  </si>
  <si>
    <t>BIENES INDUSTRIALIZADOS</t>
  </si>
  <si>
    <t>DEMAS</t>
  </si>
  <si>
    <t>Clasificación adoptada Fuente: Sanjaya Lall, (2000) ‘The technological structure and performance of developing country manufactured exports, 1985-98’, Oxford development studies, 28(3), 337-69</t>
  </si>
  <si>
    <t>CUCI = Clasificación Uniforme para el Comercio Internacional, versión 2.</t>
  </si>
  <si>
    <t>Balanza Comercial</t>
  </si>
  <si>
    <t>PAIS</t>
  </si>
  <si>
    <t>Puerto Rico</t>
  </si>
  <si>
    <t>Exportaciones</t>
  </si>
  <si>
    <t>Importaciones</t>
  </si>
  <si>
    <t>Balanza</t>
  </si>
  <si>
    <t>Fabricación de vehículos automotores, remolques y semirremolques</t>
  </si>
  <si>
    <t>Variación</t>
  </si>
  <si>
    <t>%</t>
  </si>
  <si>
    <t>CUODE</t>
  </si>
  <si>
    <t>Total nacional</t>
  </si>
  <si>
    <t>Total importaciones</t>
  </si>
  <si>
    <t>Bienes de consumo</t>
  </si>
  <si>
    <t>Materias primas y productos intermedios</t>
  </si>
  <si>
    <t>Bienes no clasificados</t>
  </si>
  <si>
    <t>Bienes de consumo no duradero</t>
  </si>
  <si>
    <t>Bebidas</t>
  </si>
  <si>
    <t>Tabaco</t>
  </si>
  <si>
    <t>Vestuario y otras confecciones textiles</t>
  </si>
  <si>
    <t>Otros bienes de consumo no duradero</t>
  </si>
  <si>
    <t>Bienes de consumo duradero</t>
  </si>
  <si>
    <t>Objetos de adorno uso personal y otros</t>
  </si>
  <si>
    <t>Muebles y otros equipos para el hogar</t>
  </si>
  <si>
    <t>Armas y equipo militar</t>
  </si>
  <si>
    <t>Combustibles, lubricantes y conexos</t>
  </si>
  <si>
    <t>Combustibles.</t>
  </si>
  <si>
    <t>Lubricantes</t>
  </si>
  <si>
    <t>Electricidad</t>
  </si>
  <si>
    <t>Para la agricultura</t>
  </si>
  <si>
    <t>Alimentos para animales</t>
  </si>
  <si>
    <t>Otras materias primas para la agricultura</t>
  </si>
  <si>
    <t>Productos alimenticios</t>
  </si>
  <si>
    <t>Productos agropecuarios no alimenticios</t>
  </si>
  <si>
    <t>Bienes de capital para la agricultura</t>
  </si>
  <si>
    <t>Bienes de capital para la industria</t>
  </si>
  <si>
    <t>Herramientas</t>
  </si>
  <si>
    <t>Partes y accesorios de maquinaria industrial</t>
  </si>
  <si>
    <t>Maquinaria industrial</t>
  </si>
  <si>
    <t>Otro equipo fijo</t>
  </si>
  <si>
    <t>Equipo de transporte</t>
  </si>
  <si>
    <t>Partes y accesorios de equipo de transporte</t>
  </si>
  <si>
    <t>Equipo rodante de transporte</t>
  </si>
  <si>
    <t>Equipo fijo de transporte</t>
  </si>
  <si>
    <t>Partidas no correlacionadas</t>
  </si>
  <si>
    <t>Productos  alimenticios</t>
  </si>
  <si>
    <t>Productos farmacéuticos y de tocador</t>
  </si>
  <si>
    <t>Utensilios domésticos</t>
  </si>
  <si>
    <t>Máquinas y aparatos de uso domestico</t>
  </si>
  <si>
    <t>Vehículos de transporte particular</t>
  </si>
  <si>
    <t>Para la industria (excepto construcción)</t>
  </si>
  <si>
    <t>Productos mineros</t>
  </si>
  <si>
    <t>Productos químicos y farmacéuticos</t>
  </si>
  <si>
    <t>Materiales de construcción</t>
  </si>
  <si>
    <t>Máquinas y herramientas</t>
  </si>
  <si>
    <t>Otro equipo para la agricultura</t>
  </si>
  <si>
    <t>Máquinas y aparatos de oficina</t>
  </si>
  <si>
    <t>Bienes de capital y material de construcción</t>
  </si>
  <si>
    <t xml:space="preserve">Descripción </t>
  </si>
  <si>
    <t>Material de transporte y tracción</t>
  </si>
  <si>
    <t xml:space="preserve">Contribución </t>
  </si>
  <si>
    <t>a la variación</t>
  </si>
  <si>
    <t>Contribución</t>
  </si>
  <si>
    <t>Descripción</t>
  </si>
  <si>
    <t>Máquinas y aparatos de uso doméstico</t>
  </si>
  <si>
    <t>Combustibles</t>
  </si>
  <si>
    <t>Material de transporte y tracción.</t>
  </si>
  <si>
    <t>CGCE</t>
  </si>
  <si>
    <t>Total</t>
  </si>
  <si>
    <t>1</t>
  </si>
  <si>
    <t>Alimentos y bebidas</t>
  </si>
  <si>
    <t>11</t>
  </si>
  <si>
    <t>Básicos</t>
  </si>
  <si>
    <t>111</t>
  </si>
  <si>
    <t>Destinados principalmente a la industria</t>
  </si>
  <si>
    <t>112</t>
  </si>
  <si>
    <t>Destinados principalmente al consumo en los hogares</t>
  </si>
  <si>
    <t>12</t>
  </si>
  <si>
    <t>Elaborados</t>
  </si>
  <si>
    <t>121</t>
  </si>
  <si>
    <t>2</t>
  </si>
  <si>
    <t>Suministros industriales no especificados en otra partida</t>
  </si>
  <si>
    <t>21</t>
  </si>
  <si>
    <t>22</t>
  </si>
  <si>
    <t>3</t>
  </si>
  <si>
    <t>Combustibles y lubricantes</t>
  </si>
  <si>
    <t>31</t>
  </si>
  <si>
    <t>32</t>
  </si>
  <si>
    <t>321</t>
  </si>
  <si>
    <t>Gasolina</t>
  </si>
  <si>
    <t>322</t>
  </si>
  <si>
    <t>Otros</t>
  </si>
  <si>
    <t>4</t>
  </si>
  <si>
    <t>Bebidas y tabacos</t>
  </si>
  <si>
    <t>Bienes de capital  y sus piezas y accesorios (excepto el equipo de transporte)</t>
  </si>
  <si>
    <t>41</t>
  </si>
  <si>
    <t>Bienes de capital  (excepto el equipo de transporte)</t>
  </si>
  <si>
    <t>42</t>
  </si>
  <si>
    <t>Piezas y accesorios</t>
  </si>
  <si>
    <t>5</t>
  </si>
  <si>
    <t>Materiales crudos no comestibles  excepto los combustibles</t>
  </si>
  <si>
    <t>Equipo de transporte y sus piezas y accesorios</t>
  </si>
  <si>
    <t>51</t>
  </si>
  <si>
    <t>Vehículos automotores de pasajeros</t>
  </si>
  <si>
    <t>52</t>
  </si>
  <si>
    <t>Oros</t>
  </si>
  <si>
    <t>Industrial</t>
  </si>
  <si>
    <t>No industrial</t>
  </si>
  <si>
    <t>53</t>
  </si>
  <si>
    <t>6</t>
  </si>
  <si>
    <t>Artículos de consumo no especificados en otra partida</t>
  </si>
  <si>
    <t>61</t>
  </si>
  <si>
    <t>Duraderos</t>
  </si>
  <si>
    <t>62</t>
  </si>
  <si>
    <t>Semiduraderos</t>
  </si>
  <si>
    <t>63</t>
  </si>
  <si>
    <t>No duraderos</t>
  </si>
  <si>
    <t>7</t>
  </si>
  <si>
    <t>Bienes no especificados en otra partida</t>
  </si>
  <si>
    <t>CIIU</t>
  </si>
  <si>
    <t>A</t>
  </si>
  <si>
    <t>01</t>
  </si>
  <si>
    <t>02</t>
  </si>
  <si>
    <t>Silvicultura y extracción de madera</t>
  </si>
  <si>
    <t>B</t>
  </si>
  <si>
    <t>05</t>
  </si>
  <si>
    <t>C</t>
  </si>
  <si>
    <t>Sector minero</t>
  </si>
  <si>
    <t>13</t>
  </si>
  <si>
    <t>14</t>
  </si>
  <si>
    <t>D</t>
  </si>
  <si>
    <t>Elaboración de productos lácteos</t>
  </si>
  <si>
    <t>Elaboración de productos de café</t>
  </si>
  <si>
    <t>Elaboración de otros productos alimenticios</t>
  </si>
  <si>
    <t>Elaboración de bebidas</t>
  </si>
  <si>
    <t>Fabricación de otros productos textiles</t>
  </si>
  <si>
    <t>Fabricación de calzado</t>
  </si>
  <si>
    <t>Aserrado, acepillado e impregnación de la madera</t>
  </si>
  <si>
    <t>Fabricación de papel, cartón y productos de papel y cartón</t>
  </si>
  <si>
    <t>Actividades de edición</t>
  </si>
  <si>
    <t>Fabricación de productos de hornos de coque</t>
  </si>
  <si>
    <t>Fabricación de productos de la refinación del petróleo</t>
  </si>
  <si>
    <t>Fabricación de otros productos químicos</t>
  </si>
  <si>
    <t>Fabricación de fibras sintéticas y artificiales</t>
  </si>
  <si>
    <t>Fabricación de productos de caucho</t>
  </si>
  <si>
    <t>Fabricación de productos de plástico</t>
  </si>
  <si>
    <t>Industrias básicas de hierro y de acero</t>
  </si>
  <si>
    <t>Industrias básicas de metales preciosos y de metales no ferrosos</t>
  </si>
  <si>
    <t>Fundición de metales</t>
  </si>
  <si>
    <t>Fabricación de productos elaborados de metal, excepto maquinaria y equipo</t>
  </si>
  <si>
    <t>Fabricación de productos metálicos para uso estructural, tanques, depósitos y generadores de vapor</t>
  </si>
  <si>
    <t xml:space="preserve"> 29</t>
  </si>
  <si>
    <t xml:space="preserve"> 32</t>
  </si>
  <si>
    <t>Fabricación de vehículos automotores y sus motores</t>
  </si>
  <si>
    <t>Calderas, máquinas y partes</t>
  </si>
  <si>
    <t>Vehículos, partes y accesorios</t>
  </si>
  <si>
    <t>Combustibles, aceites minerales y sus productos</t>
  </si>
  <si>
    <t>No correlacionados</t>
  </si>
  <si>
    <t xml:space="preserve">  </t>
  </si>
  <si>
    <t>Aduanas</t>
  </si>
  <si>
    <t>Total general</t>
  </si>
  <si>
    <t xml:space="preserve">** No puede calcularse variación por no registrarse valor en el periodo base. </t>
  </si>
  <si>
    <t>Principales grupos de productos</t>
  </si>
  <si>
    <t>Variación (%)</t>
  </si>
  <si>
    <t>Sección</t>
  </si>
  <si>
    <t>Agropecuarios, alimentos y bebidas</t>
  </si>
  <si>
    <t>Combustibles y productos de las industrias extractivas</t>
  </si>
  <si>
    <t>Demás</t>
  </si>
  <si>
    <t>Manufacturas</t>
  </si>
  <si>
    <t>Productos químicos y productos conexos, n.e.p.</t>
  </si>
  <si>
    <t>Otros sectores</t>
  </si>
  <si>
    <t>Capítulos CUCI</t>
  </si>
  <si>
    <t>CUCI = Clasificación Uniforme para el Comercio Internacional, revisión 3.</t>
  </si>
  <si>
    <t>Productos de la agricultura y horticultura</t>
  </si>
  <si>
    <t>Hortalizas</t>
  </si>
  <si>
    <t>Frutas y nueces</t>
  </si>
  <si>
    <t>Raíces y tubérculos comestibles ricos en almidón o inulina</t>
  </si>
  <si>
    <t>Plantas aromáticas, bebestibles y especias</t>
  </si>
  <si>
    <t>Legumbres secas</t>
  </si>
  <si>
    <t>Plantas utilizadas en la fabricación de azúcar</t>
  </si>
  <si>
    <t>Productos de forraje, fibras, plantas vivas, flores y capullos de flores, tabaco en rama y caucho natural</t>
  </si>
  <si>
    <t>Animales vivos y productos animales (excepto la carne)</t>
  </si>
  <si>
    <t>Productos de la silvicultura y de la explotación forestal</t>
  </si>
  <si>
    <t>Carbón de hulla, lignito y turba</t>
  </si>
  <si>
    <t>Minerales y concentrados de urano y torio</t>
  </si>
  <si>
    <t>Piedra, arena y arcilla</t>
  </si>
  <si>
    <t>Agua natural</t>
  </si>
  <si>
    <t xml:space="preserve"> Carne, pescado, frutas, hortalizas, aceites y grasas</t>
  </si>
  <si>
    <t>Carne y productos de cárnicos</t>
  </si>
  <si>
    <t>212</t>
  </si>
  <si>
    <t>Preparaciones y conservas de pescado, crustáceos, moluscos y demás invertebrados acuáticos</t>
  </si>
  <si>
    <t>213</t>
  </si>
  <si>
    <t>Preparaciones y conservas de hortalizas, legumbres, tubérculos y papas</t>
  </si>
  <si>
    <t>214</t>
  </si>
  <si>
    <t>Preparaciones y conservas de frutas y nueces</t>
  </si>
  <si>
    <t>215</t>
  </si>
  <si>
    <t xml:space="preserve">Aceites y grasas animales y vegetales </t>
  </si>
  <si>
    <t>216</t>
  </si>
  <si>
    <t>Borra de algodón</t>
  </si>
  <si>
    <t>217</t>
  </si>
  <si>
    <t>Tortas y demás residuos de la extracción de grasas o aceites vegetales; harina y polvo de semillas o de frutos oleaginosos (excepto las de mostaza); ceras vegetales (excepto los triglicéridos); degrás, residuos del tratamiento de grasas y ceras animales o vegetales</t>
  </si>
  <si>
    <t>Productos lácteos y ovoproductos</t>
  </si>
  <si>
    <t>Productos de molinería, almidones y productos derivados del almidón; otros productos alimenticios</t>
  </si>
  <si>
    <t>261</t>
  </si>
  <si>
    <t>262</t>
  </si>
  <si>
    <t>Fibras textiles discontinuas manufacturadas elaboradas para el hilado</t>
  </si>
  <si>
    <t>263</t>
  </si>
  <si>
    <t>264</t>
  </si>
  <si>
    <t>Hilados textiles e hilos de filamentos manufacturados o fibras discontinuas</t>
  </si>
  <si>
    <t>265</t>
  </si>
  <si>
    <t>266</t>
  </si>
  <si>
    <t>267</t>
  </si>
  <si>
    <t>Tejidos (excepto tejidos especiales) de filamentos manufacturados y fibras discontinuas</t>
  </si>
  <si>
    <t>268</t>
  </si>
  <si>
    <t>Tejido de punto o ganchillo; prendas de vestir</t>
  </si>
  <si>
    <t>Productos de madera, corcho, cestería y espartería</t>
  </si>
  <si>
    <t>Pasta o pulpa, papel y productos de papel; impresos y artículos relacionados</t>
  </si>
  <si>
    <t>Libros impresos</t>
  </si>
  <si>
    <t>323</t>
  </si>
  <si>
    <t>324</t>
  </si>
  <si>
    <t>325</t>
  </si>
  <si>
    <t>Mapas impresos; música impresa o en manuscrito; tarjetas postales, tarjetas de felicitación, fotografías y planos</t>
  </si>
  <si>
    <t>326</t>
  </si>
  <si>
    <t>Sellos, chequeras, billetes de banco, títulos de acciones, catálogos y folletos, material para anuncios publicitarios y otros materiales impresos</t>
  </si>
  <si>
    <t>327</t>
  </si>
  <si>
    <t>Libros de registros, libros de contabilidad, cuadernillos de notas, bloques para cartas, agendas y artículos similares, secantes, encuadernadores, clasificadores para archivos, formularios y otros artículos de escritorio, de papel o cartón</t>
  </si>
  <si>
    <t>328</t>
  </si>
  <si>
    <t>Tipos de imprenta, planchas o cilindros, preparados para las artes gráficas, piedras litográficas impresas u otros elementos de impresión</t>
  </si>
  <si>
    <t>331</t>
  </si>
  <si>
    <t>Carbón coque y semicoque, carbón de lignito o carbón de hulla; carbón de retorta</t>
  </si>
  <si>
    <t>332</t>
  </si>
  <si>
    <t>333</t>
  </si>
  <si>
    <t>Aceites de petróleo o aceites obtenidos de minerales bituminosos (excepto los aceites crudos); preparados n.c.p., que contengan por lo menos el 70% de su peso en aceites de esos tipos y cuyos componentes básicos sean esos aceites</t>
  </si>
  <si>
    <t>334</t>
  </si>
  <si>
    <t>Gas de petróleo y otros hidrocarburos gaseosos, (excepto gas natural)</t>
  </si>
  <si>
    <t>335</t>
  </si>
  <si>
    <t>336</t>
  </si>
  <si>
    <t>Elementos radiactivos, isótopos y compuestos radiactivos; aleaciones, dispersiones, productos cerámicos y mezclas que contengan estos elementos, isótopos o compuestos radiactivos; residuos radiactivos</t>
  </si>
  <si>
    <t>337</t>
  </si>
  <si>
    <t>341</t>
  </si>
  <si>
    <t>342</t>
  </si>
  <si>
    <t>343</t>
  </si>
  <si>
    <t>Extractos tintóreos y curtientes; taninos y sus derivados; sustancias  colorantes n.c.p.</t>
  </si>
  <si>
    <t>344</t>
  </si>
  <si>
    <t>Productos minerales naturales activados; negro animal; aceite de resina;  aceites terpénicos producidos en el tratamiento de maderas de árboles coníferos; dipenteno y ρ-cimeno en bruto; aceite de pino; colofonia y ácidos resínicos, esencias y aceites de colofonia; gomas fundidas; alquitrán de madera; aceites de alquitrán de madera; creosota de madera; nafta de madera; pez vegetal; pez de cervecería</t>
  </si>
  <si>
    <t>345</t>
  </si>
  <si>
    <t>346</t>
  </si>
  <si>
    <t>347</t>
  </si>
  <si>
    <t>348</t>
  </si>
  <si>
    <t>Caucho sintético y facticio derivado del petróleo, mezclas de estos cauchos con caucho natural y gomas naturales similares, en formas primarias o en planchas, hojas o tiras</t>
  </si>
  <si>
    <t>Otros productos químicos; fibras artificiales (o fibras industriales fabricadas por el hombre)</t>
  </si>
  <si>
    <t>351</t>
  </si>
  <si>
    <t>Pinturas y barnices y productos relacionados; colores para la pintura artística; tintas</t>
  </si>
  <si>
    <t>352</t>
  </si>
  <si>
    <t>353</t>
  </si>
  <si>
    <t>Jabón, preparados para limpieza, perfumes y preparados de tocador</t>
  </si>
  <si>
    <t>354</t>
  </si>
  <si>
    <t>Productos químicos n.c.p.</t>
  </si>
  <si>
    <t>355</t>
  </si>
  <si>
    <t>Fibras textiles manufacturadas</t>
  </si>
  <si>
    <t>361</t>
  </si>
  <si>
    <t>362</t>
  </si>
  <si>
    <t>363</t>
  </si>
  <si>
    <t>364</t>
  </si>
  <si>
    <t>Productos de empaque y envasado de plástico</t>
  </si>
  <si>
    <t>369</t>
  </si>
  <si>
    <t>Desperdicios; desechos y residuos</t>
  </si>
  <si>
    <t>411</t>
  </si>
  <si>
    <t>Productos básicos de hierro y acero</t>
  </si>
  <si>
    <t>412</t>
  </si>
  <si>
    <t>413</t>
  </si>
  <si>
    <t>414</t>
  </si>
  <si>
    <t>415</t>
  </si>
  <si>
    <t>416</t>
  </si>
  <si>
    <t>Productos metálicos elaborados (excepto maquinaria y equipo)</t>
  </si>
  <si>
    <t>Maquinaria para uso general</t>
  </si>
  <si>
    <t>431</t>
  </si>
  <si>
    <t>432</t>
  </si>
  <si>
    <t>433</t>
  </si>
  <si>
    <t>Cojinetes, engranajes, ruedas de fricción y elementos de transmisión y sus partes y piezas</t>
  </si>
  <si>
    <t>434</t>
  </si>
  <si>
    <t>435</t>
  </si>
  <si>
    <t>439</t>
  </si>
  <si>
    <t>441</t>
  </si>
  <si>
    <t>Maquinaria agropecuaria o silvícola y sus partes y piezas</t>
  </si>
  <si>
    <t>442</t>
  </si>
  <si>
    <t>443</t>
  </si>
  <si>
    <t>444</t>
  </si>
  <si>
    <t>445</t>
  </si>
  <si>
    <t>446</t>
  </si>
  <si>
    <t>447</t>
  </si>
  <si>
    <t>448</t>
  </si>
  <si>
    <t>449</t>
  </si>
  <si>
    <t>451</t>
  </si>
  <si>
    <t>452</t>
  </si>
  <si>
    <t>461</t>
  </si>
  <si>
    <t>462</t>
  </si>
  <si>
    <t>463</t>
  </si>
  <si>
    <t>Hilos y cables aislados; cables de fibra óptica</t>
  </si>
  <si>
    <t>464</t>
  </si>
  <si>
    <t>465</t>
  </si>
  <si>
    <t>469</t>
  </si>
  <si>
    <t>471</t>
  </si>
  <si>
    <t>472</t>
  </si>
  <si>
    <t>Aparatos transmisores de televisión y radio; televisión, video y cámaras digitales; teléfonos</t>
  </si>
  <si>
    <t>473</t>
  </si>
  <si>
    <t>474</t>
  </si>
  <si>
    <t>475</t>
  </si>
  <si>
    <t>Discos, cintas, dispositivos de almacenamiento en estado sólido no volátiles  y otros medios, no grabados</t>
  </si>
  <si>
    <t>476</t>
  </si>
  <si>
    <t>Grabaciones de audio, video y otros discos, cintas y otros medios físicos</t>
  </si>
  <si>
    <t>479</t>
  </si>
  <si>
    <t>Tarjetas con bandas magnéticas o plaquetas ("chip")</t>
  </si>
  <si>
    <t>481</t>
  </si>
  <si>
    <t>482</t>
  </si>
  <si>
    <t>Instrumentos y aparatos de medición, verificación, análisis, de navegación y para otros fines (excepto instrumentos ópticos); instrumentos de control de procesos industriales, sus partes, piezas y accesorios</t>
  </si>
  <si>
    <t>483</t>
  </si>
  <si>
    <t>484</t>
  </si>
  <si>
    <t>491</t>
  </si>
  <si>
    <t>Vehículos automotores, remolques y semirremolques, y sus partes, piezas y accesorios</t>
  </si>
  <si>
    <t>492</t>
  </si>
  <si>
    <t>493</t>
  </si>
  <si>
    <t>494</t>
  </si>
  <si>
    <t>495</t>
  </si>
  <si>
    <t>496</t>
  </si>
  <si>
    <t>499</t>
  </si>
  <si>
    <t>Sector agricultura, ganadería, caza, silvicultura y pesca</t>
  </si>
  <si>
    <t xml:space="preserve"> Agricultura, ganadería, caza y actividades conexas</t>
  </si>
  <si>
    <t>Cultivos agrícolas transitorios</t>
  </si>
  <si>
    <t>Cultivos agrícolas permanentes</t>
  </si>
  <si>
    <t xml:space="preserve">Propagación de plantas (actividades de los viveros, excepto viveros forestales) </t>
  </si>
  <si>
    <t xml:space="preserve">Ganadería </t>
  </si>
  <si>
    <t xml:space="preserve">Explotación mixta (agrícola y pecuaria) </t>
  </si>
  <si>
    <t xml:space="preserve">Actividades de apoyo a la agricultura y la ganadería, y actividades posteriores a la cosecha </t>
  </si>
  <si>
    <t xml:space="preserve">Caza ordinaria y mediante trampas y actividades de servicios conexas </t>
  </si>
  <si>
    <t>021</t>
  </si>
  <si>
    <t>Silvicultura y otras actividades forestales</t>
  </si>
  <si>
    <t>022</t>
  </si>
  <si>
    <t xml:space="preserve">Extracción de madera </t>
  </si>
  <si>
    <t>023</t>
  </si>
  <si>
    <t>Recolección de productos forestales diferentes a la madera</t>
  </si>
  <si>
    <t>024</t>
  </si>
  <si>
    <t xml:space="preserve">Servicios de apoyo a la silvicultura </t>
  </si>
  <si>
    <t>Pesca y acuicultura</t>
  </si>
  <si>
    <t>031</t>
  </si>
  <si>
    <t xml:space="preserve">Pesca </t>
  </si>
  <si>
    <t>032</t>
  </si>
  <si>
    <t xml:space="preserve">Acuicultura </t>
  </si>
  <si>
    <t>Extracción de carbón de piedra y lignito</t>
  </si>
  <si>
    <t>051</t>
  </si>
  <si>
    <t>Extracción de hulla (carbón de piedra)</t>
  </si>
  <si>
    <t>052</t>
  </si>
  <si>
    <t>Extracción de carbón lignito</t>
  </si>
  <si>
    <t>Extracción de petróleo crudo y gas natural</t>
  </si>
  <si>
    <t>061</t>
  </si>
  <si>
    <t>Extracción de petróleo crudo</t>
  </si>
  <si>
    <t>062</t>
  </si>
  <si>
    <t>Extracción de gas natural</t>
  </si>
  <si>
    <t>Extracción de minerales metalíferos</t>
  </si>
  <si>
    <t>071</t>
  </si>
  <si>
    <t>Extracción de minerales de hierro</t>
  </si>
  <si>
    <t>072</t>
  </si>
  <si>
    <t>Extracción de minerales metalíferos no ferrosos</t>
  </si>
  <si>
    <t>Extracción de otras minas y canteras</t>
  </si>
  <si>
    <t>081</t>
  </si>
  <si>
    <t>Extracción de piedra, arena, arcillas, cal, yeso, caolín, bentonitas y similares</t>
  </si>
  <si>
    <t>082</t>
  </si>
  <si>
    <t>Extracción de esmeraldas, piedras preciosas y semipreciosas</t>
  </si>
  <si>
    <t>089</t>
  </si>
  <si>
    <t>Extracción de otros minerales no metálicos n.c.p.</t>
  </si>
  <si>
    <t>Sector industrial</t>
  </si>
  <si>
    <t>Elaboración de productos alimenticios</t>
  </si>
  <si>
    <t>101</t>
  </si>
  <si>
    <t xml:space="preserve">Procesamiento y conservación de carne, pescado, crustáceos y moluscos </t>
  </si>
  <si>
    <t>102</t>
  </si>
  <si>
    <t>Procesamiento y conservación de frutas, legumbres, hortalizas y tubérculos</t>
  </si>
  <si>
    <t>103</t>
  </si>
  <si>
    <t>Elaboración de aceites y grasas de origen vegetal y animal</t>
  </si>
  <si>
    <t>104</t>
  </si>
  <si>
    <t>105</t>
  </si>
  <si>
    <t>Elaboración de productos de molinería, almidones y productos derivados del almidón</t>
  </si>
  <si>
    <t>106</t>
  </si>
  <si>
    <t>107</t>
  </si>
  <si>
    <t>Elaboración de azúcar y panela</t>
  </si>
  <si>
    <t>108</t>
  </si>
  <si>
    <t>109</t>
  </si>
  <si>
    <t>Elaboración de alimentos preparados para animales</t>
  </si>
  <si>
    <t>110</t>
  </si>
  <si>
    <t>Elaboración de productos de tabaco</t>
  </si>
  <si>
    <t>120</t>
  </si>
  <si>
    <t>Fabricación de productos textiles</t>
  </si>
  <si>
    <t>131</t>
  </si>
  <si>
    <t>Preparación, hilatura, tejeduría y acabado de productos textiles</t>
  </si>
  <si>
    <t>139</t>
  </si>
  <si>
    <t>Confección de prendas de vestir</t>
  </si>
  <si>
    <t>141</t>
  </si>
  <si>
    <t>Confección de prendas de vestir, excepto prendas de piel</t>
  </si>
  <si>
    <t>142</t>
  </si>
  <si>
    <t>Fabricación de artículos de piel</t>
  </si>
  <si>
    <t>143</t>
  </si>
  <si>
    <t>Fabricación de artículos de punto y ganchillo</t>
  </si>
  <si>
    <t>Curtido y recurtido de cueros; fabricación de calzado; fabricación de artículos de viaje, maletas, bolsos de mano y artículos similares, y fabricación de artículos de talabartería y guarnicionería; adobo y teñido de pieles</t>
  </si>
  <si>
    <t>151</t>
  </si>
  <si>
    <t>Curtido y recurtido de cueros; fabricación de artículos de viaje, bolsos de mano y artículos similares, y fabricación de artículos de talabartería y guarnicionería, adobo y teñido de pieles</t>
  </si>
  <si>
    <t>152</t>
  </si>
  <si>
    <t>Transformación de la madera y fabricación de productos de madera y de corcho, excepto muebles; fabricación de artículos de cestería y espartería</t>
  </si>
  <si>
    <t>161</t>
  </si>
  <si>
    <t>162</t>
  </si>
  <si>
    <t>Fabricación de hojas de madera para enchapado; fabricación de tableros contrachapados, tableros laminados, tableros de partículas y otros tableros y paneles</t>
  </si>
  <si>
    <t>163</t>
  </si>
  <si>
    <t>Fabricación de partes y piezas de madera, de carpintería y ebanistería para la construcción</t>
  </si>
  <si>
    <t>164</t>
  </si>
  <si>
    <t>Fabricación de recipientes de madera</t>
  </si>
  <si>
    <t>169</t>
  </si>
  <si>
    <t>Fabricación de otros productos de madera; fabricación de artículos de corcho, cestería y espartería</t>
  </si>
  <si>
    <t>170</t>
  </si>
  <si>
    <t xml:space="preserve">Actividades de impresión y de producción de copias a partir de grabaciones originales </t>
  </si>
  <si>
    <t>181</t>
  </si>
  <si>
    <t>Actividades de impresión y actividades de servicios relacionados con la impresión</t>
  </si>
  <si>
    <t>182</t>
  </si>
  <si>
    <t xml:space="preserve">Producción de copias a partir de grabaciones originales </t>
  </si>
  <si>
    <t xml:space="preserve">Coquización, fabricación de productos de la refinación del petróleo y actividad de mezcla de combustibles </t>
  </si>
  <si>
    <t>191</t>
  </si>
  <si>
    <t>192</t>
  </si>
  <si>
    <t>Fabricación de sustancias y productos químicos</t>
  </si>
  <si>
    <t>201</t>
  </si>
  <si>
    <t>Fabricación de sustancias químicas básicas, abonos y compuestos inorgánicos nitrogenados, plásticos y caucho sintético en formas primarias</t>
  </si>
  <si>
    <t>202</t>
  </si>
  <si>
    <t>203</t>
  </si>
  <si>
    <t>Fabricación de productos farmacéuticos, sustancias químicas medicinales y productos botánicos de uso farmacéutico</t>
  </si>
  <si>
    <t>210</t>
  </si>
  <si>
    <t>Fabricación de productos de caucho y de plástico</t>
  </si>
  <si>
    <t>221</t>
  </si>
  <si>
    <t>222</t>
  </si>
  <si>
    <t>Fabricación de otros productos minerales no metálicos</t>
  </si>
  <si>
    <t>231</t>
  </si>
  <si>
    <t>Fabricación de vidrio y productos de vidrio</t>
  </si>
  <si>
    <t>239</t>
  </si>
  <si>
    <t>Fabricación de productos minerales no metálicos n.c.p.</t>
  </si>
  <si>
    <t>Fabricación de productos metalúrgicos básicos</t>
  </si>
  <si>
    <t>241</t>
  </si>
  <si>
    <t>242</t>
  </si>
  <si>
    <t>243</t>
  </si>
  <si>
    <t>251</t>
  </si>
  <si>
    <t>252</t>
  </si>
  <si>
    <t>Fabricación de armas y municiones</t>
  </si>
  <si>
    <t>259</t>
  </si>
  <si>
    <t>Fabricación de otros productos elaborados de metal y actividades de servicios relacionadas con el trabajo de metales</t>
  </si>
  <si>
    <t>Fabricación de productos informáticos, electrónicos y ópticos</t>
  </si>
  <si>
    <t>Fabricación de componentes y tableros electrónicos</t>
  </si>
  <si>
    <t>Fabricación de computadoras y de equipo periférico</t>
  </si>
  <si>
    <t>Fabricación de equipos de comunicación</t>
  </si>
  <si>
    <t>Fabricación de aparatos electrónicos de consumo</t>
  </si>
  <si>
    <t>Fabricación de equipo de medición, prueba, navegación y control; fabricación de relojes</t>
  </si>
  <si>
    <t>Fabricación de equipo de irradiación y equipo electrónico de uso médico y terapéutico</t>
  </si>
  <si>
    <t>Fabricación de instrumentos ópticos y equipo fotográfico</t>
  </si>
  <si>
    <t>Fabricación de medios magnéticos y ópticos para almacenamiento de datos</t>
  </si>
  <si>
    <t>Fabricación de aparatos y equipo eléctrico</t>
  </si>
  <si>
    <t>271</t>
  </si>
  <si>
    <t>Fabricación de motores, generadores y transformadores eléctricos y de aparatos de distribución y control de la energía eléctrica</t>
  </si>
  <si>
    <t>272</t>
  </si>
  <si>
    <t>Fabricación de pilas, baterías y acumuladores eléctricos</t>
  </si>
  <si>
    <t>273</t>
  </si>
  <si>
    <t>Fabricación de hilos y cables aislados y sus dispositivos</t>
  </si>
  <si>
    <t>274</t>
  </si>
  <si>
    <t>Fabricación de equipos eléctricos de iluminación</t>
  </si>
  <si>
    <t>275</t>
  </si>
  <si>
    <t>Fabricación de aparatos de uso doméstico</t>
  </si>
  <si>
    <t>279</t>
  </si>
  <si>
    <t>Fabricación de otros tipos de equipo eléctrico n.c.p.</t>
  </si>
  <si>
    <t>Fabricación de maquinaria y equipo n.c.p.</t>
  </si>
  <si>
    <t>281</t>
  </si>
  <si>
    <t>Fabricación de maquinaria y equipo de uso general</t>
  </si>
  <si>
    <t>282</t>
  </si>
  <si>
    <t>Fabricación de maquinaria y equipo de uso especial</t>
  </si>
  <si>
    <t>291</t>
  </si>
  <si>
    <t>292</t>
  </si>
  <si>
    <t xml:space="preserve">Fabricación de carrocerías para vehículos automotores; fabricación de remolques y semirremolques </t>
  </si>
  <si>
    <t>293</t>
  </si>
  <si>
    <t>Fabricación de partes, piezas (autopartes) y accesorios (lujos) para vehículos automotores</t>
  </si>
  <si>
    <t>Fabricación de otros tipos de equipo de transporte</t>
  </si>
  <si>
    <t>301</t>
  </si>
  <si>
    <t>Construcción de barcos y otras embarcaciones</t>
  </si>
  <si>
    <t>302</t>
  </si>
  <si>
    <t>Fabricación de locomotoras y de material rodante para ferrocarriles</t>
  </si>
  <si>
    <t>303</t>
  </si>
  <si>
    <t>Fabricación de aeronaves, naves espaciales y de maquinaria conexa</t>
  </si>
  <si>
    <t>304</t>
  </si>
  <si>
    <t>Fabricación de vehículos militares de combate</t>
  </si>
  <si>
    <t>309</t>
  </si>
  <si>
    <t>Fabricación de otros tipos de equipo de transporte n.c.p.</t>
  </si>
  <si>
    <t>Fabricación de muebles, colchones y somieres</t>
  </si>
  <si>
    <t>311</t>
  </si>
  <si>
    <t xml:space="preserve">Fabricación de muebles </t>
  </si>
  <si>
    <t>312</t>
  </si>
  <si>
    <t>Fabricación de colchones y somieres</t>
  </si>
  <si>
    <t>Otras industrias manufactureras</t>
  </si>
  <si>
    <t>Fabricación de joyas, bisutería y artículos conexos</t>
  </si>
  <si>
    <t>Fabricación de instrumentos musicales</t>
  </si>
  <si>
    <t>Fabricación de artículos y equipo para la práctica del deporte</t>
  </si>
  <si>
    <t>Fabricación de juegos, juguetes y rompecabezas</t>
  </si>
  <si>
    <t>Fabricación de instrumentos, aparatos y materiales médicos y odontológicos (incluido mobiliario)</t>
  </si>
  <si>
    <t>329</t>
  </si>
  <si>
    <t>Otras industrias manufactureras n.c.p.</t>
  </si>
  <si>
    <t>Instalación, mantenimiento y reparación especializado de maquinaria y equipo</t>
  </si>
  <si>
    <t>Mantenimiento y reparación especializado de productos elaborados en metal y de maquinaria y equipo</t>
  </si>
  <si>
    <t xml:space="preserve">Instalación especializada de maquinaria y equipo industrial </t>
  </si>
  <si>
    <t>Suministros de electricidad, gas, vapor y aire</t>
  </si>
  <si>
    <t xml:space="preserve">Suministro de electricidad, gas, vapor y aire acondicionado </t>
  </si>
  <si>
    <t>Generación, transmisión, distribución y comercialización de energía eléctrica</t>
  </si>
  <si>
    <t>Producción de gas; distribución de combustibles gaseosos por tuberías</t>
  </si>
  <si>
    <t>Suministro de vapor y aire acondicionado</t>
  </si>
  <si>
    <t>Distribución de agua; evacuación y tratamiento de aguas residuales, gestión de desechos y actividades de saneamiento ambiental</t>
  </si>
  <si>
    <t>Evacuación y tratamiento de aguas residuales</t>
  </si>
  <si>
    <t>Recolección, tratamiento y disposición de desechos, recuperación de materiales</t>
  </si>
  <si>
    <t>Comercio al por mayor y al por menor; reparación de vehículos automotores y motocicletas</t>
  </si>
  <si>
    <t>Comercio, mantenimiento y reparación de vehículos automotores y motocicletas, sus partes, piezas y accesorios</t>
  </si>
  <si>
    <t>Comercio al por mayor y en comisión o por contrata, excepto el comercio de vehículos automotores y motocicletas</t>
  </si>
  <si>
    <t>H</t>
  </si>
  <si>
    <t>Transporte y almacenamiento</t>
  </si>
  <si>
    <t>Correo y servicios de mensajería</t>
  </si>
  <si>
    <t>J</t>
  </si>
  <si>
    <t>Información y comunicaciones</t>
  </si>
  <si>
    <t>Actividades cinematográficas, de video y producción de programas de televisión, grabación de sonido y edición de música</t>
  </si>
  <si>
    <t>M</t>
  </si>
  <si>
    <t xml:space="preserve">Actividades profesionales, científicas y técnicas </t>
  </si>
  <si>
    <t>Actividades de arquitectura e ingeniería; ensayos y análisis técnicos</t>
  </si>
  <si>
    <t>Otras actividades profesionales, científicas y técnicas</t>
  </si>
  <si>
    <t>R</t>
  </si>
  <si>
    <t>Actividades artísticas, de entretenimiento y recreación</t>
  </si>
  <si>
    <t>Actividades creativas, artísticas y de entretenimiento</t>
  </si>
  <si>
    <t>Actividades de bibliotecas, archivos, museos y otras actividades culturales</t>
  </si>
  <si>
    <t>Trinidad y Tobago</t>
  </si>
  <si>
    <t>Suiza</t>
  </si>
  <si>
    <t>India</t>
  </si>
  <si>
    <t>Turquía</t>
  </si>
  <si>
    <t>Taiwán</t>
  </si>
  <si>
    <t>Croacia</t>
  </si>
  <si>
    <t>Panamá</t>
  </si>
  <si>
    <t xml:space="preserve">Sección </t>
  </si>
  <si>
    <t>Contribución a la</t>
  </si>
  <si>
    <t>Capítulo o subgrupo</t>
  </si>
  <si>
    <t>Grupos de productos</t>
  </si>
  <si>
    <t>Diferencia</t>
  </si>
  <si>
    <t>Vietnam</t>
  </si>
  <si>
    <t>Unión Europea</t>
  </si>
  <si>
    <t>Octubre</t>
  </si>
  <si>
    <t>IMPORTACIONES</t>
  </si>
  <si>
    <t>Miles de dólares CIF</t>
  </si>
  <si>
    <t xml:space="preserve">Contribución a </t>
  </si>
  <si>
    <t xml:space="preserve">la variación </t>
  </si>
  <si>
    <t>del grupo (pp)</t>
  </si>
  <si>
    <t>total (pp)</t>
  </si>
  <si>
    <t>Cuadro A1. Importaciones de Colombia, según grupos de productos CUCI Rev. 3 
Total nacional</t>
  </si>
  <si>
    <t>Cuadro A2. Importaciones según grupos de productos  a partir de la CUCI Rev.3. -  Estructura de agregación OMC  
Total nacional</t>
  </si>
  <si>
    <t>Contribución al grupo (pp)</t>
  </si>
  <si>
    <t>Contribución al total (pp)</t>
  </si>
  <si>
    <t>Contribución a la variación (pp)</t>
  </si>
  <si>
    <t>Toneladas Métricas</t>
  </si>
  <si>
    <t>Cuadro A3. Importaciones según capítulos del Arancel de Aduanas 
Total nacional</t>
  </si>
  <si>
    <t>Cuadro A4. Importaciones según Grandes Categorías Económicas CGCE Rev. 3 
Total nacional</t>
  </si>
  <si>
    <t>a la variación (pp)</t>
  </si>
  <si>
    <t>Cuadro A5. Importaciones según Grandes Categorías Económicas CGCE Rev. 3 
Total nacional</t>
  </si>
  <si>
    <t>Cuadro A6. Importaciones según Clasificación Central de Producto CPC 1.0 A.C. 
Total nacional</t>
  </si>
  <si>
    <t>Cuadro A7. Importaciones según Clasificación Central de Producto CPC 1.0 A.C. 
Total nacional</t>
  </si>
  <si>
    <t>Cuadro A8. Importaciones según Clasificación Uniforme para el Comercio Internacional CUCI Rev. 3 
Total nacional</t>
  </si>
  <si>
    <t>Cuadro A9. Importaciones según Clasificación Uniforme para el Comercio Internacional CUCI Rev. 3 
Total nacional</t>
  </si>
  <si>
    <t>Cuadro A10. Importaciones según país de origen 
Total nacional</t>
  </si>
  <si>
    <t>la variación (pp)</t>
  </si>
  <si>
    <t>Variación  (%)</t>
  </si>
  <si>
    <t>Cuadro A12. Importaciones según intensidad tecnológica incorporada CUCI Rev.2 
Total nacional</t>
  </si>
  <si>
    <t>Cuadro A13. Importaciones según uso o destino económico (CUODE)  
Total nacional</t>
  </si>
  <si>
    <t>Cuadro A14. Importaciones según uso o destino económico (CUODE) 
Total nacional</t>
  </si>
  <si>
    <t xml:space="preserve">Participación (%) </t>
  </si>
  <si>
    <t>Cuadro A15. Importaciones, según aduanas 
Total nacional</t>
  </si>
  <si>
    <t>Cuadro A16. Importaciones según Clasificación Central de Producto CPC 2.0 A.C. 
Total nacional</t>
  </si>
  <si>
    <t>Variación 
(%)</t>
  </si>
  <si>
    <t>Contribución a la 
variación (pp)</t>
  </si>
  <si>
    <t>Cuadro A17. Importaciones según Clasificación Central de Producto CPC 2.0 A.C. 
Total nacional</t>
  </si>
  <si>
    <t>Cuadro A18. Importaciones según CIIU Rev. 4 
Total nacional</t>
  </si>
  <si>
    <t>Cuadro A19. Importaciones según CIIU Rev. 4 
Total nacional</t>
  </si>
  <si>
    <t>Cuadro A20. Importaciones según grupos de productos OMC CUCI Rev 3. 
Total nacional</t>
  </si>
  <si>
    <t>variación (pp)</t>
  </si>
  <si>
    <t>variación (%)</t>
  </si>
  <si>
    <t>Cuadro B1. Balanza comercial por países 
Total nacional</t>
  </si>
  <si>
    <t xml:space="preserve">Balanza Comercial </t>
  </si>
  <si>
    <t xml:space="preserve">Exportaciones </t>
  </si>
  <si>
    <t xml:space="preserve">Cuadro B2. Exportaciones - Importaciones y Balanza comercial según estructura de agregación OMC </t>
  </si>
  <si>
    <t>Miles de dólares FOB</t>
  </si>
  <si>
    <t>Cuadro B3. Exportaciones, Importaciones y Balanza Comercial según CIIU Rev. 4  
Total nacional</t>
  </si>
  <si>
    <t>Cuadro B4. Balanza comercial, según subgrupos de productos CUCI Rev 3. 
Total nacional</t>
  </si>
  <si>
    <t>Cuadro A25. Importaciones por país de origen y subgrupo CUCI Rev 3. 
Total nacional</t>
  </si>
  <si>
    <t>Cuadro A21. Importaciones según grupos de productos OMC CUCI Rev 3. 
Total nacional</t>
  </si>
  <si>
    <t>Cuadro A22. Importaciones del grupo OMC productos agropecuarios, alimentos y bebidas 
Total nacional</t>
  </si>
  <si>
    <t>Cuadro A23. Importaciones del grupo OMC de combustibles y productos de las industrias extractivas 
Total nacional</t>
  </si>
  <si>
    <t>Cuadro A24. Importaciones del grupo OMC de manufacturas 
Total nacional</t>
  </si>
  <si>
    <t>Cuadro A26. Importaciones por país de origen y subgrupo CUCI Rev 3. 
Total nacional</t>
  </si>
  <si>
    <t>Productos de la agricultura, horticultura y jardinería comercial</t>
  </si>
  <si>
    <t>Productos de la silvicultura y de la extracción de la silvicultura</t>
  </si>
  <si>
    <t>Productos alimenticios, bebidas y tabaco; textiles, prendas de vestir y productos de cuero</t>
  </si>
  <si>
    <t>Productos metálicos, maquinaria y equipo</t>
  </si>
  <si>
    <t>Otros metales no ferrosos y sus manufacturas (incluso desperdicios y desechos); aleaciones metal cerámicas y sus manufacturas; cenizas y residuos (excepto los resultantes de la fabricación de hierro y acero) que contengan metales o compuestos metálicos</t>
  </si>
  <si>
    <t>Animales vivos no incluidos en el capítulo 03</t>
  </si>
  <si>
    <t>Pescado (no incluidos los mamíferos marinos)  crustáceos  moluscos e invertebrados acuáticos y sus preparados</t>
  </si>
  <si>
    <t>Hilados  tejidos  artículos confeccionados de fibras textiles  n.e.p.  y productos conexos</t>
  </si>
  <si>
    <t>Productos de hornos de coque; productos de refinación de petróleo y combustible nuclear</t>
  </si>
  <si>
    <t>Alquitrán de carbón, de carbón lignito, hulla y otras tortas minerales</t>
  </si>
  <si>
    <t>Vaselina, cera de parafina, cera de petróleo de micro cristalina, cera cruda, ozocerita, cera de lignito, cera de turba, otras ceras minerales y productos similares, coque de petróleo, betún de petróleo y otros residuos de los aceites de petróleo o de aceites obtenidos de minerales bituminosos</t>
  </si>
  <si>
    <t>Llantas de caucho y neumáticos (cámaras de aire)</t>
  </si>
  <si>
    <t>Radio receptores y receptores de televisión; aparatos para la grabación y reproducción de sonido y video; micrófonos, altavoces,  amplificadores, etc.</t>
  </si>
  <si>
    <t>Contribución al País (pp)</t>
  </si>
  <si>
    <t>Cuadro A27 .Importaciones originarias de la Comunidad Andina y Unión Europea, según subgrupo CUCI Rev 3. 
Total nacional</t>
  </si>
  <si>
    <t>Cuadro A28. Importaciones originarias de la Comunidad Andina y Unión Europea, según subgrupo CUCI Rev 3. 
Total nacional</t>
  </si>
  <si>
    <r>
      <rPr>
        <b/>
        <u/>
        <sz val="12"/>
        <color indexed="20"/>
        <rFont val="Segoe UI"/>
        <family val="2"/>
      </rPr>
      <t>Cuadro A1</t>
    </r>
    <r>
      <rPr>
        <u/>
        <sz val="12"/>
        <color indexed="12"/>
        <rFont val="Segoe UI"/>
        <family val="2"/>
      </rPr>
      <t xml:space="preserve"> - Importaciones de Colombia, según grupos de productos CUCI Rev. 3</t>
    </r>
  </si>
  <si>
    <r>
      <rPr>
        <b/>
        <u/>
        <sz val="12"/>
        <color indexed="20"/>
        <rFont val="Segoe UI"/>
        <family val="2"/>
      </rPr>
      <t>Cuadro A2</t>
    </r>
    <r>
      <rPr>
        <u/>
        <sz val="12"/>
        <color indexed="12"/>
        <rFont val="Segoe UI"/>
        <family val="2"/>
      </rPr>
      <t xml:space="preserve"> - Importaciones según grupos de productos  a partir de la CUCI Rev.3. -  Estructura de agregación OMC</t>
    </r>
  </si>
  <si>
    <r>
      <rPr>
        <b/>
        <u/>
        <sz val="12"/>
        <color indexed="20"/>
        <rFont val="Segoe UI"/>
        <family val="2"/>
      </rPr>
      <t>Cuadro A3</t>
    </r>
    <r>
      <rPr>
        <u/>
        <sz val="12"/>
        <color indexed="12"/>
        <rFont val="Segoe UI"/>
        <family val="2"/>
      </rPr>
      <t xml:space="preserve"> - Importaciones según capítulos del Arancel de Aduanas</t>
    </r>
  </si>
  <si>
    <r>
      <rPr>
        <b/>
        <u/>
        <sz val="12"/>
        <color indexed="20"/>
        <rFont val="Segoe UI"/>
        <family val="2"/>
      </rPr>
      <t>Cuadro A4</t>
    </r>
    <r>
      <rPr>
        <u/>
        <sz val="12"/>
        <color indexed="12"/>
        <rFont val="Segoe UI"/>
        <family val="2"/>
      </rPr>
      <t xml:space="preserve"> - Importaciones según Grandes Categorías Económicas CGCE Rev. 3</t>
    </r>
  </si>
  <si>
    <r>
      <rPr>
        <b/>
        <u/>
        <sz val="12"/>
        <color indexed="20"/>
        <rFont val="Segoe UI"/>
        <family val="2"/>
      </rPr>
      <t>Cuadro A5</t>
    </r>
    <r>
      <rPr>
        <u/>
        <sz val="12"/>
        <color indexed="12"/>
        <rFont val="Segoe UI"/>
        <family val="2"/>
      </rPr>
      <t xml:space="preserve"> - Importaciones según Grandes Categorías Económicas CGCE Rev. 3 Toneladas Métricas</t>
    </r>
  </si>
  <si>
    <r>
      <rPr>
        <b/>
        <u/>
        <sz val="12"/>
        <color indexed="20"/>
        <rFont val="Segoe UI"/>
        <family val="2"/>
      </rPr>
      <t>Cuadro A6</t>
    </r>
    <r>
      <rPr>
        <u/>
        <sz val="12"/>
        <color indexed="12"/>
        <rFont val="Segoe UI"/>
        <family val="2"/>
      </rPr>
      <t xml:space="preserve"> - Importaciones según Clasificación Central de Producto CPC 1.0 A.C.</t>
    </r>
  </si>
  <si>
    <r>
      <rPr>
        <b/>
        <u/>
        <sz val="12"/>
        <color indexed="20"/>
        <rFont val="Segoe UI"/>
        <family val="2"/>
      </rPr>
      <t>Cuadro A7</t>
    </r>
    <r>
      <rPr>
        <u/>
        <sz val="12"/>
        <color indexed="12"/>
        <rFont val="Segoe UI"/>
        <family val="2"/>
      </rPr>
      <t xml:space="preserve"> - Importaciones según Clasificación Central de Producto CPC 1.0 A.C. Toneladas Métricas</t>
    </r>
  </si>
  <si>
    <r>
      <rPr>
        <b/>
        <u/>
        <sz val="12"/>
        <color indexed="20"/>
        <rFont val="Segoe UI"/>
        <family val="2"/>
      </rPr>
      <t>Cuadro A8</t>
    </r>
    <r>
      <rPr>
        <u/>
        <sz val="12"/>
        <color indexed="12"/>
        <rFont val="Segoe UI"/>
        <family val="2"/>
      </rPr>
      <t xml:space="preserve"> - Importaciones según Clasificación Uniforme para el Comercio Internacional CUCI Rev. 3</t>
    </r>
  </si>
  <si>
    <r>
      <rPr>
        <b/>
        <u/>
        <sz val="12"/>
        <color indexed="20"/>
        <rFont val="Segoe UI"/>
        <family val="2"/>
      </rPr>
      <t>Cuadro A9</t>
    </r>
    <r>
      <rPr>
        <u/>
        <sz val="12"/>
        <color indexed="20"/>
        <rFont val="Segoe UI"/>
        <family val="2"/>
      </rPr>
      <t xml:space="preserve"> </t>
    </r>
    <r>
      <rPr>
        <u/>
        <sz val="12"/>
        <color indexed="12"/>
        <rFont val="Segoe UI"/>
        <family val="2"/>
      </rPr>
      <t>- Importaciones según Clasificación Uniforme para el Comercio Internacional CUCI Rev. 3 Toneladas Métricas</t>
    </r>
  </si>
  <si>
    <r>
      <rPr>
        <b/>
        <u/>
        <sz val="12"/>
        <color indexed="20"/>
        <rFont val="Segoe UI"/>
        <family val="2"/>
      </rPr>
      <t>Cuadro A10</t>
    </r>
    <r>
      <rPr>
        <u/>
        <sz val="12"/>
        <color indexed="12"/>
        <rFont val="Segoe UI"/>
        <family val="2"/>
      </rPr>
      <t xml:space="preserve"> - Importaciones según país de origen</t>
    </r>
  </si>
  <si>
    <r>
      <rPr>
        <b/>
        <u/>
        <sz val="12"/>
        <color indexed="20"/>
        <rFont val="Segoe UI"/>
        <family val="2"/>
      </rPr>
      <t>Cuadro A11</t>
    </r>
    <r>
      <rPr>
        <u/>
        <sz val="12"/>
        <color indexed="12"/>
        <rFont val="Segoe UI"/>
        <family val="2"/>
      </rPr>
      <t xml:space="preserve"> - Importaciones según departamentos de destino</t>
    </r>
  </si>
  <si>
    <r>
      <rPr>
        <b/>
        <u/>
        <sz val="12"/>
        <color indexed="20"/>
        <rFont val="Segoe UI"/>
        <family val="2"/>
      </rPr>
      <t>Cuadro A12</t>
    </r>
    <r>
      <rPr>
        <u/>
        <sz val="12"/>
        <color indexed="12"/>
        <rFont val="Segoe UI"/>
        <family val="2"/>
      </rPr>
      <t xml:space="preserve"> - Importaciones según intensidad tecnológica incorporada CUCI Rev.2</t>
    </r>
  </si>
  <si>
    <r>
      <rPr>
        <b/>
        <u/>
        <sz val="12"/>
        <color indexed="20"/>
        <rFont val="Segoe UI"/>
        <family val="2"/>
      </rPr>
      <t>Cuadro A13</t>
    </r>
    <r>
      <rPr>
        <u/>
        <sz val="12"/>
        <color indexed="12"/>
        <rFont val="Segoe UI"/>
        <family val="2"/>
      </rPr>
      <t xml:space="preserve"> - Importaciones según uso o destino económico (CUODE)</t>
    </r>
  </si>
  <si>
    <r>
      <rPr>
        <b/>
        <u/>
        <sz val="12"/>
        <color indexed="20"/>
        <rFont val="Segoe UI"/>
        <family val="2"/>
      </rPr>
      <t>Cuadro A14</t>
    </r>
    <r>
      <rPr>
        <u/>
        <sz val="12"/>
        <color indexed="12"/>
        <rFont val="Segoe UI"/>
        <family val="2"/>
      </rPr>
      <t xml:space="preserve"> - Importaciones según uso o destino económico (CUODE) Toneladas Métricas</t>
    </r>
  </si>
  <si>
    <r>
      <rPr>
        <b/>
        <u/>
        <sz val="12"/>
        <color indexed="20"/>
        <rFont val="Segoe UI"/>
        <family val="2"/>
      </rPr>
      <t>Cuadro A15</t>
    </r>
    <r>
      <rPr>
        <u/>
        <sz val="12"/>
        <color indexed="12"/>
        <rFont val="Segoe UI"/>
        <family val="2"/>
      </rPr>
      <t xml:space="preserve"> - Importaciones, según aduanas</t>
    </r>
  </si>
  <si>
    <r>
      <rPr>
        <b/>
        <u/>
        <sz val="12"/>
        <color indexed="20"/>
        <rFont val="Segoe UI"/>
        <family val="2"/>
      </rPr>
      <t>Cuadro A16</t>
    </r>
    <r>
      <rPr>
        <u/>
        <sz val="12"/>
        <color indexed="12"/>
        <rFont val="Segoe UI"/>
        <family val="2"/>
      </rPr>
      <t xml:space="preserve"> - Importaciones según Clasificación Central de Producto CPC 2.0 A.C.</t>
    </r>
  </si>
  <si>
    <r>
      <rPr>
        <b/>
        <u/>
        <sz val="12"/>
        <color indexed="20"/>
        <rFont val="Segoe UI"/>
        <family val="2"/>
      </rPr>
      <t>Cuadro A17</t>
    </r>
    <r>
      <rPr>
        <u/>
        <sz val="12"/>
        <color indexed="12"/>
        <rFont val="Segoe UI"/>
        <family val="2"/>
      </rPr>
      <t xml:space="preserve"> - Importaciones según Clasificación Central de Producto CPC 2.0 A.C. Toneladas Métricas</t>
    </r>
  </si>
  <si>
    <r>
      <rPr>
        <b/>
        <u/>
        <sz val="12"/>
        <color indexed="20"/>
        <rFont val="Segoe UI"/>
        <family val="2"/>
      </rPr>
      <t>Cuadro A18</t>
    </r>
    <r>
      <rPr>
        <u/>
        <sz val="12"/>
        <color indexed="12"/>
        <rFont val="Segoe UI"/>
        <family val="2"/>
      </rPr>
      <t xml:space="preserve"> - Importaciones según CIIU Rev. 4</t>
    </r>
  </si>
  <si>
    <r>
      <rPr>
        <b/>
        <u/>
        <sz val="12"/>
        <color indexed="20"/>
        <rFont val="Segoe UI"/>
        <family val="2"/>
      </rPr>
      <t>Cuadro A19</t>
    </r>
    <r>
      <rPr>
        <u/>
        <sz val="12"/>
        <color indexed="12"/>
        <rFont val="Segoe UI"/>
        <family val="2"/>
      </rPr>
      <t xml:space="preserve"> - Importaciones según CIIU Rev. 4 Toneladas Métricas</t>
    </r>
  </si>
  <si>
    <r>
      <rPr>
        <b/>
        <u/>
        <sz val="12"/>
        <color indexed="20"/>
        <rFont val="Segoe UI"/>
        <family val="2"/>
      </rPr>
      <t>Cuadro A20</t>
    </r>
    <r>
      <rPr>
        <u/>
        <sz val="12"/>
        <color indexed="12"/>
        <rFont val="Segoe UI"/>
        <family val="2"/>
      </rPr>
      <t xml:space="preserve"> - Importaciones según grupos de productos OMC CUCI Rev 3. (Mes)</t>
    </r>
  </si>
  <si>
    <r>
      <rPr>
        <b/>
        <u/>
        <sz val="12"/>
        <color indexed="20"/>
        <rFont val="Segoe UI"/>
        <family val="2"/>
      </rPr>
      <t>Cuadro A21</t>
    </r>
    <r>
      <rPr>
        <u/>
        <sz val="12"/>
        <color indexed="12"/>
        <rFont val="Segoe UI"/>
        <family val="2"/>
      </rPr>
      <t xml:space="preserve"> - Importaciones según grupos de productos OMC CUCI Rev 3.  (Corrido)</t>
    </r>
  </si>
  <si>
    <r>
      <rPr>
        <b/>
        <u/>
        <sz val="12"/>
        <color indexed="20"/>
        <rFont val="Segoe UI"/>
        <family val="2"/>
      </rPr>
      <t>Cuadro A22</t>
    </r>
    <r>
      <rPr>
        <u/>
        <sz val="12"/>
        <color indexed="12"/>
        <rFont val="Segoe UI"/>
        <family val="2"/>
      </rPr>
      <t xml:space="preserve"> - Importaciones del grupo OMC productos agropecuarios, alimentos y bebidas</t>
    </r>
  </si>
  <si>
    <r>
      <rPr>
        <b/>
        <u/>
        <sz val="12"/>
        <color indexed="20"/>
        <rFont val="Segoe UI"/>
        <family val="2"/>
      </rPr>
      <t>Cuadro A23</t>
    </r>
    <r>
      <rPr>
        <u/>
        <sz val="12"/>
        <color indexed="12"/>
        <rFont val="Segoe UI"/>
        <family val="2"/>
      </rPr>
      <t xml:space="preserve"> - Importaciones del grupo OMC de combustibles y productos de las industrias extractivas</t>
    </r>
  </si>
  <si>
    <r>
      <rPr>
        <b/>
        <u/>
        <sz val="12"/>
        <color indexed="20"/>
        <rFont val="Segoe UI"/>
        <family val="2"/>
      </rPr>
      <t>Cuadro A24</t>
    </r>
    <r>
      <rPr>
        <u/>
        <sz val="12"/>
        <color indexed="12"/>
        <rFont val="Segoe UI"/>
        <family val="2"/>
      </rPr>
      <t xml:space="preserve"> - Importaciones del grupo OMC de manufacturas</t>
    </r>
  </si>
  <si>
    <r>
      <rPr>
        <b/>
        <u/>
        <sz val="12"/>
        <color indexed="20"/>
        <rFont val="Segoe UI"/>
        <family val="2"/>
      </rPr>
      <t>Cuadro A25</t>
    </r>
    <r>
      <rPr>
        <u/>
        <sz val="12"/>
        <color indexed="12"/>
        <rFont val="Segoe UI"/>
        <family val="2"/>
      </rPr>
      <t xml:space="preserve"> - Importaciones por país de origen y subgrupo CUCI Rev 3.</t>
    </r>
  </si>
  <si>
    <r>
      <rPr>
        <b/>
        <u/>
        <sz val="12"/>
        <color indexed="20"/>
        <rFont val="Segoe UI"/>
        <family val="2"/>
      </rPr>
      <t>Cuadro A26</t>
    </r>
    <r>
      <rPr>
        <u/>
        <sz val="12"/>
        <color indexed="12"/>
        <rFont val="Segoe UI"/>
        <family val="2"/>
      </rPr>
      <t xml:space="preserve"> - Importaciones por país de origen y subgrupo CUCI Rev 3.</t>
    </r>
  </si>
  <si>
    <r>
      <rPr>
        <b/>
        <u/>
        <sz val="12"/>
        <color indexed="20"/>
        <rFont val="Segoe UI"/>
        <family val="2"/>
      </rPr>
      <t>Cuadro B1</t>
    </r>
    <r>
      <rPr>
        <u/>
        <sz val="12"/>
        <color indexed="12"/>
        <rFont val="Segoe UI"/>
        <family val="2"/>
      </rPr>
      <t xml:space="preserve"> - Balanza comercial por países</t>
    </r>
  </si>
  <si>
    <r>
      <rPr>
        <b/>
        <sz val="8"/>
        <rFont val="Segoe UI"/>
        <family val="2"/>
      </rPr>
      <t>Fuente:</t>
    </r>
    <r>
      <rPr>
        <sz val="8"/>
        <rFont val="Segoe UI"/>
        <family val="2"/>
      </rPr>
      <t xml:space="preserve"> DIAN - DANE(IMPO)</t>
    </r>
  </si>
  <si>
    <r>
      <rPr>
        <b/>
        <sz val="8"/>
        <rFont val="Segoe UI"/>
        <family val="2"/>
      </rPr>
      <t>Fuente:</t>
    </r>
    <r>
      <rPr>
        <sz val="8"/>
        <rFont val="Segoe UI"/>
        <family val="2"/>
      </rPr>
      <t xml:space="preserve"> DIAN - DANE(IMPO) </t>
    </r>
  </si>
  <si>
    <r>
      <t xml:space="preserve">Fuente: </t>
    </r>
    <r>
      <rPr>
        <sz val="8"/>
        <rFont val="Segoe UI"/>
        <family val="2"/>
      </rPr>
      <t xml:space="preserve">DIAN - DANE(IMPO) </t>
    </r>
  </si>
  <si>
    <r>
      <t>BIENES PRIMARIOS</t>
    </r>
    <r>
      <rPr>
        <b/>
        <vertAlign val="superscript"/>
        <sz val="9"/>
        <rFont val="Segoe UI"/>
        <family val="2"/>
      </rPr>
      <t>a</t>
    </r>
  </si>
  <si>
    <r>
      <t>Manufacturas basadas en recursos naturales</t>
    </r>
    <r>
      <rPr>
        <vertAlign val="superscript"/>
        <sz val="9"/>
        <rFont val="Segoe UI"/>
        <family val="2"/>
      </rPr>
      <t>b</t>
    </r>
  </si>
  <si>
    <r>
      <t>Manufacturas de tecnología media</t>
    </r>
    <r>
      <rPr>
        <vertAlign val="superscript"/>
        <sz val="10"/>
        <rFont val="Segoe UI"/>
        <family val="2"/>
      </rPr>
      <t>d</t>
    </r>
  </si>
  <si>
    <r>
      <t>Manufactura de alta tecnología</t>
    </r>
    <r>
      <rPr>
        <vertAlign val="superscript"/>
        <sz val="10"/>
        <rFont val="Segoe UI"/>
        <family val="2"/>
      </rPr>
      <t>e</t>
    </r>
  </si>
  <si>
    <r>
      <t>OTRAS TRANSACCIONES</t>
    </r>
    <r>
      <rPr>
        <b/>
        <vertAlign val="superscript"/>
        <sz val="9"/>
        <rFont val="Segoe UI"/>
        <family val="2"/>
      </rPr>
      <t>f</t>
    </r>
  </si>
  <si>
    <r>
      <t xml:space="preserve">a </t>
    </r>
    <r>
      <rPr>
        <sz val="8"/>
        <rFont val="Segoe UI"/>
        <family val="2"/>
      </rPr>
      <t>Los bienes primarios hacen referencia a fruta fresca, carne, arroz, cocoa, te, café, madera, carbón, petróleo crudo, gas, minerales concentrados y chatarra</t>
    </r>
  </si>
  <si>
    <r>
      <t xml:space="preserve">b </t>
    </r>
    <r>
      <rPr>
        <sz val="8"/>
        <rFont val="Segoe UI"/>
        <family val="2"/>
      </rPr>
      <t>Las manufacturadas basadas en recursos naturales se refieren a preparados de fruta y carnes, bebidas, productos de madera, aceites vegetales, metales básicos (excepto acero),  derivados del petróleo, cemento, piedras preciosas, vidrio.</t>
    </r>
  </si>
  <si>
    <r>
      <t xml:space="preserve">c </t>
    </r>
    <r>
      <rPr>
        <sz val="8"/>
        <rFont val="Segoe UI"/>
        <family val="2"/>
      </rPr>
      <t>Las manufacturadas de baja tecnología incluyen textiles, ropa, calzado, manufacturas de cuero, bolsos de viaje, cerámica, estructuras simples de metal, muebles, joyería, juguetes, productos plásticos.</t>
    </r>
  </si>
  <si>
    <r>
      <t xml:space="preserve">d </t>
    </r>
    <r>
      <rPr>
        <sz val="8"/>
        <rFont val="Segoe UI"/>
        <family val="2"/>
      </rPr>
      <t>Las manufacturadas de tecnología media se refieren a vehículos de pasajeros y sus partes, vehículos comerciales, motocicletas y sus partes. Fibras sintéticas, químicos y
pinturas, fertilizantes, plásticos, hierro y acero, cañerías y tubos. Maquinaria y motores, máquinas industriales, bombas, barcos y relojes.</t>
    </r>
  </si>
  <si>
    <r>
      <t xml:space="preserve">e </t>
    </r>
    <r>
      <rPr>
        <sz val="8"/>
        <rFont val="Segoe UI"/>
        <family val="2"/>
      </rPr>
      <t>Las manufacturadas de alta tecnología incluyen máquinas para procesamiento de datos, de telecomunicaciones, equipos de televisión, y transistores, turbinas, equipos generadores
de energía. Artículos farmacéuticos, aviones, instrumentos ópticos y de precisión, cámaras fotográficas.</t>
    </r>
  </si>
  <si>
    <r>
      <t>Unión Europea</t>
    </r>
    <r>
      <rPr>
        <b/>
        <vertAlign val="superscript"/>
        <sz val="9"/>
        <rFont val="Segoe UI"/>
        <family val="2"/>
      </rPr>
      <t>a</t>
    </r>
  </si>
  <si>
    <r>
      <t>Agropecuarios, alimentos y bebidas</t>
    </r>
    <r>
      <rPr>
        <b/>
        <vertAlign val="superscript"/>
        <sz val="9"/>
        <rFont val="Segoe UI"/>
        <family val="2"/>
      </rPr>
      <t>a</t>
    </r>
  </si>
  <si>
    <r>
      <t>Combustibles y productos de la industria extractiva</t>
    </r>
    <r>
      <rPr>
        <b/>
        <vertAlign val="superscript"/>
        <sz val="9"/>
        <rFont val="Segoe UI"/>
        <family val="2"/>
      </rPr>
      <t>b</t>
    </r>
  </si>
  <si>
    <r>
      <t>Manufacturas</t>
    </r>
    <r>
      <rPr>
        <b/>
        <vertAlign val="superscript"/>
        <sz val="9"/>
        <rFont val="Segoe UI"/>
        <family val="2"/>
      </rPr>
      <t>c</t>
    </r>
  </si>
  <si>
    <r>
      <t>Otros sectores</t>
    </r>
    <r>
      <rPr>
        <b/>
        <vertAlign val="superscript"/>
        <sz val="9"/>
        <rFont val="Segoe UI"/>
        <family val="2"/>
      </rPr>
      <t>d</t>
    </r>
  </si>
  <si>
    <r>
      <t xml:space="preserve">a </t>
    </r>
    <r>
      <rPr>
        <sz val="8"/>
        <rFont val="Segoe UI"/>
        <family val="2"/>
      </rPr>
      <t>Incluye las secciones 0, 1, 2 y 4 de la CUCI Rev. 3. excluidos los capítulos 27 y 28</t>
    </r>
  </si>
  <si>
    <r>
      <t xml:space="preserve">b </t>
    </r>
    <r>
      <rPr>
        <sz val="8"/>
        <rFont val="Segoe UI"/>
        <family val="2"/>
      </rPr>
      <t>Incluye la sección 3 de la CUCI Rev. 3. y los capítulos 27, 28 y  68</t>
    </r>
  </si>
  <si>
    <r>
      <t xml:space="preserve">c </t>
    </r>
    <r>
      <rPr>
        <sz val="8"/>
        <rFont val="Segoe UI"/>
        <family val="2"/>
      </rPr>
      <t>Incluye las secciones 5, 6, 7 y 8 de la CUCI Rev. 3. excluidos el capítulo 68 y el grupo 891</t>
    </r>
  </si>
  <si>
    <r>
      <t xml:space="preserve">d </t>
    </r>
    <r>
      <rPr>
        <sz val="8"/>
        <rFont val="Segoe UI"/>
        <family val="2"/>
      </rPr>
      <t>Incluye la sección 9 de la CUCI Rev. 3. y el grupo 891</t>
    </r>
  </si>
  <si>
    <r>
      <t xml:space="preserve">e </t>
    </r>
    <r>
      <rPr>
        <sz val="8"/>
        <rFont val="Segoe UI"/>
        <family val="2"/>
      </rPr>
      <t>Corresponde la partidas creadas a partir de la V enmienda del SA que no se encuentran correlacionadas</t>
    </r>
  </si>
  <si>
    <r>
      <t>Agropecuarios, alimentos y bebidas</t>
    </r>
    <r>
      <rPr>
        <vertAlign val="superscript"/>
        <sz val="9"/>
        <rFont val="Segoe UI"/>
        <family val="2"/>
      </rPr>
      <t>1</t>
    </r>
  </si>
  <si>
    <r>
      <t>Combustibles y prod. de industrias extractivas</t>
    </r>
    <r>
      <rPr>
        <vertAlign val="superscript"/>
        <sz val="9"/>
        <rFont val="Segoe UI"/>
        <family val="2"/>
      </rPr>
      <t>2</t>
    </r>
  </si>
  <si>
    <r>
      <t xml:space="preserve">Manufacturas </t>
    </r>
    <r>
      <rPr>
        <vertAlign val="superscript"/>
        <sz val="9"/>
        <rFont val="Segoe UI"/>
        <family val="2"/>
      </rPr>
      <t>3</t>
    </r>
  </si>
  <si>
    <r>
      <t xml:space="preserve">Otros sectores </t>
    </r>
    <r>
      <rPr>
        <vertAlign val="superscript"/>
        <sz val="9"/>
        <rFont val="Segoe UI"/>
        <family val="2"/>
      </rPr>
      <t>4</t>
    </r>
  </si>
  <si>
    <r>
      <rPr>
        <vertAlign val="superscript"/>
        <sz val="8"/>
        <rFont val="Segoe UI"/>
        <family val="2"/>
      </rPr>
      <t>1</t>
    </r>
    <r>
      <rPr>
        <sz val="8"/>
        <rFont val="Segoe UI"/>
        <family val="2"/>
      </rPr>
      <t xml:space="preserve"> - Incluye las secciones de la CUCI 0, 1, 2 y 4, excluidos los capítulos 27 y 28</t>
    </r>
  </si>
  <si>
    <r>
      <rPr>
        <vertAlign val="superscript"/>
        <sz val="8"/>
        <rFont val="Segoe UI"/>
        <family val="2"/>
      </rPr>
      <t>2</t>
    </r>
    <r>
      <rPr>
        <sz val="8"/>
        <rFont val="Segoe UI"/>
        <family val="2"/>
      </rPr>
      <t xml:space="preserve"> - Incluye la sección 3 de la CUCI y los capítulos 27,28 y 68</t>
    </r>
  </si>
  <si>
    <r>
      <rPr>
        <vertAlign val="superscript"/>
        <sz val="8"/>
        <rFont val="Segoe UI"/>
        <family val="2"/>
      </rPr>
      <t>3</t>
    </r>
    <r>
      <rPr>
        <sz val="8"/>
        <rFont val="Segoe UI"/>
        <family val="2"/>
      </rPr>
      <t xml:space="preserve"> - Incluye las secciones de la CUCI 5, 6, 7 y 8, excluidos el capítulo 68 y el grupo 891</t>
    </r>
  </si>
  <si>
    <r>
      <rPr>
        <vertAlign val="superscript"/>
        <sz val="8"/>
        <rFont val="Segoe UI"/>
        <family val="2"/>
      </rPr>
      <t>4</t>
    </r>
    <r>
      <rPr>
        <sz val="8"/>
        <rFont val="Segoe UI"/>
        <family val="2"/>
      </rPr>
      <t xml:space="preserve"> - Incluye la sección 9 de la CUCI y el grupo 891</t>
    </r>
  </si>
  <si>
    <t>Origen Zona Franca</t>
  </si>
  <si>
    <t>Año</t>
  </si>
  <si>
    <t xml:space="preserve">Importaciones publicadas </t>
  </si>
  <si>
    <t xml:space="preserve">Importaciones de las Zonas Francas </t>
  </si>
  <si>
    <t xml:space="preserve">Importaciones sistema comercial especial ampliado </t>
  </si>
  <si>
    <t>Variación (%)
Sistema comercial ampliado</t>
  </si>
  <si>
    <t xml:space="preserve">* Según las partes del territorio económico que se incluyan en el territorio estadístico, el sistema de compilación de datos comerciales adoptado por un país puede ser general o especial. </t>
  </si>
  <si>
    <r>
      <rPr>
        <b/>
        <sz val="8"/>
        <rFont val="Arial"/>
        <family val="2"/>
      </rPr>
      <t>El sistema comercial especial ampliado</t>
    </r>
    <r>
      <rPr>
        <sz val="8"/>
        <rFont val="Arial"/>
        <family val="2"/>
      </rPr>
      <t xml:space="preserve">, incluye los bienes que entran en un país para su elaboración interna, o salen de él después de esta elaboración, más los bienes que entran en una zona franca industrial o salen de ella. Fuente: ECIM 2010
</t>
    </r>
    <r>
      <rPr>
        <b/>
        <sz val="8"/>
        <rFont val="Arial"/>
        <family val="2"/>
      </rPr>
      <t xml:space="preserve">Nota: </t>
    </r>
    <r>
      <rPr>
        <sz val="8"/>
        <rFont val="Arial"/>
        <family val="2"/>
      </rPr>
      <t xml:space="preserve">Se presentan las importaciones efectuadas por el Territorio Aduanero Nacional (Importaciones publicadas) y las importaciones que realizan las Zonas Francas. Las importaciones según el sistema comercial ampliado no corresponde a la suma entre los totales importados, debido a que el DANE identifica y elimina operaciones duplicadas en cada elemento territorial. </t>
    </r>
  </si>
  <si>
    <t>Cuadro A29. Importaciones de Colombia, según el sistema comercial especial ampliado*</t>
  </si>
  <si>
    <t>Meses</t>
  </si>
  <si>
    <t>Cuadro A30. Importaciones mensuales de Colombia, según el sistema comercial especial ampliado*</t>
  </si>
  <si>
    <t xml:space="preserve">Importaciones </t>
  </si>
  <si>
    <r>
      <rPr>
        <b/>
        <u/>
        <sz val="12"/>
        <color indexed="20"/>
        <rFont val="Segoe UI"/>
        <family val="2"/>
      </rPr>
      <t xml:space="preserve">Cuadro A30 </t>
    </r>
    <r>
      <rPr>
        <u/>
        <sz val="12"/>
        <color indexed="12"/>
        <rFont val="Segoe UI"/>
        <family val="2"/>
      </rPr>
      <t>- Importaciones mensuales de Colombia, según el sistema comercial especial ampliado</t>
    </r>
  </si>
  <si>
    <r>
      <rPr>
        <b/>
        <u/>
        <sz val="12"/>
        <color indexed="20"/>
        <rFont val="Segoe UI"/>
        <family val="2"/>
      </rPr>
      <t>Cuadro A29</t>
    </r>
    <r>
      <rPr>
        <u/>
        <sz val="12"/>
        <color indexed="12"/>
        <rFont val="Segoe UI"/>
        <family val="2"/>
      </rPr>
      <t xml:space="preserve"> - Importaciones de Colombia, según el sistema comercial especial ampliado</t>
    </r>
  </si>
  <si>
    <t xml:space="preserve">Importaciones de Colombia, Sistema Comercial Especial Ampliado* </t>
  </si>
  <si>
    <t>Código</t>
  </si>
  <si>
    <t>País</t>
  </si>
  <si>
    <t>Afganistán</t>
  </si>
  <si>
    <t>Aland, Islas</t>
  </si>
  <si>
    <t>Albania</t>
  </si>
  <si>
    <t>Antártida</t>
  </si>
  <si>
    <t>Armenia</t>
  </si>
  <si>
    <t>Aruba</t>
  </si>
  <si>
    <t>Bosnia y Herzegovina</t>
  </si>
  <si>
    <t>Burkina Faso</t>
  </si>
  <si>
    <t>Andorra</t>
  </si>
  <si>
    <t>Angola</t>
  </si>
  <si>
    <t>Anguila</t>
  </si>
  <si>
    <t>Antigua y Barbuda</t>
  </si>
  <si>
    <t>Antillas Holandesas</t>
  </si>
  <si>
    <t>Arabia Saudita</t>
  </si>
  <si>
    <t>Argelia</t>
  </si>
  <si>
    <t>Australia</t>
  </si>
  <si>
    <t>Azerbaiyán</t>
  </si>
  <si>
    <t>Bahamas</t>
  </si>
  <si>
    <t>Bahrein</t>
  </si>
  <si>
    <t>Bangla Desh</t>
  </si>
  <si>
    <t>Barbados</t>
  </si>
  <si>
    <t>Belice</t>
  </si>
  <si>
    <t>Bermudas</t>
  </si>
  <si>
    <t>Belarús</t>
  </si>
  <si>
    <t>Birmania (Myanmar)</t>
  </si>
  <si>
    <t>Botswana</t>
  </si>
  <si>
    <t>Brunei Darussalam</t>
  </si>
  <si>
    <t>Burundi</t>
  </si>
  <si>
    <t>Bután</t>
  </si>
  <si>
    <t>Cabo Verde</t>
  </si>
  <si>
    <t>Caimán, Islas</t>
  </si>
  <si>
    <t>Camboya</t>
  </si>
  <si>
    <t>Camerún</t>
  </si>
  <si>
    <t>Santa Sede</t>
  </si>
  <si>
    <t>Cocos (Keeling), Islas</t>
  </si>
  <si>
    <t>Colombia</t>
  </si>
  <si>
    <t>Comoras</t>
  </si>
  <si>
    <t>Congo</t>
  </si>
  <si>
    <t>Cook, Islas</t>
  </si>
  <si>
    <t xml:space="preserve">Corea, República Democrática </t>
  </si>
  <si>
    <t>Costa de Marfil</t>
  </si>
  <si>
    <t>Costa Rica</t>
  </si>
  <si>
    <t>Curazao</t>
  </si>
  <si>
    <t>Chad</t>
  </si>
  <si>
    <t>Taiwán, Provincia de China</t>
  </si>
  <si>
    <t>Benin</t>
  </si>
  <si>
    <t>Dominica</t>
  </si>
  <si>
    <t>Egipto</t>
  </si>
  <si>
    <t>El Salvador</t>
  </si>
  <si>
    <t>Eritrea</t>
  </si>
  <si>
    <t>Emiratos Árabes Unidos</t>
  </si>
  <si>
    <t>Etiopia</t>
  </si>
  <si>
    <t>Feroe, Islas</t>
  </si>
  <si>
    <t>Filipinas</t>
  </si>
  <si>
    <t>Gabón</t>
  </si>
  <si>
    <t>Gambia</t>
  </si>
  <si>
    <t>Georgia</t>
  </si>
  <si>
    <t>Ghana</t>
  </si>
  <si>
    <t>Gibraltar</t>
  </si>
  <si>
    <t>Granada</t>
  </si>
  <si>
    <t>Groenlandia</t>
  </si>
  <si>
    <t>Guadalupe</t>
  </si>
  <si>
    <t>Guam</t>
  </si>
  <si>
    <t>Guatemala</t>
  </si>
  <si>
    <t>Guayana Francesa</t>
  </si>
  <si>
    <t>Guinea</t>
  </si>
  <si>
    <t>Guinea Ecuatorial</t>
  </si>
  <si>
    <t>Guinea-Bissau</t>
  </si>
  <si>
    <t>Guyana</t>
  </si>
  <si>
    <t>Haití</t>
  </si>
  <si>
    <t>Honduras</t>
  </si>
  <si>
    <t>Hong Kong</t>
  </si>
  <si>
    <t>Indonesia</t>
  </si>
  <si>
    <t>Irak</t>
  </si>
  <si>
    <t>Irán, República Islámica de</t>
  </si>
  <si>
    <t>Islandia</t>
  </si>
  <si>
    <t>Israel</t>
  </si>
  <si>
    <t>Jamaica</t>
  </si>
  <si>
    <t>Jordania</t>
  </si>
  <si>
    <t>Kazajstán</t>
  </si>
  <si>
    <t>Kenia</t>
  </si>
  <si>
    <t>Kiribati</t>
  </si>
  <si>
    <t>Kirguistan</t>
  </si>
  <si>
    <t>Kuwait</t>
  </si>
  <si>
    <t>Laos, República Popular Democrática</t>
  </si>
  <si>
    <t>Lesotho</t>
  </si>
  <si>
    <t>Líbano</t>
  </si>
  <si>
    <t>Liberia</t>
  </si>
  <si>
    <t>Libia</t>
  </si>
  <si>
    <t>Liechtenstein</t>
  </si>
  <si>
    <t>Macao</t>
  </si>
  <si>
    <t>Macedonia</t>
  </si>
  <si>
    <t>Madagascar</t>
  </si>
  <si>
    <t>Malasia</t>
  </si>
  <si>
    <t>Malawi</t>
  </si>
  <si>
    <t>Maldivas</t>
  </si>
  <si>
    <t>Mali</t>
  </si>
  <si>
    <t>Marianas del Norte, Islas</t>
  </si>
  <si>
    <t>Marshall, Islas</t>
  </si>
  <si>
    <t>Marruecos</t>
  </si>
  <si>
    <t>Martinica</t>
  </si>
  <si>
    <t>Mauricio</t>
  </si>
  <si>
    <t>Mauritania</t>
  </si>
  <si>
    <t>Micronesia, Estados Federados de</t>
  </si>
  <si>
    <t>Moldavia, República de</t>
  </si>
  <si>
    <t>Mongolia</t>
  </si>
  <si>
    <t>Mónaco</t>
  </si>
  <si>
    <t>Montenegro</t>
  </si>
  <si>
    <t>Montserrat</t>
  </si>
  <si>
    <t>Mozambique</t>
  </si>
  <si>
    <t>Namibia</t>
  </si>
  <si>
    <t>Nauru</t>
  </si>
  <si>
    <t>Navidad (Christmas), Isla</t>
  </si>
  <si>
    <t>Nepal</t>
  </si>
  <si>
    <t>Nicaragua</t>
  </si>
  <si>
    <t>Níger</t>
  </si>
  <si>
    <t>Nigeria</t>
  </si>
  <si>
    <t>Niue</t>
  </si>
  <si>
    <t>Noruega</t>
  </si>
  <si>
    <t>Nueva Caledonia</t>
  </si>
  <si>
    <t>Papua Nueva Guinea</t>
  </si>
  <si>
    <t>Nueva Zelandia</t>
  </si>
  <si>
    <t>Vanuatu</t>
  </si>
  <si>
    <t>Oman</t>
  </si>
  <si>
    <t>Pakistán</t>
  </si>
  <si>
    <t>Palau</t>
  </si>
  <si>
    <t>Territorio autónomos de Palestina</t>
  </si>
  <si>
    <t>Pitcairn</t>
  </si>
  <si>
    <t>Polinesia Francesa</t>
  </si>
  <si>
    <t>Qatar</t>
  </si>
  <si>
    <t>Centroafricana, Republica</t>
  </si>
  <si>
    <t xml:space="preserve">República Dominicana </t>
  </si>
  <si>
    <t>Reunión</t>
  </si>
  <si>
    <t>Zimbabwe</t>
  </si>
  <si>
    <t>Ruanda</t>
  </si>
  <si>
    <t>Rusia, Federación de</t>
  </si>
  <si>
    <t>Salomón, Islas</t>
  </si>
  <si>
    <t>Sahara Occidental</t>
  </si>
  <si>
    <t>Samoa</t>
  </si>
  <si>
    <t>Serbia y Montenegro</t>
  </si>
  <si>
    <t>Samoa Americana</t>
  </si>
  <si>
    <t>San Cristóbal y Nieves</t>
  </si>
  <si>
    <t>San Marino</t>
  </si>
  <si>
    <t>San Vicente y las Granadinas</t>
  </si>
  <si>
    <t>Santa Elena</t>
  </si>
  <si>
    <t>Santa Lucia</t>
  </si>
  <si>
    <t>Santo Tome y Príncipe</t>
  </si>
  <si>
    <t>Senegal</t>
  </si>
  <si>
    <t>Serbia</t>
  </si>
  <si>
    <t>Seychelles</t>
  </si>
  <si>
    <t>Sierra Leona</t>
  </si>
  <si>
    <t>Singapur</t>
  </si>
  <si>
    <t>Siria, República Árabe</t>
  </si>
  <si>
    <t>Somalia</t>
  </si>
  <si>
    <t>Sri Lanka</t>
  </si>
  <si>
    <t>Sudáfrica</t>
  </si>
  <si>
    <t>Sudan</t>
  </si>
  <si>
    <t>Surinam</t>
  </si>
  <si>
    <t>Swazilandia</t>
  </si>
  <si>
    <t>Tayikistán</t>
  </si>
  <si>
    <t>Tailandia</t>
  </si>
  <si>
    <t>Tanzania, República Unida de</t>
  </si>
  <si>
    <t>Djibouti</t>
  </si>
  <si>
    <t>Territorios Franceses del Sur</t>
  </si>
  <si>
    <t>Territorio Británico del Océano indico</t>
  </si>
  <si>
    <t>Timor del Este</t>
  </si>
  <si>
    <t>Togo</t>
  </si>
  <si>
    <t>Tokelau</t>
  </si>
  <si>
    <t>Tonga</t>
  </si>
  <si>
    <t>Túnez</t>
  </si>
  <si>
    <t>Turcas y Caicos, Islas</t>
  </si>
  <si>
    <t>Turkmenistán</t>
  </si>
  <si>
    <t>Tuvalu</t>
  </si>
  <si>
    <t>Ucrania</t>
  </si>
  <si>
    <t>Uganda</t>
  </si>
  <si>
    <t>Uzbekistán</t>
  </si>
  <si>
    <t>Vírgenes (británicas), Islas</t>
  </si>
  <si>
    <t>Vírgenes (de los Estados Unidos), Islas</t>
  </si>
  <si>
    <t>Fiji</t>
  </si>
  <si>
    <t>Wallis y Fortuna, Islas</t>
  </si>
  <si>
    <t>Yemen</t>
  </si>
  <si>
    <t>Yugoslavia</t>
  </si>
  <si>
    <t>República Democrática del Congo</t>
  </si>
  <si>
    <t>Zambia</t>
  </si>
  <si>
    <t>Zona Neutral (Palestina)</t>
  </si>
  <si>
    <t>ZFP Barranquilla</t>
  </si>
  <si>
    <t>ZFP Candelaria</t>
  </si>
  <si>
    <t>ZFP Bogotá</t>
  </si>
  <si>
    <t>ZFP Eje Cafetero</t>
  </si>
  <si>
    <t>ZFP la Cayena</t>
  </si>
  <si>
    <t>ZFP Cencauca</t>
  </si>
  <si>
    <t>Bonaire, San Eustatios y Saba</t>
  </si>
  <si>
    <t>ZFPE Sociedad Portuaria Regional de Cartagena</t>
  </si>
  <si>
    <t>Países no precisados en otra parte y desconocidos</t>
  </si>
  <si>
    <r>
      <t>p</t>
    </r>
    <r>
      <rPr>
        <sz val="8"/>
        <rFont val="Segoe UI"/>
        <family val="2"/>
      </rPr>
      <t xml:space="preserve"> Cifras provisionales desde el año 2009.</t>
    </r>
  </si>
  <si>
    <r>
      <rPr>
        <b/>
        <sz val="8"/>
        <rFont val="Segoe UI"/>
        <family val="2"/>
      </rPr>
      <t>Fuente:</t>
    </r>
    <r>
      <rPr>
        <sz val="8"/>
        <rFont val="Segoe UI"/>
        <family val="2"/>
      </rPr>
      <t xml:space="preserve"> DIAN - DANE (IMPO) - ZF</t>
    </r>
  </si>
  <si>
    <t>Miles de Dólares CIF</t>
  </si>
  <si>
    <r>
      <rPr>
        <b/>
        <u/>
        <sz val="12"/>
        <color indexed="20"/>
        <rFont val="Segoe UI"/>
        <family val="2"/>
      </rPr>
      <t>Cuadro B3</t>
    </r>
    <r>
      <rPr>
        <u/>
        <sz val="12"/>
        <color indexed="12"/>
        <rFont val="Segoe UI"/>
        <family val="2"/>
      </rPr>
      <t xml:space="preserve"> - Exportaciones, Importaciones y Balanza comercial según CIIU Rev. 4 (miles de dólares FOB)</t>
    </r>
  </si>
  <si>
    <r>
      <rPr>
        <b/>
        <u/>
        <sz val="12"/>
        <color indexed="20"/>
        <rFont val="Segoe UI"/>
        <family val="2"/>
      </rPr>
      <t>Cuadro A31</t>
    </r>
    <r>
      <rPr>
        <b/>
        <u/>
        <sz val="12"/>
        <color indexed="12"/>
        <rFont val="Segoe UI"/>
        <family val="2"/>
      </rPr>
      <t xml:space="preserve"> </t>
    </r>
    <r>
      <rPr>
        <u/>
        <sz val="12"/>
        <color indexed="12"/>
        <rFont val="Segoe UI"/>
        <family val="2"/>
      </rPr>
      <t>- Importaciones mensuales de Colombia, según el sistema comercial especial ampliado según países de origen</t>
    </r>
  </si>
  <si>
    <r>
      <rPr>
        <b/>
        <u/>
        <sz val="12"/>
        <color indexed="20"/>
        <rFont val="Segoe UI"/>
        <family val="2"/>
      </rPr>
      <t>Cuadro B4</t>
    </r>
    <r>
      <rPr>
        <u/>
        <sz val="12"/>
        <color indexed="12"/>
        <rFont val="Segoe UI"/>
        <family val="2"/>
      </rPr>
      <t xml:space="preserve"> - Balanza comercial, según subgrupos de productos CUCI Rev 3.</t>
    </r>
  </si>
  <si>
    <r>
      <rPr>
        <b/>
        <u/>
        <sz val="12"/>
        <color indexed="20"/>
        <rFont val="Segoe UI"/>
        <family val="2"/>
      </rPr>
      <t xml:space="preserve">Cuadro B2 </t>
    </r>
    <r>
      <rPr>
        <u/>
        <sz val="12"/>
        <color indexed="12"/>
        <rFont val="Segoe UI"/>
        <family val="2"/>
      </rPr>
      <t>- Exportaciones - Importaciones y Balanza comercial según estructura de agregación OMC  (Miles de Dólares FOB)</t>
    </r>
  </si>
  <si>
    <t>2020</t>
  </si>
  <si>
    <t>2021</t>
  </si>
  <si>
    <t xml:space="preserve"> 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</si>
  <si>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</si>
  <si>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</si>
  <si>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</si>
  <si>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</si>
  <si>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</si>
  <si>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</si>
  <si>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</si>
  <si>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</si>
  <si>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</si>
  <si>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</si>
  <si>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</si>
  <si>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Especial de Aduanas de Bogotá</t>
  </si>
  <si>
    <t>Especial de Aduanas de Cartagena</t>
  </si>
  <si>
    <t>Buenaventura</t>
  </si>
  <si>
    <t>Santa Marta</t>
  </si>
  <si>
    <t>Barranquilla</t>
  </si>
  <si>
    <t>Medellín</t>
  </si>
  <si>
    <t>Cali</t>
  </si>
  <si>
    <t>Riohacha</t>
  </si>
  <si>
    <t>Ipiales</t>
  </si>
  <si>
    <t>Maicao</t>
  </si>
  <si>
    <t xml:space="preserve">Urabá </t>
  </si>
  <si>
    <t>Cúcuta</t>
  </si>
  <si>
    <t>Pereira</t>
  </si>
  <si>
    <t>Bucaramanga</t>
  </si>
  <si>
    <t>Manizales</t>
  </si>
  <si>
    <t>Arauca</t>
  </si>
  <si>
    <t>Yopal</t>
  </si>
  <si>
    <t>Puerto Asís</t>
  </si>
  <si>
    <t>San Andrés</t>
  </si>
  <si>
    <t xml:space="preserve">Puerto Carreño </t>
  </si>
  <si>
    <t>Villavicencio</t>
  </si>
  <si>
    <t>Valledupar</t>
  </si>
  <si>
    <t>Leticia</t>
  </si>
  <si>
    <t>Tumaco</t>
  </si>
  <si>
    <t>Inírida</t>
  </si>
  <si>
    <t>Administración Especial Aeropuerto El Dorado</t>
  </si>
  <si>
    <t>Pamplona</t>
  </si>
  <si>
    <t>Cartago</t>
  </si>
  <si>
    <t>Impuestos y Aduanas de Palmira</t>
  </si>
  <si>
    <r>
      <t xml:space="preserve">a </t>
    </r>
    <r>
      <rPr>
        <sz val="8"/>
        <rFont val="Segoe UI"/>
        <family val="2"/>
      </rPr>
      <t>Se incluyen en la Unión Europea los 27 países miembros actuales</t>
    </r>
  </si>
  <si>
    <t>Contribución al Total (pp)</t>
  </si>
  <si>
    <t>Rusia</t>
  </si>
  <si>
    <t>Cuadro A11. Importaciones según departamentos de destino 
Total nacional</t>
  </si>
  <si>
    <t>ZFP Rionegro</t>
  </si>
  <si>
    <t>Norfolk, Islas</t>
  </si>
  <si>
    <t>País origen/Subgrupo CUCI</t>
  </si>
  <si>
    <t>Popayán</t>
  </si>
  <si>
    <t>Tunja</t>
  </si>
  <si>
    <t>2023p</t>
  </si>
  <si>
    <t>2022</t>
  </si>
  <si>
    <r>
      <t xml:space="preserve">a </t>
    </r>
    <r>
      <rPr>
        <sz val="8"/>
        <rFont val="Segoe UI"/>
        <family val="2"/>
      </rPr>
      <t xml:space="preserve">Se incluyen en la Unión Europea los 27 países actuales. </t>
    </r>
  </si>
  <si>
    <r>
      <rPr>
        <b/>
        <sz val="8"/>
        <rFont val="Arial"/>
        <family val="2"/>
      </rPr>
      <t>El sistema comercial especial ampliado</t>
    </r>
    <r>
      <rPr>
        <sz val="8"/>
        <rFont val="Arial"/>
        <family val="2"/>
      </rPr>
      <t xml:space="preserve">, incluye los bienes que entran en un país para su elaboración interna, o salen de él después de esta elaboración, más los bienes que entran en una zona franca industrial o salen de ella. Fuente: ECIM 2010
</t>
    </r>
    <r>
      <rPr>
        <b/>
        <sz val="8"/>
        <rFont val="Arial"/>
        <family val="2"/>
      </rPr>
      <t xml:space="preserve">Nota: </t>
    </r>
    <r>
      <rPr>
        <sz val="8"/>
        <rFont val="Arial"/>
        <family val="2"/>
      </rPr>
      <t xml:space="preserve">Se presentan las importaciones efectuadas por el Territorio Aduanero Nacional (Importaciones publicadas) y las importaciones que realizan las Zonas Francas. Las importaciones según el sistema comercial ampliado no corresponde a la suma entre los totales importados, debido a que el DANE identifica y elimina operaciones duplicadas en cada elemento territorial. </t>
    </r>
  </si>
  <si>
    <t>19</t>
  </si>
  <si>
    <t>92</t>
  </si>
  <si>
    <t>218</t>
  </si>
  <si>
    <t>521</t>
  </si>
  <si>
    <t>522</t>
  </si>
  <si>
    <t>122</t>
  </si>
  <si>
    <t>ZFP Shell</t>
  </si>
  <si>
    <t>ZFP Cartagena</t>
  </si>
  <si>
    <t>8</t>
  </si>
  <si>
    <t>ZFP Conjunto Industrial Parque Sur</t>
  </si>
  <si>
    <t>* Variación superior al 500%</t>
  </si>
  <si>
    <t>2024p</t>
  </si>
  <si>
    <t>Participación  (%) 2024</t>
  </si>
  <si>
    <t>Participación (%) 2024</t>
  </si>
  <si>
    <t>(%) 2024</t>
  </si>
  <si>
    <t>Participación (%) Total 2024</t>
  </si>
  <si>
    <r>
      <t>(2009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- 2024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>)</t>
    </r>
  </si>
  <si>
    <t>2024**</t>
  </si>
  <si>
    <t>2023</t>
  </si>
  <si>
    <t>(2009 - 2024)p</t>
  </si>
  <si>
    <t>2024 -2023p</t>
  </si>
  <si>
    <t>ZFPE Pepsico Antioquia</t>
  </si>
  <si>
    <t>ZF PERMANENTE CRISTALINA SAS UOZF</t>
  </si>
  <si>
    <r>
      <t xml:space="preserve">f </t>
    </r>
    <r>
      <rPr>
        <sz val="8"/>
        <rFont val="Segoe UI"/>
        <family val="2"/>
      </rPr>
      <t>Otras transacciones hacen referencia a electricidad, películas cinematográficas, impresos, transacciones especiales, oro, monedas, animales (mascotas), obras de arte.</t>
    </r>
  </si>
  <si>
    <r>
      <rPr>
        <b/>
        <u/>
        <sz val="12"/>
        <color indexed="20"/>
        <rFont val="Segoe UI"/>
        <family val="2"/>
      </rPr>
      <t>Cuadro A27</t>
    </r>
    <r>
      <rPr>
        <u/>
        <sz val="12"/>
        <color indexed="12"/>
        <rFont val="Segoe UI"/>
        <family val="2"/>
      </rPr>
      <t xml:space="preserve"> - Importaciones originarias de la Comunidad Andina y Unión Europea, según subgrupo CUCI Rev 3. (Mes)</t>
    </r>
  </si>
  <si>
    <r>
      <rPr>
        <b/>
        <u/>
        <sz val="12"/>
        <color indexed="20"/>
        <rFont val="Segoe UI"/>
        <family val="2"/>
      </rPr>
      <t>Cuadro A28</t>
    </r>
    <r>
      <rPr>
        <u/>
        <sz val="12"/>
        <color indexed="12"/>
        <rFont val="Segoe UI"/>
        <family val="2"/>
      </rPr>
      <t xml:space="preserve"> - Importaciones originarias de la Comunidad Andina y Unión Europea, según subgrupo CUCI Rev 3. (Corrido)</t>
    </r>
  </si>
  <si>
    <t>Impuestos y Aduanas de Tuluá</t>
  </si>
  <si>
    <r>
      <rPr>
        <b/>
        <sz val="8"/>
        <rFont val="Arial"/>
        <family val="2"/>
      </rPr>
      <t xml:space="preserve">El sistema comercial especial </t>
    </r>
    <r>
      <rPr>
        <sz val="8"/>
        <rFont val="Arial"/>
        <family val="2"/>
      </rPr>
      <t>se utiliza cuando el territorio estadístico abarca solamente una parte determinada del territorio económico. Tradicionalmente, se distingue entre la definición “estricta” y la definición “amplia” del sistema comercio especial.</t>
    </r>
  </si>
  <si>
    <r>
      <t>Manufacturas de baja tecnología</t>
    </r>
    <r>
      <rPr>
        <vertAlign val="superscript"/>
        <sz val="10"/>
        <rFont val="Segoe UI"/>
        <family val="2"/>
      </rPr>
      <t>c</t>
    </r>
  </si>
  <si>
    <r>
      <t xml:space="preserve">Fuente: </t>
    </r>
    <r>
      <rPr>
        <sz val="8"/>
        <rFont val="Segoe UI"/>
        <family val="2"/>
      </rPr>
      <t>DIAN - DANE (IMPO) - ZF</t>
    </r>
  </si>
  <si>
    <t>Según países de origen</t>
  </si>
  <si>
    <t>ZFPE Cervecería del Valle</t>
  </si>
  <si>
    <t>ZFP las Américas</t>
  </si>
  <si>
    <t>Girardot</t>
  </si>
  <si>
    <t xml:space="preserve">** La información se encuentra disponible hasta octubre de 2024. </t>
  </si>
  <si>
    <t>Enero 2009 - octubre 2024</t>
  </si>
  <si>
    <r>
      <t>p</t>
    </r>
    <r>
      <rPr>
        <sz val="8"/>
        <rFont val="Segoe UI"/>
        <family val="2"/>
      </rPr>
      <t xml:space="preserve"> Cifras provisionales</t>
    </r>
  </si>
  <si>
    <t>Octubre (2024 - 2023)p</t>
  </si>
  <si>
    <t>Enero - octubre</t>
  </si>
  <si>
    <t>12 meses a octubre</t>
  </si>
  <si>
    <t>Actualizado el 18 de diciembre de 2024</t>
  </si>
  <si>
    <t>Aceites y grasas fijos de origen vegetal, en bruto, refinados o fraccionados</t>
  </si>
  <si>
    <t>Pescado (no incluidos los mamíferos marinos), crustáceos, moluscos e invertebrados acuáticos y sus preparados</t>
  </si>
  <si>
    <t>Azúcares, preparados de azúcar y miel</t>
  </si>
  <si>
    <t>Café, té, cacao, especias y sus preparados</t>
  </si>
  <si>
    <t>Demás agropecuarios, alimentos y bebidas</t>
  </si>
  <si>
    <t>Petróleo, productos derivados del petróleo y productos conexos</t>
  </si>
  <si>
    <t>Demás combustibles y productos de la industria extractiva</t>
  </si>
  <si>
    <t>Maquinaria y equipo industrial en general, n.e.p., y partes y piezas de máquinas, n.e.p.</t>
  </si>
  <si>
    <t>Maquinaria, aparatos y artefactos eléctricos, n.e.p., y sus partes y piezas eléctricas (incluso las contrapartes no eléctricas, n.e.p., del equipo eléctrico de uso doméstico)</t>
  </si>
  <si>
    <t>Artículos manufacturados diversos, n.e.p.</t>
  </si>
  <si>
    <t>Hilados, tejidos, artículos confeccionados de fibras textiles, n.e.p., y productos conexos</t>
  </si>
  <si>
    <t>Materias y productos químicos, n.e.p</t>
  </si>
  <si>
    <t>Instrumentos y aparatos profesionales, científicos y de control, n.e.p.</t>
  </si>
  <si>
    <t>Manufacturas de metales, n.e.p.</t>
  </si>
  <si>
    <t>Manufacturas de caucho, n.e.p.</t>
  </si>
  <si>
    <t>Manufacturas de minerales no metálicos, n.e.p</t>
  </si>
  <si>
    <t>Papel, cartón y artículos de pasta de papel, de papel o de cartón</t>
  </si>
  <si>
    <t>Demás manufacturas</t>
  </si>
  <si>
    <t xml:space="preserve"> **</t>
  </si>
  <si>
    <t xml:space="preserve">* </t>
  </si>
  <si>
    <t>Bogotá, D.C.</t>
  </si>
  <si>
    <t>Antioquia</t>
  </si>
  <si>
    <t>Valle del Cauca</t>
  </si>
  <si>
    <t>Cundinamarca</t>
  </si>
  <si>
    <t>Bolívar</t>
  </si>
  <si>
    <t>Atlántico</t>
  </si>
  <si>
    <t>Santander</t>
  </si>
  <si>
    <t>Risaralda</t>
  </si>
  <si>
    <t>La Guajira</t>
  </si>
  <si>
    <t>Caldas</t>
  </si>
  <si>
    <t>Magdalena</t>
  </si>
  <si>
    <t>Cauca</t>
  </si>
  <si>
    <t>Cesar</t>
  </si>
  <si>
    <t>No diligenciado</t>
  </si>
  <si>
    <t>Nariño</t>
  </si>
  <si>
    <t>Norte de Santander</t>
  </si>
  <si>
    <t>Quindío</t>
  </si>
  <si>
    <t>Meta</t>
  </si>
  <si>
    <t>Sucre</t>
  </si>
  <si>
    <t>Tolima</t>
  </si>
  <si>
    <t>Huila</t>
  </si>
  <si>
    <t>Boyacá</t>
  </si>
  <si>
    <t>Córdoba</t>
  </si>
  <si>
    <t>Casanare</t>
  </si>
  <si>
    <t>Chocó</t>
  </si>
  <si>
    <t>Putumayo</t>
  </si>
  <si>
    <t>Guaviare</t>
  </si>
  <si>
    <t>Caquetá</t>
  </si>
  <si>
    <t>Amazonas</t>
  </si>
  <si>
    <t>Vaupés</t>
  </si>
  <si>
    <t>Vichada</t>
  </si>
  <si>
    <t>Aceites, grasas y ceras de origen animal y vegetal</t>
  </si>
  <si>
    <t>Materiales crudos no comestibles, excepto los combustibles</t>
  </si>
  <si>
    <t>Combustibles y prod. de industrias extractivas</t>
  </si>
  <si>
    <t>Enero - octubre (2024 - 2023)p</t>
  </si>
  <si>
    <t>Otros sectores*</t>
  </si>
  <si>
    <t>Fibras textiles (excepto las mechas (tops) y otras formas de lana peinada) y sus desperdicios (no manufacturadas en hilados, hilos o tejidos)</t>
  </si>
  <si>
    <t>Abonos en bruto, excepto los del capítulo 56, y minerales en bruto (excepto carbón, petróleo y piedras preciosas)</t>
  </si>
  <si>
    <t>3341</t>
  </si>
  <si>
    <t>Gasolina para motores y otros aceites ligeros</t>
  </si>
  <si>
    <t>3330</t>
  </si>
  <si>
    <t>Aceites de petróleo y aceites obtenidos de minerales bituminosos crudos</t>
  </si>
  <si>
    <t>3343</t>
  </si>
  <si>
    <t>Gasóleos (gas oils)</t>
  </si>
  <si>
    <t>Cuero y manufacturas de cuero, n.e.p., y pieles finas curtidas</t>
  </si>
  <si>
    <t>Muebles y sus partes; camas, colchones, somieres, cojines y artículos rellenos similares</t>
  </si>
  <si>
    <t>Artículos de viajes, bolsos de mano y otros artículos análogos para contener objetos</t>
  </si>
  <si>
    <t>Aparatos, equipos y materiales fotográficos y artículos de óptica, n.e.p., relojes</t>
  </si>
  <si>
    <t>Edificios prefabricados; artefactos y accesorios sanitarios y para sistemas de conducción de aguas, calefacción y alumbrado, n.e.p.</t>
  </si>
  <si>
    <t>Vehículos automotores para el transporte de personas</t>
  </si>
  <si>
    <t>*</t>
  </si>
  <si>
    <t>Computadores (Portátiles)</t>
  </si>
  <si>
    <t xml:space="preserve">Teléfonos celulares </t>
  </si>
  <si>
    <t>Diodos transistores y dispositivos semiconductores análogos</t>
  </si>
  <si>
    <t>Bebidas no alcohólicas</t>
  </si>
  <si>
    <t>Vehículos automotores para el transporte de mercancías</t>
  </si>
  <si>
    <t>**</t>
  </si>
  <si>
    <t>Legumbres preparadas o conservadas</t>
  </si>
  <si>
    <t>Otros tipos de trigo</t>
  </si>
  <si>
    <t>Aviones de más de 15.000 kg</t>
  </si>
  <si>
    <t>Demás países</t>
  </si>
  <si>
    <t>Gas natural licuado</t>
  </si>
  <si>
    <t>Maíz</t>
  </si>
  <si>
    <t>Productos semiterminados de hierro o acero no aleado</t>
  </si>
  <si>
    <t xml:space="preserve">Aparatos de telecomunicación digital </t>
  </si>
  <si>
    <t>Medicamentos</t>
  </si>
  <si>
    <t xml:space="preserve">Televisores (tecnologías LCD y LED) </t>
  </si>
  <si>
    <t>Máquinas para lavar limpiar exprimir secar planchar prensar</t>
  </si>
  <si>
    <t>Total Importaciones</t>
  </si>
  <si>
    <t>Comunidad Andina</t>
  </si>
  <si>
    <t>Tortas de semillas oleaginosas</t>
  </si>
  <si>
    <t>Alcoholes monohídricos acíclicos</t>
  </si>
  <si>
    <t>Otros azúcares de caña o de remolacha y sacarosa pura en estado sólido</t>
  </si>
  <si>
    <t>Minerales en bruto</t>
  </si>
  <si>
    <t xml:space="preserve">Demás </t>
  </si>
  <si>
    <t>Aceite de palma y sus fracciones</t>
  </si>
  <si>
    <t>Preparados alimenticios</t>
  </si>
  <si>
    <t>Otros tejidos de punto o ganchillo no impregnados bañados</t>
  </si>
  <si>
    <t>Partes y piezas n.e.p. de la maquinaria de los rubros 723 y 744.3</t>
  </si>
  <si>
    <t>Arroz semielaborado o elaborado pulido</t>
  </si>
  <si>
    <t>Madera compactada y madera regenerada</t>
  </si>
  <si>
    <t>Aceite de girasol o aceite de cártamo y sus fracciones</t>
  </si>
  <si>
    <t>Glucósidos</t>
  </si>
  <si>
    <t>Alambre de cobre</t>
  </si>
  <si>
    <t>Otras planchas hojas películas cintas y tiras de plásticos no celulares</t>
  </si>
  <si>
    <t>Crustáceos congelados</t>
  </si>
  <si>
    <t>Otros tubos caños y perfiles huecos de hierro o acero</t>
  </si>
  <si>
    <t>Pescado congelado (excepto filetes y pescado picado)</t>
  </si>
  <si>
    <t>Café sin tostar descafeinado o no</t>
  </si>
  <si>
    <t>Otras variedades de hulla</t>
  </si>
  <si>
    <t>petróleo y aceites obtenidos de minerales bituminosos crudos</t>
  </si>
  <si>
    <t>Oro no monetario</t>
  </si>
  <si>
    <t>Guainía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</si>
</sst>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2">
    <numFmt numFmtId="43" formatCode="_(* #,##0.00_);_(* \(#,##0.00\);_(* &quot;-&quot;??_);_(@_)"/>
    <numFmt numFmtId="171" formatCode="_-* #,##0.00_-;\-* #,##0.00_-;_-* &quot;-&quot;??_-;_-@_-"/>
    <numFmt numFmtId="175" formatCode="_-* #,##0.00\ _P_t_s_-;\-* #,##0.00\ _P_t_s_-;_-* &quot;-&quot;??\ _P_t_s_-;_-@_-"/>
    <numFmt numFmtId="176" formatCode="0_)"/>
    <numFmt numFmtId="177" formatCode="#,##0.0_);\(#,##0.0\)"/>
    <numFmt numFmtId="178" formatCode="0.0_)"/>
    <numFmt numFmtId="179" formatCode="0.0"/>
    <numFmt numFmtId="180" formatCode="#,##0.0"/>
    <numFmt numFmtId="181" formatCode="##\ ###\ ###"/>
    <numFmt numFmtId="182" formatCode="_-* #,##0.0\ _P_t_s_-;\-* #,##0.0\ _P_t_s_-;_-* &quot;-&quot;??\ _P_t_s_-;_-@_-"/>
    <numFmt numFmtId="183" formatCode="_-* #,##0\ _P_t_s_-;\-* #,##0\ _P_t_s_-;_-* &quot;-&quot;??\ _P_t_s_-;_-@_-"/>
    <numFmt numFmtId="184" formatCode="_-* #,##0\ _€_-;\-* #,##0\ _€_-;_-* &quot;-&quot;??\ _€_-;_-@_-"/>
    <numFmt numFmtId="185" formatCode="#,##0.000"/>
    <numFmt numFmtId="186" formatCode="_ * #,##0_ ;_ * \-#,##0_ ;_ * &quot;-&quot;??_ ;_ @_ "/>
    <numFmt numFmtId="187" formatCode="#\ ###\ ###"/>
    <numFmt numFmtId="188" formatCode="#,##0.00000"/>
    <numFmt numFmtId="189" formatCode="0.000000"/>
    <numFmt numFmtId="190" formatCode="0.00000000"/>
    <numFmt numFmtId="191" formatCode="0.0000"/>
    <numFmt numFmtId="193" formatCode="#,##0.000000_);\(#,##0.000000\)"/>
    <numFmt numFmtId="194" formatCode="_-* #,##0.0_-;\-* #,##0.0_-;_-* &quot;-&quot;??_-;_-@_-"/>
    <numFmt numFmtId="195" formatCode="_-* #,##0_-;\-* #,##0_-;_-* &quot;-&quot;??_-;_-@_-"/>
    <numFmt numFmtId="196" formatCode="General_)"/>
    <numFmt numFmtId="197" formatCode="_(* #,##0_);_(* \(#,##0\);_(* &quot;-&quot;??_);_(@_)"/>
    <numFmt numFmtId="199" formatCode="#.0\ ###\ ###"/>
    <numFmt numFmtId="201" formatCode="_-* #,##0.0000000\ _P_t_s_-;\-* #,##0.0000000\ _P_t_s_-;_-* &quot;-&quot;??\ _P_t_s_-;_-@_-"/>
    <numFmt numFmtId="202" formatCode="_(* #,##0.0_);_(* \(#,##0.0\);_(* &quot;-&quot;??_);_(@_)"/>
    <numFmt numFmtId="203" formatCode="#,##0.0000000"/>
    <numFmt numFmtId="204" formatCode="#,##0.0000000000"/>
    <numFmt numFmtId="205" formatCode="#,##0.0000"/>
    <numFmt numFmtId="206" formatCode="#,##0.000000"/>
    <numFmt numFmtId="207" formatCode="#.0000000\ ###\ ###"/>
    <numFmt numFmtId="208" formatCode="#,##0.0;\-#,##0.0"/>
    <numFmt numFmtId="209" formatCode="_-* #,##0.0\ _€_-;\-* #,##0.0\ _€_-;_-* &quot;-&quot;??\ _€_-;_-@_-"/>
    <numFmt numFmtId="210" formatCode="_-* #,##0.0_-;\-* #,##0.0_-;_-* &quot;-&quot;?_-;_-@_-"/>
    <numFmt numFmtId="211" formatCode="_-* #,##0.0000\ _P_t_s_-;\-* #,##0.0000\ _P_t_s_-;_-* &quot;-&quot;??\ _P_t_s_-;_-@_-"/>
    <numFmt numFmtId="212" formatCode="_ * #,##0.000_ ;_ * \-#,##0.000_ ;_ * &quot;-&quot;??_ ;_ @_ "/>
    <numFmt numFmtId="213" formatCode="_-* #,##0.000000\ _P_t_s_-;\-* #,##0.000000\ _P_t_s_-;_-* &quot;-&quot;??\ _P_t_s_-;_-@_-"/>
    <numFmt numFmtId="214" formatCode="#,##0.00000000"/>
    <numFmt numFmtId="215" formatCode="_-* #,##0.000\ _P_t_s_-;\-* #,##0.000\ _P_t_s_-;_-* &quot;-&quot;??\ _P_t_s_-;_-@_-"/>
    <numFmt numFmtId="216" formatCode="_ * #,##0.0000000_ ;_ * \-#,##0.0000000_ ;_ * &quot;-&quot;??_ ;_ @_ "/>
    <numFmt numFmtId="217" formatCode="####.\ ###\ ###"/>
    <numFmt numFmtId="218" formatCode="_(* #,##0.00000_);_(* \(#,##0.00000\);_(* &quot;-&quot;??_);_(@_)"/>
    <numFmt numFmtId="219" formatCode="_(* #,##0.0000000_);_(* \(#,##0.0000000\);_(* &quot;-&quot;??_);_(@_)"/>
    <numFmt numFmtId="220" formatCode="0.000"/>
    <numFmt numFmtId="221" formatCode="0.0000000"/>
    <numFmt numFmtId="222" formatCode="#,##0.000000000"/>
    <numFmt numFmtId="223" formatCode="_(* #,##0.000000_);_(* \(#,##0.000000\);_(* &quot;-&quot;??_);_(@_)"/>
    <numFmt numFmtId="224" formatCode="0.00000"/>
    <numFmt numFmtId="225" formatCode="_-* #,##0.00000\ _P_t_s_-;\-* #,##0.00000\ _P_t_s_-;_-* &quot;-&quot;??\ _P_t_s_-;_-@_-"/>
    <numFmt numFmtId="226" formatCode="_-* #,##0.000000_-;\-* #,##0.000000_-;_-* &quot;-&quot;??_-;_-@_-"/>
    <numFmt numFmtId="227" formatCode="#,##0.0000000;\-#,##0.0000000"/>
  </numFmts>
  <fonts count="65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u/>
      <sz val="7.5"/>
      <color indexed="12"/>
      <name val="Arial"/>
      <family val="2"/>
    </font>
    <font>
      <sz val="12"/>
      <name val="Arial"/>
      <family val="2"/>
    </font>
    <font>
      <sz val="10"/>
      <name val="MS Sans Serif"/>
      <family val="2"/>
    </font>
    <font>
      <sz val="11"/>
      <color indexed="19"/>
      <name val="Calibri"/>
      <family val="2"/>
    </font>
    <font>
      <b/>
      <sz val="11"/>
      <color indexed="8"/>
      <name val="Calibri"/>
      <family val="2"/>
    </font>
    <font>
      <sz val="8"/>
      <name val="Arial"/>
      <family val="2"/>
    </font>
    <font>
      <sz val="12"/>
      <name val="Tms Rmn"/>
    </font>
    <font>
      <sz val="10"/>
      <name val="Courier"/>
      <family val="3"/>
    </font>
    <font>
      <sz val="10"/>
      <name val="Segoe UI"/>
      <family val="2"/>
    </font>
    <font>
      <b/>
      <sz val="10"/>
      <name val="Segoe UI"/>
      <family val="2"/>
    </font>
    <font>
      <b/>
      <sz val="12"/>
      <name val="Segoe UI"/>
      <family val="2"/>
    </font>
    <font>
      <u/>
      <sz val="12"/>
      <color indexed="12"/>
      <name val="Segoe UI"/>
      <family val="2"/>
    </font>
    <font>
      <b/>
      <u/>
      <sz val="12"/>
      <color indexed="20"/>
      <name val="Segoe UI"/>
      <family val="2"/>
    </font>
    <font>
      <b/>
      <sz val="11"/>
      <name val="Segoe UI"/>
      <family val="2"/>
    </font>
    <font>
      <u/>
      <sz val="12"/>
      <color indexed="20"/>
      <name val="Segoe UI"/>
      <family val="2"/>
    </font>
    <font>
      <sz val="11"/>
      <name val="Segoe UI"/>
      <family val="2"/>
    </font>
    <font>
      <b/>
      <sz val="9"/>
      <name val="Segoe UI"/>
      <family val="2"/>
    </font>
    <font>
      <sz val="9"/>
      <name val="Segoe UI"/>
      <family val="2"/>
    </font>
    <font>
      <sz val="8"/>
      <name val="Segoe UI"/>
      <family val="2"/>
    </font>
    <font>
      <b/>
      <sz val="8"/>
      <name val="Segoe UI"/>
      <family val="2"/>
    </font>
    <font>
      <vertAlign val="superscript"/>
      <sz val="8"/>
      <name val="Segoe UI"/>
      <family val="2"/>
    </font>
    <font>
      <b/>
      <vertAlign val="superscript"/>
      <sz val="9"/>
      <name val="Segoe UI"/>
      <family val="2"/>
    </font>
    <font>
      <b/>
      <sz val="10"/>
      <color indexed="10"/>
      <name val="Segoe UI"/>
      <family val="2"/>
    </font>
    <font>
      <vertAlign val="superscript"/>
      <sz val="9"/>
      <name val="Segoe UI"/>
      <family val="2"/>
    </font>
    <font>
      <b/>
      <i/>
      <sz val="9"/>
      <name val="Segoe UI"/>
      <family val="2"/>
    </font>
    <font>
      <sz val="12"/>
      <name val="Segoe UI"/>
      <family val="2"/>
    </font>
    <font>
      <vertAlign val="superscript"/>
      <sz val="10"/>
      <name val="Segoe UI"/>
      <family val="2"/>
    </font>
    <font>
      <sz val="10"/>
      <color indexed="10"/>
      <name val="Segoe UI"/>
      <family val="2"/>
    </font>
    <font>
      <b/>
      <sz val="9"/>
      <color indexed="9"/>
      <name val="Segoe UI"/>
      <family val="2"/>
    </font>
    <font>
      <sz val="9"/>
      <color indexed="10"/>
      <name val="Segoe UI"/>
      <family val="2"/>
    </font>
    <font>
      <b/>
      <sz val="9"/>
      <color indexed="10"/>
      <name val="Segoe UI"/>
      <family val="2"/>
    </font>
    <font>
      <b/>
      <i/>
      <sz val="10"/>
      <name val="Segoe UI"/>
      <family val="2"/>
    </font>
    <font>
      <b/>
      <sz val="14"/>
      <name val="Segoe UI"/>
      <family val="2"/>
    </font>
    <font>
      <b/>
      <sz val="8"/>
      <name val="Arial"/>
      <family val="2"/>
    </font>
    <font>
      <b/>
      <u/>
      <sz val="12"/>
      <color indexed="20"/>
      <name val="Segoe UI"/>
      <family val="2"/>
    </font>
    <font>
      <b/>
      <sz val="13"/>
      <name val="Segoe UI"/>
      <family val="2"/>
    </font>
    <font>
      <b/>
      <sz val="9"/>
      <name val="Arial"/>
      <family val="2"/>
    </font>
    <font>
      <b/>
      <u/>
      <sz val="12"/>
      <color indexed="12"/>
      <name val="Segoe UI"/>
      <family val="2"/>
    </font>
    <font>
      <b/>
      <u/>
      <sz val="12"/>
      <color indexed="20"/>
      <name val="Segoe UI"/>
      <family val="2"/>
    </font>
    <font>
      <b/>
      <u/>
      <sz val="12"/>
      <color indexed="20"/>
      <name val="Segoe UI"/>
      <family val="2"/>
    </font>
    <font>
      <b/>
      <u/>
      <sz val="12"/>
      <color indexed="20"/>
      <name val="Segoe UI"/>
      <family val="2"/>
    </font>
    <font>
      <b/>
      <u/>
      <sz val="12"/>
      <color indexed="20"/>
      <name val="Segoe UI"/>
      <family val="2"/>
    </font>
    <font>
      <sz val="7"/>
      <name val="Segoe UI"/>
      <family val="2"/>
    </font>
    <font>
      <sz val="11"/>
      <color theme="1"/>
      <name val="Calibri"/>
      <family val="2"/>
      <scheme val="minor"/>
    </font>
    <font>
      <b/>
      <sz val="14"/>
      <color theme="0"/>
      <name val="Segoe UI"/>
      <family val="2"/>
    </font>
    <font>
      <sz val="9"/>
      <color rgb="FF0000FF"/>
      <name val="Segoe UI"/>
      <family val="2"/>
    </font>
    <font>
      <b/>
      <sz val="9"/>
      <color rgb="FF0000FF"/>
      <name val="Segoe UI"/>
      <family val="2"/>
    </font>
    <font>
      <b/>
      <sz val="9"/>
      <color theme="1"/>
      <name val="Segoe UI"/>
      <family val="2"/>
    </font>
    <font>
      <sz val="9"/>
      <color theme="1"/>
      <name val="Segoe UI"/>
      <family val="2"/>
    </font>
    <font>
      <sz val="9"/>
      <color rgb="FFFF0000"/>
      <name val="Segoe UI"/>
      <family val="2"/>
    </font>
    <font>
      <sz val="10"/>
      <color rgb="FFFF0000"/>
      <name val="Segoe UI"/>
      <family val="2"/>
    </font>
    <font>
      <sz val="9"/>
      <color theme="0"/>
      <name val="Segoe UI"/>
      <family val="2"/>
    </font>
    <font>
      <sz val="10"/>
      <color theme="0"/>
      <name val="Segoe UI"/>
      <family val="2"/>
    </font>
    <font>
      <b/>
      <sz val="8"/>
      <color theme="0"/>
      <name val="Segoe UI"/>
      <family val="2"/>
    </font>
    <font>
      <b/>
      <sz val="11"/>
      <color theme="1"/>
      <name val="Segoe UI"/>
      <family val="2"/>
    </font>
    <font>
      <b/>
      <sz val="9"/>
      <color rgb="FFFF0000"/>
      <name val="Segoe UI"/>
      <family val="2"/>
    </font>
    <font>
      <sz val="10"/>
      <color rgb="FF00B050"/>
      <name val="Segoe UI"/>
      <family val="2"/>
    </font>
    <font>
      <b/>
      <sz val="11"/>
      <color theme="0"/>
      <name val="Segoe UI"/>
      <family val="2"/>
    </font>
    <font>
      <b/>
      <sz val="8"/>
      <color theme="1"/>
      <name val="Segoe UI"/>
      <family val="2"/>
    </font>
    <font>
      <sz val="11"/>
      <color rgb="FF0000FF"/>
      <name val="Segoe UI"/>
      <family val="2"/>
    </font>
    <font>
      <b/>
      <sz val="16"/>
      <color theme="0"/>
      <name val="Segoe UI"/>
      <family val="2"/>
    </font>
    <font>
      <b/>
      <i/>
      <sz val="9"/>
      <color theme="1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indexed="43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EAEAEA"/>
        <bgColor theme="4" tint="0.79998168889431442"/>
      </patternFill>
    </fill>
    <fill>
      <patternFill patternType="solid">
        <fgColor rgb="FFEAEAEA"/>
        <bgColor indexed="64"/>
      </patternFill>
    </fill>
    <fill>
      <patternFill patternType="solid">
        <fgColor theme="0" tint="-0.14999847407452621"/>
        <bgColor indexed="64"/>
      </patternFill>
    </fill>
  </fills>
  <borders count="30">
    <border>
      <left/>
      <right/>
      <top/>
      <bottom/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1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175" fontId="1" fillId="0" borderId="0" applyFont="0" applyFill="0" applyBorder="0" applyAlignment="0" applyProtection="0"/>
    <xf numFmtId="171" fontId="46" fillId="0" borderId="0" applyFont="0" applyFill="0" applyBorder="0" applyAlignment="0" applyProtection="0"/>
    <xf numFmtId="171" fontId="46" fillId="0" borderId="0" applyFont="0" applyFill="0" applyBorder="0" applyAlignment="0" applyProtection="0"/>
    <xf numFmtId="171" fontId="46" fillId="0" borderId="0" applyFont="0" applyFill="0" applyBorder="0" applyAlignment="0" applyProtection="0"/>
    <xf numFmtId="171" fontId="46" fillId="0" borderId="0" applyFont="0" applyFill="0" applyBorder="0" applyAlignment="0" applyProtection="0"/>
    <xf numFmtId="171" fontId="46" fillId="0" borderId="0" applyFont="0" applyFill="0" applyBorder="0" applyAlignment="0" applyProtection="0"/>
    <xf numFmtId="171" fontId="46" fillId="0" borderId="0" applyFont="0" applyFill="0" applyBorder="0" applyAlignment="0" applyProtection="0"/>
    <xf numFmtId="171" fontId="46" fillId="0" borderId="0" applyFont="0" applyFill="0" applyBorder="0" applyAlignment="0" applyProtection="0"/>
    <xf numFmtId="43" fontId="5" fillId="0" borderId="0" applyFont="0" applyFill="0" applyBorder="0" applyAlignment="0" applyProtection="0"/>
    <xf numFmtId="171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171" fontId="46" fillId="0" borderId="0" applyFont="0" applyFill="0" applyBorder="0" applyAlignment="0" applyProtection="0"/>
    <xf numFmtId="171" fontId="46" fillId="0" borderId="0" applyFont="0" applyFill="0" applyBorder="0" applyAlignment="0" applyProtection="0"/>
    <xf numFmtId="171" fontId="46" fillId="0" borderId="0" applyFont="0" applyFill="0" applyBorder="0" applyAlignment="0" applyProtection="0"/>
    <xf numFmtId="171" fontId="46" fillId="0" borderId="0" applyFont="0" applyFill="0" applyBorder="0" applyAlignment="0" applyProtection="0"/>
    <xf numFmtId="171" fontId="46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6" fillId="2" borderId="0" applyNumberFormat="0" applyBorder="0" applyAlignment="0" applyProtection="0"/>
    <xf numFmtId="0" fontId="1" fillId="0" borderId="0"/>
    <xf numFmtId="0" fontId="5" fillId="0" borderId="0"/>
    <xf numFmtId="0" fontId="1" fillId="0" borderId="0"/>
    <xf numFmtId="0" fontId="46" fillId="0" borderId="0"/>
    <xf numFmtId="196" fontId="9" fillId="0" borderId="0"/>
    <xf numFmtId="0" fontId="5" fillId="0" borderId="0"/>
    <xf numFmtId="0" fontId="1" fillId="0" borderId="0"/>
    <xf numFmtId="0" fontId="2" fillId="0" borderId="0"/>
    <xf numFmtId="37" fontId="10" fillId="0" borderId="0"/>
    <xf numFmtId="0" fontId="4" fillId="0" borderId="0"/>
    <xf numFmtId="0" fontId="7" fillId="0" borderId="1" applyNumberFormat="0" applyFill="0" applyAlignment="0" applyProtection="0"/>
  </cellStyleXfs>
  <cellXfs count="1896">
    <xf numFmtId="0" fontId="0" fillId="0" borderId="0" xfId="0"/>
    <xf numFmtId="0" fontId="11" fillId="3" borderId="0" xfId="0" applyFont="1" applyFill="1"/>
    <xf numFmtId="0" fontId="11" fillId="3" borderId="2" xfId="0" applyFont="1" applyFill="1" applyBorder="1"/>
    <xf numFmtId="0" fontId="11" fillId="7" borderId="0" xfId="0" applyFont="1" applyFill="1"/>
    <xf numFmtId="0" fontId="12" fillId="7" borderId="2" xfId="0" applyFont="1" applyFill="1" applyBorder="1" applyAlignment="1">
      <alignment horizontal="left"/>
    </xf>
    <xf numFmtId="0" fontId="12" fillId="7" borderId="0" xfId="0" applyFont="1" applyFill="1"/>
    <xf numFmtId="0" fontId="47" fillId="8" borderId="3" xfId="0" applyFont="1" applyFill="1" applyBorder="1" applyAlignment="1">
      <alignment horizontal="center" vertical="center" wrapText="1"/>
    </xf>
    <xf numFmtId="0" fontId="13" fillId="3" borderId="0" xfId="0" applyFont="1" applyFill="1" applyAlignment="1">
      <alignment horizontal="center"/>
    </xf>
    <xf numFmtId="0" fontId="11" fillId="3" borderId="4" xfId="0" applyFont="1" applyFill="1" applyBorder="1"/>
    <xf numFmtId="0" fontId="13" fillId="3" borderId="5" xfId="0" applyFont="1" applyFill="1" applyBorder="1" applyAlignment="1">
      <alignment horizontal="center"/>
    </xf>
    <xf numFmtId="0" fontId="11" fillId="3" borderId="6" xfId="0" applyFont="1" applyFill="1" applyBorder="1"/>
    <xf numFmtId="177" fontId="14" fillId="3" borderId="2" xfId="1" applyNumberFormat="1" applyFont="1" applyFill="1" applyBorder="1" applyAlignment="1" applyProtection="1"/>
    <xf numFmtId="176" fontId="16" fillId="7" borderId="0" xfId="0" applyNumberFormat="1" applyFont="1" applyFill="1" applyBorder="1" applyAlignment="1" applyProtection="1">
      <alignment horizontal="left"/>
    </xf>
    <xf numFmtId="0" fontId="11" fillId="3" borderId="0" xfId="0" applyFont="1" applyFill="1" applyBorder="1"/>
    <xf numFmtId="0" fontId="18" fillId="7" borderId="0" xfId="20" applyFont="1" applyFill="1" applyBorder="1"/>
    <xf numFmtId="0" fontId="18" fillId="7" borderId="7" xfId="20" applyFont="1" applyFill="1" applyBorder="1"/>
    <xf numFmtId="0" fontId="18" fillId="7" borderId="0" xfId="20" applyFont="1" applyFill="1"/>
    <xf numFmtId="176" fontId="19" fillId="7" borderId="0" xfId="20" applyNumberFormat="1" applyFont="1" applyFill="1" applyBorder="1" applyAlignment="1" applyProtection="1">
      <alignment horizontal="left"/>
    </xf>
    <xf numFmtId="0" fontId="20" fillId="7" borderId="0" xfId="20" applyFont="1" applyFill="1" applyBorder="1"/>
    <xf numFmtId="0" fontId="20" fillId="7" borderId="7" xfId="20" applyFont="1" applyFill="1" applyBorder="1"/>
    <xf numFmtId="0" fontId="19" fillId="7" borderId="8" xfId="20" applyFont="1" applyFill="1" applyBorder="1"/>
    <xf numFmtId="0" fontId="19" fillId="7" borderId="8" xfId="20" applyFont="1" applyFill="1" applyBorder="1" applyAlignment="1">
      <alignment horizontal="center"/>
    </xf>
    <xf numFmtId="0" fontId="19" fillId="7" borderId="9" xfId="20" applyFont="1" applyFill="1" applyBorder="1" applyAlignment="1">
      <alignment horizontal="center"/>
    </xf>
    <xf numFmtId="0" fontId="19" fillId="7" borderId="10" xfId="20" applyFont="1" applyFill="1" applyBorder="1" applyAlignment="1">
      <alignment horizontal="center"/>
    </xf>
    <xf numFmtId="0" fontId="19" fillId="7" borderId="11" xfId="20" applyFont="1" applyFill="1" applyBorder="1" applyAlignment="1">
      <alignment horizontal="center"/>
    </xf>
    <xf numFmtId="0" fontId="19" fillId="7" borderId="11" xfId="20" applyFont="1" applyFill="1" applyBorder="1"/>
    <xf numFmtId="0" fontId="19" fillId="7" borderId="12" xfId="20" applyFont="1" applyFill="1" applyBorder="1" applyAlignment="1">
      <alignment horizontal="center"/>
    </xf>
    <xf numFmtId="0" fontId="19" fillId="7" borderId="13" xfId="20" applyFont="1" applyFill="1" applyBorder="1" applyAlignment="1">
      <alignment horizontal="center"/>
    </xf>
    <xf numFmtId="0" fontId="19" fillId="7" borderId="13" xfId="20" applyFont="1" applyFill="1" applyBorder="1"/>
    <xf numFmtId="0" fontId="20" fillId="7" borderId="14" xfId="20" applyFont="1" applyFill="1" applyBorder="1" applyAlignment="1">
      <alignment horizontal="center"/>
    </xf>
    <xf numFmtId="0" fontId="19" fillId="9" borderId="0" xfId="20" applyFont="1" applyFill="1" applyBorder="1" applyAlignment="1">
      <alignment horizontal="center" vertical="center"/>
    </xf>
    <xf numFmtId="3" fontId="19" fillId="9" borderId="0" xfId="20" applyNumberFormat="1" applyFont="1" applyFill="1" applyBorder="1" applyAlignment="1">
      <alignment horizontal="right"/>
    </xf>
    <xf numFmtId="3" fontId="19" fillId="9" borderId="7" xfId="20" applyNumberFormat="1" applyFont="1" applyFill="1" applyBorder="1" applyAlignment="1">
      <alignment horizontal="right"/>
    </xf>
    <xf numFmtId="0" fontId="48" fillId="7" borderId="0" xfId="20" applyFont="1" applyFill="1" applyBorder="1" applyAlignment="1">
      <alignment horizontal="center" vertical="center"/>
    </xf>
    <xf numFmtId="3" fontId="48" fillId="7" borderId="0" xfId="20" applyNumberFormat="1" applyFont="1" applyFill="1" applyBorder="1" applyAlignment="1">
      <alignment horizontal="right"/>
    </xf>
    <xf numFmtId="3" fontId="48" fillId="7" borderId="7" xfId="20" applyNumberFormat="1" applyFont="1" applyFill="1" applyBorder="1" applyAlignment="1">
      <alignment horizontal="right"/>
    </xf>
    <xf numFmtId="0" fontId="19" fillId="9" borderId="0" xfId="20" applyFont="1" applyFill="1" applyBorder="1"/>
    <xf numFmtId="3" fontId="19" fillId="9" borderId="0" xfId="20" applyNumberFormat="1" applyFont="1" applyFill="1" applyBorder="1"/>
    <xf numFmtId="3" fontId="19" fillId="9" borderId="0" xfId="20" applyNumberFormat="1" applyFont="1" applyFill="1" applyBorder="1" applyAlignment="1">
      <alignment vertical="center"/>
    </xf>
    <xf numFmtId="3" fontId="19" fillId="9" borderId="7" xfId="20" applyNumberFormat="1" applyFont="1" applyFill="1" applyBorder="1" applyAlignment="1">
      <alignment vertical="center"/>
    </xf>
    <xf numFmtId="0" fontId="20" fillId="0" borderId="0" xfId="20" applyFont="1" applyBorder="1"/>
    <xf numFmtId="3" fontId="20" fillId="7" borderId="0" xfId="20" applyNumberFormat="1" applyFont="1" applyFill="1" applyBorder="1"/>
    <xf numFmtId="3" fontId="19" fillId="7" borderId="0" xfId="20" applyNumberFormat="1" applyFont="1" applyFill="1" applyBorder="1" applyAlignment="1">
      <alignment vertical="center"/>
    </xf>
    <xf numFmtId="3" fontId="20" fillId="7" borderId="0" xfId="20" applyNumberFormat="1" applyFont="1" applyFill="1" applyBorder="1" applyAlignment="1">
      <alignment vertical="center"/>
    </xf>
    <xf numFmtId="3" fontId="20" fillId="7" borderId="7" xfId="20" applyNumberFormat="1" applyFont="1" applyFill="1" applyBorder="1" applyAlignment="1">
      <alignment vertical="center"/>
    </xf>
    <xf numFmtId="0" fontId="20" fillId="9" borderId="0" xfId="20" applyFont="1" applyFill="1" applyBorder="1"/>
    <xf numFmtId="3" fontId="20" fillId="9" borderId="0" xfId="12" applyNumberFormat="1" applyFont="1" applyFill="1" applyBorder="1" applyAlignment="1">
      <alignment vertical="center"/>
    </xf>
    <xf numFmtId="3" fontId="20" fillId="9" borderId="0" xfId="20" applyNumberFormat="1" applyFont="1" applyFill="1" applyBorder="1" applyAlignment="1">
      <alignment vertical="center"/>
    </xf>
    <xf numFmtId="3" fontId="20" fillId="9" borderId="7" xfId="12" applyNumberFormat="1" applyFont="1" applyFill="1" applyBorder="1" applyAlignment="1">
      <alignment vertical="center"/>
    </xf>
    <xf numFmtId="0" fontId="48" fillId="7" borderId="0" xfId="20" applyFont="1" applyFill="1" applyBorder="1"/>
    <xf numFmtId="3" fontId="20" fillId="7" borderId="0" xfId="12" applyNumberFormat="1" applyFont="1" applyFill="1" applyBorder="1" applyAlignment="1">
      <alignment vertical="center"/>
    </xf>
    <xf numFmtId="0" fontId="20" fillId="7" borderId="0" xfId="20" applyFont="1" applyFill="1" applyBorder="1" applyAlignment="1">
      <alignment horizontal="left" wrapText="1"/>
    </xf>
    <xf numFmtId="3" fontId="20" fillId="9" borderId="0" xfId="20" applyNumberFormat="1" applyFont="1" applyFill="1" applyBorder="1"/>
    <xf numFmtId="3" fontId="20" fillId="9" borderId="7" xfId="20" applyNumberFormat="1" applyFont="1" applyFill="1" applyBorder="1" applyAlignment="1">
      <alignment vertical="center"/>
    </xf>
    <xf numFmtId="3" fontId="20" fillId="7" borderId="7" xfId="12" applyNumberFormat="1" applyFont="1" applyFill="1" applyBorder="1" applyAlignment="1">
      <alignment vertical="center"/>
    </xf>
    <xf numFmtId="0" fontId="49" fillId="0" borderId="0" xfId="20" applyFont="1" applyFill="1" applyBorder="1"/>
    <xf numFmtId="3" fontId="19" fillId="7" borderId="7" xfId="20" applyNumberFormat="1" applyFont="1" applyFill="1" applyBorder="1" applyAlignment="1">
      <alignment vertical="center"/>
    </xf>
    <xf numFmtId="0" fontId="20" fillId="9" borderId="15" xfId="20" applyFont="1" applyFill="1" applyBorder="1"/>
    <xf numFmtId="3" fontId="20" fillId="9" borderId="15" xfId="20" applyNumberFormat="1" applyFont="1" applyFill="1" applyBorder="1"/>
    <xf numFmtId="3" fontId="20" fillId="9" borderId="15" xfId="20" applyNumberFormat="1" applyFont="1" applyFill="1" applyBorder="1" applyAlignment="1">
      <alignment vertical="center"/>
    </xf>
    <xf numFmtId="3" fontId="20" fillId="9" borderId="16" xfId="20" applyNumberFormat="1" applyFont="1" applyFill="1" applyBorder="1" applyAlignment="1">
      <alignment vertical="center"/>
    </xf>
    <xf numFmtId="0" fontId="21" fillId="3" borderId="0" xfId="0" applyFont="1" applyFill="1" applyBorder="1"/>
    <xf numFmtId="0" fontId="21" fillId="7" borderId="0" xfId="20" applyFont="1" applyFill="1" applyBorder="1"/>
    <xf numFmtId="0" fontId="21" fillId="7" borderId="7" xfId="20" applyFont="1" applyFill="1" applyBorder="1"/>
    <xf numFmtId="0" fontId="21" fillId="7" borderId="15" xfId="20" applyFont="1" applyFill="1" applyBorder="1"/>
    <xf numFmtId="0" fontId="21" fillId="7" borderId="16" xfId="20" applyFont="1" applyFill="1" applyBorder="1"/>
    <xf numFmtId="0" fontId="11" fillId="7" borderId="7" xfId="0" applyFont="1" applyFill="1" applyBorder="1"/>
    <xf numFmtId="0" fontId="11" fillId="0" borderId="0" xfId="0" applyFont="1" applyFill="1"/>
    <xf numFmtId="0" fontId="11" fillId="0" borderId="0" xfId="0" applyFont="1"/>
    <xf numFmtId="176" fontId="19" fillId="9" borderId="0" xfId="0" applyNumberFormat="1" applyFont="1" applyFill="1" applyBorder="1" applyAlignment="1" applyProtection="1">
      <alignment horizontal="left"/>
    </xf>
    <xf numFmtId="176" fontId="19" fillId="9" borderId="7" xfId="0" applyNumberFormat="1" applyFont="1" applyFill="1" applyBorder="1" applyAlignment="1" applyProtection="1">
      <alignment horizontal="left"/>
    </xf>
    <xf numFmtId="176" fontId="19" fillId="3" borderId="8" xfId="0" applyNumberFormat="1" applyFont="1" applyFill="1" applyBorder="1" applyAlignment="1" applyProtection="1">
      <alignment horizontal="centerContinuous"/>
    </xf>
    <xf numFmtId="176" fontId="19" fillId="3" borderId="0" xfId="0" applyNumberFormat="1" applyFont="1" applyFill="1" applyBorder="1" applyAlignment="1" applyProtection="1">
      <alignment horizontal="centerContinuous"/>
    </xf>
    <xf numFmtId="176" fontId="19" fillId="3" borderId="13" xfId="0" applyNumberFormat="1" applyFont="1" applyFill="1" applyBorder="1" applyAlignment="1" applyProtection="1">
      <alignment horizontal="left"/>
    </xf>
    <xf numFmtId="37" fontId="19" fillId="3" borderId="17" xfId="0" applyNumberFormat="1" applyFont="1" applyFill="1" applyBorder="1" applyAlignment="1">
      <alignment horizontal="center"/>
    </xf>
    <xf numFmtId="176" fontId="19" fillId="7" borderId="0" xfId="0" applyNumberFormat="1" applyFont="1" applyFill="1" applyBorder="1" applyProtection="1"/>
    <xf numFmtId="3" fontId="19" fillId="7" borderId="0" xfId="0" applyNumberFormat="1" applyFont="1" applyFill="1" applyBorder="1"/>
    <xf numFmtId="176" fontId="19" fillId="9" borderId="0" xfId="0" applyNumberFormat="1" applyFont="1" applyFill="1" applyBorder="1" applyProtection="1"/>
    <xf numFmtId="0" fontId="19" fillId="9" borderId="0" xfId="0" applyFont="1" applyFill="1" applyBorder="1"/>
    <xf numFmtId="3" fontId="19" fillId="9" borderId="0" xfId="0" applyNumberFormat="1" applyFont="1" applyFill="1" applyBorder="1" applyAlignment="1">
      <alignment horizontal="right" vertical="center"/>
    </xf>
    <xf numFmtId="3" fontId="19" fillId="9" borderId="0" xfId="0" applyNumberFormat="1" applyFont="1" applyFill="1" applyBorder="1" applyAlignment="1" applyProtection="1">
      <alignment horizontal="right" vertical="center"/>
    </xf>
    <xf numFmtId="3" fontId="19" fillId="9" borderId="7" xfId="0" applyNumberFormat="1" applyFont="1" applyFill="1" applyBorder="1" applyAlignment="1">
      <alignment horizontal="right" vertical="center"/>
    </xf>
    <xf numFmtId="176" fontId="19" fillId="7" borderId="0" xfId="0" applyNumberFormat="1" applyFont="1" applyFill="1" applyBorder="1" applyAlignment="1" applyProtection="1">
      <alignment horizontal="left"/>
    </xf>
    <xf numFmtId="0" fontId="19" fillId="7" borderId="0" xfId="0" applyFont="1" applyFill="1" applyBorder="1"/>
    <xf numFmtId="3" fontId="19" fillId="7" borderId="0" xfId="0" applyNumberFormat="1" applyFont="1" applyFill="1" applyBorder="1" applyAlignment="1" applyProtection="1">
      <alignment horizontal="right" vertical="center"/>
    </xf>
    <xf numFmtId="3" fontId="19" fillId="7" borderId="0" xfId="0" applyNumberFormat="1" applyFont="1" applyFill="1" applyBorder="1" applyAlignment="1">
      <alignment horizontal="right" vertical="center"/>
    </xf>
    <xf numFmtId="3" fontId="19" fillId="7" borderId="7" xfId="0" applyNumberFormat="1" applyFont="1" applyFill="1" applyBorder="1" applyAlignment="1">
      <alignment horizontal="right" vertical="center"/>
    </xf>
    <xf numFmtId="49" fontId="19" fillId="9" borderId="0" xfId="0" applyNumberFormat="1" applyFont="1" applyFill="1" applyBorder="1" applyAlignment="1" applyProtection="1">
      <alignment horizontal="left"/>
    </xf>
    <xf numFmtId="0" fontId="12" fillId="0" borderId="0" xfId="0" applyFont="1"/>
    <xf numFmtId="0" fontId="12" fillId="0" borderId="0" xfId="0" applyFont="1" applyFill="1"/>
    <xf numFmtId="0" fontId="20" fillId="7" borderId="0" xfId="0" quotePrefix="1" applyNumberFormat="1" applyFont="1" applyFill="1" applyBorder="1" applyAlignment="1">
      <alignment horizontal="left"/>
    </xf>
    <xf numFmtId="0" fontId="20" fillId="7" borderId="0" xfId="0" applyFont="1" applyFill="1" applyBorder="1"/>
    <xf numFmtId="3" fontId="20" fillId="7" borderId="0" xfId="0" applyNumberFormat="1" applyFont="1" applyFill="1" applyBorder="1" applyAlignment="1">
      <alignment horizontal="right" vertical="center"/>
    </xf>
    <xf numFmtId="3" fontId="20" fillId="7" borderId="0" xfId="0" quotePrefix="1" applyNumberFormat="1" applyFont="1" applyFill="1" applyBorder="1" applyAlignment="1">
      <alignment horizontal="right" vertical="center"/>
    </xf>
    <xf numFmtId="3" fontId="20" fillId="7" borderId="7" xfId="0" applyNumberFormat="1" applyFont="1" applyFill="1" applyBorder="1" applyAlignment="1">
      <alignment horizontal="right" vertical="center"/>
    </xf>
    <xf numFmtId="0" fontId="20" fillId="9" borderId="0" xfId="0" quotePrefix="1" applyNumberFormat="1" applyFont="1" applyFill="1" applyBorder="1" applyAlignment="1">
      <alignment horizontal="left"/>
    </xf>
    <xf numFmtId="0" fontId="20" fillId="9" borderId="0" xfId="0" applyFont="1" applyFill="1" applyBorder="1"/>
    <xf numFmtId="3" fontId="20" fillId="9" borderId="0" xfId="0" applyNumberFormat="1" applyFont="1" applyFill="1" applyBorder="1" applyAlignment="1">
      <alignment horizontal="right" vertical="center"/>
    </xf>
    <xf numFmtId="3" fontId="20" fillId="9" borderId="0" xfId="0" quotePrefix="1" applyNumberFormat="1" applyFont="1" applyFill="1" applyBorder="1" applyAlignment="1">
      <alignment horizontal="right" vertical="center"/>
    </xf>
    <xf numFmtId="3" fontId="20" fillId="9" borderId="7" xfId="0" applyNumberFormat="1" applyFont="1" applyFill="1" applyBorder="1" applyAlignment="1">
      <alignment horizontal="right" vertical="center"/>
    </xf>
    <xf numFmtId="0" fontId="20" fillId="9" borderId="0" xfId="0" applyFont="1" applyFill="1" applyBorder="1" applyAlignment="1">
      <alignment horizontal="left" vertical="center" wrapText="1"/>
    </xf>
    <xf numFmtId="3" fontId="20" fillId="9" borderId="0" xfId="0" applyNumberFormat="1" applyFont="1" applyFill="1" applyBorder="1" applyAlignment="1">
      <alignment horizontal="right" vertical="center" wrapText="1"/>
    </xf>
    <xf numFmtId="3" fontId="20" fillId="9" borderId="7" xfId="0" applyNumberFormat="1" applyFont="1" applyFill="1" applyBorder="1" applyAlignment="1">
      <alignment horizontal="right" vertical="center" wrapText="1"/>
    </xf>
    <xf numFmtId="0" fontId="20" fillId="7" borderId="0" xfId="0" applyFont="1" applyFill="1" applyBorder="1" applyAlignment="1">
      <alignment horizontal="left" vertical="center" wrapText="1"/>
    </xf>
    <xf numFmtId="3" fontId="20" fillId="7" borderId="0" xfId="0" applyNumberFormat="1" applyFont="1" applyFill="1" applyBorder="1" applyAlignment="1">
      <alignment horizontal="right" vertical="center" wrapText="1"/>
    </xf>
    <xf numFmtId="3" fontId="20" fillId="7" borderId="7" xfId="0" applyNumberFormat="1" applyFont="1" applyFill="1" applyBorder="1" applyAlignment="1">
      <alignment horizontal="right" vertical="center" wrapText="1"/>
    </xf>
    <xf numFmtId="0" fontId="19" fillId="7" borderId="0" xfId="0" applyFont="1" applyFill="1" applyBorder="1" applyAlignment="1">
      <alignment horizontal="left" vertical="center" wrapText="1"/>
    </xf>
    <xf numFmtId="3" fontId="19" fillId="7" borderId="0" xfId="0" applyNumberFormat="1" applyFont="1" applyFill="1" applyBorder="1" applyAlignment="1">
      <alignment horizontal="right" vertical="center" wrapText="1"/>
    </xf>
    <xf numFmtId="49" fontId="19" fillId="7" borderId="0" xfId="0" applyNumberFormat="1" applyFont="1" applyFill="1" applyBorder="1" applyAlignment="1" applyProtection="1">
      <alignment horizontal="left" vertical="center"/>
    </xf>
    <xf numFmtId="0" fontId="11" fillId="0" borderId="0" xfId="0" applyFont="1" applyAlignment="1">
      <alignment vertical="center"/>
    </xf>
    <xf numFmtId="0" fontId="11" fillId="7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9" fillId="9" borderId="0" xfId="0" applyFont="1" applyFill="1" applyBorder="1" applyAlignment="1">
      <alignment horizontal="left" vertical="center" wrapText="1"/>
    </xf>
    <xf numFmtId="3" fontId="19" fillId="9" borderId="0" xfId="0" applyNumberFormat="1" applyFont="1" applyFill="1" applyBorder="1" applyAlignment="1">
      <alignment horizontal="right" vertical="center" wrapText="1"/>
    </xf>
    <xf numFmtId="0" fontId="12" fillId="0" borderId="0" xfId="0" applyFont="1" applyAlignment="1">
      <alignment vertical="center"/>
    </xf>
    <xf numFmtId="0" fontId="12" fillId="7" borderId="0" xfId="0" applyFont="1" applyFill="1" applyAlignment="1">
      <alignment vertical="center"/>
    </xf>
    <xf numFmtId="0" fontId="12" fillId="0" borderId="0" xfId="0" applyFont="1" applyFill="1" applyAlignment="1">
      <alignment vertical="center"/>
    </xf>
    <xf numFmtId="0" fontId="19" fillId="9" borderId="0" xfId="0" applyFont="1" applyFill="1" applyBorder="1" applyAlignment="1">
      <alignment vertical="center"/>
    </xf>
    <xf numFmtId="0" fontId="19" fillId="7" borderId="0" xfId="0" applyFont="1" applyFill="1" applyBorder="1" applyAlignment="1">
      <alignment vertical="center"/>
    </xf>
    <xf numFmtId="0" fontId="20" fillId="7" borderId="0" xfId="0" applyFont="1" applyFill="1" applyBorder="1" applyAlignment="1">
      <alignment vertical="center"/>
    </xf>
    <xf numFmtId="0" fontId="12" fillId="0" borderId="0" xfId="0" applyFont="1" applyAlignment="1">
      <alignment vertical="top"/>
    </xf>
    <xf numFmtId="0" fontId="12" fillId="7" borderId="0" xfId="0" applyFont="1" applyFill="1" applyAlignment="1">
      <alignment vertical="top"/>
    </xf>
    <xf numFmtId="0" fontId="12" fillId="0" borderId="0" xfId="0" applyFont="1" applyFill="1" applyAlignment="1">
      <alignment vertical="top"/>
    </xf>
    <xf numFmtId="0" fontId="19" fillId="7" borderId="0" xfId="0" applyFont="1" applyFill="1" applyBorder="1" applyAlignment="1"/>
    <xf numFmtId="0" fontId="12" fillId="0" borderId="0" xfId="0" applyFont="1" applyAlignment="1"/>
    <xf numFmtId="0" fontId="12" fillId="7" borderId="0" xfId="0" applyFont="1" applyFill="1" applyAlignment="1"/>
    <xf numFmtId="0" fontId="12" fillId="0" borderId="0" xfId="0" applyFont="1" applyFill="1" applyAlignment="1"/>
    <xf numFmtId="0" fontId="19" fillId="7" borderId="0" xfId="0" applyFont="1" applyFill="1" applyBorder="1" applyAlignment="1">
      <alignment horizontal="left"/>
    </xf>
    <xf numFmtId="0" fontId="19" fillId="9" borderId="0" xfId="0" applyFont="1" applyFill="1" applyBorder="1" applyAlignment="1">
      <alignment horizontal="left"/>
    </xf>
    <xf numFmtId="0" fontId="25" fillId="0" borderId="0" xfId="0" applyFont="1"/>
    <xf numFmtId="0" fontId="25" fillId="7" borderId="0" xfId="0" applyFont="1" applyFill="1"/>
    <xf numFmtId="0" fontId="25" fillId="0" borderId="0" xfId="0" applyFont="1" applyFill="1"/>
    <xf numFmtId="49" fontId="19" fillId="7" borderId="13" xfId="0" applyNumberFormat="1" applyFont="1" applyFill="1" applyBorder="1" applyAlignment="1" applyProtection="1">
      <alignment horizontal="left" vertical="center"/>
    </xf>
    <xf numFmtId="0" fontId="20" fillId="7" borderId="13" xfId="0" applyFont="1" applyFill="1" applyBorder="1"/>
    <xf numFmtId="0" fontId="19" fillId="7" borderId="13" xfId="0" applyFont="1" applyFill="1" applyBorder="1"/>
    <xf numFmtId="3" fontId="19" fillId="7" borderId="13" xfId="0" applyNumberFormat="1" applyFont="1" applyFill="1" applyBorder="1" applyAlignment="1">
      <alignment horizontal="right" vertical="center"/>
    </xf>
    <xf numFmtId="3" fontId="19" fillId="7" borderId="13" xfId="0" applyNumberFormat="1" applyFont="1" applyFill="1" applyBorder="1" applyAlignment="1" applyProtection="1">
      <alignment horizontal="right" vertical="center"/>
    </xf>
    <xf numFmtId="3" fontId="19" fillId="7" borderId="14" xfId="0" applyNumberFormat="1" applyFont="1" applyFill="1" applyBorder="1" applyAlignment="1">
      <alignment horizontal="right" vertical="center"/>
    </xf>
    <xf numFmtId="0" fontId="11" fillId="7" borderId="0" xfId="0" applyFont="1" applyFill="1" applyBorder="1"/>
    <xf numFmtId="0" fontId="20" fillId="7" borderId="0" xfId="0" applyFont="1" applyFill="1" applyBorder="1" applyAlignment="1">
      <alignment horizontal="left"/>
    </xf>
    <xf numFmtId="0" fontId="26" fillId="7" borderId="0" xfId="0" applyFont="1" applyFill="1" applyBorder="1" applyAlignment="1"/>
    <xf numFmtId="0" fontId="22" fillId="7" borderId="15" xfId="0" applyFont="1" applyFill="1" applyBorder="1" applyAlignment="1">
      <alignment horizontal="left"/>
    </xf>
    <xf numFmtId="0" fontId="11" fillId="7" borderId="15" xfId="0" applyFont="1" applyFill="1" applyBorder="1"/>
    <xf numFmtId="0" fontId="20" fillId="7" borderId="15" xfId="0" applyFont="1" applyFill="1" applyBorder="1" applyAlignment="1">
      <alignment horizontal="left"/>
    </xf>
    <xf numFmtId="0" fontId="11" fillId="7" borderId="16" xfId="0" applyFont="1" applyFill="1" applyBorder="1"/>
    <xf numFmtId="0" fontId="26" fillId="7" borderId="0" xfId="0" applyFont="1" applyFill="1" applyAlignment="1">
      <alignment horizontal="left"/>
    </xf>
    <xf numFmtId="49" fontId="19" fillId="7" borderId="0" xfId="0" applyNumberFormat="1" applyFont="1" applyFill="1" applyBorder="1" applyAlignment="1" applyProtection="1">
      <alignment horizontal="center"/>
    </xf>
    <xf numFmtId="3" fontId="19" fillId="7" borderId="0" xfId="0" applyNumberFormat="1" applyFont="1" applyFill="1" applyBorder="1" applyAlignment="1">
      <alignment horizontal="right"/>
    </xf>
    <xf numFmtId="0" fontId="20" fillId="7" borderId="0" xfId="0" applyFont="1" applyFill="1" applyAlignment="1">
      <alignment horizontal="center"/>
    </xf>
    <xf numFmtId="3" fontId="20" fillId="7" borderId="0" xfId="0" applyNumberFormat="1" applyFont="1" applyFill="1" applyBorder="1" applyAlignment="1">
      <alignment horizontal="right"/>
    </xf>
    <xf numFmtId="0" fontId="20" fillId="7" borderId="0" xfId="0" applyFont="1" applyFill="1" applyAlignment="1">
      <alignment horizontal="center" vertical="center"/>
    </xf>
    <xf numFmtId="0" fontId="20" fillId="7" borderId="0" xfId="0" applyFont="1" applyFill="1" applyBorder="1" applyAlignment="1">
      <alignment vertical="center" wrapText="1"/>
    </xf>
    <xf numFmtId="49" fontId="19" fillId="7" borderId="0" xfId="0" applyNumberFormat="1" applyFont="1" applyFill="1" applyBorder="1" applyAlignment="1" applyProtection="1">
      <alignment horizontal="center" vertical="center"/>
    </xf>
    <xf numFmtId="0" fontId="20" fillId="7" borderId="0" xfId="0" applyFont="1" applyFill="1"/>
    <xf numFmtId="0" fontId="19" fillId="7" borderId="0" xfId="0" applyFont="1" applyFill="1" applyBorder="1" applyAlignment="1">
      <alignment horizontal="justify" wrapText="1"/>
    </xf>
    <xf numFmtId="3" fontId="23" fillId="7" borderId="0" xfId="0" applyNumberFormat="1" applyFont="1" applyFill="1" applyBorder="1" applyAlignment="1">
      <alignment vertical="top"/>
    </xf>
    <xf numFmtId="177" fontId="20" fillId="7" borderId="0" xfId="0" applyNumberFormat="1" applyFont="1" applyFill="1" applyBorder="1" applyAlignment="1" applyProtection="1">
      <alignment horizontal="left" vertical="center" wrapText="1"/>
    </xf>
    <xf numFmtId="0" fontId="20" fillId="7" borderId="0" xfId="0" applyFont="1" applyFill="1" applyBorder="1" applyAlignment="1">
      <alignment vertical="top" wrapText="1"/>
    </xf>
    <xf numFmtId="0" fontId="19" fillId="7" borderId="0" xfId="0" applyFont="1" applyFill="1" applyBorder="1" applyAlignment="1">
      <alignment vertical="top" wrapText="1"/>
    </xf>
    <xf numFmtId="0" fontId="19" fillId="7" borderId="0" xfId="0" applyFont="1" applyFill="1" applyAlignment="1">
      <alignment vertical="center"/>
    </xf>
    <xf numFmtId="49" fontId="19" fillId="7" borderId="0" xfId="0" applyNumberFormat="1" applyFont="1" applyFill="1" applyBorder="1" applyAlignment="1" applyProtection="1">
      <alignment horizontal="center" vertical="top"/>
    </xf>
    <xf numFmtId="0" fontId="19" fillId="7" borderId="0" xfId="0" applyFont="1" applyFill="1" applyBorder="1" applyAlignment="1">
      <alignment vertical="top"/>
    </xf>
    <xf numFmtId="0" fontId="20" fillId="7" borderId="0" xfId="0" applyFont="1" applyFill="1" applyBorder="1" applyAlignment="1">
      <alignment horizontal="center"/>
    </xf>
    <xf numFmtId="0" fontId="19" fillId="7" borderId="0" xfId="0" applyFont="1" applyFill="1" applyBorder="1" applyAlignment="1">
      <alignment horizontal="center"/>
    </xf>
    <xf numFmtId="0" fontId="20" fillId="7" borderId="0" xfId="0" applyFont="1" applyFill="1" applyBorder="1" applyAlignment="1" applyProtection="1">
      <alignment horizontal="center"/>
    </xf>
    <xf numFmtId="3" fontId="26" fillId="7" borderId="0" xfId="0" applyNumberFormat="1" applyFont="1" applyFill="1" applyBorder="1" applyAlignment="1">
      <alignment vertical="top"/>
    </xf>
    <xf numFmtId="0" fontId="19" fillId="7" borderId="0" xfId="0" applyFont="1" applyFill="1" applyBorder="1" applyAlignment="1" applyProtection="1">
      <alignment horizontal="center"/>
    </xf>
    <xf numFmtId="3" fontId="19" fillId="7" borderId="0" xfId="0" applyNumberFormat="1" applyFont="1" applyFill="1" applyBorder="1" applyAlignment="1"/>
    <xf numFmtId="0" fontId="19" fillId="7" borderId="0" xfId="0" applyFont="1" applyFill="1" applyBorder="1" applyAlignment="1">
      <alignment vertical="center" wrapText="1"/>
    </xf>
    <xf numFmtId="187" fontId="20" fillId="7" borderId="0" xfId="0" applyNumberFormat="1" applyFont="1" applyFill="1" applyBorder="1" applyAlignment="1">
      <alignment horizontal="right"/>
    </xf>
    <xf numFmtId="187" fontId="20" fillId="7" borderId="0" xfId="0" applyNumberFormat="1" applyFont="1" applyFill="1" applyBorder="1"/>
    <xf numFmtId="0" fontId="11" fillId="7" borderId="0" xfId="0" applyFont="1" applyFill="1" applyBorder="1" applyAlignment="1">
      <alignment horizontal="left"/>
    </xf>
    <xf numFmtId="0" fontId="12" fillId="7" borderId="0" xfId="0" applyFont="1" applyFill="1" applyBorder="1"/>
    <xf numFmtId="0" fontId="11" fillId="7" borderId="0" xfId="0" applyFont="1" applyFill="1" applyAlignment="1">
      <alignment horizontal="left"/>
    </xf>
    <xf numFmtId="0" fontId="11" fillId="0" borderId="0" xfId="0" applyFont="1" applyFill="1" applyAlignment="1">
      <alignment horizontal="left"/>
    </xf>
    <xf numFmtId="0" fontId="11" fillId="0" borderId="0" xfId="0" applyFont="1" applyFill="1" applyBorder="1"/>
    <xf numFmtId="0" fontId="11" fillId="7" borderId="0" xfId="20" applyFont="1" applyFill="1" applyBorder="1"/>
    <xf numFmtId="0" fontId="11" fillId="7" borderId="7" xfId="20" applyFont="1" applyFill="1" applyBorder="1"/>
    <xf numFmtId="0" fontId="11" fillId="7" borderId="0" xfId="20" applyFont="1" applyFill="1"/>
    <xf numFmtId="175" fontId="11" fillId="7" borderId="7" xfId="2" applyFont="1" applyFill="1" applyBorder="1"/>
    <xf numFmtId="0" fontId="16" fillId="9" borderId="0" xfId="0" applyFont="1" applyFill="1" applyBorder="1" applyAlignment="1">
      <alignment horizontal="left" vertical="center"/>
    </xf>
    <xf numFmtId="0" fontId="11" fillId="9" borderId="0" xfId="20" applyFont="1" applyFill="1" applyBorder="1"/>
    <xf numFmtId="0" fontId="11" fillId="9" borderId="7" xfId="20" applyFont="1" applyFill="1" applyBorder="1"/>
    <xf numFmtId="0" fontId="16" fillId="9" borderId="0" xfId="20" applyFont="1" applyFill="1" applyBorder="1" applyAlignment="1">
      <alignment horizontal="left"/>
    </xf>
    <xf numFmtId="197" fontId="16" fillId="9" borderId="0" xfId="20" applyNumberFormat="1" applyFont="1" applyFill="1" applyBorder="1" applyAlignment="1">
      <alignment horizontal="left"/>
    </xf>
    <xf numFmtId="176" fontId="16" fillId="9" borderId="0" xfId="20" applyNumberFormat="1" applyFont="1" applyFill="1" applyBorder="1" applyAlignment="1" applyProtection="1">
      <alignment horizontal="left"/>
    </xf>
    <xf numFmtId="197" fontId="16" fillId="9" borderId="7" xfId="20" applyNumberFormat="1" applyFont="1" applyFill="1" applyBorder="1" applyAlignment="1">
      <alignment horizontal="left"/>
    </xf>
    <xf numFmtId="0" fontId="19" fillId="3" borderId="17" xfId="20" applyFont="1" applyFill="1" applyBorder="1" applyAlignment="1">
      <alignment horizontal="center" vertical="center"/>
    </xf>
    <xf numFmtId="0" fontId="50" fillId="10" borderId="0" xfId="20" applyFont="1" applyFill="1" applyBorder="1" applyAlignment="1">
      <alignment horizontal="center" vertical="center"/>
    </xf>
    <xf numFmtId="0" fontId="19" fillId="7" borderId="0" xfId="20" applyFont="1" applyFill="1" applyBorder="1" applyAlignment="1">
      <alignment horizontal="center" vertical="center"/>
    </xf>
    <xf numFmtId="0" fontId="19" fillId="7" borderId="7" xfId="20" applyFont="1" applyFill="1" applyBorder="1" applyAlignment="1">
      <alignment horizontal="center" vertical="center"/>
    </xf>
    <xf numFmtId="0" fontId="11" fillId="7" borderId="0" xfId="20" applyFont="1" applyFill="1" applyAlignment="1">
      <alignment vertical="center"/>
    </xf>
    <xf numFmtId="197" fontId="19" fillId="11" borderId="0" xfId="12" applyNumberFormat="1" applyFont="1" applyFill="1" applyBorder="1" applyAlignment="1">
      <alignment vertical="center"/>
    </xf>
    <xf numFmtId="3" fontId="19" fillId="11" borderId="0" xfId="12" applyNumberFormat="1" applyFont="1" applyFill="1" applyBorder="1" applyAlignment="1">
      <alignment vertical="center"/>
    </xf>
    <xf numFmtId="3" fontId="19" fillId="11" borderId="7" xfId="12" applyNumberFormat="1" applyFont="1" applyFill="1" applyBorder="1" applyAlignment="1">
      <alignment vertical="center"/>
    </xf>
    <xf numFmtId="197" fontId="19" fillId="10" borderId="0" xfId="12" applyNumberFormat="1" applyFont="1" applyFill="1" applyBorder="1" applyAlignment="1">
      <alignment vertical="center"/>
    </xf>
    <xf numFmtId="197" fontId="27" fillId="12" borderId="0" xfId="12" applyNumberFormat="1" applyFont="1" applyFill="1" applyBorder="1" applyAlignment="1">
      <alignment vertical="center"/>
    </xf>
    <xf numFmtId="3" fontId="27" fillId="12" borderId="0" xfId="12" applyNumberFormat="1" applyFont="1" applyFill="1" applyBorder="1" applyAlignment="1">
      <alignment vertical="center"/>
    </xf>
    <xf numFmtId="3" fontId="27" fillId="12" borderId="7" xfId="12" applyNumberFormat="1" applyFont="1" applyFill="1" applyBorder="1" applyAlignment="1">
      <alignment vertical="center"/>
    </xf>
    <xf numFmtId="0" fontId="51" fillId="7" borderId="0" xfId="20" applyFont="1" applyFill="1" applyBorder="1" applyAlignment="1">
      <alignment horizontal="center" vertical="center"/>
    </xf>
    <xf numFmtId="0" fontId="50" fillId="7" borderId="0" xfId="20" applyFont="1" applyFill="1" applyBorder="1" applyAlignment="1">
      <alignment horizontal="center" vertical="center"/>
    </xf>
    <xf numFmtId="0" fontId="51" fillId="7" borderId="0" xfId="20" applyFont="1" applyFill="1" applyBorder="1" applyAlignment="1">
      <alignment horizontal="left" vertical="center" wrapText="1"/>
    </xf>
    <xf numFmtId="197" fontId="20" fillId="7" borderId="0" xfId="12" applyNumberFormat="1" applyFont="1" applyFill="1" applyBorder="1" applyAlignment="1">
      <alignment vertical="center"/>
    </xf>
    <xf numFmtId="3" fontId="20" fillId="7" borderId="0" xfId="24" applyNumberFormat="1" applyFont="1" applyFill="1" applyBorder="1" applyProtection="1"/>
    <xf numFmtId="3" fontId="20" fillId="7" borderId="7" xfId="24" applyNumberFormat="1" applyFont="1" applyFill="1" applyBorder="1" applyProtection="1"/>
    <xf numFmtId="0" fontId="51" fillId="12" borderId="0" xfId="20" applyFont="1" applyFill="1" applyBorder="1" applyAlignment="1">
      <alignment horizontal="center" vertical="center"/>
    </xf>
    <xf numFmtId="49" fontId="51" fillId="12" borderId="0" xfId="20" applyNumberFormat="1" applyFont="1" applyFill="1" applyBorder="1" applyAlignment="1">
      <alignment horizontal="center" vertical="center"/>
    </xf>
    <xf numFmtId="0" fontId="51" fillId="12" borderId="0" xfId="20" applyFont="1" applyFill="1" applyBorder="1" applyAlignment="1">
      <alignment horizontal="left" vertical="center" wrapText="1"/>
    </xf>
    <xf numFmtId="197" fontId="20" fillId="12" borderId="0" xfId="12" applyNumberFormat="1" applyFont="1" applyFill="1" applyBorder="1" applyAlignment="1">
      <alignment vertical="center"/>
    </xf>
    <xf numFmtId="3" fontId="20" fillId="9" borderId="0" xfId="24" applyNumberFormat="1" applyFont="1" applyFill="1" applyBorder="1" applyProtection="1"/>
    <xf numFmtId="3" fontId="20" fillId="9" borderId="7" xfId="24" applyNumberFormat="1" applyFont="1" applyFill="1" applyBorder="1" applyProtection="1"/>
    <xf numFmtId="49" fontId="51" fillId="7" borderId="0" xfId="20" applyNumberFormat="1" applyFont="1" applyFill="1" applyBorder="1" applyAlignment="1">
      <alignment horizontal="center" vertical="center"/>
    </xf>
    <xf numFmtId="0" fontId="50" fillId="12" borderId="0" xfId="20" applyFont="1" applyFill="1" applyBorder="1" applyAlignment="1">
      <alignment horizontal="center" vertical="center"/>
    </xf>
    <xf numFmtId="197" fontId="27" fillId="12" borderId="7" xfId="12" applyNumberFormat="1" applyFont="1" applyFill="1" applyBorder="1" applyAlignment="1">
      <alignment vertical="center"/>
    </xf>
    <xf numFmtId="3" fontId="19" fillId="9" borderId="0" xfId="24" applyNumberFormat="1" applyFont="1" applyFill="1" applyBorder="1" applyProtection="1"/>
    <xf numFmtId="3" fontId="19" fillId="9" borderId="7" xfId="24" applyNumberFormat="1" applyFont="1" applyFill="1" applyBorder="1" applyProtection="1"/>
    <xf numFmtId="197" fontId="27" fillId="12" borderId="15" xfId="12" applyNumberFormat="1" applyFont="1" applyFill="1" applyBorder="1" applyAlignment="1">
      <alignment vertical="center"/>
    </xf>
    <xf numFmtId="3" fontId="19" fillId="9" borderId="15" xfId="24" applyNumberFormat="1" applyFont="1" applyFill="1" applyBorder="1" applyProtection="1"/>
    <xf numFmtId="3" fontId="19" fillId="9" borderId="16" xfId="24" applyNumberFormat="1" applyFont="1" applyFill="1" applyBorder="1" applyProtection="1"/>
    <xf numFmtId="0" fontId="11" fillId="7" borderId="15" xfId="20" applyFont="1" applyFill="1" applyBorder="1"/>
    <xf numFmtId="0" fontId="11" fillId="7" borderId="16" xfId="20" applyFont="1" applyFill="1" applyBorder="1"/>
    <xf numFmtId="0" fontId="21" fillId="7" borderId="0" xfId="20" applyFont="1" applyFill="1" applyBorder="1" applyAlignment="1">
      <alignment vertical="center"/>
    </xf>
    <xf numFmtId="197" fontId="11" fillId="7" borderId="0" xfId="20" applyNumberFormat="1" applyFont="1" applyFill="1"/>
    <xf numFmtId="197" fontId="11" fillId="7" borderId="0" xfId="12" applyNumberFormat="1" applyFont="1" applyFill="1" applyBorder="1" applyAlignment="1">
      <alignment vertical="center"/>
    </xf>
    <xf numFmtId="196" fontId="19" fillId="7" borderId="0" xfId="24" applyFont="1" applyFill="1" applyBorder="1"/>
    <xf numFmtId="0" fontId="12" fillId="7" borderId="0" xfId="0" applyFont="1" applyFill="1" applyBorder="1" applyAlignment="1">
      <alignment horizontal="center"/>
    </xf>
    <xf numFmtId="182" fontId="19" fillId="7" borderId="0" xfId="2" applyNumberFormat="1" applyFont="1" applyFill="1" applyBorder="1" applyAlignment="1">
      <alignment horizontal="center"/>
    </xf>
    <xf numFmtId="196" fontId="11" fillId="3" borderId="0" xfId="24" applyFont="1" applyFill="1" applyBorder="1"/>
    <xf numFmtId="3" fontId="11" fillId="3" borderId="0" xfId="24" applyNumberFormat="1" applyFont="1" applyFill="1" applyBorder="1"/>
    <xf numFmtId="3" fontId="11" fillId="3" borderId="7" xfId="24" applyNumberFormat="1" applyFont="1" applyFill="1" applyBorder="1"/>
    <xf numFmtId="196" fontId="19" fillId="9" borderId="0" xfId="24" applyFont="1" applyFill="1" applyBorder="1" applyAlignment="1" applyProtection="1">
      <alignment horizontal="left"/>
    </xf>
    <xf numFmtId="196" fontId="20" fillId="9" borderId="0" xfId="24" applyFont="1" applyFill="1" applyBorder="1" applyAlignment="1">
      <alignment horizontal="left"/>
    </xf>
    <xf numFmtId="183" fontId="20" fillId="9" borderId="0" xfId="2" applyNumberFormat="1" applyFont="1" applyFill="1" applyBorder="1" applyAlignment="1">
      <alignment horizontal="left"/>
    </xf>
    <xf numFmtId="196" fontId="20" fillId="9" borderId="0" xfId="24" applyFont="1" applyFill="1" applyBorder="1"/>
    <xf numFmtId="3" fontId="20" fillId="9" borderId="0" xfId="24" applyNumberFormat="1" applyFont="1" applyFill="1" applyBorder="1" applyAlignment="1">
      <alignment horizontal="left"/>
    </xf>
    <xf numFmtId="3" fontId="20" fillId="9" borderId="7" xfId="24" applyNumberFormat="1" applyFont="1" applyFill="1" applyBorder="1" applyAlignment="1">
      <alignment horizontal="left"/>
    </xf>
    <xf numFmtId="196" fontId="19" fillId="3" borderId="8" xfId="24" applyFont="1" applyFill="1" applyBorder="1" applyAlignment="1">
      <alignment horizontal="centerContinuous"/>
    </xf>
    <xf numFmtId="196" fontId="19" fillId="3" borderId="8" xfId="24" applyFont="1" applyFill="1" applyBorder="1" applyAlignment="1" applyProtection="1">
      <alignment horizontal="centerContinuous"/>
    </xf>
    <xf numFmtId="3" fontId="19" fillId="3" borderId="8" xfId="24" applyNumberFormat="1" applyFont="1" applyFill="1" applyBorder="1" applyAlignment="1" applyProtection="1">
      <alignment horizontal="centerContinuous"/>
    </xf>
    <xf numFmtId="3" fontId="19" fillId="3" borderId="9" xfId="24" applyNumberFormat="1" applyFont="1" applyFill="1" applyBorder="1" applyAlignment="1">
      <alignment horizontal="centerContinuous"/>
    </xf>
    <xf numFmtId="196" fontId="19" fillId="3" borderId="0" xfId="24" applyFont="1" applyFill="1" applyBorder="1" applyAlignment="1">
      <alignment horizontal="centerContinuous"/>
    </xf>
    <xf numFmtId="196" fontId="19" fillId="3" borderId="15" xfId="24" applyFont="1" applyFill="1" applyBorder="1" applyAlignment="1" applyProtection="1">
      <alignment horizontal="centerContinuous"/>
    </xf>
    <xf numFmtId="196" fontId="19" fillId="3" borderId="15" xfId="24" applyFont="1" applyFill="1" applyBorder="1" applyAlignment="1">
      <alignment horizontal="centerContinuous"/>
    </xf>
    <xf numFmtId="3" fontId="19" fillId="3" borderId="16" xfId="24" applyNumberFormat="1" applyFont="1" applyFill="1" applyBorder="1" applyAlignment="1">
      <alignment horizontal="centerContinuous"/>
    </xf>
    <xf numFmtId="3" fontId="19" fillId="3" borderId="0" xfId="24" applyNumberFormat="1" applyFont="1" applyFill="1" applyBorder="1" applyAlignment="1">
      <alignment horizontal="centerContinuous"/>
    </xf>
    <xf numFmtId="3" fontId="19" fillId="3" borderId="7" xfId="24" applyNumberFormat="1" applyFont="1" applyFill="1" applyBorder="1" applyAlignment="1">
      <alignment horizontal="centerContinuous"/>
    </xf>
    <xf numFmtId="196" fontId="19" fillId="3" borderId="13" xfId="24" applyFont="1" applyFill="1" applyBorder="1" applyAlignment="1">
      <alignment horizontal="centerContinuous"/>
    </xf>
    <xf numFmtId="196" fontId="19" fillId="3" borderId="13" xfId="24" applyFont="1" applyFill="1" applyBorder="1" applyAlignment="1" applyProtection="1">
      <alignment horizontal="centerContinuous"/>
    </xf>
    <xf numFmtId="3" fontId="19" fillId="3" borderId="0" xfId="24" applyNumberFormat="1" applyFont="1" applyFill="1" applyBorder="1"/>
    <xf numFmtId="177" fontId="19" fillId="4" borderId="0" xfId="24" applyNumberFormat="1" applyFont="1" applyFill="1" applyBorder="1" applyProtection="1"/>
    <xf numFmtId="177" fontId="19" fillId="3" borderId="0" xfId="24" applyNumberFormat="1" applyFont="1" applyFill="1" applyBorder="1" applyProtection="1"/>
    <xf numFmtId="3" fontId="19" fillId="3" borderId="0" xfId="24" applyNumberFormat="1" applyFont="1" applyFill="1" applyBorder="1" applyProtection="1"/>
    <xf numFmtId="3" fontId="19" fillId="3" borderId="7" xfId="24" applyNumberFormat="1" applyFont="1" applyFill="1" applyBorder="1" applyProtection="1"/>
    <xf numFmtId="183" fontId="12" fillId="7" borderId="0" xfId="0" applyNumberFormat="1" applyFont="1" applyFill="1"/>
    <xf numFmtId="177" fontId="20" fillId="4" borderId="0" xfId="24" applyNumberFormat="1" applyFont="1" applyFill="1" applyBorder="1" applyProtection="1"/>
    <xf numFmtId="183" fontId="11" fillId="3" borderId="0" xfId="2" applyNumberFormat="1" applyFont="1" applyFill="1" applyBorder="1"/>
    <xf numFmtId="177" fontId="20" fillId="3" borderId="0" xfId="24" applyNumberFormat="1" applyFont="1" applyFill="1" applyBorder="1" applyProtection="1"/>
    <xf numFmtId="3" fontId="20" fillId="7" borderId="0" xfId="24" applyNumberFormat="1" applyFont="1" applyFill="1" applyBorder="1"/>
    <xf numFmtId="196" fontId="20" fillId="3" borderId="0" xfId="24" applyFont="1" applyFill="1" applyBorder="1"/>
    <xf numFmtId="196" fontId="52" fillId="7" borderId="0" xfId="24" applyFont="1" applyFill="1" applyBorder="1"/>
    <xf numFmtId="177" fontId="20" fillId="7" borderId="0" xfId="24" applyNumberFormat="1" applyFont="1" applyFill="1" applyBorder="1" applyProtection="1"/>
    <xf numFmtId="3" fontId="52" fillId="7" borderId="0" xfId="24" applyNumberFormat="1" applyFont="1" applyFill="1" applyBorder="1" applyProtection="1"/>
    <xf numFmtId="196" fontId="53" fillId="7" borderId="0" xfId="24" applyFont="1" applyFill="1" applyBorder="1"/>
    <xf numFmtId="177" fontId="19" fillId="7" borderId="0" xfId="24" applyNumberFormat="1" applyFont="1" applyFill="1" applyBorder="1" applyProtection="1"/>
    <xf numFmtId="196" fontId="11" fillId="7" borderId="0" xfId="24" applyFont="1" applyFill="1" applyBorder="1"/>
    <xf numFmtId="196" fontId="19" fillId="9" borderId="0" xfId="24" applyFont="1" applyFill="1" applyBorder="1"/>
    <xf numFmtId="177" fontId="19" fillId="9" borderId="0" xfId="24" applyNumberFormat="1" applyFont="1" applyFill="1" applyBorder="1" applyProtection="1"/>
    <xf numFmtId="3" fontId="19" fillId="9" borderId="0" xfId="24" applyNumberFormat="1" applyFont="1" applyFill="1" applyBorder="1"/>
    <xf numFmtId="196" fontId="20" fillId="7" borderId="0" xfId="24" applyFont="1" applyFill="1" applyBorder="1"/>
    <xf numFmtId="196" fontId="52" fillId="4" borderId="0" xfId="24" applyFont="1" applyFill="1" applyBorder="1"/>
    <xf numFmtId="196" fontId="53" fillId="3" borderId="0" xfId="24" applyFont="1" applyFill="1" applyBorder="1"/>
    <xf numFmtId="196" fontId="12" fillId="7" borderId="0" xfId="24" applyFont="1" applyFill="1" applyBorder="1"/>
    <xf numFmtId="196" fontId="19" fillId="7" borderId="13" xfId="24" applyFont="1" applyFill="1" applyBorder="1"/>
    <xf numFmtId="177" fontId="19" fillId="7" borderId="13" xfId="24" applyNumberFormat="1" applyFont="1" applyFill="1" applyBorder="1" applyProtection="1"/>
    <xf numFmtId="3" fontId="19" fillId="7" borderId="13" xfId="24" applyNumberFormat="1" applyFont="1" applyFill="1" applyBorder="1"/>
    <xf numFmtId="3" fontId="19" fillId="7" borderId="13" xfId="24" applyNumberFormat="1" applyFont="1" applyFill="1" applyBorder="1" applyProtection="1"/>
    <xf numFmtId="3" fontId="19" fillId="7" borderId="14" xfId="24" applyNumberFormat="1" applyFont="1" applyFill="1" applyBorder="1" applyProtection="1"/>
    <xf numFmtId="196" fontId="22" fillId="3" borderId="0" xfId="24" applyFont="1" applyFill="1" applyBorder="1"/>
    <xf numFmtId="37" fontId="22" fillId="3" borderId="0" xfId="24" applyNumberFormat="1" applyFont="1" applyFill="1" applyBorder="1" applyProtection="1"/>
    <xf numFmtId="39" fontId="22" fillId="3" borderId="0" xfId="24" applyNumberFormat="1" applyFont="1" applyFill="1" applyBorder="1" applyProtection="1"/>
    <xf numFmtId="3" fontId="22" fillId="3" borderId="0" xfId="24" applyNumberFormat="1" applyFont="1" applyFill="1" applyBorder="1" applyAlignment="1" applyProtection="1">
      <alignment horizontal="right"/>
    </xf>
    <xf numFmtId="3" fontId="22" fillId="3" borderId="7" xfId="24" applyNumberFormat="1" applyFont="1" applyFill="1" applyBorder="1" applyAlignment="1" applyProtection="1">
      <alignment horizontal="right"/>
    </xf>
    <xf numFmtId="196" fontId="28" fillId="3" borderId="0" xfId="24" applyFont="1" applyFill="1" applyBorder="1"/>
    <xf numFmtId="196" fontId="21" fillId="3" borderId="15" xfId="24" applyFont="1" applyFill="1" applyBorder="1"/>
    <xf numFmtId="3" fontId="21" fillId="3" borderId="15" xfId="24" applyNumberFormat="1" applyFont="1" applyFill="1" applyBorder="1"/>
    <xf numFmtId="3" fontId="21" fillId="3" borderId="16" xfId="24" applyNumberFormat="1" applyFont="1" applyFill="1" applyBorder="1"/>
    <xf numFmtId="196" fontId="11" fillId="3" borderId="0" xfId="24" applyFont="1" applyFill="1"/>
    <xf numFmtId="3" fontId="11" fillId="3" borderId="0" xfId="24" applyNumberFormat="1" applyFont="1" applyFill="1"/>
    <xf numFmtId="0" fontId="20" fillId="9" borderId="7" xfId="0" applyFont="1" applyFill="1" applyBorder="1"/>
    <xf numFmtId="3" fontId="19" fillId="9" borderId="0" xfId="12" applyNumberFormat="1" applyFont="1" applyFill="1" applyBorder="1" applyAlignment="1">
      <alignment horizontal="right" vertical="center" wrapText="1"/>
    </xf>
    <xf numFmtId="180" fontId="19" fillId="9" borderId="0" xfId="12" applyNumberFormat="1" applyFont="1" applyFill="1" applyBorder="1" applyAlignment="1">
      <alignment horizontal="right" vertical="center" wrapText="1"/>
    </xf>
    <xf numFmtId="180" fontId="19" fillId="9" borderId="0" xfId="0" applyNumberFormat="1" applyFont="1" applyFill="1" applyBorder="1" applyAlignment="1">
      <alignment horizontal="center" vertical="center" wrapText="1"/>
    </xf>
    <xf numFmtId="180" fontId="19" fillId="9" borderId="7" xfId="0" applyNumberFormat="1" applyFont="1" applyFill="1" applyBorder="1" applyAlignment="1">
      <alignment horizontal="center" vertical="center" wrapText="1"/>
    </xf>
    <xf numFmtId="0" fontId="19" fillId="7" borderId="0" xfId="0" applyFont="1" applyFill="1" applyBorder="1" applyAlignment="1">
      <alignment horizontal="center" vertical="center" wrapText="1"/>
    </xf>
    <xf numFmtId="4" fontId="19" fillId="7" borderId="0" xfId="0" applyNumberFormat="1" applyFont="1" applyFill="1" applyBorder="1" applyAlignment="1">
      <alignment horizontal="center" vertical="center" wrapText="1"/>
    </xf>
    <xf numFmtId="180" fontId="19" fillId="7" borderId="0" xfId="0" applyNumberFormat="1" applyFont="1" applyFill="1" applyBorder="1" applyAlignment="1">
      <alignment horizontal="center" vertical="center" wrapText="1"/>
    </xf>
    <xf numFmtId="0" fontId="19" fillId="9" borderId="0" xfId="0" applyFont="1" applyFill="1" applyBorder="1" applyAlignment="1">
      <alignment horizontal="left" vertical="center"/>
    </xf>
    <xf numFmtId="3" fontId="19" fillId="9" borderId="0" xfId="12" applyNumberFormat="1" applyFont="1" applyFill="1" applyBorder="1" applyAlignment="1">
      <alignment vertical="center"/>
    </xf>
    <xf numFmtId="180" fontId="19" fillId="9" borderId="0" xfId="0" applyNumberFormat="1" applyFont="1" applyFill="1" applyBorder="1" applyAlignment="1">
      <alignment horizontal="right" vertical="center"/>
    </xf>
    <xf numFmtId="180" fontId="49" fillId="9" borderId="0" xfId="0" applyNumberFormat="1" applyFont="1" applyFill="1" applyBorder="1" applyAlignment="1">
      <alignment vertical="center"/>
    </xf>
    <xf numFmtId="180" fontId="19" fillId="9" borderId="0" xfId="0" applyNumberFormat="1" applyFont="1" applyFill="1" applyBorder="1" applyAlignment="1">
      <alignment vertical="center"/>
    </xf>
    <xf numFmtId="180" fontId="19" fillId="9" borderId="7" xfId="0" applyNumberFormat="1" applyFont="1" applyFill="1" applyBorder="1" applyAlignment="1">
      <alignment vertical="center"/>
    </xf>
    <xf numFmtId="0" fontId="48" fillId="7" borderId="0" xfId="0" applyFont="1" applyFill="1" applyBorder="1" applyAlignment="1">
      <alignment horizontal="left" vertical="center"/>
    </xf>
    <xf numFmtId="4" fontId="48" fillId="7" borderId="0" xfId="0" applyNumberFormat="1" applyFont="1" applyFill="1" applyBorder="1" applyAlignment="1">
      <alignment vertical="center"/>
    </xf>
    <xf numFmtId="180" fontId="20" fillId="7" borderId="0" xfId="0" applyNumberFormat="1" applyFont="1" applyFill="1" applyBorder="1" applyAlignment="1">
      <alignment vertical="center"/>
    </xf>
    <xf numFmtId="180" fontId="48" fillId="7" borderId="0" xfId="0" applyNumberFormat="1" applyFont="1" applyFill="1" applyBorder="1" applyAlignment="1">
      <alignment vertical="center"/>
    </xf>
    <xf numFmtId="180" fontId="20" fillId="7" borderId="7" xfId="0" applyNumberFormat="1" applyFont="1" applyFill="1" applyBorder="1" applyAlignment="1">
      <alignment vertical="center"/>
    </xf>
    <xf numFmtId="180" fontId="19" fillId="9" borderId="7" xfId="0" applyNumberFormat="1" applyFont="1" applyFill="1" applyBorder="1" applyAlignment="1">
      <alignment horizontal="right" vertical="center"/>
    </xf>
    <xf numFmtId="0" fontId="20" fillId="7" borderId="0" xfId="0" applyFont="1" applyFill="1" applyBorder="1" applyAlignment="1">
      <alignment horizontal="left" vertical="center"/>
    </xf>
    <xf numFmtId="180" fontId="20" fillId="7" borderId="0" xfId="0" applyNumberFormat="1" applyFont="1" applyFill="1" applyBorder="1" applyAlignment="1">
      <alignment horizontal="right" vertical="center"/>
    </xf>
    <xf numFmtId="180" fontId="20" fillId="7" borderId="7" xfId="0" applyNumberFormat="1" applyFont="1" applyFill="1" applyBorder="1" applyAlignment="1">
      <alignment horizontal="right" vertical="center"/>
    </xf>
    <xf numFmtId="0" fontId="20" fillId="9" borderId="0" xfId="0" applyFont="1" applyFill="1" applyBorder="1" applyAlignment="1">
      <alignment horizontal="left" vertical="center"/>
    </xf>
    <xf numFmtId="180" fontId="20" fillId="9" borderId="0" xfId="0" applyNumberFormat="1" applyFont="1" applyFill="1" applyBorder="1" applyAlignment="1">
      <alignment horizontal="right" vertical="center"/>
    </xf>
    <xf numFmtId="180" fontId="20" fillId="9" borderId="7" xfId="0" applyNumberFormat="1" applyFont="1" applyFill="1" applyBorder="1" applyAlignment="1">
      <alignment horizontal="right" vertical="center"/>
    </xf>
    <xf numFmtId="4" fontId="20" fillId="7" borderId="0" xfId="0" applyNumberFormat="1" applyFont="1" applyFill="1" applyBorder="1" applyAlignment="1">
      <alignment vertical="center"/>
    </xf>
    <xf numFmtId="180" fontId="20" fillId="7" borderId="0" xfId="12" applyNumberFormat="1" applyFont="1" applyFill="1" applyBorder="1" applyAlignment="1">
      <alignment horizontal="right" vertical="center"/>
    </xf>
    <xf numFmtId="180" fontId="20" fillId="7" borderId="7" xfId="12" applyNumberFormat="1" applyFont="1" applyFill="1" applyBorder="1" applyAlignment="1">
      <alignment horizontal="right" vertical="center"/>
    </xf>
    <xf numFmtId="4" fontId="20" fillId="7" borderId="0" xfId="0" applyNumberFormat="1" applyFont="1" applyFill="1" applyBorder="1" applyAlignment="1">
      <alignment horizontal="right" vertical="center"/>
    </xf>
    <xf numFmtId="180" fontId="20" fillId="7" borderId="0" xfId="12" applyNumberFormat="1" applyFont="1" applyFill="1" applyBorder="1" applyAlignment="1">
      <alignment horizontal="right" vertical="center" wrapText="1"/>
    </xf>
    <xf numFmtId="180" fontId="20" fillId="7" borderId="7" xfId="12" applyNumberFormat="1" applyFont="1" applyFill="1" applyBorder="1" applyAlignment="1">
      <alignment horizontal="right" vertical="center" wrapText="1"/>
    </xf>
    <xf numFmtId="180" fontId="19" fillId="9" borderId="7" xfId="12" applyNumberFormat="1" applyFont="1" applyFill="1" applyBorder="1" applyAlignment="1">
      <alignment horizontal="right" vertical="center" wrapText="1"/>
    </xf>
    <xf numFmtId="0" fontId="20" fillId="9" borderId="15" xfId="0" applyFont="1" applyFill="1" applyBorder="1" applyAlignment="1">
      <alignment horizontal="left" vertical="center"/>
    </xf>
    <xf numFmtId="3" fontId="20" fillId="9" borderId="15" xfId="0" applyNumberFormat="1" applyFont="1" applyFill="1" applyBorder="1" applyAlignment="1">
      <alignment horizontal="right" vertical="center"/>
    </xf>
    <xf numFmtId="180" fontId="20" fillId="9" borderId="15" xfId="12" applyNumberFormat="1" applyFont="1" applyFill="1" applyBorder="1" applyAlignment="1">
      <alignment horizontal="right" vertical="center" wrapText="1"/>
    </xf>
    <xf numFmtId="180" fontId="20" fillId="9" borderId="16" xfId="12" applyNumberFormat="1" applyFont="1" applyFill="1" applyBorder="1" applyAlignment="1">
      <alignment horizontal="right" vertical="center" wrapText="1"/>
    </xf>
    <xf numFmtId="0" fontId="21" fillId="7" borderId="0" xfId="0" applyFont="1" applyFill="1" applyBorder="1"/>
    <xf numFmtId="0" fontId="23" fillId="7" borderId="0" xfId="26" applyFont="1" applyFill="1" applyBorder="1" applyAlignment="1">
      <alignment horizontal="left"/>
    </xf>
    <xf numFmtId="0" fontId="22" fillId="7" borderId="15" xfId="0" applyFont="1" applyFill="1" applyBorder="1"/>
    <xf numFmtId="0" fontId="20" fillId="7" borderId="7" xfId="0" applyFont="1" applyFill="1" applyBorder="1"/>
    <xf numFmtId="197" fontId="19" fillId="9" borderId="0" xfId="12" applyNumberFormat="1" applyFont="1" applyFill="1" applyBorder="1" applyAlignment="1">
      <alignment horizontal="center" vertical="center" wrapText="1"/>
    </xf>
    <xf numFmtId="0" fontId="19" fillId="9" borderId="0" xfId="0" applyFont="1" applyFill="1" applyBorder="1" applyAlignment="1">
      <alignment horizontal="center" vertical="center" wrapText="1"/>
    </xf>
    <xf numFmtId="0" fontId="19" fillId="9" borderId="7" xfId="0" applyFont="1" applyFill="1" applyBorder="1" applyAlignment="1">
      <alignment horizontal="center" vertical="center" wrapText="1"/>
    </xf>
    <xf numFmtId="197" fontId="19" fillId="7" borderId="0" xfId="0" applyNumberFormat="1" applyFont="1" applyFill="1" applyBorder="1" applyAlignment="1">
      <alignment horizontal="center" vertical="center" wrapText="1"/>
    </xf>
    <xf numFmtId="197" fontId="19" fillId="9" borderId="0" xfId="12" applyNumberFormat="1" applyFont="1" applyFill="1" applyBorder="1" applyAlignment="1">
      <alignment vertical="center"/>
    </xf>
    <xf numFmtId="197" fontId="48" fillId="7" borderId="0" xfId="0" applyNumberFormat="1" applyFont="1" applyFill="1" applyBorder="1" applyAlignment="1">
      <alignment vertical="center"/>
    </xf>
    <xf numFmtId="0" fontId="20" fillId="7" borderId="7" xfId="0" applyFont="1" applyFill="1" applyBorder="1" applyAlignment="1">
      <alignment vertical="center"/>
    </xf>
    <xf numFmtId="197" fontId="20" fillId="7" borderId="0" xfId="0" applyNumberFormat="1" applyFont="1" applyFill="1" applyBorder="1" applyAlignment="1">
      <alignment horizontal="right" vertical="center"/>
    </xf>
    <xf numFmtId="197" fontId="20" fillId="9" borderId="0" xfId="0" applyNumberFormat="1" applyFont="1" applyFill="1" applyBorder="1" applyAlignment="1">
      <alignment horizontal="right" vertical="center"/>
    </xf>
    <xf numFmtId="197" fontId="20" fillId="7" borderId="0" xfId="0" applyNumberFormat="1" applyFont="1" applyFill="1" applyBorder="1"/>
    <xf numFmtId="197" fontId="20" fillId="9" borderId="0" xfId="0" applyNumberFormat="1" applyFont="1" applyFill="1" applyBorder="1"/>
    <xf numFmtId="197" fontId="20" fillId="7" borderId="0" xfId="12" applyNumberFormat="1" applyFont="1" applyFill="1" applyBorder="1" applyAlignment="1">
      <alignment horizontal="right" vertical="center"/>
    </xf>
    <xf numFmtId="197" fontId="20" fillId="7" borderId="0" xfId="0" applyNumberFormat="1" applyFont="1" applyFill="1" applyBorder="1" applyAlignment="1">
      <alignment vertical="center"/>
    </xf>
    <xf numFmtId="179" fontId="20" fillId="7" borderId="0" xfId="12" applyNumberFormat="1" applyFont="1" applyFill="1" applyBorder="1" applyAlignment="1">
      <alignment horizontal="right" vertical="center"/>
    </xf>
    <xf numFmtId="179" fontId="20" fillId="7" borderId="7" xfId="12" applyNumberFormat="1" applyFont="1" applyFill="1" applyBorder="1" applyAlignment="1">
      <alignment horizontal="right" vertical="center"/>
    </xf>
    <xf numFmtId="197" fontId="19" fillId="9" borderId="0" xfId="0" applyNumberFormat="1" applyFont="1" applyFill="1" applyBorder="1" applyAlignment="1">
      <alignment horizontal="right" vertical="center"/>
    </xf>
    <xf numFmtId="180" fontId="20" fillId="9" borderId="0" xfId="12" applyNumberFormat="1" applyFont="1" applyFill="1" applyBorder="1" applyAlignment="1">
      <alignment horizontal="right" vertical="center" wrapText="1"/>
    </xf>
    <xf numFmtId="180" fontId="20" fillId="9" borderId="7" xfId="12" applyNumberFormat="1" applyFont="1" applyFill="1" applyBorder="1" applyAlignment="1">
      <alignment horizontal="right" vertical="center" wrapText="1"/>
    </xf>
    <xf numFmtId="197" fontId="20" fillId="9" borderId="15" xfId="0" applyNumberFormat="1" applyFont="1" applyFill="1" applyBorder="1" applyAlignment="1">
      <alignment horizontal="right" vertical="center"/>
    </xf>
    <xf numFmtId="0" fontId="22" fillId="7" borderId="0" xfId="0" applyFont="1" applyFill="1" applyBorder="1"/>
    <xf numFmtId="0" fontId="19" fillId="7" borderId="8" xfId="0" applyFont="1" applyFill="1" applyBorder="1" applyAlignment="1">
      <alignment horizontal="center" vertical="center" wrapText="1"/>
    </xf>
    <xf numFmtId="3" fontId="19" fillId="9" borderId="0" xfId="12" applyNumberFormat="1" applyFont="1" applyFill="1" applyBorder="1"/>
    <xf numFmtId="180" fontId="19" fillId="9" borderId="0" xfId="0" applyNumberFormat="1" applyFont="1" applyFill="1" applyBorder="1" applyAlignment="1">
      <alignment horizontal="right"/>
    </xf>
    <xf numFmtId="180" fontId="19" fillId="9" borderId="7" xfId="0" applyNumberFormat="1" applyFont="1" applyFill="1" applyBorder="1" applyAlignment="1">
      <alignment horizontal="right"/>
    </xf>
    <xf numFmtId="3" fontId="19" fillId="7" borderId="0" xfId="12" applyNumberFormat="1" applyFont="1" applyFill="1" applyBorder="1"/>
    <xf numFmtId="180" fontId="19" fillId="7" borderId="0" xfId="0" applyNumberFormat="1" applyFont="1" applyFill="1" applyBorder="1" applyAlignment="1">
      <alignment horizontal="right"/>
    </xf>
    <xf numFmtId="180" fontId="19" fillId="7" borderId="7" xfId="0" applyNumberFormat="1" applyFont="1" applyFill="1" applyBorder="1" applyAlignment="1">
      <alignment horizontal="right"/>
    </xf>
    <xf numFmtId="3" fontId="20" fillId="7" borderId="0" xfId="12" applyNumberFormat="1" applyFont="1" applyFill="1" applyBorder="1"/>
    <xf numFmtId="180" fontId="20" fillId="7" borderId="0" xfId="0" applyNumberFormat="1" applyFont="1" applyFill="1" applyBorder="1" applyAlignment="1">
      <alignment horizontal="right"/>
    </xf>
    <xf numFmtId="180" fontId="20" fillId="7" borderId="7" xfId="0" applyNumberFormat="1" applyFont="1" applyFill="1" applyBorder="1" applyAlignment="1">
      <alignment horizontal="right"/>
    </xf>
    <xf numFmtId="3" fontId="20" fillId="9" borderId="0" xfId="12" applyNumberFormat="1" applyFont="1" applyFill="1" applyBorder="1"/>
    <xf numFmtId="180" fontId="20" fillId="9" borderId="0" xfId="0" applyNumberFormat="1" applyFont="1" applyFill="1" applyBorder="1" applyAlignment="1">
      <alignment horizontal="right"/>
    </xf>
    <xf numFmtId="180" fontId="20" fillId="9" borderId="7" xfId="0" applyNumberFormat="1" applyFont="1" applyFill="1" applyBorder="1" applyAlignment="1">
      <alignment horizontal="right"/>
    </xf>
    <xf numFmtId="0" fontId="20" fillId="9" borderId="15" xfId="0" applyFont="1" applyFill="1" applyBorder="1"/>
    <xf numFmtId="3" fontId="20" fillId="9" borderId="15" xfId="12" applyNumberFormat="1" applyFont="1" applyFill="1" applyBorder="1"/>
    <xf numFmtId="180" fontId="20" fillId="9" borderId="15" xfId="0" applyNumberFormat="1" applyFont="1" applyFill="1" applyBorder="1" applyAlignment="1">
      <alignment horizontal="right"/>
    </xf>
    <xf numFmtId="180" fontId="20" fillId="9" borderId="16" xfId="0" applyNumberFormat="1" applyFont="1" applyFill="1" applyBorder="1" applyAlignment="1">
      <alignment horizontal="right"/>
    </xf>
    <xf numFmtId="0" fontId="19" fillId="9" borderId="0" xfId="0" applyNumberFormat="1" applyFont="1" applyFill="1" applyBorder="1"/>
    <xf numFmtId="0" fontId="21" fillId="7" borderId="7" xfId="0" applyFont="1" applyFill="1" applyBorder="1"/>
    <xf numFmtId="0" fontId="21" fillId="7" borderId="15" xfId="0" applyFont="1" applyFill="1" applyBorder="1"/>
    <xf numFmtId="0" fontId="21" fillId="7" borderId="16" xfId="0" applyFont="1" applyFill="1" applyBorder="1"/>
    <xf numFmtId="0" fontId="19" fillId="7" borderId="0" xfId="0" applyFont="1" applyFill="1" applyBorder="1" applyAlignment="1">
      <alignment horizontal="center" vertical="center" wrapText="1"/>
    </xf>
    <xf numFmtId="0" fontId="19" fillId="7" borderId="13" xfId="0" applyFont="1" applyFill="1" applyBorder="1" applyAlignment="1">
      <alignment horizontal="center" vertical="center" wrapText="1"/>
    </xf>
    <xf numFmtId="0" fontId="48" fillId="9" borderId="0" xfId="0" applyFont="1" applyFill="1" applyBorder="1" applyAlignment="1">
      <alignment horizontal="center" vertical="center"/>
    </xf>
    <xf numFmtId="0" fontId="19" fillId="9" borderId="0" xfId="0" applyFont="1" applyFill="1" applyBorder="1" applyAlignment="1">
      <alignment horizontal="center" vertical="center"/>
    </xf>
    <xf numFmtId="0" fontId="49" fillId="9" borderId="0" xfId="0" applyFont="1" applyFill="1" applyBorder="1" applyAlignment="1">
      <alignment horizontal="center" vertical="center"/>
    </xf>
    <xf numFmtId="179" fontId="19" fillId="9" borderId="0" xfId="0" applyNumberFormat="1" applyFont="1" applyFill="1" applyBorder="1" applyAlignment="1">
      <alignment vertical="center"/>
    </xf>
    <xf numFmtId="179" fontId="19" fillId="9" borderId="7" xfId="0" applyNumberFormat="1" applyFont="1" applyFill="1" applyBorder="1" applyAlignment="1">
      <alignment vertical="center"/>
    </xf>
    <xf numFmtId="1" fontId="48" fillId="7" borderId="0" xfId="0" applyNumberFormat="1" applyFont="1" applyFill="1" applyBorder="1" applyAlignment="1">
      <alignment horizontal="center" vertical="center"/>
    </xf>
    <xf numFmtId="0" fontId="48" fillId="7" borderId="0" xfId="0" applyFont="1" applyFill="1" applyBorder="1" applyAlignment="1">
      <alignment horizontal="center" vertical="center"/>
    </xf>
    <xf numFmtId="0" fontId="48" fillId="7" borderId="0" xfId="0" applyFont="1" applyFill="1" applyBorder="1" applyAlignment="1">
      <alignment vertical="center"/>
    </xf>
    <xf numFmtId="197" fontId="48" fillId="7" borderId="0" xfId="12" applyNumberFormat="1" applyFont="1" applyFill="1" applyBorder="1" applyAlignment="1">
      <alignment vertical="center"/>
    </xf>
    <xf numFmtId="1" fontId="19" fillId="9" borderId="0" xfId="0" applyNumberFormat="1" applyFont="1" applyFill="1" applyBorder="1" applyAlignment="1">
      <alignment horizontal="center" vertical="center"/>
    </xf>
    <xf numFmtId="1" fontId="49" fillId="9" borderId="0" xfId="0" applyNumberFormat="1" applyFont="1" applyFill="1" applyBorder="1" applyAlignment="1">
      <alignment horizontal="center" vertical="center"/>
    </xf>
    <xf numFmtId="1" fontId="20" fillId="7" borderId="0" xfId="0" applyNumberFormat="1" applyFont="1" applyFill="1" applyBorder="1" applyAlignment="1">
      <alignment horizontal="center" vertical="center"/>
    </xf>
    <xf numFmtId="1" fontId="48" fillId="9" borderId="0" xfId="0" applyNumberFormat="1" applyFont="1" applyFill="1" applyBorder="1" applyAlignment="1">
      <alignment horizontal="center" vertical="center"/>
    </xf>
    <xf numFmtId="1" fontId="20" fillId="9" borderId="0" xfId="0" applyNumberFormat="1" applyFont="1" applyFill="1" applyBorder="1" applyAlignment="1">
      <alignment horizontal="center" vertical="center"/>
    </xf>
    <xf numFmtId="0" fontId="20" fillId="9" borderId="0" xfId="0" applyFont="1" applyFill="1" applyBorder="1" applyAlignment="1">
      <alignment vertical="center"/>
    </xf>
    <xf numFmtId="0" fontId="48" fillId="9" borderId="0" xfId="0" applyFont="1" applyFill="1" applyBorder="1" applyAlignment="1">
      <alignment vertical="center"/>
    </xf>
    <xf numFmtId="197" fontId="20" fillId="9" borderId="0" xfId="12" applyNumberFormat="1" applyFont="1" applyFill="1" applyBorder="1" applyAlignment="1">
      <alignment vertical="center"/>
    </xf>
    <xf numFmtId="180" fontId="20" fillId="9" borderId="0" xfId="0" applyNumberFormat="1" applyFont="1" applyFill="1" applyBorder="1" applyAlignment="1">
      <alignment vertical="center"/>
    </xf>
    <xf numFmtId="180" fontId="20" fillId="9" borderId="7" xfId="0" applyNumberFormat="1" applyFont="1" applyFill="1" applyBorder="1" applyAlignment="1">
      <alignment vertical="center"/>
    </xf>
    <xf numFmtId="0" fontId="19" fillId="9" borderId="0" xfId="0" applyFont="1" applyFill="1" applyBorder="1" applyAlignment="1">
      <alignment vertical="center" wrapText="1"/>
    </xf>
    <xf numFmtId="0" fontId="49" fillId="9" borderId="0" xfId="0" applyFont="1" applyFill="1" applyBorder="1" applyAlignment="1">
      <alignment vertical="center" wrapText="1"/>
    </xf>
    <xf numFmtId="0" fontId="20" fillId="7" borderId="0" xfId="0" applyFont="1" applyFill="1" applyBorder="1" applyAlignment="1">
      <alignment horizontal="center" vertical="center"/>
    </xf>
    <xf numFmtId="0" fontId="48" fillId="7" borderId="0" xfId="0" applyFont="1" applyFill="1" applyBorder="1" applyAlignment="1">
      <alignment vertical="center" wrapText="1"/>
    </xf>
    <xf numFmtId="0" fontId="20" fillId="9" borderId="0" xfId="0" applyFont="1" applyFill="1" applyBorder="1" applyAlignment="1">
      <alignment horizontal="center" vertical="center"/>
    </xf>
    <xf numFmtId="0" fontId="20" fillId="9" borderId="0" xfId="0" applyFont="1" applyFill="1" applyBorder="1" applyAlignment="1">
      <alignment vertical="center" wrapText="1"/>
    </xf>
    <xf numFmtId="0" fontId="49" fillId="9" borderId="0" xfId="0" applyFont="1" applyFill="1" applyBorder="1" applyAlignment="1">
      <alignment vertical="center"/>
    </xf>
    <xf numFmtId="49" fontId="48" fillId="7" borderId="0" xfId="0" applyNumberFormat="1" applyFont="1" applyFill="1" applyBorder="1" applyAlignment="1">
      <alignment vertical="center"/>
    </xf>
    <xf numFmtId="49" fontId="48" fillId="9" borderId="0" xfId="0" applyNumberFormat="1" applyFont="1" applyFill="1" applyBorder="1" applyAlignment="1">
      <alignment vertical="center" wrapText="1"/>
    </xf>
    <xf numFmtId="49" fontId="48" fillId="7" borderId="0" xfId="0" applyNumberFormat="1" applyFont="1" applyFill="1" applyBorder="1" applyAlignment="1">
      <alignment vertical="center" wrapText="1"/>
    </xf>
    <xf numFmtId="49" fontId="48" fillId="9" borderId="0" xfId="0" applyNumberFormat="1" applyFont="1" applyFill="1" applyBorder="1" applyAlignment="1">
      <alignment vertical="center"/>
    </xf>
    <xf numFmtId="1" fontId="19" fillId="7" borderId="0" xfId="0" applyNumberFormat="1" applyFont="1" applyFill="1" applyBorder="1" applyAlignment="1">
      <alignment horizontal="center" vertical="center"/>
    </xf>
    <xf numFmtId="0" fontId="49" fillId="7" borderId="0" xfId="0" applyFont="1" applyFill="1" applyBorder="1" applyAlignment="1">
      <alignment horizontal="center" vertical="center"/>
    </xf>
    <xf numFmtId="0" fontId="49" fillId="7" borderId="0" xfId="0" applyFont="1" applyFill="1" applyBorder="1" applyAlignment="1">
      <alignment vertical="center"/>
    </xf>
    <xf numFmtId="197" fontId="19" fillId="7" borderId="0" xfId="12" applyNumberFormat="1" applyFont="1" applyFill="1" applyBorder="1" applyAlignment="1">
      <alignment vertical="center"/>
    </xf>
    <xf numFmtId="180" fontId="19" fillId="7" borderId="0" xfId="0" applyNumberFormat="1" applyFont="1" applyFill="1" applyBorder="1" applyAlignment="1">
      <alignment vertical="center"/>
    </xf>
    <xf numFmtId="180" fontId="19" fillId="7" borderId="7" xfId="0" applyNumberFormat="1" applyFont="1" applyFill="1" applyBorder="1" applyAlignment="1">
      <alignment vertical="center"/>
    </xf>
    <xf numFmtId="0" fontId="48" fillId="9" borderId="0" xfId="0" applyFont="1" applyFill="1" applyBorder="1" applyAlignment="1">
      <alignment vertical="center" wrapText="1"/>
    </xf>
    <xf numFmtId="1" fontId="48" fillId="7" borderId="15" xfId="0" applyNumberFormat="1" applyFont="1" applyFill="1" applyBorder="1" applyAlignment="1">
      <alignment horizontal="center" vertical="center"/>
    </xf>
    <xf numFmtId="0" fontId="20" fillId="7" borderId="15" xfId="0" applyFont="1" applyFill="1" applyBorder="1" applyAlignment="1">
      <alignment horizontal="center" vertical="center"/>
    </xf>
    <xf numFmtId="0" fontId="20" fillId="7" borderId="15" xfId="0" applyFont="1" applyFill="1" applyBorder="1" applyAlignment="1">
      <alignment vertical="center" wrapText="1"/>
    </xf>
    <xf numFmtId="0" fontId="48" fillId="7" borderId="15" xfId="0" applyFont="1" applyFill="1" applyBorder="1" applyAlignment="1">
      <alignment vertical="center" wrapText="1"/>
    </xf>
    <xf numFmtId="197" fontId="20" fillId="7" borderId="15" xfId="12" applyNumberFormat="1" applyFont="1" applyFill="1" applyBorder="1" applyAlignment="1">
      <alignment vertical="center"/>
    </xf>
    <xf numFmtId="180" fontId="20" fillId="7" borderId="15" xfId="0" applyNumberFormat="1" applyFont="1" applyFill="1" applyBorder="1" applyAlignment="1">
      <alignment vertical="center"/>
    </xf>
    <xf numFmtId="180" fontId="20" fillId="7" borderId="16" xfId="0" applyNumberFormat="1" applyFont="1" applyFill="1" applyBorder="1" applyAlignment="1">
      <alignment vertical="center"/>
    </xf>
    <xf numFmtId="176" fontId="16" fillId="9" borderId="0" xfId="0" applyNumberFormat="1" applyFont="1" applyFill="1" applyBorder="1" applyAlignment="1" applyProtection="1">
      <alignment horizontal="left"/>
    </xf>
    <xf numFmtId="0" fontId="11" fillId="9" borderId="0" xfId="0" applyFont="1" applyFill="1" applyBorder="1"/>
    <xf numFmtId="0" fontId="19" fillId="7" borderId="0" xfId="0" applyFont="1" applyFill="1" applyBorder="1" applyAlignment="1">
      <alignment horizontal="center" vertical="center"/>
    </xf>
    <xf numFmtId="0" fontId="49" fillId="9" borderId="0" xfId="0" applyFont="1" applyFill="1" applyBorder="1" applyAlignment="1">
      <alignment horizontal="center"/>
    </xf>
    <xf numFmtId="0" fontId="19" fillId="9" borderId="0" xfId="0" applyFont="1" applyFill="1" applyBorder="1" applyAlignment="1">
      <alignment horizontal="center"/>
    </xf>
    <xf numFmtId="197" fontId="19" fillId="9" borderId="0" xfId="12" applyNumberFormat="1" applyFont="1" applyFill="1" applyBorder="1"/>
    <xf numFmtId="179" fontId="19" fillId="9" borderId="0" xfId="0" applyNumberFormat="1" applyFont="1" applyFill="1" applyBorder="1"/>
    <xf numFmtId="179" fontId="19" fillId="9" borderId="7" xfId="0" applyNumberFormat="1" applyFont="1" applyFill="1" applyBorder="1"/>
    <xf numFmtId="0" fontId="49" fillId="7" borderId="0" xfId="0" applyFont="1" applyFill="1" applyBorder="1" applyAlignment="1">
      <alignment horizontal="center"/>
    </xf>
    <xf numFmtId="0" fontId="49" fillId="7" borderId="0" xfId="0" applyFont="1" applyFill="1" applyBorder="1"/>
    <xf numFmtId="197" fontId="49" fillId="7" borderId="0" xfId="12" applyNumberFormat="1" applyFont="1" applyFill="1" applyBorder="1"/>
    <xf numFmtId="179" fontId="19" fillId="7" borderId="0" xfId="0" applyNumberFormat="1" applyFont="1" applyFill="1" applyBorder="1"/>
    <xf numFmtId="179" fontId="19" fillId="7" borderId="7" xfId="0" applyNumberFormat="1" applyFont="1" applyFill="1" applyBorder="1"/>
    <xf numFmtId="179" fontId="20" fillId="7" borderId="0" xfId="0" applyNumberFormat="1" applyFont="1" applyFill="1" applyBorder="1" applyAlignment="1">
      <alignment vertical="center"/>
    </xf>
    <xf numFmtId="179" fontId="20" fillId="7" borderId="7" xfId="0" applyNumberFormat="1" applyFont="1" applyFill="1" applyBorder="1" applyAlignment="1">
      <alignment vertical="center"/>
    </xf>
    <xf numFmtId="179" fontId="20" fillId="9" borderId="0" xfId="0" applyNumberFormat="1" applyFont="1" applyFill="1" applyBorder="1" applyAlignment="1">
      <alignment vertical="center"/>
    </xf>
    <xf numFmtId="179" fontId="20" fillId="9" borderId="7" xfId="0" applyNumberFormat="1" applyFont="1" applyFill="1" applyBorder="1" applyAlignment="1">
      <alignment vertical="center"/>
    </xf>
    <xf numFmtId="197" fontId="49" fillId="7" borderId="0" xfId="12" applyNumberFormat="1" applyFont="1" applyFill="1" applyBorder="1" applyAlignment="1">
      <alignment vertical="center"/>
    </xf>
    <xf numFmtId="179" fontId="19" fillId="7" borderId="0" xfId="0" applyNumberFormat="1" applyFont="1" applyFill="1" applyBorder="1" applyAlignment="1">
      <alignment vertical="center"/>
    </xf>
    <xf numFmtId="179" fontId="19" fillId="7" borderId="7" xfId="0" applyNumberFormat="1" applyFont="1" applyFill="1" applyBorder="1" applyAlignment="1">
      <alignment vertical="center"/>
    </xf>
    <xf numFmtId="0" fontId="20" fillId="7" borderId="0" xfId="0" applyNumberFormat="1" applyFont="1" applyFill="1" applyBorder="1" applyAlignment="1">
      <alignment horizontal="center" vertical="center"/>
    </xf>
    <xf numFmtId="49" fontId="54" fillId="7" borderId="0" xfId="0" applyNumberFormat="1" applyFont="1" applyFill="1" applyBorder="1" applyAlignment="1">
      <alignment vertical="center"/>
    </xf>
    <xf numFmtId="0" fontId="20" fillId="9" borderId="0" xfId="0" applyNumberFormat="1" applyFont="1" applyFill="1" applyBorder="1" applyAlignment="1">
      <alignment horizontal="center" vertical="center"/>
    </xf>
    <xf numFmtId="49" fontId="54" fillId="9" borderId="0" xfId="0" applyNumberFormat="1" applyFont="1" applyFill="1" applyBorder="1" applyAlignment="1">
      <alignment vertical="center"/>
    </xf>
    <xf numFmtId="0" fontId="48" fillId="7" borderId="15" xfId="0" applyFont="1" applyFill="1" applyBorder="1" applyAlignment="1">
      <alignment horizontal="center" vertical="center"/>
    </xf>
    <xf numFmtId="0" fontId="20" fillId="7" borderId="15" xfId="0" applyFont="1" applyFill="1" applyBorder="1" applyAlignment="1">
      <alignment vertical="center"/>
    </xf>
    <xf numFmtId="179" fontId="20" fillId="7" borderId="15" xfId="0" applyNumberFormat="1" applyFont="1" applyFill="1" applyBorder="1" applyAlignment="1">
      <alignment vertical="center"/>
    </xf>
    <xf numFmtId="179" fontId="20" fillId="7" borderId="16" xfId="0" applyNumberFormat="1" applyFont="1" applyFill="1" applyBorder="1" applyAlignment="1">
      <alignment vertical="center"/>
    </xf>
    <xf numFmtId="0" fontId="48" fillId="9" borderId="0" xfId="0" applyFont="1" applyFill="1" applyBorder="1" applyAlignment="1">
      <alignment horizontal="center"/>
    </xf>
    <xf numFmtId="0" fontId="48" fillId="7" borderId="0" xfId="0" applyFont="1" applyFill="1" applyBorder="1" applyAlignment="1">
      <alignment horizontal="center"/>
    </xf>
    <xf numFmtId="0" fontId="48" fillId="7" borderId="0" xfId="0" applyFont="1" applyFill="1" applyBorder="1"/>
    <xf numFmtId="179" fontId="20" fillId="9" borderId="0" xfId="0" applyNumberFormat="1" applyFont="1" applyFill="1" applyBorder="1" applyAlignment="1">
      <alignment horizontal="right" vertical="center"/>
    </xf>
    <xf numFmtId="179" fontId="20" fillId="9" borderId="7" xfId="0" applyNumberFormat="1" applyFont="1" applyFill="1" applyBorder="1" applyAlignment="1">
      <alignment horizontal="right" vertical="center"/>
    </xf>
    <xf numFmtId="0" fontId="48" fillId="9" borderId="15" xfId="0" applyFont="1" applyFill="1" applyBorder="1" applyAlignment="1">
      <alignment horizontal="center" vertical="center"/>
    </xf>
    <xf numFmtId="0" fontId="20" fillId="9" borderId="15" xfId="0" applyFont="1" applyFill="1" applyBorder="1" applyAlignment="1">
      <alignment vertical="center"/>
    </xf>
    <xf numFmtId="0" fontId="48" fillId="9" borderId="15" xfId="0" applyFont="1" applyFill="1" applyBorder="1" applyAlignment="1">
      <alignment vertical="center"/>
    </xf>
    <xf numFmtId="197" fontId="20" fillId="9" borderId="15" xfId="12" applyNumberFormat="1" applyFont="1" applyFill="1" applyBorder="1" applyAlignment="1">
      <alignment vertical="center"/>
    </xf>
    <xf numFmtId="179" fontId="20" fillId="9" borderId="15" xfId="0" applyNumberFormat="1" applyFont="1" applyFill="1" applyBorder="1" applyAlignment="1">
      <alignment vertical="center"/>
    </xf>
    <xf numFmtId="179" fontId="20" fillId="9" borderId="16" xfId="0" applyNumberFormat="1" applyFont="1" applyFill="1" applyBorder="1" applyAlignment="1">
      <alignment vertical="center"/>
    </xf>
    <xf numFmtId="180" fontId="11" fillId="7" borderId="0" xfId="0" applyNumberFormat="1" applyFont="1" applyFill="1" applyBorder="1"/>
    <xf numFmtId="179" fontId="11" fillId="7" borderId="0" xfId="0" applyNumberFormat="1" applyFont="1" applyFill="1" applyBorder="1"/>
    <xf numFmtId="180" fontId="11" fillId="7" borderId="0" xfId="0" applyNumberFormat="1" applyFont="1" applyFill="1"/>
    <xf numFmtId="179" fontId="11" fillId="7" borderId="0" xfId="0" applyNumberFormat="1" applyFont="1" applyFill="1"/>
    <xf numFmtId="0" fontId="55" fillId="7" borderId="0" xfId="0" applyFont="1" applyFill="1"/>
    <xf numFmtId="179" fontId="12" fillId="7" borderId="0" xfId="0" applyNumberFormat="1" applyFont="1" applyFill="1" applyBorder="1" applyAlignment="1" applyProtection="1">
      <alignment horizontal="centerContinuous"/>
    </xf>
    <xf numFmtId="179" fontId="11" fillId="7" borderId="0" xfId="0" applyNumberFormat="1" applyFont="1" applyFill="1" applyBorder="1" applyAlignment="1" applyProtection="1">
      <alignment horizontal="centerContinuous"/>
    </xf>
    <xf numFmtId="179" fontId="20" fillId="9" borderId="0" xfId="0" applyNumberFormat="1" applyFont="1" applyFill="1" applyBorder="1" applyAlignment="1" applyProtection="1">
      <alignment horizontal="center"/>
    </xf>
    <xf numFmtId="180" fontId="11" fillId="9" borderId="0" xfId="0" applyNumberFormat="1" applyFont="1" applyFill="1" applyBorder="1"/>
    <xf numFmtId="179" fontId="11" fillId="9" borderId="0" xfId="0" applyNumberFormat="1" applyFont="1" applyFill="1" applyBorder="1"/>
    <xf numFmtId="0" fontId="11" fillId="9" borderId="7" xfId="0" applyFont="1" applyFill="1" applyBorder="1"/>
    <xf numFmtId="0" fontId="19" fillId="7" borderId="9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center"/>
    </xf>
    <xf numFmtId="0" fontId="19" fillId="7" borderId="14" xfId="0" applyFont="1" applyFill="1" applyBorder="1" applyAlignment="1">
      <alignment horizontal="center" vertical="center"/>
    </xf>
    <xf numFmtId="197" fontId="19" fillId="7" borderId="0" xfId="12" applyNumberFormat="1" applyFont="1" applyFill="1" applyBorder="1"/>
    <xf numFmtId="197" fontId="20" fillId="7" borderId="0" xfId="12" applyNumberFormat="1" applyFont="1" applyFill="1" applyBorder="1"/>
    <xf numFmtId="179" fontId="20" fillId="7" borderId="0" xfId="0" applyNumberFormat="1" applyFont="1" applyFill="1" applyBorder="1"/>
    <xf numFmtId="179" fontId="20" fillId="7" borderId="7" xfId="0" applyNumberFormat="1" applyFont="1" applyFill="1" applyBorder="1"/>
    <xf numFmtId="49" fontId="20" fillId="7" borderId="0" xfId="0" applyNumberFormat="1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 wrapText="1"/>
    </xf>
    <xf numFmtId="0" fontId="19" fillId="7" borderId="15" xfId="0" applyFont="1" applyFill="1" applyBorder="1" applyAlignment="1">
      <alignment vertical="center"/>
    </xf>
    <xf numFmtId="197" fontId="19" fillId="7" borderId="15" xfId="12" applyNumberFormat="1" applyFont="1" applyFill="1" applyBorder="1" applyAlignment="1">
      <alignment vertical="center"/>
    </xf>
    <xf numFmtId="179" fontId="19" fillId="7" borderId="15" xfId="0" applyNumberFormat="1" applyFont="1" applyFill="1" applyBorder="1" applyAlignment="1">
      <alignment vertical="center"/>
    </xf>
    <xf numFmtId="179" fontId="19" fillId="7" borderId="16" xfId="0" applyNumberFormat="1" applyFont="1" applyFill="1" applyBorder="1" applyAlignment="1">
      <alignment vertical="center"/>
    </xf>
    <xf numFmtId="0" fontId="12" fillId="7" borderId="7" xfId="0" applyFont="1" applyFill="1" applyBorder="1"/>
    <xf numFmtId="0" fontId="20" fillId="7" borderId="15" xfId="0" applyFont="1" applyFill="1" applyBorder="1"/>
    <xf numFmtId="0" fontId="20" fillId="7" borderId="15" xfId="0" applyFont="1" applyFill="1" applyBorder="1" applyAlignment="1">
      <alignment vertical="justify" wrapText="1"/>
    </xf>
    <xf numFmtId="3" fontId="20" fillId="7" borderId="15" xfId="0" applyNumberFormat="1" applyFont="1" applyFill="1" applyBorder="1" applyAlignment="1">
      <alignment horizontal="right"/>
    </xf>
    <xf numFmtId="0" fontId="12" fillId="7" borderId="16" xfId="0" applyFont="1" applyFill="1" applyBorder="1"/>
    <xf numFmtId="0" fontId="19" fillId="0" borderId="0" xfId="0" applyFont="1" applyFill="1" applyBorder="1" applyAlignment="1" applyProtection="1">
      <alignment horizontal="center"/>
    </xf>
    <xf numFmtId="0" fontId="19" fillId="0" borderId="0" xfId="0" applyFont="1" applyFill="1" applyBorder="1" applyAlignment="1"/>
    <xf numFmtId="0" fontId="19" fillId="0" borderId="0" xfId="0" applyFont="1" applyFill="1" applyBorder="1" applyAlignment="1">
      <alignment vertical="top" wrapText="1"/>
    </xf>
    <xf numFmtId="3" fontId="19" fillId="0" borderId="0" xfId="0" applyNumberFormat="1" applyFont="1" applyFill="1" applyBorder="1" applyAlignment="1"/>
    <xf numFmtId="0" fontId="19" fillId="0" borderId="0" xfId="0" applyFont="1" applyFill="1" applyBorder="1"/>
    <xf numFmtId="3" fontId="19" fillId="0" borderId="0" xfId="0" applyNumberFormat="1" applyFont="1" applyFill="1" applyBorder="1" applyAlignment="1">
      <alignment horizontal="right"/>
    </xf>
    <xf numFmtId="49" fontId="19" fillId="0" borderId="0" xfId="0" applyNumberFormat="1" applyFont="1" applyFill="1" applyBorder="1" applyAlignment="1" applyProtection="1">
      <alignment horizontal="center"/>
    </xf>
    <xf numFmtId="0" fontId="20" fillId="0" borderId="0" xfId="0" applyFont="1" applyFill="1" applyBorder="1" applyAlignment="1">
      <alignment vertical="top" wrapText="1"/>
    </xf>
    <xf numFmtId="0" fontId="20" fillId="0" borderId="0" xfId="0" applyFont="1" applyFill="1" applyBorder="1"/>
    <xf numFmtId="3" fontId="20" fillId="0" borderId="0" xfId="0" applyNumberFormat="1" applyFont="1" applyFill="1" applyBorder="1" applyAlignment="1">
      <alignment horizontal="right"/>
    </xf>
    <xf numFmtId="3" fontId="26" fillId="0" borderId="0" xfId="0" applyNumberFormat="1" applyFont="1" applyFill="1" applyBorder="1" applyAlignment="1">
      <alignment vertical="top"/>
    </xf>
    <xf numFmtId="49" fontId="19" fillId="0" borderId="0" xfId="0" applyNumberFormat="1" applyFont="1" applyFill="1" applyBorder="1" applyAlignment="1" applyProtection="1">
      <alignment horizontal="center" vertical="center"/>
    </xf>
    <xf numFmtId="0" fontId="19" fillId="0" borderId="0" xfId="0" applyFont="1" applyFill="1" applyBorder="1" applyAlignment="1">
      <alignment vertical="center"/>
    </xf>
    <xf numFmtId="3" fontId="19" fillId="0" borderId="0" xfId="0" applyNumberFormat="1" applyFont="1" applyFill="1" applyBorder="1" applyAlignment="1">
      <alignment horizontal="right" vertical="center"/>
    </xf>
    <xf numFmtId="0" fontId="19" fillId="0" borderId="0" xfId="0" applyFont="1" applyFill="1" applyBorder="1" applyAlignment="1">
      <alignment vertical="center" wrapText="1"/>
    </xf>
    <xf numFmtId="179" fontId="19" fillId="0" borderId="0" xfId="0" applyNumberFormat="1" applyFont="1" applyFill="1" applyBorder="1" applyAlignment="1">
      <alignment horizontal="right" vertical="center"/>
    </xf>
    <xf numFmtId="180" fontId="19" fillId="0" borderId="0" xfId="0" applyNumberFormat="1" applyFont="1" applyFill="1" applyBorder="1" applyAlignment="1">
      <alignment horizontal="right" vertical="center"/>
    </xf>
    <xf numFmtId="187" fontId="20" fillId="0" borderId="0" xfId="0" applyNumberFormat="1" applyFont="1" applyFill="1" applyBorder="1" applyAlignment="1">
      <alignment horizontal="right"/>
    </xf>
    <xf numFmtId="187" fontId="20" fillId="0" borderId="0" xfId="0" applyNumberFormat="1" applyFont="1" applyFill="1" applyBorder="1"/>
    <xf numFmtId="180" fontId="20" fillId="0" borderId="0" xfId="0" applyNumberFormat="1" applyFont="1" applyFill="1" applyBorder="1"/>
    <xf numFmtId="180" fontId="20" fillId="0" borderId="0" xfId="0" applyNumberFormat="1" applyFont="1" applyFill="1" applyBorder="1" applyAlignment="1" applyProtection="1">
      <alignment horizontal="right"/>
    </xf>
    <xf numFmtId="179" fontId="20" fillId="0" borderId="0" xfId="0" applyNumberFormat="1" applyFont="1" applyFill="1" applyBorder="1" applyAlignment="1">
      <alignment horizontal="right"/>
    </xf>
    <xf numFmtId="179" fontId="20" fillId="0" borderId="0" xfId="0" applyNumberFormat="1" applyFont="1" applyFill="1" applyBorder="1"/>
    <xf numFmtId="0" fontId="26" fillId="0" borderId="0" xfId="0" applyFont="1" applyFill="1" applyBorder="1" applyAlignment="1">
      <alignment horizontal="justify"/>
    </xf>
    <xf numFmtId="180" fontId="11" fillId="0" borderId="0" xfId="0" applyNumberFormat="1" applyFont="1" applyFill="1" applyBorder="1"/>
    <xf numFmtId="179" fontId="11" fillId="0" borderId="0" xfId="0" applyNumberFormat="1" applyFont="1" applyFill="1" applyBorder="1"/>
    <xf numFmtId="0" fontId="20" fillId="0" borderId="0" xfId="0" applyFont="1" applyFill="1" applyBorder="1" applyAlignment="1">
      <alignment horizontal="left"/>
    </xf>
    <xf numFmtId="199" fontId="20" fillId="0" borderId="0" xfId="0" applyNumberFormat="1" applyFont="1" applyFill="1" applyBorder="1"/>
    <xf numFmtId="0" fontId="19" fillId="0" borderId="0" xfId="0" applyFont="1" applyFill="1" applyBorder="1" applyAlignment="1">
      <alignment horizontal="left"/>
    </xf>
    <xf numFmtId="3" fontId="21" fillId="0" borderId="0" xfId="2" applyNumberFormat="1" applyFont="1" applyFill="1" applyBorder="1"/>
    <xf numFmtId="183" fontId="21" fillId="0" borderId="0" xfId="2" applyNumberFormat="1" applyFont="1" applyFill="1" applyBorder="1"/>
    <xf numFmtId="1" fontId="20" fillId="0" borderId="0" xfId="0" applyNumberFormat="1" applyFont="1" applyFill="1" applyBorder="1"/>
    <xf numFmtId="0" fontId="11" fillId="0" borderId="0" xfId="0" applyFont="1" applyFill="1" applyBorder="1" applyAlignment="1">
      <alignment horizontal="left"/>
    </xf>
    <xf numFmtId="0" fontId="12" fillId="0" borderId="0" xfId="0" applyFont="1" applyFill="1" applyBorder="1"/>
    <xf numFmtId="0" fontId="25" fillId="0" borderId="0" xfId="0" applyFont="1" applyFill="1" applyBorder="1"/>
    <xf numFmtId="180" fontId="11" fillId="0" borderId="0" xfId="0" applyNumberFormat="1" applyFont="1" applyFill="1"/>
    <xf numFmtId="179" fontId="11" fillId="0" borderId="0" xfId="0" applyNumberFormat="1" applyFont="1" applyFill="1"/>
    <xf numFmtId="0" fontId="20" fillId="7" borderId="11" xfId="0" applyFont="1" applyFill="1" applyBorder="1"/>
    <xf numFmtId="0" fontId="19" fillId="7" borderId="11" xfId="0" applyFont="1" applyFill="1" applyBorder="1" applyAlignment="1">
      <alignment horizontal="justify" wrapText="1"/>
    </xf>
    <xf numFmtId="3" fontId="19" fillId="7" borderId="11" xfId="0" applyNumberFormat="1" applyFont="1" applyFill="1" applyBorder="1" applyAlignment="1">
      <alignment horizontal="right" vertical="center"/>
    </xf>
    <xf numFmtId="0" fontId="12" fillId="7" borderId="18" xfId="0" applyFont="1" applyFill="1" applyBorder="1"/>
    <xf numFmtId="179" fontId="11" fillId="7" borderId="7" xfId="0" applyNumberFormat="1" applyFont="1" applyFill="1" applyBorder="1"/>
    <xf numFmtId="179" fontId="20" fillId="9" borderId="0" xfId="0" applyNumberFormat="1" applyFont="1" applyFill="1" applyBorder="1" applyAlignment="1" applyProtection="1">
      <alignment horizontal="centerContinuous"/>
    </xf>
    <xf numFmtId="179" fontId="20" fillId="9" borderId="7" xfId="0" applyNumberFormat="1" applyFont="1" applyFill="1" applyBorder="1" applyAlignment="1" applyProtection="1">
      <alignment horizontal="centerContinuous"/>
    </xf>
    <xf numFmtId="0" fontId="19" fillId="3" borderId="8" xfId="0" applyFont="1" applyFill="1" applyBorder="1"/>
    <xf numFmtId="0" fontId="19" fillId="3" borderId="8" xfId="0" applyFont="1" applyFill="1" applyBorder="1" applyAlignment="1">
      <alignment horizontal="left"/>
    </xf>
    <xf numFmtId="184" fontId="11" fillId="7" borderId="0" xfId="0" applyNumberFormat="1" applyFont="1" applyFill="1" applyBorder="1"/>
    <xf numFmtId="176" fontId="19" fillId="3" borderId="0" xfId="0" applyNumberFormat="1" applyFont="1" applyFill="1" applyBorder="1" applyAlignment="1" applyProtection="1">
      <alignment horizontal="center"/>
    </xf>
    <xf numFmtId="180" fontId="19" fillId="3" borderId="0" xfId="0" applyNumberFormat="1" applyFont="1" applyFill="1" applyBorder="1" applyAlignment="1">
      <alignment horizontal="center"/>
    </xf>
    <xf numFmtId="176" fontId="19" fillId="3" borderId="13" xfId="0" applyNumberFormat="1" applyFont="1" applyFill="1" applyBorder="1" applyAlignment="1" applyProtection="1">
      <alignment horizontal="centerContinuous"/>
    </xf>
    <xf numFmtId="0" fontId="19" fillId="3" borderId="13" xfId="0" applyFont="1" applyFill="1" applyBorder="1" applyAlignment="1">
      <alignment horizontal="center"/>
    </xf>
    <xf numFmtId="180" fontId="19" fillId="3" borderId="13" xfId="0" applyNumberFormat="1" applyFont="1" applyFill="1" applyBorder="1" applyAlignment="1">
      <alignment horizontal="center"/>
    </xf>
    <xf numFmtId="180" fontId="19" fillId="7" borderId="0" xfId="0" applyNumberFormat="1" applyFont="1" applyFill="1" applyBorder="1"/>
    <xf numFmtId="3" fontId="19" fillId="9" borderId="0" xfId="0" applyNumberFormat="1" applyFont="1" applyFill="1" applyBorder="1" applyAlignment="1">
      <alignment horizontal="right"/>
    </xf>
    <xf numFmtId="3" fontId="19" fillId="7" borderId="0" xfId="0" applyNumberFormat="1" applyFont="1" applyFill="1" applyBorder="1" applyAlignment="1" applyProtection="1">
      <alignment horizontal="right"/>
    </xf>
    <xf numFmtId="180" fontId="19" fillId="7" borderId="0" xfId="0" applyNumberFormat="1" applyFont="1" applyFill="1" applyBorder="1" applyAlignment="1" applyProtection="1">
      <alignment horizontal="right"/>
    </xf>
    <xf numFmtId="180" fontId="19" fillId="7" borderId="7" xfId="0" applyNumberFormat="1" applyFont="1" applyFill="1" applyBorder="1" applyAlignment="1" applyProtection="1">
      <alignment horizontal="right"/>
    </xf>
    <xf numFmtId="3" fontId="20" fillId="9" borderId="0" xfId="0" applyNumberFormat="1" applyFont="1" applyFill="1" applyBorder="1" applyAlignment="1">
      <alignment horizontal="right"/>
    </xf>
    <xf numFmtId="3" fontId="11" fillId="7" borderId="0" xfId="0" applyNumberFormat="1" applyFont="1" applyFill="1" applyBorder="1"/>
    <xf numFmtId="0" fontId="12" fillId="7" borderId="0" xfId="0" applyFont="1" applyFill="1" applyBorder="1" applyAlignment="1">
      <alignment vertical="center"/>
    </xf>
    <xf numFmtId="180" fontId="21" fillId="7" borderId="0" xfId="0" applyNumberFormat="1" applyFont="1" applyFill="1" applyBorder="1"/>
    <xf numFmtId="179" fontId="21" fillId="7" borderId="0" xfId="0" applyNumberFormat="1" applyFont="1" applyFill="1" applyBorder="1"/>
    <xf numFmtId="0" fontId="21" fillId="7" borderId="0" xfId="20" applyFont="1" applyFill="1" applyBorder="1" applyAlignment="1">
      <alignment horizontal="left"/>
    </xf>
    <xf numFmtId="180" fontId="11" fillId="7" borderId="15" xfId="0" applyNumberFormat="1" applyFont="1" applyFill="1" applyBorder="1"/>
    <xf numFmtId="179" fontId="11" fillId="7" borderId="15" xfId="0" applyNumberFormat="1" applyFont="1" applyFill="1" applyBorder="1"/>
    <xf numFmtId="179" fontId="11" fillId="7" borderId="16" xfId="0" applyNumberFormat="1" applyFont="1" applyFill="1" applyBorder="1"/>
    <xf numFmtId="180" fontId="19" fillId="7" borderId="0" xfId="0" applyNumberFormat="1" applyFont="1" applyFill="1" applyBorder="1" applyAlignment="1">
      <alignment horizontal="right" vertical="center"/>
    </xf>
    <xf numFmtId="180" fontId="20" fillId="7" borderId="0" xfId="0" applyNumberFormat="1" applyFont="1" applyFill="1" applyBorder="1"/>
    <xf numFmtId="180" fontId="20" fillId="7" borderId="0" xfId="0" applyNumberFormat="1" applyFont="1" applyFill="1" applyBorder="1" applyAlignment="1" applyProtection="1">
      <alignment horizontal="right"/>
    </xf>
    <xf numFmtId="179" fontId="20" fillId="7" borderId="0" xfId="0" applyNumberFormat="1" applyFont="1" applyFill="1" applyBorder="1" applyAlignment="1">
      <alignment horizontal="right"/>
    </xf>
    <xf numFmtId="0" fontId="11" fillId="3" borderId="0" xfId="20" applyFont="1" applyFill="1" applyBorder="1" applyAlignment="1">
      <alignment horizontal="center" vertical="center"/>
    </xf>
    <xf numFmtId="180" fontId="11" fillId="3" borderId="0" xfId="20" applyNumberFormat="1" applyFont="1" applyFill="1" applyBorder="1"/>
    <xf numFmtId="179" fontId="11" fillId="3" borderId="0" xfId="20" applyNumberFormat="1" applyFont="1" applyFill="1" applyBorder="1"/>
    <xf numFmtId="179" fontId="11" fillId="3" borderId="7" xfId="20" applyNumberFormat="1" applyFont="1" applyFill="1" applyBorder="1"/>
    <xf numFmtId="0" fontId="55" fillId="7" borderId="0" xfId="20" applyFont="1" applyFill="1"/>
    <xf numFmtId="0" fontId="11" fillId="0" borderId="0" xfId="20" applyFont="1"/>
    <xf numFmtId="0" fontId="18" fillId="0" borderId="0" xfId="20" applyFont="1"/>
    <xf numFmtId="176" fontId="19" fillId="9" borderId="0" xfId="20" applyNumberFormat="1" applyFont="1" applyFill="1" applyBorder="1" applyAlignment="1" applyProtection="1">
      <alignment horizontal="left"/>
    </xf>
    <xf numFmtId="179" fontId="20" fillId="9" borderId="0" xfId="20" applyNumberFormat="1" applyFont="1" applyFill="1" applyBorder="1" applyAlignment="1" applyProtection="1">
      <alignment horizontal="centerContinuous"/>
    </xf>
    <xf numFmtId="179" fontId="20" fillId="9" borderId="7" xfId="20" applyNumberFormat="1" applyFont="1" applyFill="1" applyBorder="1" applyAlignment="1" applyProtection="1">
      <alignment horizontal="centerContinuous"/>
    </xf>
    <xf numFmtId="0" fontId="19" fillId="3" borderId="19" xfId="20" applyFont="1" applyFill="1" applyBorder="1" applyAlignment="1">
      <alignment horizontal="center"/>
    </xf>
    <xf numFmtId="0" fontId="19" fillId="7" borderId="0" xfId="20" applyFont="1" applyFill="1"/>
    <xf numFmtId="0" fontId="19" fillId="0" borderId="0" xfId="20" applyFont="1"/>
    <xf numFmtId="0" fontId="19" fillId="7" borderId="13" xfId="20" applyFont="1" applyFill="1" applyBorder="1" applyAlignment="1">
      <alignment horizontal="center" vertical="center" wrapText="1"/>
    </xf>
    <xf numFmtId="176" fontId="19" fillId="3" borderId="0" xfId="20" applyNumberFormat="1" applyFont="1" applyFill="1" applyBorder="1" applyAlignment="1" applyProtection="1">
      <alignment horizontal="center" vertical="center"/>
    </xf>
    <xf numFmtId="176" fontId="19" fillId="3" borderId="0" xfId="20" applyNumberFormat="1" applyFont="1" applyFill="1" applyBorder="1" applyProtection="1"/>
    <xf numFmtId="3" fontId="19" fillId="3" borderId="0" xfId="20" applyNumberFormat="1" applyFont="1" applyFill="1" applyBorder="1"/>
    <xf numFmtId="180" fontId="19" fillId="3" borderId="0" xfId="20" applyNumberFormat="1" applyFont="1" applyFill="1" applyBorder="1"/>
    <xf numFmtId="179" fontId="20" fillId="3" borderId="0" xfId="20" applyNumberFormat="1" applyFont="1" applyFill="1" applyBorder="1"/>
    <xf numFmtId="179" fontId="20" fillId="3" borderId="7" xfId="20" applyNumberFormat="1" applyFont="1" applyFill="1" applyBorder="1"/>
    <xf numFmtId="176" fontId="19" fillId="5" borderId="0" xfId="20" applyNumberFormat="1" applyFont="1" applyFill="1" applyBorder="1" applyAlignment="1" applyProtection="1">
      <alignment horizontal="center" vertical="center"/>
    </xf>
    <xf numFmtId="0" fontId="19" fillId="5" borderId="0" xfId="20" applyFont="1" applyFill="1" applyBorder="1"/>
    <xf numFmtId="3" fontId="19" fillId="5" borderId="0" xfId="20" applyNumberFormat="1" applyFont="1" applyFill="1" applyBorder="1" applyAlignment="1">
      <alignment horizontal="right"/>
    </xf>
    <xf numFmtId="179" fontId="19" fillId="5" borderId="0" xfId="20" applyNumberFormat="1" applyFont="1" applyFill="1" applyBorder="1"/>
    <xf numFmtId="180" fontId="19" fillId="5" borderId="0" xfId="20" applyNumberFormat="1" applyFont="1" applyFill="1" applyBorder="1" applyAlignment="1">
      <alignment horizontal="right"/>
    </xf>
    <xf numFmtId="180" fontId="19" fillId="5" borderId="7" xfId="20" applyNumberFormat="1" applyFont="1" applyFill="1" applyBorder="1" applyAlignment="1">
      <alignment horizontal="right"/>
    </xf>
    <xf numFmtId="0" fontId="19" fillId="3" borderId="0" xfId="20" applyFont="1" applyFill="1" applyBorder="1"/>
    <xf numFmtId="3" fontId="19" fillId="3" borderId="0" xfId="20" applyNumberFormat="1" applyFont="1" applyFill="1" applyBorder="1" applyAlignment="1" applyProtection="1">
      <alignment horizontal="right"/>
    </xf>
    <xf numFmtId="180" fontId="19" fillId="3" borderId="0" xfId="20" applyNumberFormat="1" applyFont="1" applyFill="1" applyBorder="1" applyAlignment="1" applyProtection="1">
      <alignment horizontal="right"/>
    </xf>
    <xf numFmtId="180" fontId="19" fillId="3" borderId="7" xfId="20" applyNumberFormat="1" applyFont="1" applyFill="1" applyBorder="1" applyAlignment="1" applyProtection="1">
      <alignment horizontal="right"/>
    </xf>
    <xf numFmtId="49" fontId="19" fillId="5" borderId="0" xfId="20" applyNumberFormat="1" applyFont="1" applyFill="1" applyBorder="1" applyAlignment="1" applyProtection="1">
      <alignment horizontal="center" vertical="center"/>
    </xf>
    <xf numFmtId="0" fontId="12" fillId="7" borderId="0" xfId="20" applyFont="1" applyFill="1"/>
    <xf numFmtId="0" fontId="12" fillId="0" borderId="0" xfId="20" applyFont="1"/>
    <xf numFmtId="0" fontId="20" fillId="3" borderId="0" xfId="20" applyFont="1" applyFill="1" applyBorder="1" applyAlignment="1">
      <alignment horizontal="center" vertical="center"/>
    </xf>
    <xf numFmtId="3" fontId="20" fillId="3" borderId="0" xfId="20" applyNumberFormat="1" applyFont="1" applyFill="1" applyBorder="1" applyAlignment="1" applyProtection="1">
      <alignment horizontal="right"/>
    </xf>
    <xf numFmtId="180" fontId="20" fillId="3" borderId="0" xfId="20" applyNumberFormat="1" applyFont="1" applyFill="1" applyBorder="1" applyAlignment="1" applyProtection="1">
      <alignment horizontal="right"/>
    </xf>
    <xf numFmtId="180" fontId="20" fillId="3" borderId="7" xfId="20" applyNumberFormat="1" applyFont="1" applyFill="1" applyBorder="1" applyAlignment="1" applyProtection="1">
      <alignment horizontal="right"/>
    </xf>
    <xf numFmtId="0" fontId="20" fillId="5" borderId="0" xfId="20" applyFont="1" applyFill="1" applyBorder="1" applyAlignment="1">
      <alignment horizontal="center" vertical="center"/>
    </xf>
    <xf numFmtId="0" fontId="20" fillId="5" borderId="0" xfId="20" applyFont="1" applyFill="1" applyBorder="1"/>
    <xf numFmtId="3" fontId="20" fillId="5" borderId="0" xfId="20" applyNumberFormat="1" applyFont="1" applyFill="1" applyBorder="1" applyAlignment="1" applyProtection="1">
      <alignment horizontal="right"/>
    </xf>
    <xf numFmtId="180" fontId="20" fillId="5" borderId="0" xfId="20" applyNumberFormat="1" applyFont="1" applyFill="1" applyBorder="1" applyAlignment="1" applyProtection="1">
      <alignment horizontal="right"/>
    </xf>
    <xf numFmtId="180" fontId="20" fillId="5" borderId="7" xfId="20" applyNumberFormat="1" applyFont="1" applyFill="1" applyBorder="1" applyAlignment="1" applyProtection="1">
      <alignment horizontal="right"/>
    </xf>
    <xf numFmtId="49" fontId="19" fillId="3" borderId="0" xfId="20" applyNumberFormat="1" applyFont="1" applyFill="1" applyBorder="1" applyAlignment="1" applyProtection="1">
      <alignment horizontal="center" vertical="center"/>
    </xf>
    <xf numFmtId="0" fontId="19" fillId="7" borderId="0" xfId="20" applyFont="1" applyFill="1" applyBorder="1"/>
    <xf numFmtId="180" fontId="19" fillId="3" borderId="0" xfId="20" applyNumberFormat="1" applyFont="1" applyFill="1" applyBorder="1" applyAlignment="1">
      <alignment horizontal="right"/>
    </xf>
    <xf numFmtId="180" fontId="19" fillId="3" borderId="7" xfId="20" applyNumberFormat="1" applyFont="1" applyFill="1" applyBorder="1" applyAlignment="1">
      <alignment horizontal="right"/>
    </xf>
    <xf numFmtId="3" fontId="19" fillId="3" borderId="0" xfId="20" applyNumberFormat="1" applyFont="1" applyFill="1" applyBorder="1" applyAlignment="1">
      <alignment horizontal="right"/>
    </xf>
    <xf numFmtId="3" fontId="19" fillId="5" borderId="0" xfId="20" applyNumberFormat="1" applyFont="1" applyFill="1" applyBorder="1" applyAlignment="1">
      <alignment horizontal="right" vertical="center"/>
    </xf>
    <xf numFmtId="180" fontId="19" fillId="5" borderId="0" xfId="20" applyNumberFormat="1" applyFont="1" applyFill="1" applyBorder="1" applyAlignment="1">
      <alignment horizontal="right" vertical="center"/>
    </xf>
    <xf numFmtId="180" fontId="19" fillId="5" borderId="7" xfId="20" applyNumberFormat="1" applyFont="1" applyFill="1" applyBorder="1" applyAlignment="1">
      <alignment horizontal="right" vertical="center"/>
    </xf>
    <xf numFmtId="0" fontId="20" fillId="5" borderId="0" xfId="20" applyFont="1" applyFill="1" applyBorder="1" applyAlignment="1">
      <alignment vertical="justify" wrapText="1"/>
    </xf>
    <xf numFmtId="3" fontId="20" fillId="5" borderId="0" xfId="20" applyNumberFormat="1" applyFont="1" applyFill="1" applyBorder="1" applyAlignment="1">
      <alignment horizontal="right"/>
    </xf>
    <xf numFmtId="180" fontId="20" fillId="5" borderId="0" xfId="20" applyNumberFormat="1" applyFont="1" applyFill="1" applyBorder="1" applyAlignment="1">
      <alignment horizontal="right"/>
    </xf>
    <xf numFmtId="180" fontId="20" fillId="5" borderId="7" xfId="20" applyNumberFormat="1" applyFont="1" applyFill="1" applyBorder="1" applyAlignment="1">
      <alignment horizontal="right"/>
    </xf>
    <xf numFmtId="3" fontId="20" fillId="3" borderId="0" xfId="20" applyNumberFormat="1" applyFont="1" applyFill="1" applyBorder="1" applyAlignment="1">
      <alignment horizontal="right"/>
    </xf>
    <xf numFmtId="180" fontId="20" fillId="3" borderId="0" xfId="20" applyNumberFormat="1" applyFont="1" applyFill="1" applyBorder="1" applyAlignment="1">
      <alignment horizontal="right"/>
    </xf>
    <xf numFmtId="180" fontId="20" fillId="3" borderId="7" xfId="20" applyNumberFormat="1" applyFont="1" applyFill="1" applyBorder="1" applyAlignment="1">
      <alignment horizontal="right"/>
    </xf>
    <xf numFmtId="0" fontId="20" fillId="7" borderId="0" xfId="20" applyFont="1" applyFill="1" applyBorder="1" applyAlignment="1">
      <alignment vertical="center"/>
    </xf>
    <xf numFmtId="0" fontId="20" fillId="3" borderId="0" xfId="20" applyFont="1" applyFill="1" applyBorder="1" applyAlignment="1">
      <alignment vertical="center" wrapText="1"/>
    </xf>
    <xf numFmtId="180" fontId="20" fillId="3" borderId="0" xfId="20" applyNumberFormat="1" applyFont="1" applyFill="1" applyBorder="1" applyAlignment="1">
      <alignment horizontal="right" vertical="center"/>
    </xf>
    <xf numFmtId="180" fontId="20" fillId="3" borderId="7" xfId="20" applyNumberFormat="1" applyFont="1" applyFill="1" applyBorder="1" applyAlignment="1">
      <alignment horizontal="right" vertical="center"/>
    </xf>
    <xf numFmtId="0" fontId="20" fillId="5" borderId="0" xfId="20" applyFont="1" applyFill="1" applyBorder="1" applyAlignment="1">
      <alignment vertical="center"/>
    </xf>
    <xf numFmtId="0" fontId="20" fillId="5" borderId="0" xfId="20" applyFont="1" applyFill="1" applyBorder="1" applyAlignment="1">
      <alignment vertical="center" wrapText="1"/>
    </xf>
    <xf numFmtId="180" fontId="20" fillId="5" borderId="0" xfId="20" applyNumberFormat="1" applyFont="1" applyFill="1" applyBorder="1" applyAlignment="1">
      <alignment horizontal="right" vertical="center"/>
    </xf>
    <xf numFmtId="180" fontId="20" fillId="5" borderId="7" xfId="20" applyNumberFormat="1" applyFont="1" applyFill="1" applyBorder="1" applyAlignment="1">
      <alignment horizontal="right" vertical="center"/>
    </xf>
    <xf numFmtId="0" fontId="11" fillId="0" borderId="0" xfId="20" applyFont="1" applyAlignment="1">
      <alignment vertical="center"/>
    </xf>
    <xf numFmtId="3" fontId="19" fillId="5" borderId="0" xfId="20" applyNumberFormat="1" applyFont="1" applyFill="1" applyBorder="1" applyAlignment="1" applyProtection="1">
      <alignment horizontal="right"/>
    </xf>
    <xf numFmtId="3" fontId="19" fillId="3" borderId="0" xfId="20" applyNumberFormat="1" applyFont="1" applyFill="1" applyBorder="1" applyAlignment="1" applyProtection="1">
      <alignment horizontal="right" vertical="center"/>
    </xf>
    <xf numFmtId="180" fontId="19" fillId="3" borderId="0" xfId="20" applyNumberFormat="1" applyFont="1" applyFill="1" applyBorder="1" applyAlignment="1">
      <alignment horizontal="right" vertical="center"/>
    </xf>
    <xf numFmtId="180" fontId="19" fillId="3" borderId="7" xfId="20" applyNumberFormat="1" applyFont="1" applyFill="1" applyBorder="1" applyAlignment="1">
      <alignment horizontal="right" vertical="center"/>
    </xf>
    <xf numFmtId="0" fontId="20" fillId="5" borderId="0" xfId="20" applyFont="1" applyFill="1" applyBorder="1" applyAlignment="1">
      <alignment wrapText="1"/>
    </xf>
    <xf numFmtId="3" fontId="20" fillId="5" borderId="0" xfId="20" applyNumberFormat="1" applyFont="1" applyFill="1" applyBorder="1" applyAlignment="1">
      <alignment horizontal="right" vertical="center"/>
    </xf>
    <xf numFmtId="0" fontId="20" fillId="3" borderId="0" xfId="20" applyFont="1" applyFill="1" applyBorder="1" applyAlignment="1">
      <alignment vertical="top" wrapText="1"/>
    </xf>
    <xf numFmtId="3" fontId="20" fillId="3" borderId="0" xfId="20" applyNumberFormat="1" applyFont="1" applyFill="1" applyBorder="1" applyAlignment="1">
      <alignment horizontal="right" vertical="center"/>
    </xf>
    <xf numFmtId="0" fontId="19" fillId="5" borderId="0" xfId="20" applyFont="1" applyFill="1" applyBorder="1" applyAlignment="1">
      <alignment horizontal="justify" wrapText="1"/>
    </xf>
    <xf numFmtId="0" fontId="19" fillId="3" borderId="0" xfId="20" applyFont="1" applyFill="1" applyBorder="1" applyAlignment="1">
      <alignment horizontal="justify" wrapText="1"/>
    </xf>
    <xf numFmtId="0" fontId="12" fillId="7" borderId="0" xfId="20" applyFont="1" applyFill="1" applyAlignment="1">
      <alignment vertical="center"/>
    </xf>
    <xf numFmtId="0" fontId="12" fillId="0" borderId="0" xfId="20" applyFont="1" applyAlignment="1">
      <alignment vertical="center"/>
    </xf>
    <xf numFmtId="0" fontId="20" fillId="5" borderId="0" xfId="20" applyFont="1" applyFill="1" applyBorder="1" applyAlignment="1">
      <alignment vertical="top" wrapText="1"/>
    </xf>
    <xf numFmtId="3" fontId="20" fillId="3" borderId="0" xfId="20" applyNumberFormat="1" applyFont="1" applyFill="1" applyBorder="1" applyAlignment="1" applyProtection="1">
      <alignment horizontal="right" vertical="center"/>
    </xf>
    <xf numFmtId="3" fontId="20" fillId="5" borderId="0" xfId="20" applyNumberFormat="1" applyFont="1" applyFill="1" applyBorder="1" applyAlignment="1" applyProtection="1">
      <alignment horizontal="right" vertical="center"/>
    </xf>
    <xf numFmtId="180" fontId="20" fillId="5" borderId="0" xfId="20" applyNumberFormat="1" applyFont="1" applyFill="1" applyBorder="1" applyAlignment="1" applyProtection="1">
      <alignment horizontal="right" vertical="center"/>
    </xf>
    <xf numFmtId="180" fontId="20" fillId="5" borderId="7" xfId="20" applyNumberFormat="1" applyFont="1" applyFill="1" applyBorder="1" applyAlignment="1" applyProtection="1">
      <alignment horizontal="right" vertical="center"/>
    </xf>
    <xf numFmtId="180" fontId="20" fillId="3" borderId="0" xfId="20" applyNumberFormat="1" applyFont="1" applyFill="1" applyBorder="1" applyAlignment="1" applyProtection="1">
      <alignment horizontal="right" vertical="center"/>
    </xf>
    <xf numFmtId="180" fontId="20" fillId="3" borderId="7" xfId="20" applyNumberFormat="1" applyFont="1" applyFill="1" applyBorder="1" applyAlignment="1" applyProtection="1">
      <alignment horizontal="right" vertical="center"/>
    </xf>
    <xf numFmtId="0" fontId="19" fillId="7" borderId="0" xfId="20" applyFont="1" applyFill="1" applyBorder="1" applyAlignment="1">
      <alignment vertical="center"/>
    </xf>
    <xf numFmtId="0" fontId="19" fillId="3" borderId="0" xfId="20" applyFont="1" applyFill="1" applyBorder="1" applyAlignment="1">
      <alignment vertical="center" wrapText="1"/>
    </xf>
    <xf numFmtId="180" fontId="19" fillId="3" borderId="0" xfId="20" applyNumberFormat="1" applyFont="1" applyFill="1" applyBorder="1" applyAlignment="1" applyProtection="1">
      <alignment horizontal="right" vertical="center"/>
    </xf>
    <xf numFmtId="180" fontId="19" fillId="3" borderId="7" xfId="20" applyNumberFormat="1" applyFont="1" applyFill="1" applyBorder="1" applyAlignment="1" applyProtection="1">
      <alignment horizontal="right" vertical="center"/>
    </xf>
    <xf numFmtId="0" fontId="11" fillId="5" borderId="0" xfId="20" applyFont="1" applyFill="1"/>
    <xf numFmtId="0" fontId="19" fillId="5" borderId="0" xfId="20" applyFont="1" applyFill="1" applyBorder="1" applyAlignment="1">
      <alignment horizontal="center" vertical="center"/>
    </xf>
    <xf numFmtId="0" fontId="19" fillId="5" borderId="0" xfId="20" applyFont="1" applyFill="1" applyBorder="1" applyAlignment="1">
      <alignment vertical="top" wrapText="1"/>
    </xf>
    <xf numFmtId="3" fontId="19" fillId="5" borderId="0" xfId="20" applyNumberFormat="1" applyFont="1" applyFill="1" applyBorder="1" applyAlignment="1" applyProtection="1">
      <alignment horizontal="right" vertical="center"/>
    </xf>
    <xf numFmtId="180" fontId="19" fillId="5" borderId="0" xfId="20" applyNumberFormat="1" applyFont="1" applyFill="1" applyBorder="1" applyAlignment="1" applyProtection="1">
      <alignment horizontal="right" vertical="center"/>
    </xf>
    <xf numFmtId="180" fontId="19" fillId="5" borderId="7" xfId="20" applyNumberFormat="1" applyFont="1" applyFill="1" applyBorder="1" applyAlignment="1" applyProtection="1">
      <alignment horizontal="right" vertical="center"/>
    </xf>
    <xf numFmtId="0" fontId="12" fillId="5" borderId="0" xfId="20" applyFont="1" applyFill="1"/>
    <xf numFmtId="0" fontId="12" fillId="5" borderId="0" xfId="20" applyFont="1" applyFill="1" applyAlignment="1">
      <alignment vertical="center"/>
    </xf>
    <xf numFmtId="0" fontId="12" fillId="7" borderId="0" xfId="20" applyFont="1" applyFill="1" applyAlignment="1">
      <alignment vertical="top"/>
    </xf>
    <xf numFmtId="0" fontId="19" fillId="5" borderId="15" xfId="20" applyFont="1" applyFill="1" applyBorder="1" applyAlignment="1">
      <alignment horizontal="center" vertical="center"/>
    </xf>
    <xf numFmtId="0" fontId="19" fillId="5" borderId="15" xfId="20" applyFont="1" applyFill="1" applyBorder="1"/>
    <xf numFmtId="0" fontId="19" fillId="5" borderId="15" xfId="20" applyFont="1" applyFill="1" applyBorder="1" applyAlignment="1">
      <alignment vertical="top" wrapText="1"/>
    </xf>
    <xf numFmtId="3" fontId="19" fillId="5" borderId="15" xfId="20" applyNumberFormat="1" applyFont="1" applyFill="1" applyBorder="1" applyAlignment="1" applyProtection="1">
      <alignment horizontal="right" vertical="center"/>
    </xf>
    <xf numFmtId="180" fontId="19" fillId="5" borderId="15" xfId="20" applyNumberFormat="1" applyFont="1" applyFill="1" applyBorder="1" applyAlignment="1" applyProtection="1">
      <alignment horizontal="right" vertical="center"/>
    </xf>
    <xf numFmtId="180" fontId="19" fillId="5" borderId="16" xfId="20" applyNumberFormat="1" applyFont="1" applyFill="1" applyBorder="1" applyAlignment="1" applyProtection="1">
      <alignment horizontal="right" vertical="center"/>
    </xf>
    <xf numFmtId="0" fontId="20" fillId="7" borderId="0" xfId="20" applyFont="1" applyFill="1" applyBorder="1" applyAlignment="1">
      <alignment horizontal="left"/>
    </xf>
    <xf numFmtId="187" fontId="20" fillId="3" borderId="0" xfId="20" applyNumberFormat="1" applyFont="1" applyFill="1" applyBorder="1" applyAlignment="1">
      <alignment horizontal="left"/>
    </xf>
    <xf numFmtId="180" fontId="20" fillId="3" borderId="0" xfId="20" applyNumberFormat="1" applyFont="1" applyFill="1" applyBorder="1" applyAlignment="1">
      <alignment horizontal="left"/>
    </xf>
    <xf numFmtId="180" fontId="20" fillId="3" borderId="0" xfId="20" applyNumberFormat="1" applyFont="1" applyFill="1" applyBorder="1" applyAlignment="1" applyProtection="1">
      <alignment horizontal="left"/>
    </xf>
    <xf numFmtId="179" fontId="20" fillId="3" borderId="0" xfId="20" applyNumberFormat="1" applyFont="1" applyFill="1" applyBorder="1" applyAlignment="1">
      <alignment horizontal="left"/>
    </xf>
    <xf numFmtId="179" fontId="20" fillId="3" borderId="7" xfId="20" applyNumberFormat="1" applyFont="1" applyFill="1" applyBorder="1" applyAlignment="1">
      <alignment horizontal="left"/>
    </xf>
    <xf numFmtId="0" fontId="20" fillId="7" borderId="15" xfId="20" applyFont="1" applyFill="1" applyBorder="1" applyAlignment="1">
      <alignment horizontal="left"/>
    </xf>
    <xf numFmtId="187" fontId="20" fillId="3" borderId="15" xfId="20" applyNumberFormat="1" applyFont="1" applyFill="1" applyBorder="1" applyAlignment="1">
      <alignment horizontal="left"/>
    </xf>
    <xf numFmtId="180" fontId="20" fillId="3" borderId="15" xfId="20" applyNumberFormat="1" applyFont="1" applyFill="1" applyBorder="1" applyAlignment="1">
      <alignment horizontal="left"/>
    </xf>
    <xf numFmtId="180" fontId="20" fillId="3" borderId="15" xfId="20" applyNumberFormat="1" applyFont="1" applyFill="1" applyBorder="1" applyAlignment="1" applyProtection="1">
      <alignment horizontal="left"/>
    </xf>
    <xf numFmtId="179" fontId="20" fillId="3" borderId="15" xfId="20" applyNumberFormat="1" applyFont="1" applyFill="1" applyBorder="1" applyAlignment="1">
      <alignment horizontal="left"/>
    </xf>
    <xf numFmtId="179" fontId="20" fillId="3" borderId="16" xfId="20" applyNumberFormat="1" applyFont="1" applyFill="1" applyBorder="1" applyAlignment="1">
      <alignment horizontal="left"/>
    </xf>
    <xf numFmtId="180" fontId="11" fillId="3" borderId="0" xfId="20" applyNumberFormat="1" applyFont="1" applyFill="1"/>
    <xf numFmtId="179" fontId="11" fillId="3" borderId="0" xfId="20" applyNumberFormat="1" applyFont="1" applyFill="1"/>
    <xf numFmtId="0" fontId="11" fillId="3" borderId="0" xfId="20" applyFont="1" applyFill="1" applyAlignment="1">
      <alignment horizontal="center" vertical="center"/>
    </xf>
    <xf numFmtId="0" fontId="12" fillId="3" borderId="8" xfId="20" applyFont="1" applyFill="1" applyBorder="1" applyAlignment="1">
      <alignment horizontal="left"/>
    </xf>
    <xf numFmtId="176" fontId="19" fillId="3" borderId="0" xfId="20" applyNumberFormat="1" applyFont="1" applyFill="1" applyBorder="1" applyAlignment="1" applyProtection="1">
      <alignment horizontal="center"/>
    </xf>
    <xf numFmtId="180" fontId="19" fillId="3" borderId="0" xfId="20" applyNumberFormat="1" applyFont="1" applyFill="1" applyBorder="1" applyAlignment="1">
      <alignment horizontal="center"/>
    </xf>
    <xf numFmtId="0" fontId="19" fillId="3" borderId="0" xfId="20" applyFont="1" applyFill="1" applyBorder="1" applyAlignment="1">
      <alignment horizontal="center" vertical="center" wrapText="1"/>
    </xf>
    <xf numFmtId="176" fontId="19" fillId="3" borderId="13" xfId="20" applyNumberFormat="1" applyFont="1" applyFill="1" applyBorder="1" applyAlignment="1" applyProtection="1">
      <alignment horizontal="centerContinuous"/>
    </xf>
    <xf numFmtId="180" fontId="19" fillId="3" borderId="13" xfId="20" applyNumberFormat="1" applyFont="1" applyFill="1" applyBorder="1" applyAlignment="1">
      <alignment horizontal="center"/>
    </xf>
    <xf numFmtId="3" fontId="19" fillId="3" borderId="0" xfId="20" applyNumberFormat="1" applyFont="1" applyFill="1" applyBorder="1" applyAlignment="1">
      <alignment horizontal="right" vertical="center"/>
    </xf>
    <xf numFmtId="37" fontId="11" fillId="7" borderId="0" xfId="28" applyFont="1" applyFill="1" applyBorder="1"/>
    <xf numFmtId="37" fontId="11" fillId="7" borderId="7" xfId="28" applyFont="1" applyFill="1" applyBorder="1"/>
    <xf numFmtId="37" fontId="55" fillId="7" borderId="0" xfId="28" applyFont="1" applyFill="1" applyBorder="1"/>
    <xf numFmtId="37" fontId="18" fillId="7" borderId="0" xfId="28" applyFont="1" applyFill="1" applyBorder="1"/>
    <xf numFmtId="37" fontId="19" fillId="9" borderId="13" xfId="28" applyFont="1" applyFill="1" applyBorder="1" applyAlignment="1" applyProtection="1"/>
    <xf numFmtId="37" fontId="19" fillId="9" borderId="14" xfId="28" applyFont="1" applyFill="1" applyBorder="1" applyAlignment="1" applyProtection="1"/>
    <xf numFmtId="37" fontId="12" fillId="7" borderId="0" xfId="28" applyFont="1" applyFill="1" applyBorder="1"/>
    <xf numFmtId="37" fontId="19" fillId="7" borderId="0" xfId="28" applyFont="1" applyFill="1" applyBorder="1" applyAlignment="1">
      <alignment horizontal="center"/>
    </xf>
    <xf numFmtId="37" fontId="19" fillId="7" borderId="7" xfId="28" applyFont="1" applyFill="1" applyBorder="1" applyAlignment="1">
      <alignment horizontal="center"/>
    </xf>
    <xf numFmtId="37" fontId="19" fillId="7" borderId="13" xfId="28" applyFont="1" applyFill="1" applyBorder="1" applyAlignment="1">
      <alignment horizontal="center"/>
    </xf>
    <xf numFmtId="1" fontId="19" fillId="7" borderId="13" xfId="28" applyNumberFormat="1" applyFont="1" applyFill="1" applyBorder="1" applyAlignment="1">
      <alignment horizontal="center"/>
    </xf>
    <xf numFmtId="37" fontId="19" fillId="7" borderId="13" xfId="28" applyFont="1" applyFill="1" applyBorder="1" applyAlignment="1">
      <alignment horizontal="centerContinuous"/>
    </xf>
    <xf numFmtId="1" fontId="19" fillId="7" borderId="14" xfId="28" applyNumberFormat="1" applyFont="1" applyFill="1" applyBorder="1" applyAlignment="1">
      <alignment horizontal="center"/>
    </xf>
    <xf numFmtId="0" fontId="50" fillId="7" borderId="0" xfId="23" applyFont="1" applyFill="1" applyBorder="1"/>
    <xf numFmtId="183" fontId="19" fillId="7" borderId="0" xfId="2" applyNumberFormat="1" applyFont="1" applyFill="1" applyBorder="1" applyAlignment="1">
      <alignment horizontal="right"/>
    </xf>
    <xf numFmtId="179" fontId="50" fillId="7" borderId="0" xfId="12" applyNumberFormat="1" applyFont="1" applyFill="1" applyBorder="1" applyAlignment="1">
      <alignment horizontal="right"/>
    </xf>
    <xf numFmtId="197" fontId="50" fillId="7" borderId="0" xfId="12" applyNumberFormat="1" applyFont="1" applyFill="1" applyBorder="1" applyAlignment="1">
      <alignment horizontal="right"/>
    </xf>
    <xf numFmtId="179" fontId="50" fillId="7" borderId="7" xfId="12" applyNumberFormat="1" applyFont="1" applyFill="1" applyBorder="1" applyAlignment="1">
      <alignment horizontal="right"/>
    </xf>
    <xf numFmtId="183" fontId="12" fillId="7" borderId="0" xfId="2" applyNumberFormat="1" applyFont="1" applyFill="1" applyBorder="1" applyAlignment="1">
      <alignment horizontal="right"/>
    </xf>
    <xf numFmtId="182" fontId="20" fillId="13" borderId="0" xfId="2" applyNumberFormat="1" applyFont="1" applyFill="1" applyBorder="1" applyAlignment="1">
      <alignment horizontal="left"/>
    </xf>
    <xf numFmtId="183" fontId="20" fillId="13" borderId="0" xfId="2" applyNumberFormat="1" applyFont="1" applyFill="1" applyBorder="1" applyAlignment="1">
      <alignment horizontal="right"/>
    </xf>
    <xf numFmtId="179" fontId="20" fillId="13" borderId="0" xfId="12" applyNumberFormat="1" applyFont="1" applyFill="1" applyBorder="1" applyAlignment="1">
      <alignment horizontal="right"/>
    </xf>
    <xf numFmtId="179" fontId="20" fillId="13" borderId="0" xfId="12" applyNumberFormat="1" applyFont="1" applyFill="1" applyBorder="1"/>
    <xf numFmtId="2" fontId="52" fillId="13" borderId="0" xfId="12" applyNumberFormat="1" applyFont="1" applyFill="1" applyBorder="1"/>
    <xf numFmtId="179" fontId="20" fillId="13" borderId="7" xfId="12" applyNumberFormat="1" applyFont="1" applyFill="1" applyBorder="1"/>
    <xf numFmtId="182" fontId="20" fillId="7" borderId="0" xfId="2" applyNumberFormat="1" applyFont="1" applyFill="1" applyBorder="1" applyAlignment="1">
      <alignment horizontal="left"/>
    </xf>
    <xf numFmtId="183" fontId="20" fillId="7" borderId="0" xfId="2" applyNumberFormat="1" applyFont="1" applyFill="1" applyBorder="1" applyAlignment="1">
      <alignment horizontal="right"/>
    </xf>
    <xf numFmtId="179" fontId="20" fillId="7" borderId="0" xfId="12" applyNumberFormat="1" applyFont="1" applyFill="1" applyBorder="1" applyAlignment="1">
      <alignment horizontal="right"/>
    </xf>
    <xf numFmtId="179" fontId="20" fillId="7" borderId="0" xfId="12" applyNumberFormat="1" applyFont="1" applyFill="1" applyBorder="1"/>
    <xf numFmtId="2" fontId="52" fillId="7" borderId="0" xfId="12" applyNumberFormat="1" applyFont="1" applyFill="1" applyBorder="1"/>
    <xf numFmtId="179" fontId="20" fillId="7" borderId="7" xfId="12" applyNumberFormat="1" applyFont="1" applyFill="1" applyBorder="1"/>
    <xf numFmtId="183" fontId="20" fillId="7" borderId="15" xfId="2" applyNumberFormat="1" applyFont="1" applyFill="1" applyBorder="1" applyAlignment="1">
      <alignment horizontal="right"/>
    </xf>
    <xf numFmtId="183" fontId="20" fillId="7" borderId="0" xfId="2" applyNumberFormat="1" applyFont="1" applyFill="1" applyBorder="1" applyAlignment="1">
      <alignment horizontal="right" vertical="center"/>
    </xf>
    <xf numFmtId="182" fontId="20" fillId="7" borderId="0" xfId="2" applyNumberFormat="1" applyFont="1" applyFill="1" applyBorder="1" applyAlignment="1">
      <alignment horizontal="right"/>
    </xf>
    <xf numFmtId="182" fontId="20" fillId="7" borderId="7" xfId="2" applyNumberFormat="1" applyFont="1" applyFill="1" applyBorder="1" applyAlignment="1">
      <alignment horizontal="right"/>
    </xf>
    <xf numFmtId="183" fontId="20" fillId="7" borderId="15" xfId="2" applyNumberFormat="1" applyFont="1" applyFill="1" applyBorder="1" applyAlignment="1">
      <alignment horizontal="right" vertical="center"/>
    </xf>
    <xf numFmtId="182" fontId="20" fillId="7" borderId="15" xfId="2" applyNumberFormat="1" applyFont="1" applyFill="1" applyBorder="1" applyAlignment="1">
      <alignment horizontal="right"/>
    </xf>
    <xf numFmtId="182" fontId="20" fillId="7" borderId="16" xfId="2" applyNumberFormat="1" applyFont="1" applyFill="1" applyBorder="1" applyAlignment="1">
      <alignment horizontal="right"/>
    </xf>
    <xf numFmtId="37" fontId="22" fillId="7" borderId="0" xfId="28" applyFont="1" applyFill="1" applyBorder="1" applyAlignment="1">
      <alignment horizontal="center" vertical="center"/>
    </xf>
    <xf numFmtId="183" fontId="19" fillId="7" borderId="0" xfId="2" applyNumberFormat="1" applyFont="1" applyFill="1" applyBorder="1" applyAlignment="1">
      <alignment horizontal="right" vertical="center"/>
    </xf>
    <xf numFmtId="37" fontId="19" fillId="7" borderId="0" xfId="28" applyFont="1" applyFill="1" applyBorder="1" applyAlignment="1">
      <alignment horizontal="center" vertical="center"/>
    </xf>
    <xf numFmtId="37" fontId="19" fillId="7" borderId="0" xfId="28" applyFont="1" applyFill="1" applyBorder="1" applyAlignment="1">
      <alignment horizontal="centerContinuous"/>
    </xf>
    <xf numFmtId="1" fontId="19" fillId="7" borderId="0" xfId="28" applyNumberFormat="1" applyFont="1" applyFill="1" applyBorder="1" applyAlignment="1">
      <alignment horizontal="center"/>
    </xf>
    <xf numFmtId="180" fontId="23" fillId="7" borderId="0" xfId="20" applyNumberFormat="1" applyFont="1" applyFill="1" applyAlignment="1" applyProtection="1">
      <alignment horizontal="left"/>
    </xf>
    <xf numFmtId="0" fontId="21" fillId="7" borderId="0" xfId="20" applyFont="1" applyFill="1" applyAlignment="1" applyProtection="1">
      <alignment horizontal="left"/>
    </xf>
    <xf numFmtId="0" fontId="21" fillId="7" borderId="0" xfId="20" applyFont="1" applyFill="1" applyBorder="1" applyAlignment="1" applyProtection="1">
      <alignment horizontal="left"/>
    </xf>
    <xf numFmtId="37" fontId="11" fillId="3" borderId="0" xfId="0" applyNumberFormat="1" applyFont="1" applyFill="1" applyBorder="1"/>
    <xf numFmtId="0" fontId="11" fillId="3" borderId="0" xfId="0" applyFont="1" applyFill="1" applyBorder="1" applyAlignment="1">
      <alignment horizontal="center"/>
    </xf>
    <xf numFmtId="3" fontId="11" fillId="3" borderId="7" xfId="0" applyNumberFormat="1" applyFont="1" applyFill="1" applyBorder="1"/>
    <xf numFmtId="3" fontId="11" fillId="3" borderId="0" xfId="0" applyNumberFormat="1" applyFont="1" applyFill="1"/>
    <xf numFmtId="179" fontId="11" fillId="3" borderId="0" xfId="0" applyNumberFormat="1" applyFont="1" applyFill="1" applyAlignment="1">
      <alignment horizontal="center"/>
    </xf>
    <xf numFmtId="3" fontId="55" fillId="3" borderId="0" xfId="0" applyNumberFormat="1" applyFont="1" applyFill="1"/>
    <xf numFmtId="3" fontId="30" fillId="3" borderId="0" xfId="0" applyNumberFormat="1" applyFont="1" applyFill="1"/>
    <xf numFmtId="183" fontId="11" fillId="7" borderId="0" xfId="2" applyNumberFormat="1" applyFont="1" applyFill="1" applyBorder="1"/>
    <xf numFmtId="2" fontId="11" fillId="3" borderId="0" xfId="0" applyNumberFormat="1" applyFont="1" applyFill="1" applyAlignment="1">
      <alignment horizontal="center"/>
    </xf>
    <xf numFmtId="177" fontId="19" fillId="9" borderId="13" xfId="0" applyNumberFormat="1" applyFont="1" applyFill="1" applyBorder="1" applyAlignment="1" applyProtection="1">
      <alignment horizontal="left"/>
    </xf>
    <xf numFmtId="37" fontId="19" fillId="9" borderId="0" xfId="0" applyNumberFormat="1" applyFont="1" applyFill="1" applyBorder="1" applyAlignment="1" applyProtection="1">
      <alignment horizontal="left"/>
    </xf>
    <xf numFmtId="177" fontId="19" fillId="9" borderId="0" xfId="0" applyNumberFormat="1" applyFont="1" applyFill="1" applyBorder="1" applyAlignment="1" applyProtection="1">
      <alignment horizontal="left"/>
    </xf>
    <xf numFmtId="175" fontId="19" fillId="9" borderId="0" xfId="2" applyFont="1" applyFill="1" applyBorder="1" applyAlignment="1" applyProtection="1">
      <alignment horizontal="left"/>
    </xf>
    <xf numFmtId="0" fontId="20" fillId="9" borderId="0" xfId="0" applyFont="1" applyFill="1" applyBorder="1" applyAlignment="1">
      <alignment horizontal="centerContinuous"/>
    </xf>
    <xf numFmtId="0" fontId="20" fillId="9" borderId="13" xfId="0" applyFont="1" applyFill="1" applyBorder="1" applyAlignment="1">
      <alignment horizontal="centerContinuous"/>
    </xf>
    <xf numFmtId="0" fontId="20" fillId="9" borderId="0" xfId="0" applyFont="1" applyFill="1" applyBorder="1" applyAlignment="1">
      <alignment horizontal="center"/>
    </xf>
    <xf numFmtId="188" fontId="20" fillId="9" borderId="7" xfId="0" applyNumberFormat="1" applyFont="1" applyFill="1" applyBorder="1"/>
    <xf numFmtId="185" fontId="11" fillId="3" borderId="0" xfId="0" applyNumberFormat="1" applyFont="1" applyFill="1"/>
    <xf numFmtId="4" fontId="11" fillId="3" borderId="0" xfId="0" applyNumberFormat="1" applyFont="1" applyFill="1"/>
    <xf numFmtId="177" fontId="13" fillId="3" borderId="0" xfId="0" applyNumberFormat="1" applyFont="1" applyFill="1" applyBorder="1" applyAlignment="1" applyProtection="1">
      <alignment horizontal="left"/>
    </xf>
    <xf numFmtId="177" fontId="19" fillId="3" borderId="0" xfId="0" applyNumberFormat="1" applyFont="1" applyFill="1" applyBorder="1" applyAlignment="1" applyProtection="1">
      <alignment horizontal="center" vertical="center" wrapText="1"/>
    </xf>
    <xf numFmtId="3" fontId="11" fillId="3" borderId="0" xfId="0" applyNumberFormat="1" applyFont="1" applyFill="1" applyAlignment="1">
      <alignment horizontal="center"/>
    </xf>
    <xf numFmtId="3" fontId="30" fillId="3" borderId="0" xfId="0" applyNumberFormat="1" applyFont="1" applyFill="1" applyAlignment="1">
      <alignment horizontal="center"/>
    </xf>
    <xf numFmtId="0" fontId="19" fillId="7" borderId="0" xfId="0" applyFont="1" applyFill="1" applyBorder="1" applyAlignment="1">
      <alignment horizontal="center"/>
    </xf>
    <xf numFmtId="2" fontId="19" fillId="3" borderId="0" xfId="0" applyNumberFormat="1" applyFont="1" applyFill="1" applyBorder="1" applyAlignment="1">
      <alignment horizontal="center" vertical="center" wrapText="1"/>
    </xf>
    <xf numFmtId="184" fontId="19" fillId="3" borderId="0" xfId="2" applyNumberFormat="1" applyFont="1" applyFill="1" applyBorder="1"/>
    <xf numFmtId="0" fontId="19" fillId="3" borderId="0" xfId="0" applyFont="1" applyFill="1"/>
    <xf numFmtId="184" fontId="19" fillId="3" borderId="0" xfId="2" applyNumberFormat="1" applyFont="1" applyFill="1"/>
    <xf numFmtId="186" fontId="19" fillId="3" borderId="0" xfId="2" applyNumberFormat="1" applyFont="1" applyFill="1"/>
    <xf numFmtId="3" fontId="19" fillId="3" borderId="0" xfId="0" applyNumberFormat="1" applyFont="1" applyFill="1"/>
    <xf numFmtId="2" fontId="19" fillId="3" borderId="13" xfId="0" applyNumberFormat="1" applyFont="1" applyFill="1" applyBorder="1" applyAlignment="1">
      <alignment horizontal="center" vertical="center" wrapText="1"/>
    </xf>
    <xf numFmtId="177" fontId="19" fillId="3" borderId="0" xfId="0" applyNumberFormat="1" applyFont="1" applyFill="1" applyBorder="1" applyProtection="1"/>
    <xf numFmtId="181" fontId="20" fillId="3" borderId="0" xfId="2" applyNumberFormat="1" applyFont="1" applyFill="1" applyBorder="1" applyAlignment="1">
      <alignment horizontal="right"/>
    </xf>
    <xf numFmtId="183" fontId="20" fillId="3" borderId="0" xfId="2" applyNumberFormat="1" applyFont="1" applyFill="1" applyBorder="1"/>
    <xf numFmtId="0" fontId="19" fillId="3" borderId="9" xfId="0" applyFont="1" applyFill="1" applyBorder="1"/>
    <xf numFmtId="184" fontId="20" fillId="3" borderId="0" xfId="2" applyNumberFormat="1" applyFont="1" applyFill="1"/>
    <xf numFmtId="186" fontId="20" fillId="3" borderId="0" xfId="2" applyNumberFormat="1" applyFont="1" applyFill="1"/>
    <xf numFmtId="3" fontId="20" fillId="3" borderId="0" xfId="0" applyNumberFormat="1" applyFont="1" applyFill="1"/>
    <xf numFmtId="176" fontId="19" fillId="5" borderId="0" xfId="0" applyNumberFormat="1" applyFont="1" applyFill="1" applyBorder="1" applyProtection="1"/>
    <xf numFmtId="0" fontId="19" fillId="5" borderId="0" xfId="0" applyFont="1" applyFill="1" applyBorder="1"/>
    <xf numFmtId="183" fontId="19" fillId="5" borderId="0" xfId="2" applyNumberFormat="1" applyFont="1" applyFill="1" applyBorder="1" applyAlignment="1">
      <alignment horizontal="right"/>
    </xf>
    <xf numFmtId="179" fontId="19" fillId="5" borderId="0" xfId="2" applyNumberFormat="1" applyFont="1" applyFill="1" applyBorder="1" applyAlignment="1">
      <alignment horizontal="right"/>
    </xf>
    <xf numFmtId="179" fontId="19" fillId="5" borderId="7" xfId="2" applyNumberFormat="1" applyFont="1" applyFill="1" applyBorder="1" applyAlignment="1">
      <alignment horizontal="right"/>
    </xf>
    <xf numFmtId="183" fontId="19" fillId="3" borderId="0" xfId="2" applyNumberFormat="1" applyFont="1" applyFill="1" applyBorder="1" applyAlignment="1" applyProtection="1">
      <alignment horizontal="right"/>
    </xf>
    <xf numFmtId="179" fontId="31" fillId="3" borderId="0" xfId="0" applyNumberFormat="1" applyFont="1" applyFill="1" applyBorder="1" applyAlignment="1">
      <alignment horizontal="right"/>
    </xf>
    <xf numFmtId="179" fontId="31" fillId="3" borderId="0" xfId="0" applyNumberFormat="1" applyFont="1" applyFill="1" applyBorder="1" applyAlignment="1" applyProtection="1">
      <alignment horizontal="right"/>
    </xf>
    <xf numFmtId="179" fontId="19" fillId="3" borderId="0" xfId="0" applyNumberFormat="1" applyFont="1" applyFill="1" applyBorder="1" applyAlignment="1">
      <alignment horizontal="right"/>
    </xf>
    <xf numFmtId="179" fontId="19" fillId="3" borderId="7" xfId="0" applyNumberFormat="1" applyFont="1" applyFill="1" applyBorder="1" applyAlignment="1">
      <alignment horizontal="right"/>
    </xf>
    <xf numFmtId="176" fontId="19" fillId="5" borderId="0" xfId="0" applyNumberFormat="1" applyFont="1" applyFill="1" applyBorder="1" applyAlignment="1" applyProtection="1">
      <alignment horizontal="right"/>
    </xf>
    <xf numFmtId="183" fontId="19" fillId="5" borderId="0" xfId="2" applyNumberFormat="1" applyFont="1" applyFill="1" applyBorder="1" applyAlignment="1" applyProtection="1">
      <alignment horizontal="right"/>
    </xf>
    <xf numFmtId="179" fontId="19" fillId="5" borderId="0" xfId="2" applyNumberFormat="1" applyFont="1" applyFill="1" applyBorder="1" applyAlignment="1" applyProtection="1">
      <alignment horizontal="right"/>
    </xf>
    <xf numFmtId="179" fontId="19" fillId="5" borderId="7" xfId="2" applyNumberFormat="1" applyFont="1" applyFill="1" applyBorder="1" applyAlignment="1" applyProtection="1">
      <alignment horizontal="right"/>
    </xf>
    <xf numFmtId="176" fontId="20" fillId="3" borderId="0" xfId="0" applyNumberFormat="1" applyFont="1" applyFill="1" applyBorder="1" applyProtection="1"/>
    <xf numFmtId="183" fontId="20" fillId="3" borderId="0" xfId="2" applyNumberFormat="1" applyFont="1" applyFill="1" applyBorder="1" applyAlignment="1" applyProtection="1">
      <alignment horizontal="right"/>
    </xf>
    <xf numFmtId="179" fontId="20" fillId="3" borderId="0" xfId="2" applyNumberFormat="1" applyFont="1" applyFill="1" applyBorder="1" applyAlignment="1" applyProtection="1">
      <alignment horizontal="right"/>
    </xf>
    <xf numFmtId="179" fontId="20" fillId="3" borderId="7" xfId="2" applyNumberFormat="1" applyFont="1" applyFill="1" applyBorder="1" applyAlignment="1" applyProtection="1">
      <alignment horizontal="right"/>
    </xf>
    <xf numFmtId="0" fontId="20" fillId="5" borderId="0" xfId="0" applyFont="1" applyFill="1" applyBorder="1"/>
    <xf numFmtId="183" fontId="20" fillId="5" borderId="0" xfId="2" applyNumberFormat="1" applyFont="1" applyFill="1" applyBorder="1" applyAlignment="1" applyProtection="1">
      <alignment horizontal="right"/>
    </xf>
    <xf numFmtId="179" fontId="20" fillId="5" borderId="0" xfId="2" applyNumberFormat="1" applyFont="1" applyFill="1" applyBorder="1" applyAlignment="1" applyProtection="1">
      <alignment horizontal="right"/>
    </xf>
    <xf numFmtId="179" fontId="20" fillId="5" borderId="7" xfId="2" applyNumberFormat="1" applyFont="1" applyFill="1" applyBorder="1" applyAlignment="1" applyProtection="1">
      <alignment horizontal="right"/>
    </xf>
    <xf numFmtId="176" fontId="20" fillId="3" borderId="0" xfId="0" applyNumberFormat="1" applyFont="1" applyFill="1" applyBorder="1" applyAlignment="1" applyProtection="1">
      <alignment horizontal="right"/>
    </xf>
    <xf numFmtId="179" fontId="19" fillId="3" borderId="0" xfId="2" applyNumberFormat="1" applyFont="1" applyFill="1" applyBorder="1" applyAlignment="1" applyProtection="1">
      <alignment horizontal="right"/>
    </xf>
    <xf numFmtId="179" fontId="19" fillId="3" borderId="7" xfId="2" applyNumberFormat="1" applyFont="1" applyFill="1" applyBorder="1" applyAlignment="1" applyProtection="1">
      <alignment horizontal="right"/>
    </xf>
    <xf numFmtId="179" fontId="20" fillId="3" borderId="0" xfId="0" applyNumberFormat="1" applyFont="1" applyFill="1" applyAlignment="1">
      <alignment horizontal="center"/>
    </xf>
    <xf numFmtId="3" fontId="32" fillId="3" borderId="0" xfId="0" applyNumberFormat="1" applyFont="1" applyFill="1"/>
    <xf numFmtId="176" fontId="19" fillId="3" borderId="0" xfId="0" applyNumberFormat="1" applyFont="1" applyFill="1" applyBorder="1" applyAlignment="1" applyProtection="1">
      <alignment horizontal="right"/>
    </xf>
    <xf numFmtId="179" fontId="19" fillId="3" borderId="0" xfId="2" applyNumberFormat="1" applyFont="1" applyFill="1" applyBorder="1" applyAlignment="1">
      <alignment horizontal="right"/>
    </xf>
    <xf numFmtId="179" fontId="19" fillId="3" borderId="7" xfId="2" applyNumberFormat="1" applyFont="1" applyFill="1" applyBorder="1" applyAlignment="1">
      <alignment horizontal="right"/>
    </xf>
    <xf numFmtId="176" fontId="20" fillId="5" borderId="13" xfId="0" applyNumberFormat="1" applyFont="1" applyFill="1" applyBorder="1" applyAlignment="1" applyProtection="1">
      <alignment horizontal="right"/>
    </xf>
    <xf numFmtId="0" fontId="20" fillId="5" borderId="13" xfId="0" applyFont="1" applyFill="1" applyBorder="1"/>
    <xf numFmtId="183" fontId="20" fillId="5" borderId="13" xfId="2" applyNumberFormat="1" applyFont="1" applyFill="1" applyBorder="1" applyAlignment="1">
      <alignment horizontal="right"/>
    </xf>
    <xf numFmtId="179" fontId="20" fillId="5" borderId="13" xfId="2" applyNumberFormat="1" applyFont="1" applyFill="1" applyBorder="1" applyAlignment="1">
      <alignment horizontal="right"/>
    </xf>
    <xf numFmtId="179" fontId="20" fillId="5" borderId="14" xfId="2" applyNumberFormat="1" applyFont="1" applyFill="1" applyBorder="1" applyAlignment="1">
      <alignment horizontal="right"/>
    </xf>
    <xf numFmtId="3" fontId="20" fillId="3" borderId="7" xfId="0" applyNumberFormat="1" applyFont="1" applyFill="1" applyBorder="1"/>
    <xf numFmtId="37" fontId="20" fillId="3" borderId="0" xfId="0" applyNumberFormat="1" applyFont="1" applyFill="1" applyBorder="1"/>
    <xf numFmtId="2" fontId="20" fillId="3" borderId="0" xfId="0" applyNumberFormat="1" applyFont="1" applyFill="1" applyBorder="1"/>
    <xf numFmtId="177" fontId="20" fillId="3" borderId="0" xfId="0" applyNumberFormat="1" applyFont="1" applyFill="1" applyBorder="1"/>
    <xf numFmtId="183" fontId="11" fillId="3" borderId="0" xfId="0" applyNumberFormat="1" applyFont="1" applyFill="1" applyBorder="1"/>
    <xf numFmtId="183" fontId="11" fillId="3" borderId="7" xfId="0" applyNumberFormat="1" applyFont="1" applyFill="1" applyBorder="1"/>
    <xf numFmtId="0" fontId="25" fillId="3" borderId="15" xfId="0" applyFont="1" applyFill="1" applyBorder="1"/>
    <xf numFmtId="190" fontId="33" fillId="3" borderId="15" xfId="2" applyNumberFormat="1" applyFont="1" applyFill="1" applyBorder="1"/>
    <xf numFmtId="189" fontId="33" fillId="3" borderId="15" xfId="2" applyNumberFormat="1" applyFont="1" applyFill="1" applyBorder="1"/>
    <xf numFmtId="190" fontId="33" fillId="3" borderId="16" xfId="2" applyNumberFormat="1" applyFont="1" applyFill="1" applyBorder="1"/>
    <xf numFmtId="3" fontId="25" fillId="3" borderId="0" xfId="0" applyNumberFormat="1" applyFont="1" applyFill="1"/>
    <xf numFmtId="179" fontId="25" fillId="3" borderId="0" xfId="0" applyNumberFormat="1" applyFont="1" applyFill="1" applyAlignment="1">
      <alignment horizontal="center"/>
    </xf>
    <xf numFmtId="183" fontId="20" fillId="3" borderId="0" xfId="2" applyNumberFormat="1" applyFont="1" applyFill="1"/>
    <xf numFmtId="183" fontId="20" fillId="3" borderId="0" xfId="0" applyNumberFormat="1" applyFont="1" applyFill="1"/>
    <xf numFmtId="183" fontId="20" fillId="3" borderId="0" xfId="0" applyNumberFormat="1" applyFont="1" applyFill="1" applyBorder="1" applyAlignment="1" applyProtection="1">
      <alignment horizontal="right"/>
    </xf>
    <xf numFmtId="2" fontId="20" fillId="3" borderId="0" xfId="0" applyNumberFormat="1" applyFont="1" applyFill="1" applyBorder="1" applyAlignment="1" applyProtection="1">
      <alignment horizontal="right"/>
    </xf>
    <xf numFmtId="182" fontId="20" fillId="3" borderId="0" xfId="2" applyNumberFormat="1" applyFont="1" applyFill="1"/>
    <xf numFmtId="183" fontId="30" fillId="3" borderId="0" xfId="2" applyNumberFormat="1" applyFont="1" applyFill="1"/>
    <xf numFmtId="37" fontId="11" fillId="3" borderId="0" xfId="0" applyNumberFormat="1" applyFont="1" applyFill="1"/>
    <xf numFmtId="2" fontId="11" fillId="3" borderId="0" xfId="0" applyNumberFormat="1" applyFont="1" applyFill="1" applyBorder="1" applyAlignment="1" applyProtection="1">
      <alignment horizontal="right"/>
    </xf>
    <xf numFmtId="0" fontId="11" fillId="3" borderId="0" xfId="0" applyFont="1" applyFill="1" applyAlignment="1">
      <alignment horizontal="center"/>
    </xf>
    <xf numFmtId="2" fontId="12" fillId="3" borderId="0" xfId="0" applyNumberFormat="1" applyFont="1" applyFill="1" applyBorder="1" applyAlignment="1" applyProtection="1">
      <alignment horizontal="right"/>
    </xf>
    <xf numFmtId="0" fontId="55" fillId="3" borderId="0" xfId="0" applyFont="1" applyFill="1"/>
    <xf numFmtId="183" fontId="19" fillId="9" borderId="0" xfId="2" applyNumberFormat="1" applyFont="1" applyFill="1" applyBorder="1" applyAlignment="1" applyProtection="1">
      <alignment horizontal="left"/>
    </xf>
    <xf numFmtId="0" fontId="20" fillId="9" borderId="7" xfId="0" applyFont="1" applyFill="1" applyBorder="1" applyAlignment="1">
      <alignment horizontal="centerContinuous"/>
    </xf>
    <xf numFmtId="177" fontId="19" fillId="3" borderId="19" xfId="0" applyNumberFormat="1" applyFont="1" applyFill="1" applyBorder="1" applyAlignment="1" applyProtection="1">
      <alignment horizontal="left"/>
    </xf>
    <xf numFmtId="177" fontId="19" fillId="3" borderId="0" xfId="0" applyNumberFormat="1" applyFont="1" applyFill="1" applyBorder="1" applyAlignment="1" applyProtection="1">
      <alignment horizontal="center"/>
    </xf>
    <xf numFmtId="0" fontId="19" fillId="3" borderId="0" xfId="0" applyFont="1" applyFill="1" applyBorder="1" applyAlignment="1">
      <alignment horizontal="center" wrapText="1"/>
    </xf>
    <xf numFmtId="0" fontId="19" fillId="0" borderId="13" xfId="0" applyFont="1" applyBorder="1" applyAlignment="1">
      <alignment horizontal="center" wrapText="1"/>
    </xf>
    <xf numFmtId="179" fontId="20" fillId="3" borderId="0" xfId="2" applyNumberFormat="1" applyFont="1" applyFill="1" applyBorder="1" applyAlignment="1">
      <alignment horizontal="right"/>
    </xf>
    <xf numFmtId="179" fontId="20" fillId="3" borderId="7" xfId="2" applyNumberFormat="1" applyFont="1" applyFill="1" applyBorder="1" applyAlignment="1">
      <alignment horizontal="right"/>
    </xf>
    <xf numFmtId="179" fontId="20" fillId="5" borderId="0" xfId="2" applyNumberFormat="1" applyFont="1" applyFill="1" applyBorder="1" applyAlignment="1">
      <alignment horizontal="right"/>
    </xf>
    <xf numFmtId="179" fontId="20" fillId="5" borderId="7" xfId="2" applyNumberFormat="1" applyFont="1" applyFill="1" applyBorder="1" applyAlignment="1">
      <alignment horizontal="right"/>
    </xf>
    <xf numFmtId="181" fontId="11" fillId="3" borderId="0" xfId="0" applyNumberFormat="1" applyFont="1" applyFill="1" applyBorder="1"/>
    <xf numFmtId="2" fontId="11" fillId="3" borderId="0" xfId="0" applyNumberFormat="1" applyFont="1" applyFill="1" applyBorder="1"/>
    <xf numFmtId="37" fontId="11" fillId="3" borderId="15" xfId="0" applyNumberFormat="1" applyFont="1" applyFill="1" applyBorder="1"/>
    <xf numFmtId="182" fontId="11" fillId="3" borderId="0" xfId="2" applyNumberFormat="1" applyFont="1" applyFill="1" applyBorder="1"/>
    <xf numFmtId="0" fontId="18" fillId="3" borderId="0" xfId="0" applyFont="1" applyFill="1"/>
    <xf numFmtId="182" fontId="20" fillId="9" borderId="0" xfId="2" applyNumberFormat="1" applyFont="1" applyFill="1" applyBorder="1" applyAlignment="1" applyProtection="1">
      <alignment horizontal="centerContinuous"/>
    </xf>
    <xf numFmtId="179" fontId="20" fillId="9" borderId="13" xfId="0" applyNumberFormat="1" applyFont="1" applyFill="1" applyBorder="1" applyAlignment="1" applyProtection="1">
      <alignment horizontal="centerContinuous"/>
    </xf>
    <xf numFmtId="0" fontId="20" fillId="9" borderId="0" xfId="0" applyFont="1" applyFill="1" applyBorder="1" applyAlignment="1">
      <alignment horizontal="left"/>
    </xf>
    <xf numFmtId="0" fontId="11" fillId="3" borderId="19" xfId="0" applyFont="1" applyFill="1" applyBorder="1"/>
    <xf numFmtId="0" fontId="12" fillId="3" borderId="19" xfId="0" applyFont="1" applyFill="1" applyBorder="1" applyAlignment="1">
      <alignment horizontal="left"/>
    </xf>
    <xf numFmtId="182" fontId="19" fillId="3" borderId="13" xfId="2" applyNumberFormat="1" applyFont="1" applyFill="1" applyBorder="1" applyAlignment="1">
      <alignment horizontal="center"/>
    </xf>
    <xf numFmtId="182" fontId="19" fillId="3" borderId="0" xfId="2" applyNumberFormat="1" applyFont="1" applyFill="1" applyBorder="1"/>
    <xf numFmtId="182" fontId="20" fillId="3" borderId="0" xfId="2" applyNumberFormat="1" applyFont="1" applyFill="1" applyBorder="1"/>
    <xf numFmtId="3" fontId="19" fillId="5" borderId="0" xfId="0" applyNumberFormat="1" applyFont="1" applyFill="1" applyBorder="1" applyAlignment="1">
      <alignment horizontal="right"/>
    </xf>
    <xf numFmtId="180" fontId="19" fillId="5" borderId="0" xfId="0" applyNumberFormat="1" applyFont="1" applyFill="1" applyBorder="1" applyAlignment="1">
      <alignment horizontal="right"/>
    </xf>
    <xf numFmtId="180" fontId="19" fillId="5" borderId="7" xfId="0" applyNumberFormat="1" applyFont="1" applyFill="1" applyBorder="1" applyAlignment="1">
      <alignment horizontal="right"/>
    </xf>
    <xf numFmtId="49" fontId="19" fillId="4" borderId="0" xfId="0" applyNumberFormat="1" applyFont="1" applyFill="1" applyBorder="1" applyAlignment="1" applyProtection="1">
      <alignment horizontal="center"/>
    </xf>
    <xf numFmtId="49" fontId="20" fillId="4" borderId="0" xfId="0" applyNumberFormat="1" applyFont="1" applyFill="1" applyBorder="1" applyAlignment="1" applyProtection="1">
      <alignment horizontal="center"/>
    </xf>
    <xf numFmtId="49" fontId="20" fillId="3" borderId="0" xfId="0" applyNumberFormat="1" applyFont="1" applyFill="1" applyBorder="1" applyAlignment="1" applyProtection="1">
      <alignment horizontal="center"/>
    </xf>
    <xf numFmtId="3" fontId="19" fillId="3" borderId="13" xfId="0" applyNumberFormat="1" applyFont="1" applyFill="1" applyBorder="1" applyAlignment="1">
      <alignment horizontal="right"/>
    </xf>
    <xf numFmtId="180" fontId="19" fillId="3" borderId="13" xfId="0" applyNumberFormat="1" applyFont="1" applyFill="1" applyBorder="1" applyAlignment="1">
      <alignment horizontal="right"/>
    </xf>
    <xf numFmtId="183" fontId="19" fillId="3" borderId="13" xfId="2" applyNumberFormat="1" applyFont="1" applyFill="1" applyBorder="1" applyAlignment="1">
      <alignment horizontal="right"/>
    </xf>
    <xf numFmtId="180" fontId="19" fillId="7" borderId="14" xfId="0" applyNumberFormat="1" applyFont="1" applyFill="1" applyBorder="1" applyAlignment="1">
      <alignment horizontal="right"/>
    </xf>
    <xf numFmtId="0" fontId="22" fillId="3" borderId="0" xfId="0" applyFont="1" applyFill="1" applyBorder="1" applyAlignment="1">
      <alignment vertical="center"/>
    </xf>
    <xf numFmtId="179" fontId="12" fillId="3" borderId="7" xfId="0" applyNumberFormat="1" applyFont="1" applyFill="1" applyBorder="1" applyAlignment="1">
      <alignment vertical="center"/>
    </xf>
    <xf numFmtId="187" fontId="21" fillId="3" borderId="0" xfId="0" applyNumberFormat="1" applyFont="1" applyFill="1" applyBorder="1" applyAlignment="1">
      <alignment horizontal="right"/>
    </xf>
    <xf numFmtId="187" fontId="21" fillId="3" borderId="0" xfId="0" applyNumberFormat="1" applyFont="1" applyFill="1" applyBorder="1"/>
    <xf numFmtId="182" fontId="21" fillId="3" borderId="0" xfId="2" applyNumberFormat="1" applyFont="1" applyFill="1" applyBorder="1"/>
    <xf numFmtId="182" fontId="21" fillId="3" borderId="0" xfId="2" applyNumberFormat="1" applyFont="1" applyFill="1" applyBorder="1" applyAlignment="1" applyProtection="1">
      <alignment horizontal="right"/>
    </xf>
    <xf numFmtId="0" fontId="21" fillId="3" borderId="0" xfId="0" applyFont="1" applyFill="1" applyBorder="1" applyAlignment="1">
      <alignment vertical="top" wrapText="1"/>
    </xf>
    <xf numFmtId="179" fontId="21" fillId="3" borderId="0" xfId="0" applyNumberFormat="1" applyFont="1" applyFill="1" applyBorder="1" applyAlignment="1">
      <alignment horizontal="right"/>
    </xf>
    <xf numFmtId="49" fontId="22" fillId="3" borderId="0" xfId="0" applyNumberFormat="1" applyFont="1" applyFill="1" applyBorder="1" applyAlignment="1">
      <alignment horizontal="left" vertical="center"/>
    </xf>
    <xf numFmtId="182" fontId="21" fillId="3" borderId="0" xfId="2" applyNumberFormat="1" applyFont="1" applyFill="1" applyBorder="1" applyAlignment="1">
      <alignment horizontal="right"/>
    </xf>
    <xf numFmtId="49" fontId="22" fillId="3" borderId="0" xfId="0" applyNumberFormat="1" applyFont="1" applyFill="1" applyBorder="1" applyAlignment="1">
      <alignment horizontal="left"/>
    </xf>
    <xf numFmtId="0" fontId="21" fillId="0" borderId="15" xfId="0" applyFont="1" applyBorder="1" applyAlignment="1">
      <alignment horizontal="left"/>
    </xf>
    <xf numFmtId="0" fontId="23" fillId="3" borderId="15" xfId="0" applyFont="1" applyFill="1" applyBorder="1" applyAlignment="1">
      <alignment horizontal="justify"/>
    </xf>
    <xf numFmtId="49" fontId="22" fillId="3" borderId="15" xfId="0" applyNumberFormat="1" applyFont="1" applyFill="1" applyBorder="1" applyAlignment="1">
      <alignment horizontal="left"/>
    </xf>
    <xf numFmtId="0" fontId="29" fillId="3" borderId="0" xfId="0" applyFont="1" applyFill="1" applyAlignment="1">
      <alignment horizontal="left"/>
    </xf>
    <xf numFmtId="187" fontId="11" fillId="3" borderId="0" xfId="0" applyNumberFormat="1" applyFont="1" applyFill="1"/>
    <xf numFmtId="182" fontId="11" fillId="3" borderId="0" xfId="2" applyNumberFormat="1" applyFont="1" applyFill="1"/>
    <xf numFmtId="49" fontId="12" fillId="3" borderId="0" xfId="0" applyNumberFormat="1" applyFont="1" applyFill="1" applyAlignment="1">
      <alignment horizontal="left"/>
    </xf>
    <xf numFmtId="0" fontId="12" fillId="3" borderId="0" xfId="25" applyFont="1" applyFill="1" applyBorder="1" applyAlignment="1">
      <alignment horizontal="center"/>
    </xf>
    <xf numFmtId="0" fontId="11" fillId="3" borderId="0" xfId="25" applyFont="1" applyFill="1" applyBorder="1"/>
    <xf numFmtId="0" fontId="55" fillId="3" borderId="0" xfId="25" applyFont="1" applyFill="1" applyBorder="1"/>
    <xf numFmtId="0" fontId="55" fillId="3" borderId="7" xfId="25" applyFont="1" applyFill="1" applyBorder="1"/>
    <xf numFmtId="0" fontId="11" fillId="3" borderId="0" xfId="25" applyFont="1" applyFill="1"/>
    <xf numFmtId="0" fontId="11" fillId="3" borderId="7" xfId="25" applyFont="1" applyFill="1" applyBorder="1"/>
    <xf numFmtId="0" fontId="20" fillId="9" borderId="0" xfId="25" applyFont="1" applyFill="1" applyBorder="1"/>
    <xf numFmtId="0" fontId="20" fillId="9" borderId="7" xfId="25" applyFont="1" applyFill="1" applyBorder="1"/>
    <xf numFmtId="0" fontId="20" fillId="3" borderId="8" xfId="0" applyFont="1" applyFill="1" applyBorder="1"/>
    <xf numFmtId="0" fontId="20" fillId="3" borderId="0" xfId="25" applyFont="1" applyFill="1"/>
    <xf numFmtId="180" fontId="19" fillId="3" borderId="0" xfId="0" applyNumberFormat="1" applyFont="1" applyFill="1" applyBorder="1" applyAlignment="1" applyProtection="1">
      <alignment horizontal="center" vertical="center"/>
    </xf>
    <xf numFmtId="180" fontId="19" fillId="3" borderId="0" xfId="0" applyNumberFormat="1" applyFont="1" applyFill="1" applyBorder="1" applyAlignment="1" applyProtection="1">
      <alignment horizontal="center"/>
    </xf>
    <xf numFmtId="180" fontId="19" fillId="3" borderId="0" xfId="0" applyNumberFormat="1" applyFont="1" applyFill="1" applyBorder="1" applyAlignment="1" applyProtection="1">
      <alignment horizontal="centerContinuous"/>
    </xf>
    <xf numFmtId="0" fontId="19" fillId="3" borderId="13" xfId="0" applyFont="1" applyFill="1" applyBorder="1" applyAlignment="1">
      <alignment horizontal="centerContinuous"/>
    </xf>
    <xf numFmtId="180" fontId="19" fillId="3" borderId="13" xfId="0" applyNumberFormat="1" applyFont="1" applyFill="1" applyBorder="1" applyAlignment="1" applyProtection="1">
      <alignment horizontal="center" vertical="center"/>
    </xf>
    <xf numFmtId="180" fontId="19" fillId="3" borderId="13" xfId="0" applyNumberFormat="1" applyFont="1" applyFill="1" applyBorder="1" applyAlignment="1" applyProtection="1">
      <alignment horizontal="center"/>
    </xf>
    <xf numFmtId="0" fontId="20" fillId="3" borderId="0" xfId="0" quotePrefix="1" applyNumberFormat="1" applyFont="1" applyFill="1" applyBorder="1"/>
    <xf numFmtId="3" fontId="20" fillId="3" borderId="0" xfId="0" applyNumberFormat="1" applyFont="1" applyFill="1" applyBorder="1"/>
    <xf numFmtId="0" fontId="20" fillId="3" borderId="0" xfId="25" applyFont="1" applyFill="1" applyBorder="1"/>
    <xf numFmtId="0" fontId="20" fillId="3" borderId="7" xfId="25" applyFont="1" applyFill="1" applyBorder="1"/>
    <xf numFmtId="3" fontId="20" fillId="3" borderId="0" xfId="0" applyNumberFormat="1" applyFont="1" applyFill="1" applyBorder="1" applyAlignment="1">
      <alignment vertical="top" wrapText="1"/>
    </xf>
    <xf numFmtId="3" fontId="20" fillId="4" borderId="0" xfId="0" applyNumberFormat="1" applyFont="1" applyFill="1" applyBorder="1"/>
    <xf numFmtId="179" fontId="20" fillId="4" borderId="0" xfId="0" applyNumberFormat="1" applyFont="1" applyFill="1" applyBorder="1"/>
    <xf numFmtId="3" fontId="11" fillId="3" borderId="0" xfId="25" applyNumberFormat="1" applyFont="1" applyFill="1" applyBorder="1" applyAlignment="1">
      <alignment vertical="top" wrapText="1"/>
    </xf>
    <xf numFmtId="180" fontId="11" fillId="3" borderId="0" xfId="25" applyNumberFormat="1" applyFont="1" applyFill="1" applyBorder="1"/>
    <xf numFmtId="179" fontId="11" fillId="3" borderId="0" xfId="25" applyNumberFormat="1" applyFont="1" applyFill="1" applyBorder="1"/>
    <xf numFmtId="3" fontId="11" fillId="3" borderId="0" xfId="25" applyNumberFormat="1" applyFont="1" applyFill="1" applyBorder="1"/>
    <xf numFmtId="0" fontId="11" fillId="3" borderId="15" xfId="25" applyFont="1" applyFill="1" applyBorder="1"/>
    <xf numFmtId="3" fontId="11" fillId="3" borderId="15" xfId="25" applyNumberFormat="1" applyFont="1" applyFill="1" applyBorder="1"/>
    <xf numFmtId="0" fontId="11" fillId="3" borderId="16" xfId="25" applyFont="1" applyFill="1" applyBorder="1"/>
    <xf numFmtId="3" fontId="11" fillId="3" borderId="0" xfId="25" applyNumberFormat="1" applyFont="1" applyFill="1"/>
    <xf numFmtId="0" fontId="11" fillId="7" borderId="0" xfId="27" applyFont="1" applyFill="1" applyBorder="1"/>
    <xf numFmtId="3" fontId="11" fillId="7" borderId="0" xfId="27" applyNumberFormat="1" applyFont="1" applyFill="1" applyBorder="1"/>
    <xf numFmtId="0" fontId="55" fillId="7" borderId="0" xfId="27" applyFont="1" applyFill="1" applyBorder="1"/>
    <xf numFmtId="0" fontId="11" fillId="7" borderId="7" xfId="27" applyFont="1" applyFill="1" applyBorder="1"/>
    <xf numFmtId="0" fontId="55" fillId="3" borderId="0" xfId="27" applyFont="1" applyFill="1" applyBorder="1"/>
    <xf numFmtId="191" fontId="11" fillId="3" borderId="0" xfId="27" applyNumberFormat="1" applyFont="1" applyFill="1" applyBorder="1"/>
    <xf numFmtId="0" fontId="19" fillId="9" borderId="0" xfId="29" applyFont="1" applyFill="1" applyBorder="1" applyAlignment="1" applyProtection="1">
      <alignment horizontal="left"/>
    </xf>
    <xf numFmtId="0" fontId="20" fillId="9" borderId="0" xfId="27" applyFont="1" applyFill="1" applyBorder="1" applyAlignment="1">
      <alignment horizontal="left"/>
    </xf>
    <xf numFmtId="179" fontId="20" fillId="9" borderId="0" xfId="27" applyNumberFormat="1" applyFont="1" applyFill="1" applyBorder="1" applyAlignment="1">
      <alignment horizontal="left"/>
    </xf>
    <xf numFmtId="0" fontId="20" fillId="9" borderId="0" xfId="27" applyFont="1" applyFill="1" applyBorder="1"/>
    <xf numFmtId="0" fontId="20" fillId="9" borderId="7" xfId="27" applyFont="1" applyFill="1" applyBorder="1" applyAlignment="1">
      <alignment horizontal="left"/>
    </xf>
    <xf numFmtId="0" fontId="19" fillId="3" borderId="0" xfId="26" applyFont="1" applyFill="1" applyBorder="1" applyAlignment="1">
      <alignment horizontal="centerContinuous"/>
    </xf>
    <xf numFmtId="0" fontId="19" fillId="3" borderId="0" xfId="26" applyFont="1" applyFill="1" applyBorder="1" applyAlignment="1">
      <alignment horizontal="center"/>
    </xf>
    <xf numFmtId="2" fontId="19" fillId="3" borderId="0" xfId="26" applyNumberFormat="1" applyFont="1" applyFill="1" applyBorder="1" applyAlignment="1">
      <alignment horizontal="center"/>
    </xf>
    <xf numFmtId="0" fontId="19" fillId="3" borderId="18" xfId="26" applyFont="1" applyFill="1" applyBorder="1" applyAlignment="1">
      <alignment horizontal="center"/>
    </xf>
    <xf numFmtId="0" fontId="19" fillId="3" borderId="15" xfId="26" applyFont="1" applyFill="1" applyBorder="1" applyAlignment="1">
      <alignment horizontal="center"/>
    </xf>
    <xf numFmtId="2" fontId="19" fillId="3" borderId="15" xfId="26" applyNumberFormat="1" applyFont="1" applyFill="1" applyBorder="1" applyAlignment="1">
      <alignment horizontal="center"/>
    </xf>
    <xf numFmtId="0" fontId="19" fillId="3" borderId="16" xfId="26" applyFont="1" applyFill="1" applyBorder="1" applyAlignment="1">
      <alignment horizontal="center"/>
    </xf>
    <xf numFmtId="0" fontId="20" fillId="3" borderId="0" xfId="27" applyFont="1" applyFill="1" applyBorder="1"/>
    <xf numFmtId="3" fontId="20" fillId="3" borderId="0" xfId="27" applyNumberFormat="1" applyFont="1" applyFill="1" applyBorder="1" applyAlignment="1">
      <alignment horizontal="center"/>
    </xf>
    <xf numFmtId="180" fontId="20" fillId="3" borderId="0" xfId="27" applyNumberFormat="1" applyFont="1" applyFill="1" applyBorder="1" applyAlignment="1">
      <alignment horizontal="center"/>
    </xf>
    <xf numFmtId="0" fontId="20" fillId="3" borderId="0" xfId="27" applyFont="1" applyFill="1" applyBorder="1" applyAlignment="1">
      <alignment horizontal="center"/>
    </xf>
    <xf numFmtId="0" fontId="20" fillId="3" borderId="7" xfId="27" applyFont="1" applyFill="1" applyBorder="1" applyAlignment="1">
      <alignment horizontal="center"/>
    </xf>
    <xf numFmtId="179" fontId="20" fillId="3" borderId="0" xfId="27" applyNumberFormat="1" applyFont="1" applyFill="1" applyBorder="1" applyAlignment="1"/>
    <xf numFmtId="0" fontId="19" fillId="6" borderId="0" xfId="27" applyFont="1" applyFill="1" applyBorder="1" applyAlignment="1">
      <alignment horizontal="left"/>
    </xf>
    <xf numFmtId="3" fontId="19" fillId="6" borderId="0" xfId="27" applyNumberFormat="1" applyFont="1" applyFill="1" applyBorder="1" applyAlignment="1"/>
    <xf numFmtId="179" fontId="19" fillId="6" borderId="0" xfId="27" applyNumberFormat="1" applyFont="1" applyFill="1" applyBorder="1" applyAlignment="1">
      <alignment horizontal="right"/>
    </xf>
    <xf numFmtId="179" fontId="19" fillId="6" borderId="0" xfId="27" applyNumberFormat="1" applyFont="1" applyFill="1" applyBorder="1" applyAlignment="1"/>
    <xf numFmtId="179" fontId="19" fillId="6" borderId="7" xfId="27" applyNumberFormat="1" applyFont="1" applyFill="1" applyBorder="1" applyAlignment="1">
      <alignment horizontal="right"/>
    </xf>
    <xf numFmtId="0" fontId="12" fillId="3" borderId="0" xfId="27" applyFont="1" applyFill="1" applyBorder="1"/>
    <xf numFmtId="0" fontId="20" fillId="3" borderId="0" xfId="27" applyFont="1" applyFill="1" applyBorder="1" applyAlignment="1">
      <alignment horizontal="left"/>
    </xf>
    <xf numFmtId="3" fontId="20" fillId="3" borderId="0" xfId="27" applyNumberFormat="1" applyFont="1" applyFill="1" applyBorder="1" applyAlignment="1"/>
    <xf numFmtId="180" fontId="20" fillId="3" borderId="0" xfId="27" applyNumberFormat="1" applyFont="1" applyFill="1" applyBorder="1" applyAlignment="1"/>
    <xf numFmtId="180" fontId="20" fillId="3" borderId="7" xfId="27" applyNumberFormat="1" applyFont="1" applyFill="1" applyBorder="1" applyAlignment="1"/>
    <xf numFmtId="0" fontId="27" fillId="3" borderId="0" xfId="27" applyFont="1" applyFill="1" applyBorder="1" applyAlignment="1">
      <alignment horizontal="left"/>
    </xf>
    <xf numFmtId="3" fontId="19" fillId="3" borderId="0" xfId="27" applyNumberFormat="1" applyFont="1" applyFill="1" applyBorder="1" applyAlignment="1"/>
    <xf numFmtId="179" fontId="19" fillId="3" borderId="0" xfId="27" applyNumberFormat="1" applyFont="1" applyFill="1" applyBorder="1" applyAlignment="1">
      <alignment horizontal="right"/>
    </xf>
    <xf numFmtId="179" fontId="19" fillId="3" borderId="0" xfId="27" applyNumberFormat="1" applyFont="1" applyFill="1" applyBorder="1" applyAlignment="1"/>
    <xf numFmtId="179" fontId="19" fillId="3" borderId="7" xfId="27" applyNumberFormat="1" applyFont="1" applyFill="1" applyBorder="1" applyAlignment="1">
      <alignment horizontal="right"/>
    </xf>
    <xf numFmtId="0" fontId="34" fillId="3" borderId="0" xfId="27" applyFont="1" applyFill="1" applyBorder="1"/>
    <xf numFmtId="0" fontId="20" fillId="6" borderId="0" xfId="27" applyFont="1" applyFill="1" applyBorder="1" applyAlignment="1">
      <alignment horizontal="left"/>
    </xf>
    <xf numFmtId="3" fontId="20" fillId="6" borderId="0" xfId="27" applyNumberFormat="1" applyFont="1" applyFill="1" applyBorder="1" applyAlignment="1">
      <alignment horizontal="right"/>
    </xf>
    <xf numFmtId="179" fontId="20" fillId="6" borderId="0" xfId="27" applyNumberFormat="1" applyFont="1" applyFill="1" applyBorder="1" applyAlignment="1">
      <alignment horizontal="right"/>
    </xf>
    <xf numFmtId="179" fontId="20" fillId="6" borderId="0" xfId="27" applyNumberFormat="1" applyFont="1" applyFill="1" applyBorder="1" applyAlignment="1"/>
    <xf numFmtId="179" fontId="20" fillId="6" borderId="7" xfId="27" applyNumberFormat="1" applyFont="1" applyFill="1" applyBorder="1" applyAlignment="1">
      <alignment horizontal="right"/>
    </xf>
    <xf numFmtId="3" fontId="20" fillId="3" borderId="0" xfId="27" applyNumberFormat="1" applyFont="1" applyFill="1" applyBorder="1" applyAlignment="1">
      <alignment horizontal="right"/>
    </xf>
    <xf numFmtId="179" fontId="20" fillId="7" borderId="0" xfId="27" applyNumberFormat="1" applyFont="1" applyFill="1" applyBorder="1" applyAlignment="1">
      <alignment horizontal="right"/>
    </xf>
    <xf numFmtId="179" fontId="20" fillId="7" borderId="7" xfId="27" applyNumberFormat="1" applyFont="1" applyFill="1" applyBorder="1" applyAlignment="1">
      <alignment horizontal="right"/>
    </xf>
    <xf numFmtId="0" fontId="28" fillId="3" borderId="0" xfId="27" applyFont="1" applyFill="1" applyBorder="1"/>
    <xf numFmtId="0" fontId="19" fillId="3" borderId="0" xfId="27" applyFont="1" applyFill="1" applyBorder="1" applyAlignment="1">
      <alignment horizontal="left"/>
    </xf>
    <xf numFmtId="3" fontId="19" fillId="3" borderId="0" xfId="27" applyNumberFormat="1" applyFont="1" applyFill="1" applyBorder="1" applyAlignment="1">
      <alignment horizontal="right"/>
    </xf>
    <xf numFmtId="0" fontId="20" fillId="7" borderId="0" xfId="27" applyFont="1" applyFill="1" applyBorder="1" applyAlignment="1">
      <alignment horizontal="left"/>
    </xf>
    <xf numFmtId="3" fontId="20" fillId="7" borderId="0" xfId="27" applyNumberFormat="1" applyFont="1" applyFill="1" applyBorder="1" applyAlignment="1">
      <alignment horizontal="right"/>
    </xf>
    <xf numFmtId="179" fontId="20" fillId="7" borderId="0" xfId="27" applyNumberFormat="1" applyFont="1" applyFill="1" applyBorder="1" applyAlignment="1"/>
    <xf numFmtId="179" fontId="20" fillId="7" borderId="7" xfId="27" applyNumberFormat="1" applyFont="1" applyFill="1" applyBorder="1" applyAlignment="1"/>
    <xf numFmtId="179" fontId="20" fillId="6" borderId="7" xfId="27" applyNumberFormat="1" applyFont="1" applyFill="1" applyBorder="1" applyAlignment="1"/>
    <xf numFmtId="0" fontId="19" fillId="7" borderId="0" xfId="29" applyFont="1" applyFill="1" applyBorder="1" applyAlignment="1">
      <alignment horizontal="left"/>
    </xf>
    <xf numFmtId="3" fontId="19" fillId="7" borderId="0" xfId="27" applyNumberFormat="1" applyFont="1" applyFill="1" applyBorder="1" applyAlignment="1">
      <alignment horizontal="right"/>
    </xf>
    <xf numFmtId="179" fontId="19" fillId="7" borderId="0" xfId="27" applyNumberFormat="1" applyFont="1" applyFill="1" applyBorder="1" applyAlignment="1">
      <alignment horizontal="right"/>
    </xf>
    <xf numFmtId="179" fontId="19" fillId="7" borderId="0" xfId="27" applyNumberFormat="1" applyFont="1" applyFill="1" applyBorder="1" applyAlignment="1"/>
    <xf numFmtId="179" fontId="19" fillId="7" borderId="7" xfId="27" applyNumberFormat="1" applyFont="1" applyFill="1" applyBorder="1" applyAlignment="1">
      <alignment horizontal="right"/>
    </xf>
    <xf numFmtId="0" fontId="12" fillId="7" borderId="0" xfId="27" applyFont="1" applyFill="1" applyBorder="1"/>
    <xf numFmtId="179" fontId="11" fillId="3" borderId="0" xfId="27" applyNumberFormat="1" applyFont="1" applyFill="1" applyBorder="1"/>
    <xf numFmtId="179" fontId="11" fillId="3" borderId="7" xfId="27" applyNumberFormat="1" applyFont="1" applyFill="1" applyBorder="1"/>
    <xf numFmtId="0" fontId="21" fillId="3" borderId="0" xfId="29" applyFont="1" applyFill="1" applyBorder="1"/>
    <xf numFmtId="0" fontId="11" fillId="7" borderId="15" xfId="27" applyFont="1" applyFill="1" applyBorder="1"/>
    <xf numFmtId="0" fontId="11" fillId="7" borderId="16" xfId="27" applyFont="1" applyFill="1" applyBorder="1"/>
    <xf numFmtId="0" fontId="11" fillId="3" borderId="8" xfId="0" applyFont="1" applyFill="1" applyBorder="1"/>
    <xf numFmtId="0" fontId="12" fillId="3" borderId="8" xfId="0" applyFont="1" applyFill="1" applyBorder="1" applyAlignment="1">
      <alignment horizontal="left"/>
    </xf>
    <xf numFmtId="49" fontId="19" fillId="5" borderId="0" xfId="0" applyNumberFormat="1" applyFont="1" applyFill="1" applyBorder="1" applyAlignment="1" applyProtection="1">
      <alignment horizontal="center"/>
    </xf>
    <xf numFmtId="49" fontId="20" fillId="3" borderId="0" xfId="0" applyNumberFormat="1" applyFont="1" applyFill="1" applyBorder="1" applyAlignment="1">
      <alignment horizontal="center"/>
    </xf>
    <xf numFmtId="3" fontId="20" fillId="3" borderId="0" xfId="0" applyNumberFormat="1" applyFont="1" applyFill="1" applyBorder="1" applyAlignment="1" applyProtection="1">
      <alignment horizontal="right"/>
    </xf>
    <xf numFmtId="49" fontId="20" fillId="5" borderId="0" xfId="0" applyNumberFormat="1" applyFont="1" applyFill="1" applyBorder="1" applyAlignment="1">
      <alignment horizontal="center"/>
    </xf>
    <xf numFmtId="3" fontId="20" fillId="5" borderId="0" xfId="0" applyNumberFormat="1" applyFont="1" applyFill="1" applyBorder="1" applyAlignment="1">
      <alignment horizontal="right"/>
    </xf>
    <xf numFmtId="180" fontId="20" fillId="5" borderId="0" xfId="0" applyNumberFormat="1" applyFont="1" applyFill="1" applyBorder="1" applyAlignment="1">
      <alignment horizontal="right"/>
    </xf>
    <xf numFmtId="180" fontId="20" fillId="5" borderId="7" xfId="0" applyNumberFormat="1" applyFont="1" applyFill="1" applyBorder="1" applyAlignment="1">
      <alignment horizontal="right"/>
    </xf>
    <xf numFmtId="49" fontId="20" fillId="5" borderId="0" xfId="0" applyNumberFormat="1" applyFont="1" applyFill="1" applyBorder="1" applyAlignment="1">
      <alignment horizontal="center" vertical="center"/>
    </xf>
    <xf numFmtId="0" fontId="20" fillId="5" borderId="0" xfId="0" applyFont="1" applyFill="1" applyBorder="1" applyAlignment="1">
      <alignment horizontal="left" vertical="center" wrapText="1"/>
    </xf>
    <xf numFmtId="3" fontId="20" fillId="5" borderId="0" xfId="0" applyNumberFormat="1" applyFont="1" applyFill="1" applyBorder="1" applyAlignment="1">
      <alignment horizontal="right" vertical="center"/>
    </xf>
    <xf numFmtId="180" fontId="20" fillId="5" borderId="0" xfId="0" applyNumberFormat="1" applyFont="1" applyFill="1" applyBorder="1" applyAlignment="1">
      <alignment horizontal="right" vertical="center"/>
    </xf>
    <xf numFmtId="180" fontId="20" fillId="5" borderId="7" xfId="0" applyNumberFormat="1" applyFont="1" applyFill="1" applyBorder="1" applyAlignment="1">
      <alignment horizontal="right" vertical="center"/>
    </xf>
    <xf numFmtId="49" fontId="20" fillId="5" borderId="0" xfId="0" applyNumberFormat="1" applyFont="1" applyFill="1" applyBorder="1" applyAlignment="1" applyProtection="1">
      <alignment horizontal="center"/>
    </xf>
    <xf numFmtId="0" fontId="20" fillId="5" borderId="0" xfId="0" applyFont="1" applyFill="1" applyBorder="1" applyAlignment="1">
      <alignment vertical="justify" wrapText="1"/>
    </xf>
    <xf numFmtId="0" fontId="20" fillId="5" borderId="0" xfId="0" applyFont="1" applyFill="1" applyBorder="1" applyAlignment="1">
      <alignment horizontal="center"/>
    </xf>
    <xf numFmtId="0" fontId="20" fillId="5" borderId="0" xfId="0" applyFont="1" applyFill="1" applyBorder="1" applyAlignment="1">
      <alignment horizontal="center" vertical="center"/>
    </xf>
    <xf numFmtId="0" fontId="20" fillId="5" borderId="0" xfId="0" applyFont="1" applyFill="1" applyBorder="1" applyAlignment="1">
      <alignment vertical="center"/>
    </xf>
    <xf numFmtId="0" fontId="20" fillId="5" borderId="0" xfId="0" applyFont="1" applyFill="1" applyBorder="1" applyAlignment="1">
      <alignment vertical="center" wrapText="1"/>
    </xf>
    <xf numFmtId="0" fontId="19" fillId="5" borderId="0" xfId="0" applyFont="1" applyFill="1" applyBorder="1" applyAlignment="1">
      <alignment horizontal="center"/>
    </xf>
    <xf numFmtId="49" fontId="20" fillId="5" borderId="0" xfId="0" applyNumberFormat="1" applyFont="1" applyFill="1" applyBorder="1" applyAlignment="1" applyProtection="1">
      <alignment horizontal="center" vertical="center"/>
    </xf>
    <xf numFmtId="180" fontId="19" fillId="3" borderId="7" xfId="0" applyNumberFormat="1" applyFont="1" applyFill="1" applyBorder="1" applyAlignment="1">
      <alignment horizontal="right" vertical="center"/>
    </xf>
    <xf numFmtId="49" fontId="19" fillId="3" borderId="0" xfId="0" applyNumberFormat="1" applyFont="1" applyFill="1" applyBorder="1" applyAlignment="1">
      <alignment horizontal="center"/>
    </xf>
    <xf numFmtId="3" fontId="19" fillId="5" borderId="0" xfId="0" applyNumberFormat="1" applyFont="1" applyFill="1" applyBorder="1" applyAlignment="1">
      <alignment horizontal="right" vertical="center"/>
    </xf>
    <xf numFmtId="49" fontId="19" fillId="3" borderId="13" xfId="0" applyNumberFormat="1" applyFont="1" applyFill="1" applyBorder="1" applyAlignment="1">
      <alignment horizontal="center"/>
    </xf>
    <xf numFmtId="179" fontId="12" fillId="3" borderId="0" xfId="0" applyNumberFormat="1" applyFont="1" applyFill="1" applyBorder="1" applyAlignment="1">
      <alignment vertical="center"/>
    </xf>
    <xf numFmtId="182" fontId="20" fillId="3" borderId="0" xfId="2" applyNumberFormat="1" applyFont="1" applyFill="1" applyBorder="1" applyAlignment="1" applyProtection="1">
      <alignment horizontal="right"/>
    </xf>
    <xf numFmtId="49" fontId="12" fillId="3" borderId="0" xfId="0" applyNumberFormat="1" applyFont="1" applyFill="1" applyBorder="1" applyAlignment="1">
      <alignment horizontal="left" vertical="center"/>
    </xf>
    <xf numFmtId="182" fontId="11" fillId="3" borderId="15" xfId="2" applyNumberFormat="1" applyFont="1" applyFill="1" applyBorder="1"/>
    <xf numFmtId="0" fontId="11" fillId="7" borderId="15" xfId="0" applyFont="1" applyFill="1" applyBorder="1" applyAlignment="1">
      <alignment horizontal="left"/>
    </xf>
    <xf numFmtId="0" fontId="18" fillId="3" borderId="0" xfId="0" applyFont="1" applyFill="1" applyAlignment="1">
      <alignment horizontal="left"/>
    </xf>
    <xf numFmtId="0" fontId="20" fillId="9" borderId="13" xfId="0" applyFont="1" applyFill="1" applyBorder="1"/>
    <xf numFmtId="180" fontId="19" fillId="3" borderId="7" xfId="0" applyNumberFormat="1" applyFont="1" applyFill="1" applyBorder="1"/>
    <xf numFmtId="179" fontId="19" fillId="5" borderId="0" xfId="0" applyNumberFormat="1" applyFont="1" applyFill="1" applyBorder="1"/>
    <xf numFmtId="180" fontId="20" fillId="3" borderId="7" xfId="0" applyNumberFormat="1" applyFont="1" applyFill="1" applyBorder="1" applyAlignment="1" applyProtection="1">
      <alignment horizontal="right"/>
    </xf>
    <xf numFmtId="3" fontId="20" fillId="5" borderId="0" xfId="0" applyNumberFormat="1" applyFont="1" applyFill="1" applyBorder="1" applyAlignment="1" applyProtection="1">
      <alignment horizontal="right"/>
    </xf>
    <xf numFmtId="180" fontId="20" fillId="5" borderId="0" xfId="0" applyNumberFormat="1" applyFont="1" applyFill="1" applyBorder="1" applyAlignment="1" applyProtection="1">
      <alignment horizontal="right"/>
    </xf>
    <xf numFmtId="180" fontId="20" fillId="5" borderId="7" xfId="0" applyNumberFormat="1" applyFont="1" applyFill="1" applyBorder="1" applyAlignment="1" applyProtection="1">
      <alignment horizontal="right"/>
    </xf>
    <xf numFmtId="49" fontId="19" fillId="5" borderId="0" xfId="0" applyNumberFormat="1" applyFont="1" applyFill="1" applyBorder="1" applyAlignment="1" applyProtection="1">
      <alignment horizontal="center" vertical="center"/>
    </xf>
    <xf numFmtId="180" fontId="19" fillId="5" borderId="0" xfId="0" applyNumberFormat="1" applyFont="1" applyFill="1" applyBorder="1" applyAlignment="1">
      <alignment horizontal="right" vertical="center"/>
    </xf>
    <xf numFmtId="180" fontId="19" fillId="5" borderId="7" xfId="0" applyNumberFormat="1" applyFont="1" applyFill="1" applyBorder="1" applyAlignment="1">
      <alignment horizontal="right" vertical="center"/>
    </xf>
    <xf numFmtId="0" fontId="20" fillId="3" borderId="0" xfId="0" applyFont="1" applyFill="1" applyBorder="1" applyAlignment="1">
      <alignment wrapText="1"/>
    </xf>
    <xf numFmtId="3" fontId="19" fillId="5" borderId="0" xfId="0" applyNumberFormat="1" applyFont="1" applyFill="1" applyBorder="1" applyAlignment="1" applyProtection="1">
      <alignment horizontal="right"/>
    </xf>
    <xf numFmtId="0" fontId="19" fillId="3" borderId="0" xfId="0" applyFont="1" applyFill="1" applyBorder="1" applyAlignment="1">
      <alignment wrapText="1"/>
    </xf>
    <xf numFmtId="0" fontId="20" fillId="5" borderId="0" xfId="0" applyFont="1" applyFill="1" applyBorder="1" applyAlignment="1">
      <alignment wrapText="1"/>
    </xf>
    <xf numFmtId="0" fontId="19" fillId="5" borderId="0" xfId="0" applyFont="1" applyFill="1" applyBorder="1" applyAlignment="1">
      <alignment horizontal="justify" wrapText="1"/>
    </xf>
    <xf numFmtId="0" fontId="19" fillId="7" borderId="0" xfId="0" applyFont="1" applyFill="1" applyBorder="1" applyAlignment="1">
      <alignment horizontal="justify" wrapText="1"/>
    </xf>
    <xf numFmtId="3" fontId="20" fillId="3" borderId="0" xfId="0" applyNumberFormat="1" applyFont="1" applyFill="1" applyBorder="1" applyAlignment="1" applyProtection="1">
      <alignment horizontal="right" vertical="center"/>
    </xf>
    <xf numFmtId="3" fontId="20" fillId="5" borderId="0" xfId="0" applyNumberFormat="1" applyFont="1" applyFill="1" applyBorder="1" applyAlignment="1" applyProtection="1">
      <alignment horizontal="right" vertical="center"/>
    </xf>
    <xf numFmtId="180" fontId="20" fillId="5" borderId="0" xfId="0" applyNumberFormat="1" applyFont="1" applyFill="1" applyBorder="1" applyAlignment="1" applyProtection="1">
      <alignment horizontal="right" vertical="center"/>
    </xf>
    <xf numFmtId="180" fontId="20" fillId="5" borderId="7" xfId="0" applyNumberFormat="1" applyFont="1" applyFill="1" applyBorder="1" applyAlignment="1" applyProtection="1">
      <alignment horizontal="right" vertical="center"/>
    </xf>
    <xf numFmtId="180" fontId="20" fillId="3" borderId="0" xfId="0" applyNumberFormat="1" applyFont="1" applyFill="1" applyBorder="1" applyAlignment="1" applyProtection="1">
      <alignment horizontal="right" vertical="center"/>
    </xf>
    <xf numFmtId="180" fontId="20" fillId="3" borderId="7" xfId="0" applyNumberFormat="1" applyFont="1" applyFill="1" applyBorder="1" applyAlignment="1" applyProtection="1">
      <alignment horizontal="right" vertical="center"/>
    </xf>
    <xf numFmtId="0" fontId="20" fillId="3" borderId="0" xfId="0" applyFont="1" applyFill="1" applyBorder="1" applyAlignment="1">
      <alignment horizontal="justify" wrapText="1"/>
    </xf>
    <xf numFmtId="0" fontId="20" fillId="5" borderId="0" xfId="0" applyFont="1" applyFill="1" applyBorder="1" applyAlignment="1">
      <alignment horizontal="justify" wrapText="1"/>
    </xf>
    <xf numFmtId="49" fontId="11" fillId="3" borderId="0" xfId="0" applyNumberFormat="1" applyFont="1" applyFill="1" applyBorder="1" applyAlignment="1">
      <alignment horizontal="left" vertical="top"/>
    </xf>
    <xf numFmtId="0" fontId="20" fillId="5" borderId="0" xfId="0" applyFont="1" applyFill="1" applyBorder="1" applyAlignment="1">
      <alignment vertical="top" wrapText="1"/>
    </xf>
    <xf numFmtId="49" fontId="20" fillId="3" borderId="0" xfId="0" applyNumberFormat="1" applyFont="1" applyFill="1" applyBorder="1" applyAlignment="1" applyProtection="1">
      <alignment horizontal="center" vertical="center"/>
    </xf>
    <xf numFmtId="0" fontId="19" fillId="5" borderId="0" xfId="0" applyFont="1" applyFill="1" applyBorder="1" applyAlignment="1">
      <alignment vertical="center"/>
    </xf>
    <xf numFmtId="0" fontId="19" fillId="5" borderId="0" xfId="0" applyFont="1" applyFill="1" applyBorder="1" applyAlignment="1">
      <alignment vertical="top" wrapText="1"/>
    </xf>
    <xf numFmtId="0" fontId="19" fillId="5" borderId="13" xfId="0" applyFont="1" applyFill="1" applyBorder="1" applyAlignment="1">
      <alignment horizontal="center"/>
    </xf>
    <xf numFmtId="0" fontId="19" fillId="5" borderId="13" xfId="0" applyFont="1" applyFill="1" applyBorder="1"/>
    <xf numFmtId="0" fontId="19" fillId="5" borderId="13" xfId="0" applyFont="1" applyFill="1" applyBorder="1" applyAlignment="1">
      <alignment vertical="top" wrapText="1"/>
    </xf>
    <xf numFmtId="3" fontId="19" fillId="5" borderId="13" xfId="0" applyNumberFormat="1" applyFont="1" applyFill="1" applyBorder="1" applyAlignment="1" applyProtection="1">
      <alignment horizontal="right"/>
    </xf>
    <xf numFmtId="180" fontId="19" fillId="5" borderId="13" xfId="0" applyNumberFormat="1" applyFont="1" applyFill="1" applyBorder="1" applyAlignment="1" applyProtection="1">
      <alignment horizontal="right"/>
    </xf>
    <xf numFmtId="180" fontId="19" fillId="5" borderId="14" xfId="0" applyNumberFormat="1" applyFont="1" applyFill="1" applyBorder="1" applyAlignment="1" applyProtection="1">
      <alignment horizontal="right"/>
    </xf>
    <xf numFmtId="0" fontId="12" fillId="3" borderId="7" xfId="0" applyFont="1" applyFill="1" applyBorder="1" applyAlignment="1">
      <alignment vertical="center"/>
    </xf>
    <xf numFmtId="187" fontId="11" fillId="3" borderId="0" xfId="0" applyNumberFormat="1" applyFont="1" applyFill="1" applyBorder="1"/>
    <xf numFmtId="183" fontId="19" fillId="9" borderId="0" xfId="2" applyNumberFormat="1" applyFont="1" applyFill="1" applyBorder="1" applyAlignment="1" applyProtection="1">
      <alignment horizontal="right"/>
    </xf>
    <xf numFmtId="182" fontId="19" fillId="9" borderId="0" xfId="2" applyNumberFormat="1" applyFont="1" applyFill="1" applyBorder="1" applyAlignment="1" applyProtection="1">
      <alignment horizontal="right"/>
    </xf>
    <xf numFmtId="182" fontId="19" fillId="9" borderId="7" xfId="2" applyNumberFormat="1" applyFont="1" applyFill="1" applyBorder="1" applyAlignment="1" applyProtection="1">
      <alignment horizontal="right"/>
    </xf>
    <xf numFmtId="1" fontId="20" fillId="5" borderId="0" xfId="0" applyNumberFormat="1" applyFont="1" applyFill="1" applyBorder="1" applyAlignment="1">
      <alignment horizontal="center"/>
    </xf>
    <xf numFmtId="0" fontId="19" fillId="5" borderId="0" xfId="0" applyFont="1" applyFill="1" applyBorder="1" applyAlignment="1">
      <alignment vertical="justify" wrapText="1"/>
    </xf>
    <xf numFmtId="49" fontId="19" fillId="7" borderId="13" xfId="0" applyNumberFormat="1" applyFont="1" applyFill="1" applyBorder="1" applyAlignment="1" applyProtection="1">
      <alignment horizontal="center"/>
    </xf>
    <xf numFmtId="3" fontId="19" fillId="3" borderId="13" xfId="0" applyNumberFormat="1" applyFont="1" applyFill="1" applyBorder="1" applyAlignment="1" applyProtection="1">
      <alignment horizontal="right"/>
    </xf>
    <xf numFmtId="182" fontId="19" fillId="9" borderId="0" xfId="2" applyNumberFormat="1" applyFont="1" applyFill="1" applyBorder="1" applyAlignment="1" applyProtection="1">
      <alignment horizontal="left"/>
    </xf>
    <xf numFmtId="182" fontId="19" fillId="9" borderId="7" xfId="2" applyNumberFormat="1" applyFont="1" applyFill="1" applyBorder="1" applyAlignment="1" applyProtection="1">
      <alignment horizontal="left"/>
    </xf>
    <xf numFmtId="0" fontId="19" fillId="7" borderId="13" xfId="0" applyFont="1" applyFill="1" applyBorder="1" applyAlignment="1">
      <alignment vertical="justify" wrapText="1"/>
    </xf>
    <xf numFmtId="3" fontId="19" fillId="7" borderId="13" xfId="0" applyNumberFormat="1" applyFont="1" applyFill="1" applyBorder="1" applyAlignment="1">
      <alignment horizontal="right"/>
    </xf>
    <xf numFmtId="180" fontId="19" fillId="7" borderId="13" xfId="0" applyNumberFormat="1" applyFont="1" applyFill="1" applyBorder="1" applyAlignment="1">
      <alignment horizontal="right"/>
    </xf>
    <xf numFmtId="180" fontId="21" fillId="3" borderId="0" xfId="0" applyNumberFormat="1" applyFont="1" applyFill="1" applyBorder="1" applyAlignment="1" applyProtection="1">
      <alignment horizontal="right"/>
    </xf>
    <xf numFmtId="0" fontId="22" fillId="3" borderId="7" xfId="0" applyFont="1" applyFill="1" applyBorder="1" applyAlignment="1">
      <alignment vertical="center"/>
    </xf>
    <xf numFmtId="0" fontId="55" fillId="7" borderId="0" xfId="0" applyFont="1" applyFill="1" applyBorder="1"/>
    <xf numFmtId="0" fontId="56" fillId="7" borderId="0" xfId="0" applyFont="1" applyFill="1" applyBorder="1"/>
    <xf numFmtId="194" fontId="11" fillId="3" borderId="0" xfId="18" applyNumberFormat="1" applyFont="1" applyFill="1" applyBorder="1"/>
    <xf numFmtId="0" fontId="18" fillId="3" borderId="0" xfId="0" applyFont="1" applyFill="1" applyBorder="1"/>
    <xf numFmtId="176" fontId="19" fillId="9" borderId="13" xfId="20" applyNumberFormat="1" applyFont="1" applyFill="1" applyBorder="1" applyAlignment="1" applyProtection="1"/>
    <xf numFmtId="0" fontId="19" fillId="3" borderId="8" xfId="0" applyFont="1" applyFill="1" applyBorder="1" applyAlignment="1">
      <alignment horizontal="centerContinuous"/>
    </xf>
    <xf numFmtId="0" fontId="19" fillId="3" borderId="13" xfId="0" applyFont="1" applyFill="1" applyBorder="1" applyAlignment="1" applyProtection="1">
      <alignment horizontal="justify"/>
    </xf>
    <xf numFmtId="0" fontId="19" fillId="3" borderId="13" xfId="0" applyFont="1" applyFill="1" applyBorder="1" applyAlignment="1">
      <alignment horizontal="center" vertical="center"/>
    </xf>
    <xf numFmtId="37" fontId="19" fillId="3" borderId="0" xfId="0" applyNumberFormat="1" applyFont="1" applyFill="1" applyBorder="1" applyAlignment="1" applyProtection="1">
      <alignment horizontal="center"/>
    </xf>
    <xf numFmtId="193" fontId="19" fillId="3" borderId="0" xfId="0" applyNumberFormat="1" applyFont="1" applyFill="1" applyBorder="1" applyAlignment="1" applyProtection="1">
      <alignment horizontal="right"/>
    </xf>
    <xf numFmtId="0" fontId="19" fillId="3" borderId="0" xfId="0" applyFont="1" applyFill="1" applyBorder="1" applyAlignment="1" applyProtection="1">
      <alignment horizontal="justify"/>
    </xf>
    <xf numFmtId="0" fontId="19" fillId="4" borderId="0" xfId="0" applyFont="1" applyFill="1" applyBorder="1" applyAlignment="1" applyProtection="1">
      <alignment horizontal="centerContinuous"/>
    </xf>
    <xf numFmtId="0" fontId="19" fillId="4" borderId="0" xfId="0" applyFont="1" applyFill="1" applyBorder="1" applyAlignment="1" applyProtection="1">
      <alignment horizontal="left"/>
    </xf>
    <xf numFmtId="195" fontId="19" fillId="4" borderId="0" xfId="18" applyNumberFormat="1" applyFont="1" applyFill="1" applyBorder="1"/>
    <xf numFmtId="180" fontId="19" fillId="4" borderId="0" xfId="18" applyNumberFormat="1" applyFont="1" applyFill="1" applyBorder="1"/>
    <xf numFmtId="180" fontId="19" fillId="4" borderId="7" xfId="18" applyNumberFormat="1" applyFont="1" applyFill="1" applyBorder="1"/>
    <xf numFmtId="37" fontId="20" fillId="3" borderId="0" xfId="0" applyNumberFormat="1" applyFont="1" applyFill="1" applyBorder="1" applyAlignment="1" applyProtection="1">
      <alignment horizontal="centerContinuous"/>
    </xf>
    <xf numFmtId="0" fontId="20" fillId="3" borderId="0" xfId="0" applyFont="1" applyFill="1" applyBorder="1" applyAlignment="1" applyProtection="1">
      <alignment horizontal="left"/>
    </xf>
    <xf numFmtId="195" fontId="20" fillId="3" borderId="0" xfId="18" applyNumberFormat="1" applyFont="1" applyFill="1" applyBorder="1"/>
    <xf numFmtId="180" fontId="20" fillId="3" borderId="0" xfId="18" applyNumberFormat="1" applyFont="1" applyFill="1" applyBorder="1"/>
    <xf numFmtId="180" fontId="20" fillId="3" borderId="7" xfId="18" applyNumberFormat="1" applyFont="1" applyFill="1" applyBorder="1"/>
    <xf numFmtId="37" fontId="20" fillId="4" borderId="0" xfId="0" applyNumberFormat="1" applyFont="1" applyFill="1" applyBorder="1" applyAlignment="1" applyProtection="1">
      <alignment horizontal="centerContinuous"/>
    </xf>
    <xf numFmtId="0" fontId="20" fillId="4" borderId="0" xfId="0" applyFont="1" applyFill="1" applyBorder="1" applyAlignment="1" applyProtection="1">
      <alignment horizontal="left"/>
    </xf>
    <xf numFmtId="195" fontId="20" fillId="4" borderId="0" xfId="18" applyNumberFormat="1" applyFont="1" applyFill="1" applyBorder="1"/>
    <xf numFmtId="180" fontId="20" fillId="4" borderId="0" xfId="18" applyNumberFormat="1" applyFont="1" applyFill="1" applyBorder="1"/>
    <xf numFmtId="180" fontId="20" fillId="4" borderId="7" xfId="18" applyNumberFormat="1" applyFont="1" applyFill="1" applyBorder="1"/>
    <xf numFmtId="180" fontId="20" fillId="4" borderId="0" xfId="18" applyNumberFormat="1" applyFont="1" applyFill="1" applyBorder="1" applyAlignment="1">
      <alignment horizontal="right"/>
    </xf>
    <xf numFmtId="180" fontId="20" fillId="3" borderId="0" xfId="18" applyNumberFormat="1" applyFont="1" applyFill="1" applyBorder="1" applyAlignment="1">
      <alignment horizontal="right"/>
    </xf>
    <xf numFmtId="37" fontId="20" fillId="3" borderId="13" xfId="0" applyNumberFormat="1" applyFont="1" applyFill="1" applyBorder="1" applyAlignment="1" applyProtection="1">
      <alignment horizontal="centerContinuous"/>
    </xf>
    <xf numFmtId="0" fontId="20" fillId="3" borderId="13" xfId="0" applyFont="1" applyFill="1" applyBorder="1" applyAlignment="1" applyProtection="1">
      <alignment horizontal="left"/>
    </xf>
    <xf numFmtId="195" fontId="20" fillId="3" borderId="13" xfId="18" applyNumberFormat="1" applyFont="1" applyFill="1" applyBorder="1"/>
    <xf numFmtId="180" fontId="20" fillId="3" borderId="13" xfId="18" applyNumberFormat="1" applyFont="1" applyFill="1" applyBorder="1"/>
    <xf numFmtId="180" fontId="20" fillId="3" borderId="14" xfId="18" applyNumberFormat="1" applyFont="1" applyFill="1" applyBorder="1"/>
    <xf numFmtId="0" fontId="20" fillId="9" borderId="0" xfId="0" applyFont="1" applyFill="1" applyBorder="1" applyAlignment="1">
      <alignment wrapText="1"/>
    </xf>
    <xf numFmtId="0" fontId="20" fillId="7" borderId="0" xfId="0" applyFont="1" applyFill="1" applyBorder="1" applyAlignment="1">
      <alignment wrapText="1"/>
    </xf>
    <xf numFmtId="197" fontId="19" fillId="9" borderId="0" xfId="10" applyNumberFormat="1" applyFont="1" applyFill="1" applyBorder="1" applyAlignment="1">
      <alignment wrapText="1"/>
    </xf>
    <xf numFmtId="0" fontId="20" fillId="9" borderId="7" xfId="20" applyFont="1" applyFill="1" applyBorder="1"/>
    <xf numFmtId="177" fontId="19" fillId="7" borderId="19" xfId="20" applyNumberFormat="1" applyFont="1" applyFill="1" applyBorder="1" applyAlignment="1" applyProtection="1">
      <alignment horizontal="center"/>
    </xf>
    <xf numFmtId="3" fontId="19" fillId="7" borderId="8" xfId="20" applyNumberFormat="1" applyFont="1" applyFill="1" applyBorder="1" applyAlignment="1">
      <alignment horizontal="center"/>
    </xf>
    <xf numFmtId="176" fontId="20" fillId="9" borderId="0" xfId="20" applyNumberFormat="1" applyFont="1" applyFill="1" applyBorder="1" applyAlignment="1" applyProtection="1">
      <alignment vertical="center"/>
    </xf>
    <xf numFmtId="176" fontId="20" fillId="9" borderId="0" xfId="20" applyNumberFormat="1" applyFont="1" applyFill="1" applyBorder="1" applyAlignment="1" applyProtection="1">
      <alignment vertical="center" wrapText="1"/>
    </xf>
    <xf numFmtId="197" fontId="20" fillId="9" borderId="0" xfId="10" applyNumberFormat="1" applyFont="1" applyFill="1" applyBorder="1" applyAlignment="1" applyProtection="1">
      <alignment vertical="center"/>
    </xf>
    <xf numFmtId="197" fontId="20" fillId="9" borderId="7" xfId="10" applyNumberFormat="1" applyFont="1" applyFill="1" applyBorder="1" applyAlignment="1" applyProtection="1">
      <alignment vertical="center"/>
    </xf>
    <xf numFmtId="0" fontId="19" fillId="3" borderId="0" xfId="21" applyFont="1" applyFill="1" applyBorder="1" applyAlignment="1">
      <alignment wrapText="1"/>
    </xf>
    <xf numFmtId="197" fontId="19" fillId="3" borderId="0" xfId="10" applyNumberFormat="1" applyFont="1" applyFill="1" applyBorder="1" applyAlignment="1">
      <alignment wrapText="1"/>
    </xf>
    <xf numFmtId="179" fontId="19" fillId="3" borderId="0" xfId="10" applyNumberFormat="1" applyFont="1" applyFill="1" applyBorder="1" applyAlignment="1">
      <alignment wrapText="1"/>
    </xf>
    <xf numFmtId="179" fontId="19" fillId="3" borderId="7" xfId="10" applyNumberFormat="1" applyFont="1" applyFill="1" applyBorder="1" applyAlignment="1">
      <alignment wrapText="1"/>
    </xf>
    <xf numFmtId="179" fontId="20" fillId="9" borderId="0" xfId="10" applyNumberFormat="1" applyFont="1" applyFill="1" applyBorder="1" applyAlignment="1" applyProtection="1">
      <alignment vertical="center"/>
    </xf>
    <xf numFmtId="179" fontId="20" fillId="9" borderId="7" xfId="10" applyNumberFormat="1" applyFont="1" applyFill="1" applyBorder="1" applyAlignment="1" applyProtection="1">
      <alignment vertical="center"/>
    </xf>
    <xf numFmtId="0" fontId="57" fillId="0" borderId="0" xfId="0" applyFont="1" applyBorder="1"/>
    <xf numFmtId="176" fontId="20" fillId="9" borderId="0" xfId="20" applyNumberFormat="1" applyFont="1" applyFill="1" applyBorder="1" applyAlignment="1" applyProtection="1">
      <alignment horizontal="center" vertical="center" wrapText="1"/>
    </xf>
    <xf numFmtId="0" fontId="20" fillId="7" borderId="0" xfId="21" applyFont="1" applyFill="1" applyBorder="1" applyAlignment="1">
      <alignment horizontal="center" wrapText="1"/>
    </xf>
    <xf numFmtId="0" fontId="20" fillId="7" borderId="0" xfId="21" applyFont="1" applyFill="1" applyBorder="1" applyAlignment="1">
      <alignment wrapText="1"/>
    </xf>
    <xf numFmtId="197" fontId="20" fillId="7" borderId="0" xfId="10" applyNumberFormat="1" applyFont="1" applyFill="1" applyBorder="1" applyAlignment="1" applyProtection="1">
      <alignment vertical="center"/>
    </xf>
    <xf numFmtId="179" fontId="20" fillId="7" borderId="0" xfId="10" applyNumberFormat="1" applyFont="1" applyFill="1" applyBorder="1" applyAlignment="1" applyProtection="1">
      <alignment vertical="center"/>
    </xf>
    <xf numFmtId="179" fontId="20" fillId="7" borderId="0" xfId="10" applyNumberFormat="1" applyFont="1" applyFill="1" applyBorder="1" applyAlignment="1">
      <alignment wrapText="1"/>
    </xf>
    <xf numFmtId="179" fontId="20" fillId="7" borderId="7" xfId="10" applyNumberFormat="1" applyFont="1" applyFill="1" applyBorder="1" applyAlignment="1" applyProtection="1">
      <alignment vertical="center"/>
    </xf>
    <xf numFmtId="1" fontId="20" fillId="7" borderId="0" xfId="21" quotePrefix="1" applyNumberFormat="1" applyFont="1" applyFill="1" applyBorder="1" applyAlignment="1">
      <alignment horizontal="center" vertical="center" wrapText="1"/>
    </xf>
    <xf numFmtId="1" fontId="58" fillId="9" borderId="0" xfId="20" applyNumberFormat="1" applyFont="1" applyFill="1" applyBorder="1" applyAlignment="1" applyProtection="1">
      <alignment horizontal="center" vertical="center"/>
    </xf>
    <xf numFmtId="176" fontId="58" fillId="9" borderId="0" xfId="20" applyNumberFormat="1" applyFont="1" applyFill="1" applyBorder="1" applyAlignment="1" applyProtection="1">
      <alignment vertical="center" wrapText="1"/>
    </xf>
    <xf numFmtId="179" fontId="19" fillId="9" borderId="0" xfId="10" applyNumberFormat="1" applyFont="1" applyFill="1" applyBorder="1" applyAlignment="1" applyProtection="1">
      <alignment vertical="center"/>
    </xf>
    <xf numFmtId="179" fontId="19" fillId="9" borderId="7" xfId="10" applyNumberFormat="1" applyFont="1" applyFill="1" applyBorder="1" applyAlignment="1" applyProtection="1">
      <alignment vertical="center"/>
    </xf>
    <xf numFmtId="197" fontId="19" fillId="3" borderId="0" xfId="10" applyNumberFormat="1" applyFont="1" applyFill="1" applyBorder="1" applyAlignment="1">
      <alignment horizontal="right" wrapText="1"/>
    </xf>
    <xf numFmtId="1" fontId="20" fillId="9" borderId="0" xfId="20" applyNumberFormat="1" applyFont="1" applyFill="1" applyBorder="1" applyAlignment="1" applyProtection="1">
      <alignment horizontal="center" vertical="center"/>
    </xf>
    <xf numFmtId="1" fontId="20" fillId="7" borderId="0" xfId="21" applyNumberFormat="1" applyFont="1" applyFill="1" applyBorder="1" applyAlignment="1">
      <alignment horizontal="center" wrapText="1"/>
    </xf>
    <xf numFmtId="179" fontId="20" fillId="7" borderId="7" xfId="10" applyNumberFormat="1" applyFont="1" applyFill="1" applyBorder="1" applyAlignment="1">
      <alignment wrapText="1"/>
    </xf>
    <xf numFmtId="1" fontId="52" fillId="3" borderId="0" xfId="21" applyNumberFormat="1" applyFont="1" applyFill="1" applyBorder="1" applyAlignment="1">
      <alignment horizontal="center" wrapText="1"/>
    </xf>
    <xf numFmtId="0" fontId="52" fillId="3" borderId="0" xfId="21" applyFont="1" applyFill="1" applyBorder="1" applyAlignment="1">
      <alignment wrapText="1"/>
    </xf>
    <xf numFmtId="197" fontId="20" fillId="3" borderId="0" xfId="10" applyNumberFormat="1" applyFont="1" applyFill="1" applyBorder="1" applyAlignment="1">
      <alignment wrapText="1"/>
    </xf>
    <xf numFmtId="1" fontId="20" fillId="9" borderId="0" xfId="20" applyNumberFormat="1" applyFont="1" applyFill="1" applyBorder="1" applyAlignment="1" applyProtection="1">
      <alignment horizontal="center"/>
    </xf>
    <xf numFmtId="179" fontId="20" fillId="7" borderId="0" xfId="10" applyNumberFormat="1" applyFont="1" applyFill="1" applyBorder="1" applyAlignment="1">
      <alignment vertical="center" wrapText="1"/>
    </xf>
    <xf numFmtId="179" fontId="20" fillId="7" borderId="7" xfId="10" applyNumberFormat="1" applyFont="1" applyFill="1" applyBorder="1" applyAlignment="1">
      <alignment vertical="center" wrapText="1"/>
    </xf>
    <xf numFmtId="1" fontId="20" fillId="7" borderId="0" xfId="21" applyNumberFormat="1" applyFont="1" applyFill="1" applyBorder="1" applyAlignment="1">
      <alignment horizontal="center" vertical="center" wrapText="1"/>
    </xf>
    <xf numFmtId="0" fontId="52" fillId="3" borderId="0" xfId="21" applyFont="1" applyFill="1" applyBorder="1" applyAlignment="1">
      <alignment horizontal="center" wrapText="1"/>
    </xf>
    <xf numFmtId="1" fontId="20" fillId="3" borderId="0" xfId="10" applyNumberFormat="1" applyFont="1" applyFill="1" applyBorder="1" applyAlignment="1">
      <alignment wrapText="1"/>
    </xf>
    <xf numFmtId="1" fontId="20" fillId="3" borderId="7" xfId="10" applyNumberFormat="1" applyFont="1" applyFill="1" applyBorder="1" applyAlignment="1">
      <alignment wrapText="1"/>
    </xf>
    <xf numFmtId="176" fontId="19" fillId="9" borderId="13" xfId="20" applyNumberFormat="1" applyFont="1" applyFill="1" applyBorder="1" applyAlignment="1" applyProtection="1">
      <alignment vertical="center" wrapText="1"/>
    </xf>
    <xf numFmtId="197" fontId="19" fillId="9" borderId="13" xfId="10" applyNumberFormat="1" applyFont="1" applyFill="1" applyBorder="1" applyAlignment="1" applyProtection="1">
      <alignment vertical="center"/>
    </xf>
    <xf numFmtId="179" fontId="19" fillId="9" borderId="13" xfId="10" applyNumberFormat="1" applyFont="1" applyFill="1" applyBorder="1" applyAlignment="1" applyProtection="1">
      <alignment vertical="center"/>
    </xf>
    <xf numFmtId="179" fontId="19" fillId="9" borderId="14" xfId="10" applyNumberFormat="1" applyFont="1" applyFill="1" applyBorder="1" applyAlignment="1" applyProtection="1">
      <alignment vertical="center"/>
    </xf>
    <xf numFmtId="187" fontId="21" fillId="3" borderId="0" xfId="20" applyNumberFormat="1" applyFont="1" applyFill="1" applyBorder="1"/>
    <xf numFmtId="0" fontId="23" fillId="3" borderId="0" xfId="20" applyFont="1" applyFill="1" applyBorder="1" applyAlignment="1">
      <alignment horizontal="left"/>
    </xf>
    <xf numFmtId="3" fontId="21" fillId="3" borderId="0" xfId="20" applyNumberFormat="1" applyFont="1" applyFill="1" applyBorder="1" applyAlignment="1">
      <alignment horizontal="right"/>
    </xf>
    <xf numFmtId="197" fontId="21" fillId="3" borderId="0" xfId="10" applyNumberFormat="1" applyFont="1" applyFill="1" applyBorder="1"/>
    <xf numFmtId="0" fontId="21" fillId="3" borderId="0" xfId="21" applyFont="1" applyFill="1" applyBorder="1"/>
    <xf numFmtId="197" fontId="21" fillId="7" borderId="15" xfId="10" applyNumberFormat="1" applyFont="1" applyFill="1" applyBorder="1"/>
    <xf numFmtId="0" fontId="21" fillId="7" borderId="15" xfId="21" applyFont="1" applyFill="1" applyBorder="1"/>
    <xf numFmtId="0" fontId="20" fillId="7" borderId="15" xfId="20" applyFont="1" applyFill="1" applyBorder="1"/>
    <xf numFmtId="0" fontId="20" fillId="7" borderId="16" xfId="20" applyFont="1" applyFill="1" applyBorder="1"/>
    <xf numFmtId="3" fontId="12" fillId="7" borderId="0" xfId="20" applyNumberFormat="1" applyFont="1" applyFill="1"/>
    <xf numFmtId="180" fontId="12" fillId="7" borderId="0" xfId="20" applyNumberFormat="1" applyFont="1" applyFill="1"/>
    <xf numFmtId="0" fontId="16" fillId="7" borderId="0" xfId="20" applyFont="1" applyFill="1" applyBorder="1" applyAlignment="1" applyProtection="1">
      <alignment horizontal="left"/>
    </xf>
    <xf numFmtId="180" fontId="19" fillId="9" borderId="0" xfId="20" applyNumberFormat="1" applyFont="1" applyFill="1" applyBorder="1"/>
    <xf numFmtId="0" fontId="20" fillId="9" borderId="7" xfId="20" applyFont="1" applyFill="1" applyBorder="1" applyAlignment="1">
      <alignment horizontal="right"/>
    </xf>
    <xf numFmtId="49" fontId="50" fillId="7" borderId="8" xfId="2" applyNumberFormat="1" applyFont="1" applyFill="1" applyBorder="1" applyAlignment="1">
      <alignment horizontal="center" vertical="center" wrapText="1"/>
    </xf>
    <xf numFmtId="0" fontId="11" fillId="7" borderId="8" xfId="20" applyFont="1" applyFill="1" applyBorder="1" applyAlignment="1">
      <alignment vertical="center" wrapText="1"/>
    </xf>
    <xf numFmtId="49" fontId="50" fillId="7" borderId="0" xfId="2" applyNumberFormat="1" applyFont="1" applyFill="1" applyBorder="1" applyAlignment="1">
      <alignment horizontal="center" vertical="center" wrapText="1"/>
    </xf>
    <xf numFmtId="49" fontId="50" fillId="7" borderId="11" xfId="2" applyNumberFormat="1" applyFont="1" applyFill="1" applyBorder="1" applyAlignment="1">
      <alignment horizontal="center" vertical="center" wrapText="1"/>
    </xf>
    <xf numFmtId="49" fontId="50" fillId="7" borderId="13" xfId="2" applyNumberFormat="1" applyFont="1" applyFill="1" applyBorder="1" applyAlignment="1">
      <alignment horizontal="center" vertical="center" wrapText="1"/>
    </xf>
    <xf numFmtId="0" fontId="50" fillId="9" borderId="0" xfId="20" applyFont="1" applyFill="1" applyBorder="1"/>
    <xf numFmtId="3" fontId="50" fillId="9" borderId="0" xfId="12" applyNumberFormat="1" applyFont="1" applyFill="1" applyBorder="1" applyAlignment="1"/>
    <xf numFmtId="180" fontId="19" fillId="9" borderId="0" xfId="2" applyNumberFormat="1" applyFont="1" applyFill="1" applyBorder="1" applyAlignment="1"/>
    <xf numFmtId="180" fontId="19" fillId="9" borderId="0" xfId="20" applyNumberFormat="1" applyFont="1" applyFill="1" applyBorder="1" applyAlignment="1"/>
    <xf numFmtId="3" fontId="19" fillId="9" borderId="0" xfId="20" applyNumberFormat="1" applyFont="1" applyFill="1" applyBorder="1" applyAlignment="1"/>
    <xf numFmtId="180" fontId="19" fillId="9" borderId="7" xfId="20" applyNumberFormat="1" applyFont="1" applyFill="1" applyBorder="1" applyAlignment="1"/>
    <xf numFmtId="3" fontId="51" fillId="7" borderId="0" xfId="12" applyNumberFormat="1" applyFont="1" applyFill="1" applyBorder="1" applyAlignment="1"/>
    <xf numFmtId="180" fontId="20" fillId="7" borderId="0" xfId="2" applyNumberFormat="1" applyFont="1" applyFill="1" applyBorder="1" applyAlignment="1"/>
    <xf numFmtId="3" fontId="20" fillId="7" borderId="0" xfId="2" applyNumberFormat="1" applyFont="1" applyFill="1" applyBorder="1" applyAlignment="1"/>
    <xf numFmtId="180" fontId="20" fillId="7" borderId="7" xfId="2" applyNumberFormat="1" applyFont="1" applyFill="1" applyBorder="1" applyAlignment="1"/>
    <xf numFmtId="3" fontId="51" fillId="9" borderId="0" xfId="12" applyNumberFormat="1" applyFont="1" applyFill="1" applyBorder="1" applyAlignment="1"/>
    <xf numFmtId="180" fontId="20" fillId="9" borderId="0" xfId="2" applyNumberFormat="1" applyFont="1" applyFill="1" applyBorder="1" applyAlignment="1"/>
    <xf numFmtId="3" fontId="20" fillId="9" borderId="0" xfId="2" applyNumberFormat="1" applyFont="1" applyFill="1" applyBorder="1" applyAlignment="1"/>
    <xf numFmtId="180" fontId="20" fillId="9" borderId="7" xfId="2" applyNumberFormat="1" applyFont="1" applyFill="1" applyBorder="1" applyAlignment="1"/>
    <xf numFmtId="0" fontId="20" fillId="9" borderId="13" xfId="20" applyFont="1" applyFill="1" applyBorder="1"/>
    <xf numFmtId="3" fontId="51" fillId="9" borderId="13" xfId="12" applyNumberFormat="1" applyFont="1" applyFill="1" applyBorder="1" applyAlignment="1"/>
    <xf numFmtId="180" fontId="20" fillId="9" borderId="13" xfId="2" applyNumberFormat="1" applyFont="1" applyFill="1" applyBorder="1" applyAlignment="1"/>
    <xf numFmtId="3" fontId="20" fillId="9" borderId="13" xfId="2" applyNumberFormat="1" applyFont="1" applyFill="1" applyBorder="1" applyAlignment="1"/>
    <xf numFmtId="180" fontId="20" fillId="9" borderId="14" xfId="2" applyNumberFormat="1" applyFont="1" applyFill="1" applyBorder="1" applyAlignment="1"/>
    <xf numFmtId="3" fontId="20" fillId="7" borderId="15" xfId="12" applyNumberFormat="1" applyFont="1" applyFill="1" applyBorder="1"/>
    <xf numFmtId="180" fontId="20" fillId="7" borderId="15" xfId="0" applyNumberFormat="1" applyFont="1" applyFill="1" applyBorder="1" applyAlignment="1">
      <alignment horizontal="right"/>
    </xf>
    <xf numFmtId="180" fontId="20" fillId="7" borderId="16" xfId="0" applyNumberFormat="1" applyFont="1" applyFill="1" applyBorder="1" applyAlignment="1">
      <alignment horizontal="right"/>
    </xf>
    <xf numFmtId="0" fontId="19" fillId="7" borderId="15" xfId="27" applyFont="1" applyFill="1" applyBorder="1" applyAlignment="1">
      <alignment horizontal="left"/>
    </xf>
    <xf numFmtId="3" fontId="19" fillId="7" borderId="15" xfId="27" applyNumberFormat="1" applyFont="1" applyFill="1" applyBorder="1" applyAlignment="1"/>
    <xf numFmtId="179" fontId="19" fillId="7" borderId="15" xfId="27" applyNumberFormat="1" applyFont="1" applyFill="1" applyBorder="1" applyAlignment="1">
      <alignment horizontal="right"/>
    </xf>
    <xf numFmtId="179" fontId="19" fillId="7" borderId="15" xfId="27" applyNumberFormat="1" applyFont="1" applyFill="1" applyBorder="1" applyAlignment="1"/>
    <xf numFmtId="179" fontId="19" fillId="7" borderId="16" xfId="27" applyNumberFormat="1" applyFont="1" applyFill="1" applyBorder="1" applyAlignment="1">
      <alignment horizontal="right"/>
    </xf>
    <xf numFmtId="0" fontId="19" fillId="9" borderId="0" xfId="27" applyFont="1" applyFill="1" applyBorder="1" applyAlignment="1">
      <alignment horizontal="left"/>
    </xf>
    <xf numFmtId="3" fontId="19" fillId="9" borderId="0" xfId="27" applyNumberFormat="1" applyFont="1" applyFill="1" applyBorder="1" applyAlignment="1">
      <alignment horizontal="right"/>
    </xf>
    <xf numFmtId="179" fontId="19" fillId="9" borderId="0" xfId="27" applyNumberFormat="1" applyFont="1" applyFill="1" applyBorder="1" applyAlignment="1"/>
    <xf numFmtId="179" fontId="19" fillId="9" borderId="7" xfId="27" applyNumberFormat="1" applyFont="1" applyFill="1" applyBorder="1" applyAlignment="1"/>
    <xf numFmtId="0" fontId="19" fillId="7" borderId="20" xfId="0" applyFont="1" applyFill="1" applyBorder="1"/>
    <xf numFmtId="3" fontId="19" fillId="7" borderId="20" xfId="12" applyNumberFormat="1" applyFont="1" applyFill="1" applyBorder="1"/>
    <xf numFmtId="180" fontId="19" fillId="7" borderId="20" xfId="0" applyNumberFormat="1" applyFont="1" applyFill="1" applyBorder="1" applyAlignment="1">
      <alignment horizontal="right"/>
    </xf>
    <xf numFmtId="180" fontId="19" fillId="7" borderId="21" xfId="0" applyNumberFormat="1" applyFont="1" applyFill="1" applyBorder="1" applyAlignment="1">
      <alignment horizontal="right"/>
    </xf>
    <xf numFmtId="0" fontId="19" fillId="7" borderId="0" xfId="0" applyFont="1" applyFill="1" applyBorder="1"/>
    <xf numFmtId="0" fontId="19" fillId="13" borderId="0" xfId="20" applyFont="1" applyFill="1" applyBorder="1" applyAlignment="1">
      <alignment horizontal="left" vertical="center"/>
    </xf>
    <xf numFmtId="0" fontId="35" fillId="13" borderId="0" xfId="20" applyFont="1" applyFill="1" applyBorder="1" applyAlignment="1">
      <alignment vertical="center"/>
    </xf>
    <xf numFmtId="176" fontId="19" fillId="13" borderId="0" xfId="21" applyNumberFormat="1" applyFont="1" applyFill="1" applyBorder="1" applyAlignment="1" applyProtection="1"/>
    <xf numFmtId="3" fontId="12" fillId="13" borderId="0" xfId="21" applyNumberFormat="1" applyFont="1" applyFill="1" applyBorder="1"/>
    <xf numFmtId="176" fontId="19" fillId="7" borderId="0" xfId="21" applyNumberFormat="1" applyFont="1" applyFill="1" applyBorder="1" applyAlignment="1" applyProtection="1"/>
    <xf numFmtId="3" fontId="12" fillId="7" borderId="0" xfId="21" applyNumberFormat="1" applyFont="1" applyFill="1" applyBorder="1"/>
    <xf numFmtId="3" fontId="12" fillId="7" borderId="0" xfId="21" applyNumberFormat="1" applyFont="1" applyFill="1" applyBorder="1" applyAlignment="1">
      <alignment horizontal="right"/>
    </xf>
    <xf numFmtId="0" fontId="12" fillId="7" borderId="22" xfId="20" applyFont="1" applyFill="1" applyBorder="1" applyAlignment="1">
      <alignment horizontal="center" vertical="center" wrapText="1"/>
    </xf>
    <xf numFmtId="0" fontId="11" fillId="7" borderId="0" xfId="20" applyFont="1" applyFill="1" applyAlignment="1">
      <alignment wrapText="1"/>
    </xf>
    <xf numFmtId="186" fontId="11" fillId="7" borderId="0" xfId="10" applyNumberFormat="1" applyFont="1" applyFill="1" applyAlignment="1">
      <alignment horizontal="right"/>
    </xf>
    <xf numFmtId="180" fontId="11" fillId="7" borderId="0" xfId="20" applyNumberFormat="1" applyFont="1" applyFill="1" applyAlignment="1">
      <alignment horizontal="right"/>
    </xf>
    <xf numFmtId="3" fontId="11" fillId="7" borderId="0" xfId="20" applyNumberFormat="1" applyFont="1" applyFill="1"/>
    <xf numFmtId="186" fontId="11" fillId="9" borderId="0" xfId="10" applyNumberFormat="1" applyFont="1" applyFill="1" applyAlignment="1">
      <alignment horizontal="right"/>
    </xf>
    <xf numFmtId="180" fontId="11" fillId="9" borderId="0" xfId="20" applyNumberFormat="1" applyFont="1" applyFill="1" applyAlignment="1">
      <alignment horizontal="right"/>
    </xf>
    <xf numFmtId="186" fontId="11" fillId="7" borderId="0" xfId="10" applyNumberFormat="1" applyFont="1" applyFill="1" applyBorder="1" applyAlignment="1">
      <alignment horizontal="right"/>
    </xf>
    <xf numFmtId="180" fontId="11" fillId="7" borderId="0" xfId="20" applyNumberFormat="1" applyFont="1" applyFill="1" applyBorder="1" applyAlignment="1">
      <alignment horizontal="right"/>
    </xf>
    <xf numFmtId="186" fontId="11" fillId="9" borderId="0" xfId="10" applyNumberFormat="1" applyFont="1" applyFill="1" applyBorder="1" applyAlignment="1">
      <alignment horizontal="right"/>
    </xf>
    <xf numFmtId="180" fontId="11" fillId="9" borderId="0" xfId="20" applyNumberFormat="1" applyFont="1" applyFill="1" applyBorder="1" applyAlignment="1">
      <alignment horizontal="right"/>
    </xf>
    <xf numFmtId="0" fontId="12" fillId="7" borderId="10" xfId="20" applyFont="1" applyFill="1" applyBorder="1" applyAlignment="1">
      <alignment horizontal="center" vertical="center"/>
    </xf>
    <xf numFmtId="0" fontId="12" fillId="7" borderId="10" xfId="20" applyFont="1" applyFill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center" vertical="center" wrapText="1"/>
    </xf>
    <xf numFmtId="0" fontId="19" fillId="7" borderId="0" xfId="0" applyFont="1" applyFill="1" applyBorder="1" applyAlignment="1">
      <alignment horizontal="center" vertical="center" wrapText="1"/>
    </xf>
    <xf numFmtId="0" fontId="19" fillId="7" borderId="0" xfId="0" applyFont="1" applyFill="1" applyBorder="1" applyAlignment="1">
      <alignment horizontal="center" vertical="center" wrapText="1"/>
    </xf>
    <xf numFmtId="176" fontId="19" fillId="9" borderId="0" xfId="0" applyNumberFormat="1" applyFont="1" applyFill="1" applyBorder="1" applyAlignment="1" applyProtection="1">
      <alignment horizontal="left"/>
    </xf>
    <xf numFmtId="180" fontId="19" fillId="7" borderId="7" xfId="0" applyNumberFormat="1" applyFont="1" applyFill="1" applyBorder="1" applyAlignment="1">
      <alignment horizontal="center" vertical="center" wrapText="1"/>
    </xf>
    <xf numFmtId="0" fontId="12" fillId="7" borderId="0" xfId="20" applyFont="1" applyFill="1" applyBorder="1" applyAlignment="1">
      <alignment horizontal="center" vertical="center" wrapText="1"/>
    </xf>
    <xf numFmtId="17" fontId="1" fillId="7" borderId="0" xfId="0" applyNumberFormat="1" applyFont="1" applyFill="1" applyAlignment="1">
      <alignment horizontal="left"/>
    </xf>
    <xf numFmtId="3" fontId="11" fillId="7" borderId="0" xfId="12" applyNumberFormat="1" applyFont="1" applyFill="1" applyBorder="1" applyAlignment="1">
      <alignment horizontal="right" vertical="center" wrapText="1"/>
    </xf>
    <xf numFmtId="17" fontId="1" fillId="9" borderId="0" xfId="0" applyNumberFormat="1" applyFont="1" applyFill="1" applyAlignment="1">
      <alignment horizontal="left"/>
    </xf>
    <xf numFmtId="3" fontId="11" fillId="9" borderId="0" xfId="12" applyNumberFormat="1" applyFont="1" applyFill="1" applyBorder="1" applyAlignment="1">
      <alignment horizontal="right" vertical="center" wrapText="1"/>
    </xf>
    <xf numFmtId="17" fontId="1" fillId="9" borderId="0" xfId="0" applyNumberFormat="1" applyFont="1" applyFill="1" applyBorder="1" applyAlignment="1">
      <alignment horizontal="left"/>
    </xf>
    <xf numFmtId="17" fontId="1" fillId="7" borderId="0" xfId="0" applyNumberFormat="1" applyFont="1" applyFill="1" applyBorder="1" applyAlignment="1">
      <alignment horizontal="left"/>
    </xf>
    <xf numFmtId="0" fontId="12" fillId="9" borderId="0" xfId="20" applyFont="1" applyFill="1" applyBorder="1" applyAlignment="1">
      <alignment horizontal="center" vertical="center" wrapText="1"/>
    </xf>
    <xf numFmtId="3" fontId="0" fillId="0" borderId="0" xfId="0" applyNumberFormat="1"/>
    <xf numFmtId="186" fontId="11" fillId="7" borderId="0" xfId="0" applyNumberFormat="1" applyFont="1" applyFill="1"/>
    <xf numFmtId="2" fontId="59" fillId="7" borderId="0" xfId="0" applyNumberFormat="1" applyFont="1" applyFill="1"/>
    <xf numFmtId="197" fontId="11" fillId="7" borderId="0" xfId="0" applyNumberFormat="1" applyFont="1" applyFill="1"/>
    <xf numFmtId="0" fontId="38" fillId="9" borderId="0" xfId="0" applyFont="1" applyFill="1" applyBorder="1" applyAlignment="1">
      <alignment vertical="center"/>
    </xf>
    <xf numFmtId="0" fontId="13" fillId="9" borderId="0" xfId="0" applyFont="1" applyFill="1" applyBorder="1" applyAlignment="1">
      <alignment horizontal="left" vertical="center" wrapText="1"/>
    </xf>
    <xf numFmtId="3" fontId="11" fillId="7" borderId="0" xfId="0" applyNumberFormat="1" applyFont="1" applyFill="1"/>
    <xf numFmtId="3" fontId="12" fillId="9" borderId="13" xfId="20" applyNumberFormat="1" applyFont="1" applyFill="1" applyBorder="1"/>
    <xf numFmtId="186" fontId="11" fillId="7" borderId="13" xfId="0" applyNumberFormat="1" applyFont="1" applyFill="1" applyBorder="1"/>
    <xf numFmtId="0" fontId="19" fillId="7" borderId="0" xfId="0" quotePrefix="1" applyNumberFormat="1" applyFont="1" applyFill="1" applyBorder="1" applyAlignment="1">
      <alignment horizontal="center"/>
    </xf>
    <xf numFmtId="0" fontId="19" fillId="7" borderId="15" xfId="0" quotePrefix="1" applyNumberFormat="1" applyFont="1" applyFill="1" applyBorder="1" applyAlignment="1">
      <alignment horizontal="center"/>
    </xf>
    <xf numFmtId="186" fontId="19" fillId="7" borderId="0" xfId="2" applyNumberFormat="1" applyFont="1" applyFill="1" applyBorder="1"/>
    <xf numFmtId="3" fontId="19" fillId="7" borderId="0" xfId="0" quotePrefix="1" applyNumberFormat="1" applyFont="1" applyFill="1" applyBorder="1" applyAlignment="1">
      <alignment horizontal="center"/>
    </xf>
    <xf numFmtId="0" fontId="19" fillId="7" borderId="0" xfId="0" applyNumberFormat="1" applyFont="1" applyFill="1" applyBorder="1"/>
    <xf numFmtId="3" fontId="19" fillId="7" borderId="0" xfId="0" applyNumberFormat="1" applyFont="1" applyFill="1" applyBorder="1" applyAlignment="1">
      <alignment horizontal="left"/>
    </xf>
    <xf numFmtId="186" fontId="11" fillId="7" borderId="0" xfId="2" applyNumberFormat="1" applyFont="1" applyFill="1"/>
    <xf numFmtId="0" fontId="20" fillId="7" borderId="0" xfId="0" applyNumberFormat="1" applyFont="1" applyFill="1" applyBorder="1"/>
    <xf numFmtId="3" fontId="20" fillId="7" borderId="0" xfId="2" applyNumberFormat="1" applyFont="1" applyFill="1"/>
    <xf numFmtId="3" fontId="20" fillId="7" borderId="0" xfId="2" applyNumberFormat="1" applyFont="1" applyFill="1" applyBorder="1"/>
    <xf numFmtId="186" fontId="39" fillId="7" borderId="15" xfId="10" applyNumberFormat="1" applyFont="1" applyFill="1" applyBorder="1" applyAlignment="1">
      <alignment horizontal="center" vertical="center" wrapText="1"/>
    </xf>
    <xf numFmtId="0" fontId="20" fillId="7" borderId="8" xfId="0" applyFont="1" applyFill="1" applyBorder="1"/>
    <xf numFmtId="0" fontId="19" fillId="3" borderId="7" xfId="0" applyFont="1" applyFill="1" applyBorder="1" applyAlignment="1" applyProtection="1">
      <alignment horizontal="justify"/>
    </xf>
    <xf numFmtId="180" fontId="20" fillId="4" borderId="7" xfId="18" applyNumberFormat="1" applyFont="1" applyFill="1" applyBorder="1" applyAlignment="1">
      <alignment horizontal="right"/>
    </xf>
    <xf numFmtId="180" fontId="20" fillId="3" borderId="7" xfId="18" applyNumberFormat="1" applyFont="1" applyFill="1" applyBorder="1" applyAlignment="1">
      <alignment horizontal="right"/>
    </xf>
    <xf numFmtId="0" fontId="20" fillId="9" borderId="14" xfId="0" applyFont="1" applyFill="1" applyBorder="1"/>
    <xf numFmtId="0" fontId="55" fillId="7" borderId="7" xfId="0" applyFont="1" applyFill="1" applyBorder="1"/>
    <xf numFmtId="0" fontId="20" fillId="7" borderId="15" xfId="0" applyNumberFormat="1" applyFont="1" applyFill="1" applyBorder="1"/>
    <xf numFmtId="3" fontId="20" fillId="7" borderId="15" xfId="2" applyNumberFormat="1" applyFont="1" applyFill="1" applyBorder="1"/>
    <xf numFmtId="3" fontId="20" fillId="7" borderId="15" xfId="2" applyNumberFormat="1" applyFont="1" applyFill="1" applyBorder="1" applyAlignment="1">
      <alignment horizontal="right"/>
    </xf>
    <xf numFmtId="3" fontId="20" fillId="7" borderId="15" xfId="0" applyNumberFormat="1" applyFont="1" applyFill="1" applyBorder="1"/>
    <xf numFmtId="3" fontId="20" fillId="7" borderId="0" xfId="2" applyNumberFormat="1" applyFont="1" applyFill="1" applyBorder="1" applyAlignment="1">
      <alignment horizontal="right"/>
    </xf>
    <xf numFmtId="3" fontId="20" fillId="7" borderId="0" xfId="0" applyNumberFormat="1" applyFont="1" applyFill="1" applyBorder="1"/>
    <xf numFmtId="3" fontId="20" fillId="3" borderId="0" xfId="0" quotePrefix="1" applyNumberFormat="1" applyFont="1" applyFill="1" applyBorder="1"/>
    <xf numFmtId="0" fontId="19" fillId="13" borderId="0" xfId="0" applyFont="1" applyFill="1" applyBorder="1"/>
    <xf numFmtId="183" fontId="19" fillId="9" borderId="0" xfId="2" applyNumberFormat="1" applyFont="1" applyFill="1" applyBorder="1" applyAlignment="1">
      <alignment horizontal="right"/>
    </xf>
    <xf numFmtId="183" fontId="20" fillId="9" borderId="0" xfId="2" applyNumberFormat="1" applyFont="1" applyFill="1" applyBorder="1" applyAlignment="1">
      <alignment horizontal="right"/>
    </xf>
    <xf numFmtId="3" fontId="58" fillId="7" borderId="0" xfId="0" quotePrefix="1" applyNumberFormat="1" applyFont="1" applyFill="1" applyBorder="1" applyAlignment="1">
      <alignment horizontal="center"/>
    </xf>
    <xf numFmtId="49" fontId="50" fillId="7" borderId="0" xfId="2" applyNumberFormat="1" applyFont="1" applyFill="1" applyBorder="1" applyAlignment="1">
      <alignment horizontal="center" vertical="center" wrapText="1"/>
    </xf>
    <xf numFmtId="49" fontId="50" fillId="7" borderId="11" xfId="2" applyNumberFormat="1" applyFont="1" applyFill="1" applyBorder="1" applyAlignment="1">
      <alignment horizontal="center" vertical="center" wrapText="1"/>
    </xf>
    <xf numFmtId="186" fontId="11" fillId="7" borderId="0" xfId="0" applyNumberFormat="1" applyFont="1" applyFill="1" applyBorder="1"/>
    <xf numFmtId="186" fontId="11" fillId="0" borderId="0" xfId="10" applyNumberFormat="1" applyFont="1" applyFill="1" applyBorder="1" applyAlignment="1">
      <alignment horizontal="right"/>
    </xf>
    <xf numFmtId="180" fontId="11" fillId="0" borderId="0" xfId="20" applyNumberFormat="1" applyFont="1" applyFill="1" applyBorder="1" applyAlignment="1">
      <alignment horizontal="right"/>
    </xf>
    <xf numFmtId="186" fontId="11" fillId="7" borderId="0" xfId="10" quotePrefix="1" applyNumberFormat="1" applyFont="1" applyFill="1" applyAlignment="1">
      <alignment horizontal="right"/>
    </xf>
    <xf numFmtId="186" fontId="11" fillId="9" borderId="0" xfId="10" quotePrefix="1" applyNumberFormat="1" applyFont="1" applyFill="1" applyAlignment="1">
      <alignment horizontal="right"/>
    </xf>
    <xf numFmtId="186" fontId="11" fillId="7" borderId="0" xfId="10" quotePrefix="1" applyNumberFormat="1" applyFont="1" applyFill="1" applyBorder="1" applyAlignment="1">
      <alignment horizontal="right"/>
    </xf>
    <xf numFmtId="186" fontId="11" fillId="9" borderId="0" xfId="10" quotePrefix="1" applyNumberFormat="1" applyFont="1" applyFill="1" applyBorder="1" applyAlignment="1">
      <alignment horizontal="right"/>
    </xf>
    <xf numFmtId="186" fontId="11" fillId="0" borderId="0" xfId="10" quotePrefix="1" applyNumberFormat="1" applyFont="1" applyFill="1" applyBorder="1" applyAlignment="1">
      <alignment horizontal="right"/>
    </xf>
    <xf numFmtId="3" fontId="20" fillId="9" borderId="0" xfId="27" applyNumberFormat="1" applyFont="1" applyFill="1" applyBorder="1" applyAlignment="1">
      <alignment horizontal="right"/>
    </xf>
    <xf numFmtId="179" fontId="20" fillId="9" borderId="0" xfId="27" applyNumberFormat="1" applyFont="1" applyFill="1" applyBorder="1" applyAlignment="1">
      <alignment horizontal="right"/>
    </xf>
    <xf numFmtId="179" fontId="20" fillId="9" borderId="0" xfId="27" applyNumberFormat="1" applyFont="1" applyFill="1" applyBorder="1" applyAlignment="1"/>
    <xf numFmtId="179" fontId="20" fillId="9" borderId="7" xfId="27" applyNumberFormat="1" applyFont="1" applyFill="1" applyBorder="1" applyAlignment="1">
      <alignment horizontal="right"/>
    </xf>
    <xf numFmtId="0" fontId="19" fillId="9" borderId="0" xfId="25" applyFont="1" applyFill="1" applyBorder="1" applyAlignment="1" applyProtection="1">
      <alignment wrapText="1"/>
    </xf>
    <xf numFmtId="0" fontId="19" fillId="9" borderId="7" xfId="25" applyFont="1" applyFill="1" applyBorder="1" applyAlignment="1" applyProtection="1">
      <alignment wrapText="1"/>
    </xf>
    <xf numFmtId="177" fontId="20" fillId="9" borderId="0" xfId="24" applyNumberFormat="1" applyFont="1" applyFill="1" applyBorder="1" applyProtection="1"/>
    <xf numFmtId="187" fontId="11" fillId="3" borderId="15" xfId="0" applyNumberFormat="1" applyFont="1" applyFill="1" applyBorder="1"/>
    <xf numFmtId="3" fontId="19" fillId="9" borderId="0" xfId="0" applyNumberFormat="1" applyFont="1" applyFill="1" applyBorder="1"/>
    <xf numFmtId="0" fontId="60" fillId="7" borderId="0" xfId="20" applyFont="1" applyFill="1" applyBorder="1" applyAlignment="1">
      <alignment vertical="center"/>
    </xf>
    <xf numFmtId="0" fontId="35" fillId="7" borderId="0" xfId="20" applyFont="1" applyFill="1" applyBorder="1" applyAlignment="1">
      <alignment vertical="center"/>
    </xf>
    <xf numFmtId="177" fontId="14" fillId="3" borderId="23" xfId="1" applyNumberFormat="1" applyFont="1" applyFill="1" applyBorder="1" applyAlignment="1" applyProtection="1"/>
    <xf numFmtId="179" fontId="20" fillId="7" borderId="0" xfId="10" applyNumberFormat="1" applyFont="1" applyFill="1" applyBorder="1" applyAlignment="1" applyProtection="1">
      <alignment horizontal="right" vertical="center"/>
    </xf>
    <xf numFmtId="201" fontId="12" fillId="7" borderId="0" xfId="2" applyNumberFormat="1" applyFont="1" applyFill="1" applyBorder="1" applyAlignment="1">
      <alignment horizontal="right"/>
    </xf>
    <xf numFmtId="175" fontId="11" fillId="7" borderId="0" xfId="2" applyFont="1" applyFill="1"/>
    <xf numFmtId="195" fontId="11" fillId="7" borderId="0" xfId="0" applyNumberFormat="1" applyFont="1" applyFill="1"/>
    <xf numFmtId="0" fontId="19" fillId="9" borderId="0" xfId="20" applyFont="1" applyFill="1" applyBorder="1" applyAlignment="1">
      <alignment horizontal="left"/>
    </xf>
    <xf numFmtId="3" fontId="18" fillId="7" borderId="0" xfId="20" applyNumberFormat="1" applyFont="1" applyFill="1"/>
    <xf numFmtId="0" fontId="19" fillId="7" borderId="0" xfId="0" applyFont="1" applyFill="1" applyBorder="1"/>
    <xf numFmtId="3" fontId="11" fillId="7" borderId="0" xfId="20" applyNumberFormat="1" applyFont="1" applyFill="1" applyBorder="1" applyAlignment="1">
      <alignment horizontal="right"/>
    </xf>
    <xf numFmtId="179" fontId="11" fillId="7" borderId="0" xfId="20" applyNumberFormat="1" applyFont="1" applyFill="1"/>
    <xf numFmtId="195" fontId="19" fillId="7" borderId="0" xfId="0" applyNumberFormat="1" applyFont="1" applyFill="1" applyBorder="1"/>
    <xf numFmtId="197" fontId="0" fillId="0" borderId="0" xfId="0" applyNumberFormat="1"/>
    <xf numFmtId="175" fontId="11" fillId="7" borderId="0" xfId="2" applyFont="1" applyFill="1" applyBorder="1"/>
    <xf numFmtId="183" fontId="19" fillId="7" borderId="0" xfId="2" applyNumberFormat="1" applyFont="1" applyFill="1" applyBorder="1" applyProtection="1"/>
    <xf numFmtId="2" fontId="20" fillId="7" borderId="0" xfId="0" applyNumberFormat="1" applyFont="1" applyFill="1" applyBorder="1" applyAlignment="1">
      <alignment horizontal="center" vertical="center"/>
    </xf>
    <xf numFmtId="202" fontId="11" fillId="7" borderId="0" xfId="0" applyNumberFormat="1" applyFont="1" applyFill="1"/>
    <xf numFmtId="197" fontId="48" fillId="7" borderId="7" xfId="12" applyNumberFormat="1" applyFont="1" applyFill="1" applyBorder="1" applyAlignment="1">
      <alignment vertical="center"/>
    </xf>
    <xf numFmtId="202" fontId="0" fillId="0" borderId="0" xfId="0" applyNumberFormat="1"/>
    <xf numFmtId="0" fontId="19" fillId="3" borderId="24" xfId="20" applyFont="1" applyFill="1" applyBorder="1" applyAlignment="1">
      <alignment horizontal="center" vertical="center"/>
    </xf>
    <xf numFmtId="37" fontId="19" fillId="3" borderId="24" xfId="0" applyNumberFormat="1" applyFont="1" applyFill="1" applyBorder="1" applyAlignment="1">
      <alignment horizontal="center"/>
    </xf>
    <xf numFmtId="182" fontId="11" fillId="7" borderId="0" xfId="2" applyNumberFormat="1" applyFont="1" applyFill="1"/>
    <xf numFmtId="182" fontId="0" fillId="0" borderId="0" xfId="2" applyNumberFormat="1" applyFont="1"/>
    <xf numFmtId="183" fontId="0" fillId="0" borderId="0" xfId="2" applyNumberFormat="1" applyFont="1"/>
    <xf numFmtId="0" fontId="19" fillId="7" borderId="0" xfId="0" applyFont="1" applyFill="1" applyBorder="1"/>
    <xf numFmtId="197" fontId="11" fillId="7" borderId="0" xfId="20" applyNumberFormat="1" applyFont="1" applyFill="1" applyBorder="1"/>
    <xf numFmtId="3" fontId="12" fillId="3" borderId="0" xfId="24" applyNumberFormat="1" applyFont="1" applyFill="1" applyBorder="1"/>
    <xf numFmtId="3" fontId="12" fillId="3" borderId="7" xfId="24" applyNumberFormat="1" applyFont="1" applyFill="1" applyBorder="1"/>
    <xf numFmtId="204" fontId="19" fillId="7" borderId="0" xfId="0" applyNumberFormat="1" applyFont="1" applyFill="1" applyBorder="1" applyAlignment="1">
      <alignment horizontal="center" vertical="center" wrapText="1"/>
    </xf>
    <xf numFmtId="49" fontId="19" fillId="5" borderId="0" xfId="20" applyNumberFormat="1" applyFont="1" applyFill="1" applyBorder="1" applyAlignment="1" applyProtection="1">
      <alignment horizontal="left" vertical="top"/>
    </xf>
    <xf numFmtId="3" fontId="11" fillId="7" borderId="0" xfId="20" applyNumberFormat="1" applyFont="1" applyFill="1" applyBorder="1"/>
    <xf numFmtId="183" fontId="11" fillId="3" borderId="0" xfId="0" applyNumberFormat="1" applyFont="1" applyFill="1"/>
    <xf numFmtId="3" fontId="11" fillId="7" borderId="0" xfId="0" applyNumberFormat="1" applyFont="1" applyFill="1" applyBorder="1" applyAlignment="1">
      <alignment horizontal="left"/>
    </xf>
    <xf numFmtId="0" fontId="21" fillId="7" borderId="0" xfId="0" applyFont="1" applyFill="1"/>
    <xf numFmtId="179" fontId="21" fillId="3" borderId="0" xfId="29" applyNumberFormat="1" applyFont="1" applyFill="1" applyBorder="1"/>
    <xf numFmtId="179" fontId="21" fillId="3" borderId="0" xfId="27" applyNumberFormat="1" applyFont="1" applyFill="1" applyBorder="1"/>
    <xf numFmtId="0" fontId="21" fillId="7" borderId="0" xfId="27" applyFont="1" applyFill="1" applyBorder="1"/>
    <xf numFmtId="0" fontId="21" fillId="7" borderId="15" xfId="27" applyFont="1" applyFill="1" applyBorder="1"/>
    <xf numFmtId="0" fontId="21" fillId="7" borderId="11" xfId="25" applyFont="1" applyFill="1" applyBorder="1" applyAlignment="1">
      <alignment vertical="top"/>
    </xf>
    <xf numFmtId="3" fontId="18" fillId="7" borderId="0" xfId="20" applyNumberFormat="1" applyFont="1" applyFill="1" applyBorder="1"/>
    <xf numFmtId="197" fontId="11" fillId="3" borderId="0" xfId="0" applyNumberFormat="1" applyFont="1" applyFill="1" applyBorder="1"/>
    <xf numFmtId="180" fontId="11" fillId="7" borderId="0" xfId="20" applyNumberFormat="1" applyFont="1" applyFill="1"/>
    <xf numFmtId="203" fontId="11" fillId="7" borderId="0" xfId="20" applyNumberFormat="1" applyFont="1" applyFill="1" applyBorder="1"/>
    <xf numFmtId="197" fontId="11" fillId="7" borderId="0" xfId="0" applyNumberFormat="1" applyFont="1" applyFill="1" applyBorder="1"/>
    <xf numFmtId="3" fontId="20" fillId="4" borderId="15" xfId="0" applyNumberFormat="1" applyFont="1" applyFill="1" applyBorder="1"/>
    <xf numFmtId="179" fontId="20" fillId="4" borderId="15" xfId="0" applyNumberFormat="1" applyFont="1" applyFill="1" applyBorder="1"/>
    <xf numFmtId="179" fontId="12" fillId="3" borderId="0" xfId="27" applyNumberFormat="1" applyFont="1" applyFill="1" applyBorder="1"/>
    <xf numFmtId="49" fontId="19" fillId="4" borderId="0" xfId="0" applyNumberFormat="1" applyFont="1" applyFill="1" applyBorder="1" applyAlignment="1">
      <alignment horizontal="center"/>
    </xf>
    <xf numFmtId="207" fontId="19" fillId="7" borderId="7" xfId="22" applyNumberFormat="1" applyFont="1" applyFill="1" applyBorder="1" applyAlignment="1">
      <alignment horizontal="right"/>
    </xf>
    <xf numFmtId="205" fontId="20" fillId="7" borderId="0" xfId="0" applyNumberFormat="1" applyFont="1" applyFill="1" applyBorder="1" applyAlignment="1">
      <alignment horizontal="right" vertical="center"/>
    </xf>
    <xf numFmtId="208" fontId="11" fillId="7" borderId="0" xfId="28" applyNumberFormat="1" applyFont="1" applyFill="1" applyBorder="1"/>
    <xf numFmtId="208" fontId="18" fillId="7" borderId="0" xfId="28" applyNumberFormat="1" applyFont="1" applyFill="1" applyBorder="1"/>
    <xf numFmtId="208" fontId="12" fillId="7" borderId="0" xfId="28" applyNumberFormat="1" applyFont="1" applyFill="1" applyBorder="1"/>
    <xf numFmtId="208" fontId="12" fillId="7" borderId="0" xfId="2" applyNumberFormat="1" applyFont="1" applyFill="1" applyBorder="1" applyAlignment="1">
      <alignment horizontal="right"/>
    </xf>
    <xf numFmtId="176" fontId="20" fillId="5" borderId="0" xfId="0" applyNumberFormat="1" applyFont="1" applyFill="1" applyBorder="1" applyAlignment="1" applyProtection="1">
      <alignment horizontal="right"/>
    </xf>
    <xf numFmtId="176" fontId="19" fillId="7" borderId="0" xfId="0" applyNumberFormat="1" applyFont="1" applyFill="1" applyBorder="1" applyAlignment="1" applyProtection="1">
      <alignment horizontal="right"/>
    </xf>
    <xf numFmtId="0" fontId="19" fillId="5" borderId="0" xfId="0" applyFont="1" applyFill="1" applyBorder="1" applyAlignment="1" applyProtection="1">
      <alignment horizontal="right"/>
    </xf>
    <xf numFmtId="0" fontId="20" fillId="3" borderId="0" xfId="0" applyFont="1" applyFill="1" applyBorder="1" applyAlignment="1" applyProtection="1">
      <alignment horizontal="right"/>
    </xf>
    <xf numFmtId="0" fontId="20" fillId="5" borderId="0" xfId="0" applyFont="1" applyFill="1" applyBorder="1" applyAlignment="1" applyProtection="1">
      <alignment horizontal="right"/>
    </xf>
    <xf numFmtId="209" fontId="20" fillId="3" borderId="0" xfId="2" applyNumberFormat="1" applyFont="1" applyFill="1"/>
    <xf numFmtId="183" fontId="11" fillId="7" borderId="7" xfId="2" applyNumberFormat="1" applyFont="1" applyFill="1" applyBorder="1"/>
    <xf numFmtId="189" fontId="11" fillId="7" borderId="0" xfId="20" applyNumberFormat="1" applyFont="1" applyFill="1"/>
    <xf numFmtId="205" fontId="11" fillId="7" borderId="0" xfId="20" applyNumberFormat="1" applyFont="1" applyFill="1" applyBorder="1"/>
    <xf numFmtId="0" fontId="19" fillId="7" borderId="0" xfId="0" applyFont="1" applyFill="1" applyBorder="1"/>
    <xf numFmtId="185" fontId="20" fillId="7" borderId="0" xfId="12" applyNumberFormat="1" applyFont="1" applyFill="1" applyBorder="1" applyAlignment="1">
      <alignment vertical="center"/>
    </xf>
    <xf numFmtId="185" fontId="20" fillId="7" borderId="0" xfId="20" applyNumberFormat="1" applyFont="1" applyFill="1" applyBorder="1" applyAlignment="1">
      <alignment vertical="center"/>
    </xf>
    <xf numFmtId="185" fontId="20" fillId="7" borderId="7" xfId="12" applyNumberFormat="1" applyFont="1" applyFill="1" applyBorder="1" applyAlignment="1">
      <alignment vertical="center"/>
    </xf>
    <xf numFmtId="188" fontId="21" fillId="7" borderId="0" xfId="20" applyNumberFormat="1" applyFont="1" applyFill="1" applyBorder="1"/>
    <xf numFmtId="211" fontId="11" fillId="3" borderId="0" xfId="2" applyNumberFormat="1" applyFont="1" applyFill="1" applyBorder="1"/>
    <xf numFmtId="211" fontId="11" fillId="7" borderId="0" xfId="2" applyNumberFormat="1" applyFont="1" applyFill="1" applyBorder="1"/>
    <xf numFmtId="211" fontId="11" fillId="7" borderId="7" xfId="2" applyNumberFormat="1" applyFont="1" applyFill="1" applyBorder="1"/>
    <xf numFmtId="187" fontId="20" fillId="7" borderId="15" xfId="0" applyNumberFormat="1" applyFont="1" applyFill="1" applyBorder="1" applyAlignment="1">
      <alignment horizontal="right"/>
    </xf>
    <xf numFmtId="187" fontId="20" fillId="7" borderId="15" xfId="0" applyNumberFormat="1" applyFont="1" applyFill="1" applyBorder="1"/>
    <xf numFmtId="182" fontId="20" fillId="3" borderId="15" xfId="2" applyNumberFormat="1" applyFont="1" applyFill="1" applyBorder="1"/>
    <xf numFmtId="182" fontId="20" fillId="3" borderId="15" xfId="2" applyNumberFormat="1" applyFont="1" applyFill="1" applyBorder="1" applyAlignment="1" applyProtection="1">
      <alignment horizontal="right"/>
    </xf>
    <xf numFmtId="179" fontId="20" fillId="7" borderId="15" xfId="0" applyNumberFormat="1" applyFont="1" applyFill="1" applyBorder="1" applyAlignment="1">
      <alignment horizontal="right"/>
    </xf>
    <xf numFmtId="49" fontId="12" fillId="3" borderId="15" xfId="0" applyNumberFormat="1" applyFont="1" applyFill="1" applyBorder="1" applyAlignment="1">
      <alignment horizontal="left" vertical="center"/>
    </xf>
    <xf numFmtId="0" fontId="12" fillId="7" borderId="15" xfId="0" applyFont="1" applyFill="1" applyBorder="1"/>
    <xf numFmtId="180" fontId="20" fillId="7" borderId="15" xfId="0" applyNumberFormat="1" applyFont="1" applyFill="1" applyBorder="1"/>
    <xf numFmtId="180" fontId="20" fillId="7" borderId="15" xfId="0" applyNumberFormat="1" applyFont="1" applyFill="1" applyBorder="1" applyAlignment="1" applyProtection="1">
      <alignment horizontal="right"/>
    </xf>
    <xf numFmtId="49" fontId="50" fillId="7" borderId="11" xfId="2" applyNumberFormat="1" applyFont="1" applyFill="1" applyBorder="1" applyAlignment="1">
      <alignment horizontal="center" vertical="center" wrapText="1"/>
    </xf>
    <xf numFmtId="49" fontId="50" fillId="7" borderId="0" xfId="2" applyNumberFormat="1" applyFont="1" applyFill="1" applyBorder="1" applyAlignment="1">
      <alignment horizontal="center" vertical="center" wrapText="1"/>
    </xf>
    <xf numFmtId="176" fontId="19" fillId="9" borderId="0" xfId="0" applyNumberFormat="1" applyFont="1" applyFill="1" applyBorder="1" applyAlignment="1" applyProtection="1">
      <alignment horizontal="left"/>
    </xf>
    <xf numFmtId="0" fontId="19" fillId="7" borderId="0" xfId="0" applyFont="1" applyFill="1" applyBorder="1"/>
    <xf numFmtId="184" fontId="20" fillId="7" borderId="0" xfId="0" applyNumberFormat="1" applyFont="1" applyFill="1" applyBorder="1"/>
    <xf numFmtId="0" fontId="20" fillId="0" borderId="0" xfId="0" applyFont="1"/>
    <xf numFmtId="182" fontId="20" fillId="7" borderId="0" xfId="2" applyNumberFormat="1" applyFont="1" applyFill="1"/>
    <xf numFmtId="0" fontId="19" fillId="7" borderId="0" xfId="0" applyFont="1" applyFill="1"/>
    <xf numFmtId="0" fontId="19" fillId="0" borderId="0" xfId="0" applyFont="1"/>
    <xf numFmtId="180" fontId="20" fillId="7" borderId="7" xfId="0" applyNumberFormat="1" applyFont="1" applyFill="1" applyBorder="1"/>
    <xf numFmtId="3" fontId="20" fillId="9" borderId="0" xfId="0" applyNumberFormat="1" applyFont="1" applyFill="1" applyBorder="1"/>
    <xf numFmtId="180" fontId="20" fillId="9" borderId="0" xfId="0" applyNumberFormat="1" applyFont="1" applyFill="1" applyBorder="1"/>
    <xf numFmtId="180" fontId="20" fillId="9" borderId="7" xfId="0" applyNumberFormat="1" applyFont="1" applyFill="1" applyBorder="1"/>
    <xf numFmtId="180" fontId="19" fillId="7" borderId="7" xfId="0" applyNumberFormat="1" applyFont="1" applyFill="1" applyBorder="1"/>
    <xf numFmtId="3" fontId="20" fillId="9" borderId="0" xfId="0" applyNumberFormat="1" applyFont="1" applyFill="1" applyBorder="1" applyAlignment="1">
      <alignment vertical="center"/>
    </xf>
    <xf numFmtId="0" fontId="20" fillId="7" borderId="0" xfId="0" applyFont="1" applyFill="1" applyAlignment="1">
      <alignment vertical="center"/>
    </xf>
    <xf numFmtId="0" fontId="20" fillId="0" borderId="0" xfId="0" applyFont="1" applyAlignment="1">
      <alignment vertical="center"/>
    </xf>
    <xf numFmtId="180" fontId="19" fillId="9" borderId="0" xfId="0" applyNumberFormat="1" applyFont="1" applyFill="1" applyBorder="1"/>
    <xf numFmtId="180" fontId="19" fillId="9" borderId="7" xfId="0" applyNumberFormat="1" applyFont="1" applyFill="1" applyBorder="1"/>
    <xf numFmtId="3" fontId="20" fillId="7" borderId="0" xfId="0" applyNumberFormat="1" applyFont="1" applyFill="1" applyBorder="1" applyAlignment="1">
      <alignment vertical="center"/>
    </xf>
    <xf numFmtId="0" fontId="19" fillId="0" borderId="0" xfId="0" applyFont="1" applyAlignment="1">
      <alignment vertical="center"/>
    </xf>
    <xf numFmtId="3" fontId="19" fillId="9" borderId="0" xfId="0" applyNumberFormat="1" applyFont="1" applyFill="1" applyBorder="1" applyAlignment="1">
      <alignment vertical="center"/>
    </xf>
    <xf numFmtId="3" fontId="19" fillId="7" borderId="0" xfId="0" applyNumberFormat="1" applyFont="1" applyFill="1" applyBorder="1" applyAlignment="1">
      <alignment vertical="center"/>
    </xf>
    <xf numFmtId="3" fontId="20" fillId="9" borderId="0" xfId="0" applyNumberFormat="1" applyFont="1" applyFill="1" applyBorder="1" applyAlignment="1">
      <alignment vertical="top"/>
    </xf>
    <xf numFmtId="180" fontId="20" fillId="9" borderId="0" xfId="0" applyNumberFormat="1" applyFont="1" applyFill="1" applyBorder="1" applyAlignment="1">
      <alignment horizontal="right" vertical="top"/>
    </xf>
    <xf numFmtId="180" fontId="20" fillId="9" borderId="0" xfId="0" applyNumberFormat="1" applyFont="1" applyFill="1" applyBorder="1" applyAlignment="1">
      <alignment vertical="top"/>
    </xf>
    <xf numFmtId="180" fontId="20" fillId="9" borderId="7" xfId="0" applyNumberFormat="1" applyFont="1" applyFill="1" applyBorder="1" applyAlignment="1">
      <alignment vertical="top"/>
    </xf>
    <xf numFmtId="0" fontId="19" fillId="7" borderId="0" xfId="0" applyFont="1" applyFill="1" applyAlignment="1">
      <alignment vertical="top"/>
    </xf>
    <xf numFmtId="0" fontId="19" fillId="0" borderId="0" xfId="0" applyFont="1" applyAlignment="1">
      <alignment vertical="top"/>
    </xf>
    <xf numFmtId="3" fontId="20" fillId="9" borderId="0" xfId="0" applyNumberFormat="1" applyFont="1" applyFill="1" applyBorder="1" applyAlignment="1"/>
    <xf numFmtId="180" fontId="20" fillId="9" borderId="0" xfId="0" applyNumberFormat="1" applyFont="1" applyFill="1" applyBorder="1" applyAlignment="1"/>
    <xf numFmtId="180" fontId="20" fillId="9" borderId="7" xfId="0" applyNumberFormat="1" applyFont="1" applyFill="1" applyBorder="1" applyAlignment="1"/>
    <xf numFmtId="180" fontId="19" fillId="7" borderId="0" xfId="0" applyNumberFormat="1" applyFont="1" applyFill="1" applyBorder="1" applyAlignment="1"/>
    <xf numFmtId="180" fontId="19" fillId="7" borderId="7" xfId="0" applyNumberFormat="1" applyFont="1" applyFill="1" applyBorder="1" applyAlignment="1"/>
    <xf numFmtId="0" fontId="19" fillId="7" borderId="0" xfId="0" applyFont="1" applyFill="1" applyAlignment="1"/>
    <xf numFmtId="0" fontId="19" fillId="0" borderId="0" xfId="0" applyFont="1" applyAlignment="1"/>
    <xf numFmtId="0" fontId="33" fillId="7" borderId="0" xfId="0" applyFont="1" applyFill="1"/>
    <xf numFmtId="0" fontId="33" fillId="0" borderId="0" xfId="0" applyFont="1"/>
    <xf numFmtId="0" fontId="20" fillId="0" borderId="0" xfId="0" applyFont="1" applyFill="1"/>
    <xf numFmtId="3" fontId="19" fillId="7" borderId="13" xfId="0" applyNumberFormat="1" applyFont="1" applyFill="1" applyBorder="1"/>
    <xf numFmtId="180" fontId="19" fillId="7" borderId="13" xfId="0" applyNumberFormat="1" applyFont="1" applyFill="1" applyBorder="1"/>
    <xf numFmtId="180" fontId="19" fillId="7" borderId="14" xfId="0" applyNumberFormat="1" applyFont="1" applyFill="1" applyBorder="1"/>
    <xf numFmtId="179" fontId="20" fillId="7" borderId="15" xfId="0" applyNumberFormat="1" applyFont="1" applyFill="1" applyBorder="1"/>
    <xf numFmtId="179" fontId="20" fillId="7" borderId="16" xfId="0" applyNumberFormat="1" applyFont="1" applyFill="1" applyBorder="1"/>
    <xf numFmtId="0" fontId="19" fillId="0" borderId="0" xfId="0" applyFont="1" applyFill="1"/>
    <xf numFmtId="0" fontId="20" fillId="0" borderId="0" xfId="0" applyFont="1" applyFill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vertical="top"/>
    </xf>
    <xf numFmtId="0" fontId="19" fillId="0" borderId="0" xfId="0" applyFont="1" applyFill="1" applyAlignment="1"/>
    <xf numFmtId="0" fontId="33" fillId="0" borderId="0" xfId="0" applyFont="1" applyFill="1"/>
    <xf numFmtId="185" fontId="58" fillId="7" borderId="0" xfId="0" quotePrefix="1" applyNumberFormat="1" applyFont="1" applyFill="1" applyBorder="1" applyAlignment="1">
      <alignment horizontal="center"/>
    </xf>
    <xf numFmtId="213" fontId="11" fillId="3" borderId="0" xfId="2" applyNumberFormat="1" applyFont="1" applyFill="1" applyBorder="1"/>
    <xf numFmtId="0" fontId="48" fillId="7" borderId="0" xfId="0" applyNumberFormat="1" applyFont="1" applyFill="1" applyBorder="1" applyAlignment="1">
      <alignment vertical="center"/>
    </xf>
    <xf numFmtId="3" fontId="48" fillId="7" borderId="0" xfId="0" applyNumberFormat="1" applyFont="1" applyFill="1" applyBorder="1" applyAlignment="1">
      <alignment vertical="center"/>
    </xf>
    <xf numFmtId="205" fontId="20" fillId="7" borderId="0" xfId="0" applyNumberFormat="1" applyFont="1" applyFill="1" applyBorder="1"/>
    <xf numFmtId="205" fontId="20" fillId="7" borderId="7" xfId="0" applyNumberFormat="1" applyFont="1" applyFill="1" applyBorder="1"/>
    <xf numFmtId="180" fontId="11" fillId="9" borderId="0" xfId="0" applyNumberFormat="1" applyFont="1" applyFill="1" applyBorder="1" applyAlignment="1">
      <alignment horizontal="right" vertical="center"/>
    </xf>
    <xf numFmtId="179" fontId="11" fillId="7" borderId="0" xfId="0" applyNumberFormat="1" applyFont="1" applyFill="1" applyBorder="1" applyAlignment="1">
      <alignment horizontal="right"/>
    </xf>
    <xf numFmtId="179" fontId="11" fillId="9" borderId="0" xfId="0" applyNumberFormat="1" applyFont="1" applyFill="1" applyBorder="1" applyAlignment="1">
      <alignment horizontal="right"/>
    </xf>
    <xf numFmtId="185" fontId="11" fillId="7" borderId="0" xfId="0" applyNumberFormat="1" applyFont="1" applyFill="1"/>
    <xf numFmtId="183" fontId="20" fillId="7" borderId="0" xfId="2" applyNumberFormat="1" applyFont="1" applyFill="1" applyBorder="1"/>
    <xf numFmtId="215" fontId="11" fillId="7" borderId="0" xfId="2" applyNumberFormat="1" applyFont="1" applyFill="1"/>
    <xf numFmtId="182" fontId="11" fillId="3" borderId="0" xfId="0" applyNumberFormat="1" applyFont="1" applyFill="1"/>
    <xf numFmtId="182" fontId="20" fillId="3" borderId="0" xfId="25" applyNumberFormat="1" applyFont="1" applyFill="1"/>
    <xf numFmtId="0" fontId="12" fillId="3" borderId="0" xfId="25" applyFont="1" applyFill="1" applyBorder="1" applyAlignment="1"/>
    <xf numFmtId="214" fontId="18" fillId="7" borderId="0" xfId="20" applyNumberFormat="1" applyFont="1" applyFill="1"/>
    <xf numFmtId="203" fontId="20" fillId="7" borderId="0" xfId="24" applyNumberFormat="1" applyFont="1" applyFill="1" applyBorder="1"/>
    <xf numFmtId="203" fontId="20" fillId="7" borderId="0" xfId="24" applyNumberFormat="1" applyFont="1" applyFill="1" applyBorder="1" applyProtection="1"/>
    <xf numFmtId="203" fontId="20" fillId="7" borderId="7" xfId="24" applyNumberFormat="1" applyFont="1" applyFill="1" applyBorder="1" applyProtection="1"/>
    <xf numFmtId="213" fontId="11" fillId="7" borderId="0" xfId="2" applyNumberFormat="1" applyFont="1" applyFill="1"/>
    <xf numFmtId="0" fontId="19" fillId="7" borderId="0" xfId="0" applyNumberFormat="1" applyFont="1" applyFill="1" applyBorder="1" applyAlignment="1">
      <alignment horizontal="center" vertical="center"/>
    </xf>
    <xf numFmtId="210" fontId="20" fillId="7" borderId="0" xfId="0" applyNumberFormat="1" applyFont="1" applyFill="1"/>
    <xf numFmtId="175" fontId="19" fillId="3" borderId="0" xfId="2" applyFont="1" applyFill="1"/>
    <xf numFmtId="175" fontId="20" fillId="7" borderId="0" xfId="2" applyFont="1" applyFill="1"/>
    <xf numFmtId="211" fontId="11" fillId="3" borderId="0" xfId="2" applyNumberFormat="1" applyFont="1" applyFill="1" applyAlignment="1">
      <alignment horizontal="center"/>
    </xf>
    <xf numFmtId="211" fontId="11" fillId="3" borderId="0" xfId="2" applyNumberFormat="1" applyFont="1" applyFill="1"/>
    <xf numFmtId="211" fontId="19" fillId="3" borderId="0" xfId="2" applyNumberFormat="1" applyFont="1" applyFill="1"/>
    <xf numFmtId="211" fontId="20" fillId="3" borderId="0" xfId="2" applyNumberFormat="1" applyFont="1" applyFill="1"/>
    <xf numFmtId="211" fontId="20" fillId="3" borderId="0" xfId="2" applyNumberFormat="1" applyFont="1" applyFill="1" applyAlignment="1">
      <alignment horizontal="center"/>
    </xf>
    <xf numFmtId="211" fontId="25" fillId="3" borderId="0" xfId="2" applyNumberFormat="1" applyFont="1" applyFill="1" applyAlignment="1">
      <alignment horizontal="center"/>
    </xf>
    <xf numFmtId="206" fontId="11" fillId="7" borderId="0" xfId="0" applyNumberFormat="1" applyFont="1" applyFill="1"/>
    <xf numFmtId="188" fontId="19" fillId="7" borderId="7" xfId="0" applyNumberFormat="1" applyFont="1" applyFill="1" applyBorder="1"/>
    <xf numFmtId="217" fontId="19" fillId="7" borderId="0" xfId="22" applyNumberFormat="1" applyFont="1" applyFill="1" applyBorder="1" applyAlignment="1">
      <alignment horizontal="right"/>
    </xf>
    <xf numFmtId="206" fontId="19" fillId="3" borderId="0" xfId="24" applyNumberFormat="1" applyFont="1" applyFill="1" applyBorder="1"/>
    <xf numFmtId="206" fontId="19" fillId="3" borderId="7" xfId="24" applyNumberFormat="1" applyFont="1" applyFill="1" applyBorder="1"/>
    <xf numFmtId="180" fontId="11" fillId="7" borderId="0" xfId="27" applyNumberFormat="1" applyFont="1" applyFill="1" applyBorder="1"/>
    <xf numFmtId="188" fontId="11" fillId="7" borderId="0" xfId="27" applyNumberFormat="1" applyFont="1" applyFill="1" applyBorder="1"/>
    <xf numFmtId="205" fontId="11" fillId="3" borderId="0" xfId="0" applyNumberFormat="1" applyFont="1" applyFill="1" applyBorder="1"/>
    <xf numFmtId="179" fontId="20" fillId="9" borderId="0" xfId="10" applyNumberFormat="1" applyFont="1" applyFill="1" applyBorder="1" applyAlignment="1" applyProtection="1">
      <alignment horizontal="right"/>
    </xf>
    <xf numFmtId="49" fontId="50" fillId="7" borderId="11" xfId="2" applyNumberFormat="1" applyFont="1" applyFill="1" applyBorder="1" applyAlignment="1">
      <alignment horizontal="center" vertical="center" wrapText="1"/>
    </xf>
    <xf numFmtId="49" fontId="50" fillId="7" borderId="0" xfId="2" applyNumberFormat="1" applyFont="1" applyFill="1" applyBorder="1" applyAlignment="1">
      <alignment horizontal="center" vertical="center" wrapText="1"/>
    </xf>
    <xf numFmtId="49" fontId="19" fillId="7" borderId="8" xfId="0" quotePrefix="1" applyNumberFormat="1" applyFont="1" applyFill="1" applyBorder="1" applyAlignment="1">
      <alignment horizontal="center"/>
    </xf>
    <xf numFmtId="0" fontId="19" fillId="7" borderId="0" xfId="0" applyFont="1" applyFill="1" applyBorder="1" applyAlignment="1">
      <alignment horizontal="center" vertical="center"/>
    </xf>
    <xf numFmtId="186" fontId="11" fillId="9" borderId="15" xfId="10" quotePrefix="1" applyNumberFormat="1" applyFont="1" applyFill="1" applyBorder="1" applyAlignment="1">
      <alignment horizontal="right"/>
    </xf>
    <xf numFmtId="186" fontId="11" fillId="9" borderId="15" xfId="10" applyNumberFormat="1" applyFont="1" applyFill="1" applyBorder="1" applyAlignment="1">
      <alignment horizontal="right"/>
    </xf>
    <xf numFmtId="180" fontId="11" fillId="9" borderId="15" xfId="20" applyNumberFormat="1" applyFont="1" applyFill="1" applyBorder="1" applyAlignment="1">
      <alignment horizontal="right"/>
    </xf>
    <xf numFmtId="176" fontId="19" fillId="9" borderId="0" xfId="0" applyNumberFormat="1" applyFont="1" applyFill="1" applyBorder="1" applyAlignment="1" applyProtection="1">
      <alignment horizontal="left"/>
    </xf>
    <xf numFmtId="203" fontId="20" fillId="7" borderId="0" xfId="0" applyNumberFormat="1" applyFont="1" applyFill="1" applyBorder="1"/>
    <xf numFmtId="219" fontId="11" fillId="7" borderId="0" xfId="20" applyNumberFormat="1" applyFont="1" applyFill="1" applyBorder="1"/>
    <xf numFmtId="43" fontId="0" fillId="0" borderId="0" xfId="0" applyNumberFormat="1"/>
    <xf numFmtId="218" fontId="0" fillId="0" borderId="0" xfId="0" applyNumberFormat="1"/>
    <xf numFmtId="183" fontId="19" fillId="7" borderId="0" xfId="2" applyNumberFormat="1" applyFont="1" applyFill="1" applyBorder="1" applyAlignment="1">
      <alignment horizontal="center"/>
    </xf>
    <xf numFmtId="183" fontId="19" fillId="7" borderId="0" xfId="24" applyNumberFormat="1" applyFont="1" applyFill="1" applyBorder="1"/>
    <xf numFmtId="183" fontId="19" fillId="7" borderId="7" xfId="2" applyNumberFormat="1" applyFont="1" applyFill="1" applyBorder="1" applyAlignment="1">
      <alignment horizontal="right"/>
    </xf>
    <xf numFmtId="186" fontId="39" fillId="7" borderId="16" xfId="10" applyNumberFormat="1" applyFont="1" applyFill="1" applyBorder="1" applyAlignment="1">
      <alignment horizontal="center" vertical="center" wrapText="1"/>
    </xf>
    <xf numFmtId="0" fontId="19" fillId="7" borderId="7" xfId="0" quotePrefix="1" applyNumberFormat="1" applyFont="1" applyFill="1" applyBorder="1" applyAlignment="1">
      <alignment horizontal="center"/>
    </xf>
    <xf numFmtId="186" fontId="19" fillId="7" borderId="7" xfId="2" applyNumberFormat="1" applyFont="1" applyFill="1" applyBorder="1"/>
    <xf numFmtId="3" fontId="20" fillId="7" borderId="7" xfId="2" applyNumberFormat="1" applyFont="1" applyFill="1" applyBorder="1"/>
    <xf numFmtId="188" fontId="11" fillId="7" borderId="0" xfId="0" applyNumberFormat="1" applyFont="1" applyFill="1"/>
    <xf numFmtId="191" fontId="11" fillId="7" borderId="0" xfId="0" applyNumberFormat="1" applyFont="1" applyFill="1"/>
    <xf numFmtId="39" fontId="12" fillId="7" borderId="0" xfId="2" applyNumberFormat="1" applyFont="1" applyFill="1" applyBorder="1" applyAlignment="1">
      <alignment horizontal="right"/>
    </xf>
    <xf numFmtId="221" fontId="11" fillId="3" borderId="0" xfId="0" applyNumberFormat="1" applyFont="1" applyFill="1"/>
    <xf numFmtId="221" fontId="11" fillId="7" borderId="0" xfId="0" applyNumberFormat="1" applyFont="1" applyFill="1"/>
    <xf numFmtId="222" fontId="20" fillId="7" borderId="0" xfId="0" applyNumberFormat="1" applyFont="1" applyFill="1" applyBorder="1"/>
    <xf numFmtId="220" fontId="11" fillId="7" borderId="0" xfId="0" applyNumberFormat="1" applyFont="1" applyFill="1"/>
    <xf numFmtId="220" fontId="20" fillId="7" borderId="0" xfId="0" applyNumberFormat="1" applyFont="1" applyFill="1" applyBorder="1" applyAlignment="1">
      <alignment horizontal="right"/>
    </xf>
    <xf numFmtId="220" fontId="20" fillId="7" borderId="0" xfId="0" applyNumberFormat="1" applyFont="1" applyFill="1" applyBorder="1" applyAlignment="1">
      <alignment horizontal="right" vertical="center"/>
    </xf>
    <xf numFmtId="220" fontId="19" fillId="7" borderId="0" xfId="0" applyNumberFormat="1" applyFont="1" applyFill="1" applyBorder="1" applyAlignment="1">
      <alignment horizontal="right"/>
    </xf>
    <xf numFmtId="0" fontId="12" fillId="7" borderId="0" xfId="2" applyNumberFormat="1" applyFont="1" applyFill="1" applyBorder="1" applyAlignment="1">
      <alignment horizontal="right"/>
    </xf>
    <xf numFmtId="188" fontId="19" fillId="7" borderId="0" xfId="0" applyNumberFormat="1" applyFont="1" applyFill="1" applyBorder="1" applyAlignment="1">
      <alignment horizontal="right"/>
    </xf>
    <xf numFmtId="183" fontId="20" fillId="9" borderId="0" xfId="2" applyNumberFormat="1" applyFont="1" applyFill="1" applyBorder="1" applyAlignment="1">
      <alignment horizontal="right" vertical="center"/>
    </xf>
    <xf numFmtId="0" fontId="11" fillId="3" borderId="0" xfId="25" applyFont="1" applyFill="1" applyBorder="1" applyAlignment="1">
      <alignment horizontal="center"/>
    </xf>
    <xf numFmtId="211" fontId="20" fillId="3" borderId="0" xfId="2" applyNumberFormat="1" applyFont="1" applyFill="1" applyBorder="1"/>
    <xf numFmtId="213" fontId="20" fillId="3" borderId="0" xfId="2" applyNumberFormat="1" applyFont="1" applyFill="1" applyBorder="1"/>
    <xf numFmtId="183" fontId="20" fillId="7" borderId="7" xfId="2" applyNumberFormat="1" applyFont="1" applyFill="1" applyBorder="1"/>
    <xf numFmtId="211" fontId="20" fillId="7" borderId="0" xfId="2" applyNumberFormat="1" applyFont="1" applyFill="1" applyBorder="1"/>
    <xf numFmtId="211" fontId="20" fillId="7" borderId="7" xfId="2" applyNumberFormat="1" applyFont="1" applyFill="1" applyBorder="1"/>
    <xf numFmtId="3" fontId="11" fillId="7" borderId="7" xfId="0" applyNumberFormat="1" applyFont="1" applyFill="1" applyBorder="1"/>
    <xf numFmtId="195" fontId="21" fillId="7" borderId="0" xfId="0" applyNumberFormat="1" applyFont="1" applyFill="1" applyBorder="1" applyAlignment="1">
      <alignment horizontal="left"/>
    </xf>
    <xf numFmtId="195" fontId="20" fillId="7" borderId="0" xfId="0" applyNumberFormat="1" applyFont="1" applyFill="1" applyBorder="1" applyAlignment="1">
      <alignment horizontal="left"/>
    </xf>
    <xf numFmtId="194" fontId="20" fillId="7" borderId="0" xfId="0" applyNumberFormat="1" applyFont="1" applyFill="1" applyBorder="1" applyAlignment="1">
      <alignment horizontal="left"/>
    </xf>
    <xf numFmtId="0" fontId="45" fillId="7" borderId="0" xfId="20" applyFont="1" applyFill="1" applyBorder="1"/>
    <xf numFmtId="0" fontId="20" fillId="7" borderId="0" xfId="0" quotePrefix="1" applyNumberFormat="1" applyFont="1" applyFill="1" applyBorder="1" applyAlignment="1">
      <alignment horizontal="left" vertical="center"/>
    </xf>
    <xf numFmtId="223" fontId="0" fillId="0" borderId="0" xfId="0" applyNumberFormat="1"/>
    <xf numFmtId="212" fontId="11" fillId="7" borderId="0" xfId="0" applyNumberFormat="1" applyFont="1" applyFill="1"/>
    <xf numFmtId="224" fontId="0" fillId="0" borderId="0" xfId="2" applyNumberFormat="1" applyFont="1"/>
    <xf numFmtId="189" fontId="0" fillId="0" borderId="0" xfId="0" applyNumberFormat="1"/>
    <xf numFmtId="189" fontId="11" fillId="7" borderId="0" xfId="2" applyNumberFormat="1" applyFont="1" applyFill="1" applyBorder="1"/>
    <xf numFmtId="0" fontId="20" fillId="7" borderId="0" xfId="0" applyFont="1" applyFill="1" applyBorder="1" applyAlignment="1">
      <alignment horizontal="right" vertical="center"/>
    </xf>
    <xf numFmtId="205" fontId="11" fillId="7" borderId="0" xfId="20" applyNumberFormat="1" applyFont="1" applyFill="1"/>
    <xf numFmtId="205" fontId="18" fillId="7" borderId="0" xfId="20" applyNumberFormat="1" applyFont="1" applyFill="1"/>
    <xf numFmtId="205" fontId="19" fillId="7" borderId="0" xfId="20" applyNumberFormat="1" applyFont="1" applyFill="1"/>
    <xf numFmtId="205" fontId="12" fillId="7" borderId="0" xfId="20" applyNumberFormat="1" applyFont="1" applyFill="1"/>
    <xf numFmtId="205" fontId="12" fillId="7" borderId="0" xfId="20" applyNumberFormat="1" applyFont="1" applyFill="1" applyAlignment="1">
      <alignment vertical="center"/>
    </xf>
    <xf numFmtId="226" fontId="11" fillId="3" borderId="0" xfId="0" applyNumberFormat="1" applyFont="1" applyFill="1" applyBorder="1"/>
    <xf numFmtId="225" fontId="20" fillId="3" borderId="0" xfId="2" applyNumberFormat="1" applyFont="1" applyFill="1" applyBorder="1"/>
    <xf numFmtId="224" fontId="11" fillId="7" borderId="0" xfId="2" applyNumberFormat="1" applyFont="1" applyFill="1"/>
    <xf numFmtId="224" fontId="11" fillId="7" borderId="0" xfId="0" applyNumberFormat="1" applyFont="1" applyFill="1"/>
    <xf numFmtId="191" fontId="20" fillId="7" borderId="0" xfId="0" applyNumberFormat="1" applyFont="1" applyFill="1" applyBorder="1" applyAlignment="1">
      <alignment horizontal="right"/>
    </xf>
    <xf numFmtId="0" fontId="20" fillId="7" borderId="0" xfId="20" applyFont="1" applyFill="1" applyBorder="1" applyAlignment="1">
      <alignment wrapText="1"/>
    </xf>
    <xf numFmtId="191" fontId="18" fillId="3" borderId="0" xfId="0" applyNumberFormat="1" applyFont="1" applyFill="1"/>
    <xf numFmtId="191" fontId="19" fillId="3" borderId="0" xfId="0" applyNumberFormat="1" applyFont="1" applyFill="1"/>
    <xf numFmtId="191" fontId="20" fillId="7" borderId="0" xfId="0" applyNumberFormat="1" applyFont="1" applyFill="1" applyBorder="1"/>
    <xf numFmtId="191" fontId="12" fillId="7" borderId="0" xfId="0" applyNumberFormat="1" applyFont="1" applyFill="1"/>
    <xf numFmtId="191" fontId="12" fillId="7" borderId="0" xfId="0" applyNumberFormat="1" applyFont="1" applyFill="1" applyAlignment="1">
      <alignment vertical="center"/>
    </xf>
    <xf numFmtId="224" fontId="18" fillId="3" borderId="0" xfId="0" applyNumberFormat="1" applyFont="1" applyFill="1"/>
    <xf numFmtId="224" fontId="19" fillId="3" borderId="0" xfId="0" applyNumberFormat="1" applyFont="1" applyFill="1"/>
    <xf numFmtId="224" fontId="20" fillId="7" borderId="0" xfId="0" applyNumberFormat="1" applyFont="1" applyFill="1" applyBorder="1"/>
    <xf numFmtId="224" fontId="18" fillId="3" borderId="0" xfId="2" applyNumberFormat="1" applyFont="1" applyFill="1"/>
    <xf numFmtId="224" fontId="19" fillId="3" borderId="0" xfId="2" applyNumberFormat="1" applyFont="1" applyFill="1"/>
    <xf numFmtId="224" fontId="20" fillId="7" borderId="0" xfId="2" applyNumberFormat="1" applyFont="1" applyFill="1" applyBorder="1"/>
    <xf numFmtId="224" fontId="12" fillId="7" borderId="0" xfId="2" applyNumberFormat="1" applyFont="1" applyFill="1"/>
    <xf numFmtId="224" fontId="12" fillId="7" borderId="0" xfId="2" applyNumberFormat="1" applyFont="1" applyFill="1" applyAlignment="1">
      <alignment vertical="center"/>
    </xf>
    <xf numFmtId="224" fontId="11" fillId="3" borderId="0" xfId="0" applyNumberFormat="1" applyFont="1" applyFill="1" applyBorder="1"/>
    <xf numFmtId="224" fontId="18" fillId="3" borderId="0" xfId="0" applyNumberFormat="1" applyFont="1" applyFill="1" applyBorder="1"/>
    <xf numFmtId="224" fontId="19" fillId="7" borderId="0" xfId="0" applyNumberFormat="1" applyFont="1" applyFill="1" applyBorder="1"/>
    <xf numFmtId="0" fontId="19" fillId="7" borderId="15" xfId="0" applyFont="1" applyFill="1" applyBorder="1" applyAlignment="1">
      <alignment horizontal="center" vertical="center"/>
    </xf>
    <xf numFmtId="203" fontId="20" fillId="7" borderId="7" xfId="0" applyNumberFormat="1" applyFont="1" applyFill="1" applyBorder="1"/>
    <xf numFmtId="206" fontId="20" fillId="7" borderId="0" xfId="0" applyNumberFormat="1" applyFont="1" applyFill="1" applyBorder="1"/>
    <xf numFmtId="0" fontId="20" fillId="9" borderId="0" xfId="0" applyFont="1" applyFill="1" applyBorder="1" applyAlignment="1">
      <alignment vertical="top" wrapText="1"/>
    </xf>
    <xf numFmtId="180" fontId="20" fillId="9" borderId="0" xfId="12" applyNumberFormat="1" applyFont="1" applyFill="1" applyBorder="1"/>
    <xf numFmtId="214" fontId="11" fillId="7" borderId="0" xfId="27" applyNumberFormat="1" applyFont="1" applyFill="1" applyBorder="1"/>
    <xf numFmtId="175" fontId="11" fillId="3" borderId="0" xfId="2" applyNumberFormat="1" applyFont="1" applyFill="1" applyBorder="1"/>
    <xf numFmtId="0" fontId="21" fillId="3" borderId="25" xfId="0" applyFont="1" applyFill="1" applyBorder="1"/>
    <xf numFmtId="0" fontId="21" fillId="7" borderId="11" xfId="20" applyFont="1" applyFill="1" applyBorder="1"/>
    <xf numFmtId="0" fontId="21" fillId="7" borderId="18" xfId="20" applyFont="1" applyFill="1" applyBorder="1"/>
    <xf numFmtId="0" fontId="21" fillId="3" borderId="26" xfId="0" applyFont="1" applyFill="1" applyBorder="1"/>
    <xf numFmtId="0" fontId="22" fillId="7" borderId="27" xfId="20" applyFont="1" applyFill="1" applyBorder="1"/>
    <xf numFmtId="0" fontId="11" fillId="7" borderId="11" xfId="0" applyFont="1" applyFill="1" applyBorder="1"/>
    <xf numFmtId="183" fontId="20" fillId="7" borderId="11" xfId="2" applyNumberFormat="1" applyFont="1" applyFill="1" applyBorder="1" applyAlignment="1">
      <alignment horizontal="left"/>
    </xf>
    <xf numFmtId="183" fontId="11" fillId="7" borderId="11" xfId="2" applyNumberFormat="1" applyFont="1" applyFill="1" applyBorder="1"/>
    <xf numFmtId="0" fontId="11" fillId="7" borderId="18" xfId="0" applyFont="1" applyFill="1" applyBorder="1"/>
    <xf numFmtId="0" fontId="21" fillId="7" borderId="26" xfId="0" applyFont="1" applyFill="1" applyBorder="1" applyAlignment="1">
      <alignment horizontal="left"/>
    </xf>
    <xf numFmtId="0" fontId="22" fillId="7" borderId="27" xfId="0" applyFont="1" applyFill="1" applyBorder="1" applyAlignment="1">
      <alignment horizontal="left"/>
    </xf>
    <xf numFmtId="0" fontId="21" fillId="7" borderId="25" xfId="0" applyFont="1" applyFill="1" applyBorder="1"/>
    <xf numFmtId="0" fontId="11" fillId="7" borderId="11" xfId="20" applyFont="1" applyFill="1" applyBorder="1"/>
    <xf numFmtId="0" fontId="11" fillId="7" borderId="18" xfId="20" applyFont="1" applyFill="1" applyBorder="1"/>
    <xf numFmtId="0" fontId="21" fillId="7" borderId="26" xfId="0" applyFont="1" applyFill="1" applyBorder="1"/>
    <xf numFmtId="0" fontId="22" fillId="7" borderId="27" xfId="20" applyFont="1" applyFill="1" applyBorder="1" applyAlignment="1">
      <alignment vertical="center"/>
    </xf>
    <xf numFmtId="196" fontId="22" fillId="3" borderId="11" xfId="24" applyFont="1" applyFill="1" applyBorder="1"/>
    <xf numFmtId="37" fontId="22" fillId="3" borderId="11" xfId="24" applyNumberFormat="1" applyFont="1" applyFill="1" applyBorder="1" applyProtection="1"/>
    <xf numFmtId="39" fontId="22" fillId="3" borderId="11" xfId="24" applyNumberFormat="1" applyFont="1" applyFill="1" applyBorder="1" applyProtection="1"/>
    <xf numFmtId="3" fontId="22" fillId="3" borderId="11" xfId="24" applyNumberFormat="1" applyFont="1" applyFill="1" applyBorder="1" applyAlignment="1" applyProtection="1">
      <alignment horizontal="right"/>
    </xf>
    <xf numFmtId="3" fontId="22" fillId="3" borderId="18" xfId="24" applyNumberFormat="1" applyFont="1" applyFill="1" applyBorder="1" applyAlignment="1" applyProtection="1">
      <alignment horizontal="right"/>
    </xf>
    <xf numFmtId="196" fontId="22" fillId="3" borderId="27" xfId="24" applyFont="1" applyFill="1" applyBorder="1" applyAlignment="1">
      <alignment horizontal="left"/>
    </xf>
    <xf numFmtId="0" fontId="21" fillId="7" borderId="25" xfId="20" applyFont="1" applyFill="1" applyBorder="1" applyAlignment="1">
      <alignment vertical="center"/>
    </xf>
    <xf numFmtId="0" fontId="23" fillId="7" borderId="26" xfId="26" applyFont="1" applyFill="1" applyBorder="1" applyAlignment="1">
      <alignment horizontal="left"/>
    </xf>
    <xf numFmtId="0" fontId="8" fillId="7" borderId="26" xfId="0" applyFont="1" applyFill="1" applyBorder="1"/>
    <xf numFmtId="3" fontId="22" fillId="7" borderId="27" xfId="20" applyNumberFormat="1" applyFont="1" applyFill="1" applyBorder="1" applyAlignment="1">
      <alignment vertical="center"/>
    </xf>
    <xf numFmtId="0" fontId="22" fillId="3" borderId="25" xfId="21" applyFont="1" applyFill="1" applyBorder="1" applyAlignment="1">
      <alignment horizontal="left"/>
    </xf>
    <xf numFmtId="3" fontId="11" fillId="7" borderId="11" xfId="20" applyNumberFormat="1" applyFont="1" applyFill="1" applyBorder="1" applyAlignment="1">
      <alignment horizontal="right"/>
    </xf>
    <xf numFmtId="3" fontId="61" fillId="7" borderId="27" xfId="20" applyNumberFormat="1" applyFont="1" applyFill="1" applyBorder="1"/>
    <xf numFmtId="212" fontId="11" fillId="7" borderId="18" xfId="20" applyNumberFormat="1" applyFont="1" applyFill="1" applyBorder="1"/>
    <xf numFmtId="216" fontId="11" fillId="7" borderId="0" xfId="20" applyNumberFormat="1" applyFont="1" applyFill="1" applyBorder="1"/>
    <xf numFmtId="0" fontId="22" fillId="7" borderId="27" xfId="0" applyFont="1" applyFill="1" applyBorder="1"/>
    <xf numFmtId="0" fontId="0" fillId="0" borderId="15" xfId="0" applyBorder="1"/>
    <xf numFmtId="0" fontId="0" fillId="0" borderId="16" xfId="0" applyBorder="1"/>
    <xf numFmtId="0" fontId="22" fillId="7" borderId="25" xfId="0" applyFont="1" applyFill="1" applyBorder="1"/>
    <xf numFmtId="180" fontId="21" fillId="7" borderId="11" xfId="12" applyNumberFormat="1" applyFont="1" applyFill="1" applyBorder="1"/>
    <xf numFmtId="180" fontId="21" fillId="7" borderId="11" xfId="0" applyNumberFormat="1" applyFont="1" applyFill="1" applyBorder="1" applyAlignment="1">
      <alignment horizontal="right"/>
    </xf>
    <xf numFmtId="180" fontId="21" fillId="7" borderId="18" xfId="0" applyNumberFormat="1" applyFont="1" applyFill="1" applyBorder="1" applyAlignment="1">
      <alignment horizontal="right"/>
    </xf>
    <xf numFmtId="0" fontId="21" fillId="7" borderId="26" xfId="25" applyFont="1" applyFill="1" applyBorder="1" applyAlignment="1">
      <alignment vertical="top"/>
    </xf>
    <xf numFmtId="0" fontId="21" fillId="7" borderId="26" xfId="20" applyFont="1" applyFill="1" applyBorder="1" applyAlignment="1">
      <alignment horizontal="left"/>
    </xf>
    <xf numFmtId="0" fontId="62" fillId="7" borderId="11" xfId="0" applyFont="1" applyFill="1" applyBorder="1"/>
    <xf numFmtId="0" fontId="62" fillId="7" borderId="18" xfId="0" applyFont="1" applyFill="1" applyBorder="1"/>
    <xf numFmtId="0" fontId="21" fillId="7" borderId="25" xfId="25" applyFont="1" applyFill="1" applyBorder="1" applyAlignment="1">
      <alignment vertical="top"/>
    </xf>
    <xf numFmtId="0" fontId="20" fillId="7" borderId="25" xfId="0" applyFont="1" applyFill="1" applyBorder="1"/>
    <xf numFmtId="183" fontId="20" fillId="7" borderId="11" xfId="2" applyNumberFormat="1" applyFont="1" applyFill="1" applyBorder="1"/>
    <xf numFmtId="180" fontId="20" fillId="7" borderId="11" xfId="0" applyNumberFormat="1" applyFont="1" applyFill="1" applyBorder="1"/>
    <xf numFmtId="179" fontId="20" fillId="7" borderId="11" xfId="0" applyNumberFormat="1" applyFont="1" applyFill="1" applyBorder="1"/>
    <xf numFmtId="179" fontId="20" fillId="7" borderId="18" xfId="0" applyNumberFormat="1" applyFont="1" applyFill="1" applyBorder="1"/>
    <xf numFmtId="0" fontId="20" fillId="7" borderId="26" xfId="0" applyFont="1" applyFill="1" applyBorder="1"/>
    <xf numFmtId="0" fontId="20" fillId="7" borderId="27" xfId="0" applyFont="1" applyFill="1" applyBorder="1"/>
    <xf numFmtId="0" fontId="22" fillId="7" borderId="27" xfId="25" applyFont="1" applyFill="1" applyBorder="1" applyAlignment="1">
      <alignment vertical="top"/>
    </xf>
    <xf numFmtId="0" fontId="21" fillId="7" borderId="11" xfId="0" applyFont="1" applyFill="1" applyBorder="1"/>
    <xf numFmtId="180" fontId="11" fillId="7" borderId="11" xfId="0" applyNumberFormat="1" applyFont="1" applyFill="1" applyBorder="1"/>
    <xf numFmtId="179" fontId="11" fillId="7" borderId="11" xfId="0" applyNumberFormat="1" applyFont="1" applyFill="1" applyBorder="1"/>
    <xf numFmtId="179" fontId="11" fillId="7" borderId="18" xfId="0" applyNumberFormat="1" applyFont="1" applyFill="1" applyBorder="1"/>
    <xf numFmtId="0" fontId="12" fillId="7" borderId="11" xfId="20" applyFont="1" applyFill="1" applyBorder="1" applyAlignment="1">
      <alignment vertical="center"/>
    </xf>
    <xf numFmtId="0" fontId="12" fillId="7" borderId="18" xfId="20" applyFont="1" applyFill="1" applyBorder="1" applyAlignment="1">
      <alignment vertical="center"/>
    </xf>
    <xf numFmtId="183" fontId="20" fillId="7" borderId="11" xfId="2" applyNumberFormat="1" applyFont="1" applyFill="1" applyBorder="1" applyAlignment="1">
      <alignment horizontal="right" vertical="center"/>
    </xf>
    <xf numFmtId="182" fontId="20" fillId="7" borderId="11" xfId="2" applyNumberFormat="1" applyFont="1" applyFill="1" applyBorder="1" applyAlignment="1">
      <alignment horizontal="right"/>
    </xf>
    <xf numFmtId="183" fontId="20" fillId="7" borderId="11" xfId="2" applyNumberFormat="1" applyFont="1" applyFill="1" applyBorder="1" applyAlignment="1">
      <alignment horizontal="right"/>
    </xf>
    <xf numFmtId="175" fontId="20" fillId="7" borderId="11" xfId="2" applyNumberFormat="1" applyFont="1" applyFill="1" applyBorder="1" applyAlignment="1">
      <alignment horizontal="right" vertical="center"/>
    </xf>
    <xf numFmtId="182" fontId="20" fillId="7" borderId="11" xfId="2" applyNumberFormat="1" applyFont="1" applyFill="1" applyBorder="1" applyAlignment="1">
      <alignment horizontal="right" vertical="center"/>
    </xf>
    <xf numFmtId="182" fontId="20" fillId="7" borderId="18" xfId="2" applyNumberFormat="1" applyFont="1" applyFill="1" applyBorder="1" applyAlignment="1">
      <alignment horizontal="right"/>
    </xf>
    <xf numFmtId="37" fontId="20" fillId="3" borderId="11" xfId="0" applyNumberFormat="1" applyFont="1" applyFill="1" applyBorder="1"/>
    <xf numFmtId="187" fontId="20" fillId="7" borderId="11" xfId="0" applyNumberFormat="1" applyFont="1" applyFill="1" applyBorder="1"/>
    <xf numFmtId="178" fontId="19" fillId="3" borderId="11" xfId="0" applyNumberFormat="1" applyFont="1" applyFill="1" applyBorder="1" applyProtection="1"/>
    <xf numFmtId="178" fontId="19" fillId="3" borderId="11" xfId="0" applyNumberFormat="1" applyFont="1" applyFill="1" applyBorder="1" applyAlignment="1" applyProtection="1">
      <alignment horizontal="center"/>
    </xf>
    <xf numFmtId="3" fontId="20" fillId="3" borderId="18" xfId="0" applyNumberFormat="1" applyFont="1" applyFill="1" applyBorder="1"/>
    <xf numFmtId="181" fontId="20" fillId="3" borderId="11" xfId="0" applyNumberFormat="1" applyFont="1" applyFill="1" applyBorder="1"/>
    <xf numFmtId="0" fontId="20" fillId="7" borderId="18" xfId="0" applyFont="1" applyFill="1" applyBorder="1"/>
    <xf numFmtId="0" fontId="0" fillId="0" borderId="11" xfId="0" applyBorder="1"/>
    <xf numFmtId="0" fontId="0" fillId="0" borderId="18" xfId="0" applyBorder="1"/>
    <xf numFmtId="0" fontId="23" fillId="3" borderId="26" xfId="0" applyFont="1" applyFill="1" applyBorder="1" applyAlignment="1">
      <alignment horizontal="left"/>
    </xf>
    <xf numFmtId="0" fontId="22" fillId="3" borderId="27" xfId="0" applyFont="1" applyFill="1" applyBorder="1" applyAlignment="1">
      <alignment vertical="center"/>
    </xf>
    <xf numFmtId="3" fontId="11" fillId="3" borderId="11" xfId="25" applyNumberFormat="1" applyFont="1" applyFill="1" applyBorder="1" applyAlignment="1">
      <alignment vertical="top" wrapText="1"/>
    </xf>
    <xf numFmtId="180" fontId="11" fillId="3" borderId="11" xfId="25" applyNumberFormat="1" applyFont="1" applyFill="1" applyBorder="1"/>
    <xf numFmtId="179" fontId="11" fillId="3" borderId="11" xfId="25" applyNumberFormat="1" applyFont="1" applyFill="1" applyBorder="1"/>
    <xf numFmtId="3" fontId="11" fillId="3" borderId="11" xfId="25" applyNumberFormat="1" applyFont="1" applyFill="1" applyBorder="1"/>
    <xf numFmtId="0" fontId="11" fillId="3" borderId="11" xfId="25" applyFont="1" applyFill="1" applyBorder="1"/>
    <xf numFmtId="0" fontId="11" fillId="3" borderId="18" xfId="25" applyFont="1" applyFill="1" applyBorder="1"/>
    <xf numFmtId="0" fontId="21" fillId="3" borderId="26" xfId="25" applyFont="1" applyFill="1" applyBorder="1"/>
    <xf numFmtId="0" fontId="21" fillId="3" borderId="11" xfId="29" applyFont="1" applyFill="1" applyBorder="1"/>
    <xf numFmtId="179" fontId="21" fillId="3" borderId="11" xfId="29" applyNumberFormat="1" applyFont="1" applyFill="1" applyBorder="1"/>
    <xf numFmtId="179" fontId="21" fillId="3" borderId="11" xfId="27" applyNumberFormat="1" applyFont="1" applyFill="1" applyBorder="1"/>
    <xf numFmtId="0" fontId="21" fillId="7" borderId="11" xfId="27" applyFont="1" applyFill="1" applyBorder="1"/>
    <xf numFmtId="0" fontId="11" fillId="7" borderId="11" xfId="27" applyFont="1" applyFill="1" applyBorder="1"/>
    <xf numFmtId="179" fontId="11" fillId="3" borderId="11" xfId="27" applyNumberFormat="1" applyFont="1" applyFill="1" applyBorder="1"/>
    <xf numFmtId="179" fontId="11" fillId="3" borderId="18" xfId="27" applyNumberFormat="1" applyFont="1" applyFill="1" applyBorder="1"/>
    <xf numFmtId="0" fontId="21" fillId="3" borderId="26" xfId="29" applyFont="1" applyFill="1" applyBorder="1"/>
    <xf numFmtId="0" fontId="12" fillId="7" borderId="11" xfId="0" applyFont="1" applyFill="1" applyBorder="1" applyAlignment="1">
      <alignment vertical="center"/>
    </xf>
    <xf numFmtId="3" fontId="19" fillId="7" borderId="11" xfId="0" applyNumberFormat="1" applyFont="1" applyFill="1" applyBorder="1" applyAlignment="1">
      <alignment horizontal="right"/>
    </xf>
    <xf numFmtId="179" fontId="12" fillId="3" borderId="11" xfId="0" applyNumberFormat="1" applyFont="1" applyFill="1" applyBorder="1" applyAlignment="1">
      <alignment vertical="center"/>
    </xf>
    <xf numFmtId="180" fontId="19" fillId="7" borderId="11" xfId="0" applyNumberFormat="1" applyFont="1" applyFill="1" applyBorder="1" applyAlignment="1">
      <alignment horizontal="right" vertical="center"/>
    </xf>
    <xf numFmtId="179" fontId="12" fillId="3" borderId="18" xfId="0" applyNumberFormat="1" applyFont="1" applyFill="1" applyBorder="1" applyAlignment="1">
      <alignment vertical="center"/>
    </xf>
    <xf numFmtId="0" fontId="22" fillId="7" borderId="27" xfId="0" applyFont="1" applyFill="1" applyBorder="1" applyAlignment="1">
      <alignment vertical="center"/>
    </xf>
    <xf numFmtId="187" fontId="20" fillId="7" borderId="11" xfId="0" applyNumberFormat="1" applyFont="1" applyFill="1" applyBorder="1" applyAlignment="1">
      <alignment horizontal="right"/>
    </xf>
    <xf numFmtId="180" fontId="20" fillId="7" borderId="11" xfId="0" applyNumberFormat="1" applyFont="1" applyFill="1" applyBorder="1" applyAlignment="1" applyProtection="1">
      <alignment horizontal="right"/>
    </xf>
    <xf numFmtId="179" fontId="20" fillId="7" borderId="11" xfId="0" applyNumberFormat="1" applyFont="1" applyFill="1" applyBorder="1" applyAlignment="1">
      <alignment horizontal="right"/>
    </xf>
    <xf numFmtId="0" fontId="12" fillId="7" borderId="11" xfId="0" applyFont="1" applyFill="1" applyBorder="1"/>
    <xf numFmtId="0" fontId="22" fillId="3" borderId="27" xfId="26" applyFont="1" applyFill="1" applyBorder="1" applyAlignment="1">
      <alignment horizontal="left"/>
    </xf>
    <xf numFmtId="187" fontId="21" fillId="3" borderId="11" xfId="0" applyNumberFormat="1" applyFont="1" applyFill="1" applyBorder="1" applyAlignment="1">
      <alignment horizontal="right"/>
    </xf>
    <xf numFmtId="187" fontId="21" fillId="3" borderId="11" xfId="0" applyNumberFormat="1" applyFont="1" applyFill="1" applyBorder="1"/>
    <xf numFmtId="180" fontId="21" fillId="7" borderId="11" xfId="0" applyNumberFormat="1" applyFont="1" applyFill="1" applyBorder="1"/>
    <xf numFmtId="180" fontId="21" fillId="3" borderId="11" xfId="0" applyNumberFormat="1" applyFont="1" applyFill="1" applyBorder="1" applyAlignment="1" applyProtection="1">
      <alignment horizontal="right"/>
    </xf>
    <xf numFmtId="179" fontId="21" fillId="3" borderId="11" xfId="0" applyNumberFormat="1" applyFont="1" applyFill="1" applyBorder="1" applyAlignment="1">
      <alignment horizontal="right"/>
    </xf>
    <xf numFmtId="0" fontId="22" fillId="7" borderId="11" xfId="0" applyFont="1" applyFill="1" applyBorder="1"/>
    <xf numFmtId="0" fontId="22" fillId="3" borderId="18" xfId="0" applyFont="1" applyFill="1" applyBorder="1"/>
    <xf numFmtId="37" fontId="20" fillId="3" borderId="11" xfId="0" applyNumberFormat="1" applyFont="1" applyFill="1" applyBorder="1" applyProtection="1"/>
    <xf numFmtId="177" fontId="20" fillId="3" borderId="11" xfId="0" applyNumberFormat="1" applyFont="1" applyFill="1" applyBorder="1" applyProtection="1"/>
    <xf numFmtId="0" fontId="20" fillId="7" borderId="11" xfId="20" applyFont="1" applyFill="1" applyBorder="1"/>
    <xf numFmtId="0" fontId="20" fillId="7" borderId="18" xfId="20" applyFont="1" applyFill="1" applyBorder="1"/>
    <xf numFmtId="0" fontId="23" fillId="3" borderId="26" xfId="20" applyFont="1" applyFill="1" applyBorder="1" applyAlignment="1">
      <alignment horizontal="left"/>
    </xf>
    <xf numFmtId="0" fontId="21" fillId="7" borderId="26" xfId="20" applyFont="1" applyFill="1" applyBorder="1"/>
    <xf numFmtId="223" fontId="11" fillId="7" borderId="7" xfId="20" applyNumberFormat="1" applyFont="1" applyFill="1" applyBorder="1"/>
    <xf numFmtId="179" fontId="19" fillId="7" borderId="15" xfId="0" applyNumberFormat="1" applyFont="1" applyFill="1" applyBorder="1" applyAlignment="1">
      <alignment horizontal="right"/>
    </xf>
    <xf numFmtId="206" fontId="11" fillId="7" borderId="0" xfId="27" applyNumberFormat="1" applyFont="1" applyFill="1" applyBorder="1"/>
    <xf numFmtId="206" fontId="11" fillId="7" borderId="0" xfId="0" applyNumberFormat="1" applyFont="1" applyFill="1" applyBorder="1"/>
    <xf numFmtId="37" fontId="20" fillId="4" borderId="0" xfId="0" applyNumberFormat="1" applyFont="1" applyFill="1" applyBorder="1" applyAlignment="1" applyProtection="1">
      <alignment horizontal="center" vertical="center"/>
    </xf>
    <xf numFmtId="0" fontId="20" fillId="4" borderId="0" xfId="0" applyFont="1" applyFill="1" applyBorder="1" applyAlignment="1" applyProtection="1">
      <alignment horizontal="left" vertical="center" wrapText="1"/>
    </xf>
    <xf numFmtId="195" fontId="20" fillId="4" borderId="0" xfId="18" applyNumberFormat="1" applyFont="1" applyFill="1" applyBorder="1" applyAlignment="1">
      <alignment vertical="center"/>
    </xf>
    <xf numFmtId="180" fontId="20" fillId="4" borderId="0" xfId="18" applyNumberFormat="1" applyFont="1" applyFill="1" applyBorder="1" applyAlignment="1">
      <alignment vertical="center"/>
    </xf>
    <xf numFmtId="180" fontId="20" fillId="4" borderId="7" xfId="18" applyNumberFormat="1" applyFont="1" applyFill="1" applyBorder="1" applyAlignment="1">
      <alignment vertical="center"/>
    </xf>
    <xf numFmtId="179" fontId="19" fillId="9" borderId="13" xfId="10" applyNumberFormat="1" applyFont="1" applyFill="1" applyBorder="1" applyAlignment="1" applyProtection="1">
      <alignment horizontal="right"/>
    </xf>
    <xf numFmtId="180" fontId="20" fillId="9" borderId="13" xfId="2" applyNumberFormat="1" applyFont="1" applyFill="1" applyBorder="1" applyAlignment="1">
      <alignment horizontal="right"/>
    </xf>
    <xf numFmtId="183" fontId="11" fillId="7" borderId="0" xfId="2" applyNumberFormat="1" applyFont="1" applyFill="1"/>
    <xf numFmtId="227" fontId="11" fillId="7" borderId="0" xfId="28" applyNumberFormat="1" applyFont="1" applyFill="1" applyBorder="1"/>
    <xf numFmtId="188" fontId="11" fillId="7" borderId="0" xfId="20" applyNumberFormat="1" applyFont="1" applyFill="1" applyBorder="1"/>
    <xf numFmtId="3" fontId="20" fillId="7" borderId="16" xfId="2" applyNumberFormat="1" applyFont="1" applyFill="1" applyBorder="1"/>
    <xf numFmtId="0" fontId="20" fillId="4" borderId="0" xfId="0" applyFont="1" applyFill="1" applyBorder="1" applyAlignment="1" applyProtection="1">
      <alignment horizontal="left" wrapText="1"/>
    </xf>
    <xf numFmtId="206" fontId="18" fillId="7" borderId="0" xfId="20" applyNumberFormat="1" applyFont="1" applyFill="1"/>
    <xf numFmtId="0" fontId="20" fillId="7" borderId="0" xfId="0" applyFont="1" applyFill="1" applyBorder="1" applyAlignment="1"/>
    <xf numFmtId="1" fontId="20" fillId="7" borderId="0" xfId="0" applyNumberFormat="1" applyFont="1" applyFill="1" applyBorder="1" applyAlignment="1">
      <alignment horizontal="right" vertical="center" indent="1"/>
    </xf>
    <xf numFmtId="182" fontId="20" fillId="13" borderId="15" xfId="2" applyNumberFormat="1" applyFont="1" applyFill="1" applyBorder="1" applyAlignment="1">
      <alignment horizontal="left"/>
    </xf>
    <xf numFmtId="183" fontId="20" fillId="13" borderId="15" xfId="2" applyNumberFormat="1" applyFont="1" applyFill="1" applyBorder="1" applyAlignment="1">
      <alignment horizontal="right"/>
    </xf>
    <xf numFmtId="179" fontId="20" fillId="13" borderId="15" xfId="12" applyNumberFormat="1" applyFont="1" applyFill="1" applyBorder="1" applyAlignment="1">
      <alignment horizontal="right"/>
    </xf>
    <xf numFmtId="179" fontId="20" fillId="13" borderId="15" xfId="12" applyNumberFormat="1" applyFont="1" applyFill="1" applyBorder="1"/>
    <xf numFmtId="2" fontId="52" fillId="13" borderId="15" xfId="12" applyNumberFormat="1" applyFont="1" applyFill="1" applyBorder="1"/>
    <xf numFmtId="179" fontId="20" fillId="13" borderId="16" xfId="12" applyNumberFormat="1" applyFont="1" applyFill="1" applyBorder="1"/>
    <xf numFmtId="0" fontId="19" fillId="7" borderId="0" xfId="0" applyFont="1" applyFill="1" applyBorder="1" applyAlignment="1">
      <alignment vertical="center" wrapText="1"/>
    </xf>
    <xf numFmtId="17" fontId="1" fillId="7" borderId="15" xfId="0" applyNumberFormat="1" applyFont="1" applyFill="1" applyBorder="1" applyAlignment="1">
      <alignment horizontal="left"/>
    </xf>
    <xf numFmtId="3" fontId="11" fillId="7" borderId="15" xfId="12" applyNumberFormat="1" applyFont="1" applyFill="1" applyBorder="1" applyAlignment="1">
      <alignment horizontal="right" vertical="center" wrapText="1"/>
    </xf>
    <xf numFmtId="179" fontId="11" fillId="7" borderId="15" xfId="0" applyNumberFormat="1" applyFont="1" applyFill="1" applyBorder="1" applyAlignment="1">
      <alignment horizontal="right"/>
    </xf>
    <xf numFmtId="203" fontId="21" fillId="7" borderId="0" xfId="20" applyNumberFormat="1" applyFont="1" applyFill="1" applyBorder="1"/>
    <xf numFmtId="0" fontId="23" fillId="7" borderId="26" xfId="29" applyFont="1" applyFill="1" applyBorder="1" applyAlignment="1">
      <alignment horizontal="left"/>
    </xf>
    <xf numFmtId="1" fontId="20" fillId="9" borderId="0" xfId="0" applyNumberFormat="1" applyFont="1" applyFill="1" applyBorder="1" applyAlignment="1">
      <alignment horizontal="left" indent="7"/>
    </xf>
    <xf numFmtId="182" fontId="20" fillId="7" borderId="0" xfId="2" applyNumberFormat="1" applyFont="1" applyFill="1" applyBorder="1" applyAlignment="1">
      <alignment horizontal="left" wrapText="1"/>
    </xf>
    <xf numFmtId="179" fontId="20" fillId="7" borderId="0" xfId="12" applyNumberFormat="1" applyFont="1" applyFill="1" applyBorder="1" applyAlignment="1">
      <alignment vertical="center"/>
    </xf>
    <xf numFmtId="2" fontId="52" fillId="7" borderId="0" xfId="12" applyNumberFormat="1" applyFont="1" applyFill="1" applyBorder="1" applyAlignment="1">
      <alignment vertical="center"/>
    </xf>
    <xf numFmtId="179" fontId="20" fillId="7" borderId="7" xfId="12" applyNumberFormat="1" applyFont="1" applyFill="1" applyBorder="1" applyAlignment="1">
      <alignment vertical="center"/>
    </xf>
    <xf numFmtId="224" fontId="19" fillId="7" borderId="0" xfId="0" applyNumberFormat="1" applyFont="1" applyFill="1" applyBorder="1" applyAlignment="1">
      <alignment vertical="center"/>
    </xf>
    <xf numFmtId="195" fontId="19" fillId="7" borderId="0" xfId="0" applyNumberFormat="1" applyFont="1" applyFill="1" applyBorder="1" applyAlignment="1">
      <alignment vertical="center"/>
    </xf>
    <xf numFmtId="37" fontId="20" fillId="4" borderId="0" xfId="0" applyNumberFormat="1" applyFont="1" applyFill="1" applyBorder="1" applyAlignment="1" applyProtection="1">
      <alignment horizontal="center" vertical="center" wrapText="1"/>
    </xf>
    <xf numFmtId="195" fontId="20" fillId="4" borderId="0" xfId="18" applyNumberFormat="1" applyFont="1" applyFill="1" applyBorder="1" applyAlignment="1">
      <alignment vertical="center" wrapText="1"/>
    </xf>
    <xf numFmtId="180" fontId="20" fillId="4" borderId="0" xfId="18" applyNumberFormat="1" applyFont="1" applyFill="1" applyBorder="1" applyAlignment="1">
      <alignment vertical="center" wrapText="1"/>
    </xf>
    <xf numFmtId="180" fontId="20" fillId="4" borderId="7" xfId="18" applyNumberFormat="1" applyFont="1" applyFill="1" applyBorder="1" applyAlignment="1">
      <alignment vertical="center" wrapText="1"/>
    </xf>
    <xf numFmtId="224" fontId="19" fillId="7" borderId="0" xfId="0" applyNumberFormat="1" applyFont="1" applyFill="1" applyBorder="1" applyAlignment="1">
      <alignment vertical="center" wrapText="1"/>
    </xf>
    <xf numFmtId="195" fontId="19" fillId="7" borderId="0" xfId="0" applyNumberFormat="1" applyFont="1" applyFill="1" applyBorder="1" applyAlignment="1">
      <alignment vertical="center" wrapText="1"/>
    </xf>
    <xf numFmtId="37" fontId="20" fillId="3" borderId="0" xfId="0" applyNumberFormat="1" applyFont="1" applyFill="1" applyBorder="1" applyAlignment="1" applyProtection="1">
      <alignment horizontal="center" vertical="center" wrapText="1"/>
    </xf>
    <xf numFmtId="0" fontId="20" fillId="3" borderId="0" xfId="0" applyFont="1" applyFill="1" applyBorder="1" applyAlignment="1" applyProtection="1">
      <alignment horizontal="left" vertical="center" wrapText="1"/>
    </xf>
    <xf numFmtId="195" fontId="20" fillId="3" borderId="0" xfId="18" applyNumberFormat="1" applyFont="1" applyFill="1" applyBorder="1" applyAlignment="1">
      <alignment vertical="center" wrapText="1"/>
    </xf>
    <xf numFmtId="180" fontId="20" fillId="3" borderId="0" xfId="18" applyNumberFormat="1" applyFont="1" applyFill="1" applyBorder="1" applyAlignment="1">
      <alignment vertical="center" wrapText="1"/>
    </xf>
    <xf numFmtId="180" fontId="20" fillId="3" borderId="7" xfId="18" applyNumberFormat="1" applyFont="1" applyFill="1" applyBorder="1" applyAlignment="1">
      <alignment vertical="center" wrapText="1"/>
    </xf>
    <xf numFmtId="180" fontId="20" fillId="3" borderId="0" xfId="18" applyNumberFormat="1" applyFont="1" applyFill="1" applyBorder="1" applyAlignment="1">
      <alignment horizontal="right" vertical="center" wrapText="1"/>
    </xf>
    <xf numFmtId="180" fontId="20" fillId="3" borderId="7" xfId="18" applyNumberFormat="1" applyFont="1" applyFill="1" applyBorder="1" applyAlignment="1">
      <alignment horizontal="right" vertical="center" wrapText="1"/>
    </xf>
    <xf numFmtId="180" fontId="20" fillId="4" borderId="7" xfId="18" applyNumberFormat="1" applyFont="1" applyFill="1" applyBorder="1" applyAlignment="1">
      <alignment horizontal="right" vertical="center" wrapText="1"/>
    </xf>
    <xf numFmtId="176" fontId="19" fillId="9" borderId="0" xfId="20" applyNumberFormat="1" applyFont="1" applyFill="1" applyBorder="1" applyAlignment="1" applyProtection="1">
      <alignment horizontal="left" vertical="center" wrapText="1"/>
    </xf>
    <xf numFmtId="176" fontId="19" fillId="9" borderId="7" xfId="20" applyNumberFormat="1" applyFont="1" applyFill="1" applyBorder="1" applyAlignment="1" applyProtection="1">
      <alignment horizontal="left" vertical="center" wrapText="1"/>
    </xf>
    <xf numFmtId="0" fontId="63" fillId="8" borderId="0" xfId="0" applyFont="1" applyFill="1" applyBorder="1" applyAlignment="1">
      <alignment horizontal="center" vertical="center"/>
    </xf>
    <xf numFmtId="0" fontId="63" fillId="8" borderId="7" xfId="0" applyFont="1" applyFill="1" applyBorder="1" applyAlignment="1">
      <alignment horizontal="center" vertical="center"/>
    </xf>
    <xf numFmtId="0" fontId="50" fillId="7" borderId="22" xfId="20" applyFont="1" applyFill="1" applyBorder="1" applyAlignment="1">
      <alignment horizontal="center" vertical="center" wrapText="1"/>
    </xf>
    <xf numFmtId="0" fontId="50" fillId="7" borderId="28" xfId="20" applyFont="1" applyFill="1" applyBorder="1" applyAlignment="1">
      <alignment horizontal="center" vertical="center" wrapText="1"/>
    </xf>
    <xf numFmtId="49" fontId="50" fillId="7" borderId="8" xfId="2" applyNumberFormat="1" applyFont="1" applyFill="1" applyBorder="1" applyAlignment="1">
      <alignment horizontal="center" vertical="center" wrapText="1"/>
    </xf>
    <xf numFmtId="49" fontId="50" fillId="7" borderId="0" xfId="2" applyNumberFormat="1" applyFont="1" applyFill="1" applyBorder="1" applyAlignment="1">
      <alignment horizontal="center" vertical="center" wrapText="1"/>
    </xf>
    <xf numFmtId="49" fontId="50" fillId="7" borderId="13" xfId="2" applyNumberFormat="1" applyFont="1" applyFill="1" applyBorder="1" applyAlignment="1">
      <alignment horizontal="center" vertical="center" wrapText="1"/>
    </xf>
    <xf numFmtId="49" fontId="50" fillId="7" borderId="17" xfId="2" applyNumberFormat="1" applyFont="1" applyFill="1" applyBorder="1" applyAlignment="1">
      <alignment horizontal="center" vertical="center" wrapText="1"/>
    </xf>
    <xf numFmtId="49" fontId="50" fillId="7" borderId="11" xfId="2" applyNumberFormat="1" applyFont="1" applyFill="1" applyBorder="1" applyAlignment="1">
      <alignment horizontal="center" vertical="center" wrapText="1"/>
    </xf>
    <xf numFmtId="49" fontId="50" fillId="7" borderId="18" xfId="2" applyNumberFormat="1" applyFont="1" applyFill="1" applyBorder="1" applyAlignment="1">
      <alignment horizontal="center" vertical="center" wrapText="1"/>
    </xf>
    <xf numFmtId="49" fontId="50" fillId="7" borderId="14" xfId="2" applyNumberFormat="1" applyFont="1" applyFill="1" applyBorder="1" applyAlignment="1">
      <alignment horizontal="center" vertical="center" wrapText="1"/>
    </xf>
    <xf numFmtId="176" fontId="19" fillId="7" borderId="19" xfId="20" applyNumberFormat="1" applyFont="1" applyFill="1" applyBorder="1" applyAlignment="1" applyProtection="1">
      <alignment horizontal="center" vertical="center" wrapText="1"/>
    </xf>
    <xf numFmtId="176" fontId="19" fillId="7" borderId="8" xfId="20" applyNumberFormat="1" applyFont="1" applyFill="1" applyBorder="1" applyAlignment="1" applyProtection="1">
      <alignment horizontal="center" vertical="center" wrapText="1"/>
    </xf>
    <xf numFmtId="176" fontId="19" fillId="7" borderId="0" xfId="20" applyNumberFormat="1" applyFont="1" applyFill="1" applyBorder="1" applyAlignment="1" applyProtection="1">
      <alignment horizontal="center" vertical="center" wrapText="1"/>
    </xf>
    <xf numFmtId="176" fontId="19" fillId="7" borderId="13" xfId="20" applyNumberFormat="1" applyFont="1" applyFill="1" applyBorder="1" applyAlignment="1" applyProtection="1">
      <alignment horizontal="center" vertical="center" wrapText="1"/>
    </xf>
    <xf numFmtId="177" fontId="19" fillId="7" borderId="19" xfId="20" applyNumberFormat="1" applyFont="1" applyFill="1" applyBorder="1" applyAlignment="1" applyProtection="1">
      <alignment horizontal="center"/>
    </xf>
    <xf numFmtId="177" fontId="19" fillId="7" borderId="29" xfId="20" applyNumberFormat="1" applyFont="1" applyFill="1" applyBorder="1" applyAlignment="1" applyProtection="1">
      <alignment horizontal="center"/>
    </xf>
    <xf numFmtId="176" fontId="19" fillId="9" borderId="0" xfId="20" applyNumberFormat="1" applyFont="1" applyFill="1" applyBorder="1" applyAlignment="1" applyProtection="1">
      <alignment horizontal="left" wrapText="1"/>
    </xf>
    <xf numFmtId="176" fontId="19" fillId="9" borderId="7" xfId="20" applyNumberFormat="1" applyFont="1" applyFill="1" applyBorder="1" applyAlignment="1" applyProtection="1">
      <alignment horizontal="left" wrapText="1"/>
    </xf>
    <xf numFmtId="0" fontId="19" fillId="7" borderId="8" xfId="20" applyFont="1" applyFill="1" applyBorder="1" applyAlignment="1">
      <alignment horizontal="center" vertical="center" wrapText="1"/>
    </xf>
    <xf numFmtId="0" fontId="19" fillId="7" borderId="13" xfId="20" applyFont="1" applyFill="1" applyBorder="1" applyAlignment="1">
      <alignment horizontal="center" vertical="center" wrapText="1"/>
    </xf>
    <xf numFmtId="49" fontId="21" fillId="3" borderId="25" xfId="20" applyNumberFormat="1" applyFont="1" applyFill="1" applyBorder="1" applyAlignment="1" applyProtection="1">
      <alignment horizontal="left"/>
    </xf>
    <xf numFmtId="0" fontId="21" fillId="0" borderId="11" xfId="20" applyFont="1" applyBorder="1" applyAlignment="1">
      <alignment horizontal="left"/>
    </xf>
    <xf numFmtId="49" fontId="21" fillId="3" borderId="26" xfId="20" applyNumberFormat="1" applyFont="1" applyFill="1" applyBorder="1" applyAlignment="1" applyProtection="1">
      <alignment horizontal="left"/>
    </xf>
    <xf numFmtId="0" fontId="21" fillId="0" borderId="0" xfId="20" applyFont="1" applyBorder="1" applyAlignment="1">
      <alignment horizontal="left"/>
    </xf>
    <xf numFmtId="0" fontId="19" fillId="7" borderId="9" xfId="20" applyFont="1" applyFill="1" applyBorder="1" applyAlignment="1">
      <alignment horizontal="center" vertical="center" wrapText="1"/>
    </xf>
    <xf numFmtId="0" fontId="19" fillId="7" borderId="14" xfId="20" applyFont="1" applyFill="1" applyBorder="1" applyAlignment="1">
      <alignment horizontal="center" vertical="center" wrapText="1"/>
    </xf>
    <xf numFmtId="0" fontId="19" fillId="3" borderId="7" xfId="0" applyFont="1" applyFill="1" applyBorder="1" applyAlignment="1" applyProtection="1">
      <alignment horizontal="center" vertical="center" wrapText="1"/>
    </xf>
    <xf numFmtId="0" fontId="19" fillId="3" borderId="14" xfId="0" applyFont="1" applyFill="1" applyBorder="1" applyAlignment="1" applyProtection="1">
      <alignment horizontal="center" vertical="center" wrapText="1"/>
    </xf>
    <xf numFmtId="37" fontId="19" fillId="3" borderId="19" xfId="0" applyNumberFormat="1" applyFont="1" applyFill="1" applyBorder="1" applyAlignment="1">
      <alignment horizontal="center" vertical="center"/>
    </xf>
    <xf numFmtId="0" fontId="19" fillId="9" borderId="0" xfId="0" applyFont="1" applyFill="1" applyBorder="1" applyAlignment="1" applyProtection="1">
      <alignment horizontal="left" wrapText="1"/>
    </xf>
    <xf numFmtId="0" fontId="19" fillId="9" borderId="7" xfId="0" applyFont="1" applyFill="1" applyBorder="1" applyAlignment="1" applyProtection="1">
      <alignment horizontal="left" wrapText="1"/>
    </xf>
    <xf numFmtId="0" fontId="19" fillId="3" borderId="19" xfId="0" applyFont="1" applyFill="1" applyBorder="1" applyAlignment="1">
      <alignment horizontal="center" vertical="center"/>
    </xf>
    <xf numFmtId="0" fontId="19" fillId="3" borderId="29" xfId="0" applyFont="1" applyFill="1" applyBorder="1" applyAlignment="1">
      <alignment horizontal="center" vertical="center"/>
    </xf>
    <xf numFmtId="180" fontId="19" fillId="3" borderId="8" xfId="0" applyNumberFormat="1" applyFont="1" applyFill="1" applyBorder="1" applyAlignment="1" applyProtection="1">
      <alignment horizontal="center" vertical="center" wrapText="1"/>
    </xf>
    <xf numFmtId="180" fontId="19" fillId="3" borderId="13" xfId="0" applyNumberFormat="1" applyFont="1" applyFill="1" applyBorder="1" applyAlignment="1" applyProtection="1">
      <alignment horizontal="center" vertical="center" wrapText="1"/>
    </xf>
    <xf numFmtId="0" fontId="19" fillId="3" borderId="8" xfId="0" applyFont="1" applyFill="1" applyBorder="1" applyAlignment="1" applyProtection="1">
      <alignment horizontal="center" vertical="center" wrapText="1"/>
    </xf>
    <xf numFmtId="0" fontId="19" fillId="3" borderId="13" xfId="0" applyFont="1" applyFill="1" applyBorder="1" applyAlignment="1" applyProtection="1">
      <alignment horizontal="center" vertical="center" wrapText="1"/>
    </xf>
    <xf numFmtId="0" fontId="19" fillId="3" borderId="0" xfId="0" applyFont="1" applyFill="1" applyBorder="1" applyAlignment="1" applyProtection="1">
      <alignment horizontal="center" vertical="center" wrapText="1"/>
    </xf>
    <xf numFmtId="0" fontId="19" fillId="3" borderId="0" xfId="0" applyFont="1" applyFill="1" applyBorder="1" applyAlignment="1" applyProtection="1">
      <alignment horizontal="center" vertical="center"/>
    </xf>
    <xf numFmtId="0" fontId="19" fillId="3" borderId="13" xfId="0" applyFont="1" applyFill="1" applyBorder="1" applyAlignment="1">
      <alignment vertical="center"/>
    </xf>
    <xf numFmtId="0" fontId="19" fillId="3" borderId="17" xfId="0" applyFont="1" applyFill="1" applyBorder="1" applyAlignment="1">
      <alignment horizontal="center"/>
    </xf>
    <xf numFmtId="0" fontId="19" fillId="7" borderId="7" xfId="0" applyFont="1" applyFill="1" applyBorder="1" applyAlignment="1">
      <alignment horizontal="center" vertical="center" wrapText="1"/>
    </xf>
    <xf numFmtId="0" fontId="19" fillId="7" borderId="14" xfId="0" applyFont="1" applyFill="1" applyBorder="1" applyAlignment="1">
      <alignment horizontal="center" vertical="center" wrapText="1"/>
    </xf>
    <xf numFmtId="0" fontId="19" fillId="7" borderId="0" xfId="0" applyFont="1" applyFill="1" applyBorder="1" applyAlignment="1">
      <alignment horizontal="center" vertical="center" wrapText="1"/>
    </xf>
    <xf numFmtId="0" fontId="19" fillId="7" borderId="13" xfId="0" applyFont="1" applyFill="1" applyBorder="1" applyAlignment="1">
      <alignment horizontal="center" vertical="center" wrapText="1"/>
    </xf>
    <xf numFmtId="176" fontId="19" fillId="9" borderId="0" xfId="0" applyNumberFormat="1" applyFont="1" applyFill="1" applyBorder="1" applyAlignment="1" applyProtection="1">
      <alignment horizontal="left" wrapText="1"/>
    </xf>
    <xf numFmtId="176" fontId="19" fillId="9" borderId="0" xfId="0" applyNumberFormat="1" applyFont="1" applyFill="1" applyBorder="1" applyAlignment="1" applyProtection="1">
      <alignment horizontal="left"/>
    </xf>
    <xf numFmtId="176" fontId="19" fillId="9" borderId="7" xfId="0" applyNumberFormat="1" applyFont="1" applyFill="1" applyBorder="1" applyAlignment="1" applyProtection="1">
      <alignment horizontal="left"/>
    </xf>
    <xf numFmtId="0" fontId="19" fillId="7" borderId="19" xfId="0" applyFont="1" applyFill="1" applyBorder="1" applyAlignment="1">
      <alignment horizontal="center" vertical="center"/>
    </xf>
    <xf numFmtId="0" fontId="19" fillId="5" borderId="0" xfId="0" applyFont="1" applyFill="1" applyBorder="1" applyAlignment="1">
      <alignment wrapText="1"/>
    </xf>
    <xf numFmtId="0" fontId="19" fillId="5" borderId="0" xfId="0" applyFont="1" applyFill="1" applyBorder="1" applyAlignment="1">
      <alignment horizontal="justify" wrapText="1"/>
    </xf>
    <xf numFmtId="0" fontId="19" fillId="3" borderId="0" xfId="0" applyFont="1" applyFill="1" applyBorder="1" applyAlignment="1">
      <alignment wrapText="1"/>
    </xf>
    <xf numFmtId="0" fontId="19" fillId="7" borderId="0" xfId="0" applyFont="1" applyFill="1" applyBorder="1" applyAlignment="1">
      <alignment horizontal="justify" wrapText="1"/>
    </xf>
    <xf numFmtId="0" fontId="19" fillId="5" borderId="0" xfId="0" applyFont="1" applyFill="1" applyBorder="1" applyAlignment="1">
      <alignment vertical="center" wrapText="1"/>
    </xf>
    <xf numFmtId="0" fontId="19" fillId="7" borderId="0" xfId="0" applyFont="1" applyFill="1" applyBorder="1" applyAlignment="1">
      <alignment vertical="center" wrapText="1"/>
    </xf>
    <xf numFmtId="0" fontId="19" fillId="5" borderId="0" xfId="0" applyFont="1" applyFill="1" applyBorder="1" applyAlignment="1">
      <alignment horizontal="left"/>
    </xf>
    <xf numFmtId="182" fontId="19" fillId="3" borderId="0" xfId="2" applyNumberFormat="1" applyFont="1" applyFill="1" applyBorder="1" applyAlignment="1">
      <alignment horizontal="center" vertical="center" wrapText="1"/>
    </xf>
    <xf numFmtId="182" fontId="19" fillId="3" borderId="13" xfId="2" applyNumberFormat="1" applyFont="1" applyFill="1" applyBorder="1" applyAlignment="1">
      <alignment horizontal="center" vertical="center" wrapText="1"/>
    </xf>
    <xf numFmtId="0" fontId="19" fillId="3" borderId="17" xfId="26" applyFont="1" applyFill="1" applyBorder="1" applyAlignment="1">
      <alignment horizontal="center" vertical="center"/>
    </xf>
    <xf numFmtId="0" fontId="23" fillId="3" borderId="26" xfId="29" applyFont="1" applyFill="1" applyBorder="1" applyAlignment="1">
      <alignment horizontal="justify"/>
    </xf>
    <xf numFmtId="0" fontId="23" fillId="3" borderId="0" xfId="29" applyFont="1" applyFill="1" applyBorder="1" applyAlignment="1">
      <alignment horizontal="justify"/>
    </xf>
    <xf numFmtId="0" fontId="19" fillId="3" borderId="10" xfId="26" applyFont="1" applyFill="1" applyBorder="1" applyAlignment="1">
      <alignment horizontal="center" vertical="center"/>
    </xf>
    <xf numFmtId="0" fontId="19" fillId="3" borderId="12" xfId="26" applyFont="1" applyFill="1" applyBorder="1" applyAlignment="1">
      <alignment horizontal="center" vertical="center"/>
    </xf>
    <xf numFmtId="0" fontId="19" fillId="3" borderId="10" xfId="26" applyFont="1" applyFill="1" applyBorder="1" applyAlignment="1">
      <alignment horizontal="center"/>
    </xf>
    <xf numFmtId="0" fontId="19" fillId="9" borderId="0" xfId="29" applyFont="1" applyFill="1" applyBorder="1" applyAlignment="1" applyProtection="1">
      <alignment horizontal="left" wrapText="1"/>
    </xf>
    <xf numFmtId="0" fontId="19" fillId="9" borderId="7" xfId="29" applyFont="1" applyFill="1" applyBorder="1" applyAlignment="1" applyProtection="1">
      <alignment horizontal="left" wrapText="1"/>
    </xf>
    <xf numFmtId="0" fontId="19" fillId="3" borderId="11" xfId="26" applyFont="1" applyFill="1" applyBorder="1" applyAlignment="1">
      <alignment horizontal="center" vertical="center"/>
    </xf>
    <xf numFmtId="0" fontId="19" fillId="3" borderId="0" xfId="26" applyFont="1" applyFill="1" applyBorder="1" applyAlignment="1">
      <alignment horizontal="center" vertical="center"/>
    </xf>
    <xf numFmtId="0" fontId="19" fillId="3" borderId="15" xfId="26" applyFont="1" applyFill="1" applyBorder="1" applyAlignment="1">
      <alignment horizontal="center" vertical="center"/>
    </xf>
    <xf numFmtId="0" fontId="19" fillId="3" borderId="19" xfId="0" applyFont="1" applyFill="1" applyBorder="1" applyAlignment="1" applyProtection="1">
      <alignment horizontal="center" vertical="center"/>
    </xf>
    <xf numFmtId="0" fontId="19" fillId="3" borderId="29" xfId="0" applyFont="1" applyFill="1" applyBorder="1" applyAlignment="1" applyProtection="1">
      <alignment horizontal="center" vertical="center"/>
    </xf>
    <xf numFmtId="180" fontId="19" fillId="3" borderId="11" xfId="0" applyNumberFormat="1" applyFont="1" applyFill="1" applyBorder="1" applyAlignment="1" applyProtection="1">
      <alignment horizontal="center" vertical="center" wrapText="1"/>
    </xf>
    <xf numFmtId="0" fontId="20" fillId="3" borderId="13" xfId="0" applyFont="1" applyFill="1" applyBorder="1" applyAlignment="1">
      <alignment horizontal="center" vertical="center" wrapText="1"/>
    </xf>
    <xf numFmtId="0" fontId="19" fillId="3" borderId="17" xfId="20" applyFont="1" applyFill="1" applyBorder="1" applyAlignment="1">
      <alignment horizontal="center"/>
    </xf>
    <xf numFmtId="0" fontId="19" fillId="9" borderId="0" xfId="25" applyFont="1" applyFill="1" applyBorder="1" applyAlignment="1" applyProtection="1">
      <alignment horizontal="left" wrapText="1"/>
    </xf>
    <xf numFmtId="0" fontId="19" fillId="3" borderId="17" xfId="0" applyNumberFormat="1" applyFont="1" applyFill="1" applyBorder="1" applyAlignment="1" applyProtection="1">
      <alignment horizontal="center"/>
    </xf>
    <xf numFmtId="0" fontId="19" fillId="9" borderId="0" xfId="25" applyFont="1" applyFill="1" applyBorder="1" applyAlignment="1" applyProtection="1">
      <alignment horizontal="left"/>
    </xf>
    <xf numFmtId="180" fontId="19" fillId="3" borderId="18" xfId="0" applyNumberFormat="1" applyFont="1" applyFill="1" applyBorder="1" applyAlignment="1" applyProtection="1">
      <alignment horizontal="center" vertical="center" wrapText="1"/>
    </xf>
    <xf numFmtId="0" fontId="20" fillId="3" borderId="14" xfId="0" applyFont="1" applyFill="1" applyBorder="1" applyAlignment="1">
      <alignment horizontal="center" vertical="center" wrapText="1"/>
    </xf>
    <xf numFmtId="49" fontId="21" fillId="3" borderId="26" xfId="0" applyNumberFormat="1" applyFont="1" applyFill="1" applyBorder="1" applyAlignment="1" applyProtection="1">
      <alignment horizontal="left"/>
    </xf>
    <xf numFmtId="0" fontId="21" fillId="0" borderId="0" xfId="0" applyFont="1" applyBorder="1" applyAlignment="1">
      <alignment horizontal="left"/>
    </xf>
    <xf numFmtId="0" fontId="23" fillId="3" borderId="26" xfId="0" applyFont="1" applyFill="1" applyBorder="1" applyAlignment="1">
      <alignment horizontal="left" wrapText="1"/>
    </xf>
    <xf numFmtId="0" fontId="21" fillId="0" borderId="0" xfId="0" applyFont="1" applyBorder="1" applyAlignment="1"/>
    <xf numFmtId="0" fontId="23" fillId="3" borderId="0" xfId="0" applyFont="1" applyFill="1" applyBorder="1" applyAlignment="1">
      <alignment horizontal="left" wrapText="1"/>
    </xf>
    <xf numFmtId="0" fontId="11" fillId="9" borderId="0" xfId="0" applyFont="1" applyFill="1" applyBorder="1" applyAlignment="1">
      <alignment horizontal="left" vertical="top" wrapText="1"/>
    </xf>
    <xf numFmtId="0" fontId="19" fillId="7" borderId="0" xfId="0" applyFont="1" applyFill="1" applyBorder="1"/>
    <xf numFmtId="0" fontId="19" fillId="13" borderId="0" xfId="0" applyFont="1" applyFill="1" applyBorder="1"/>
    <xf numFmtId="0" fontId="19" fillId="7" borderId="0" xfId="0" applyFont="1" applyFill="1" applyBorder="1" applyAlignment="1">
      <alignment horizontal="center"/>
    </xf>
    <xf numFmtId="0" fontId="19" fillId="3" borderId="13" xfId="0" applyFont="1" applyFill="1" applyBorder="1" applyAlignment="1">
      <alignment horizontal="center"/>
    </xf>
    <xf numFmtId="0" fontId="20" fillId="5" borderId="13" xfId="0" applyFont="1" applyFill="1" applyBorder="1"/>
    <xf numFmtId="177" fontId="19" fillId="9" borderId="0" xfId="0" applyNumberFormat="1" applyFont="1" applyFill="1" applyBorder="1" applyAlignment="1" applyProtection="1">
      <alignment horizontal="left" wrapText="1"/>
    </xf>
    <xf numFmtId="177" fontId="19" fillId="9" borderId="0" xfId="0" applyNumberFormat="1" applyFont="1" applyFill="1" applyBorder="1" applyAlignment="1" applyProtection="1">
      <alignment horizontal="left"/>
    </xf>
    <xf numFmtId="177" fontId="19" fillId="9" borderId="7" xfId="0" applyNumberFormat="1" applyFont="1" applyFill="1" applyBorder="1" applyAlignment="1" applyProtection="1">
      <alignment horizontal="left"/>
    </xf>
    <xf numFmtId="177" fontId="19" fillId="3" borderId="19" xfId="0" applyNumberFormat="1" applyFont="1" applyFill="1" applyBorder="1" applyAlignment="1" applyProtection="1">
      <alignment horizontal="center" vertical="center"/>
    </xf>
    <xf numFmtId="177" fontId="19" fillId="3" borderId="29" xfId="0" applyNumberFormat="1" applyFont="1" applyFill="1" applyBorder="1" applyAlignment="1" applyProtection="1">
      <alignment horizontal="center" vertical="center"/>
    </xf>
    <xf numFmtId="0" fontId="19" fillId="3" borderId="0" xfId="0" applyFont="1" applyFill="1" applyBorder="1" applyAlignment="1">
      <alignment horizontal="center" wrapText="1"/>
    </xf>
    <xf numFmtId="0" fontId="19" fillId="3" borderId="13" xfId="0" applyFont="1" applyFill="1" applyBorder="1" applyAlignment="1">
      <alignment horizontal="center" wrapText="1"/>
    </xf>
    <xf numFmtId="0" fontId="19" fillId="3" borderId="7" xfId="0" applyFont="1" applyFill="1" applyBorder="1" applyAlignment="1">
      <alignment horizontal="center" wrapText="1"/>
    </xf>
    <xf numFmtId="0" fontId="19" fillId="3" borderId="14" xfId="0" applyFont="1" applyFill="1" applyBorder="1" applyAlignment="1">
      <alignment horizontal="center" wrapText="1"/>
    </xf>
    <xf numFmtId="0" fontId="63" fillId="8" borderId="0" xfId="0" applyFont="1" applyFill="1" applyBorder="1" applyAlignment="1">
      <alignment horizontal="center" vertical="center" wrapText="1"/>
    </xf>
    <xf numFmtId="0" fontId="63" fillId="8" borderId="7" xfId="0" applyFont="1" applyFill="1" applyBorder="1" applyAlignment="1">
      <alignment horizontal="center" vertical="center" wrapText="1"/>
    </xf>
    <xf numFmtId="177" fontId="19" fillId="3" borderId="19" xfId="0" applyNumberFormat="1" applyFont="1" applyFill="1" applyBorder="1" applyAlignment="1" applyProtection="1">
      <alignment horizontal="center" vertical="center" wrapText="1"/>
    </xf>
    <xf numFmtId="177" fontId="19" fillId="3" borderId="29" xfId="0" applyNumberFormat="1" applyFont="1" applyFill="1" applyBorder="1" applyAlignment="1" applyProtection="1">
      <alignment horizontal="center" vertical="center" wrapText="1"/>
    </xf>
    <xf numFmtId="180" fontId="19" fillId="7" borderId="7" xfId="0" applyNumberFormat="1" applyFont="1" applyFill="1" applyBorder="1" applyAlignment="1">
      <alignment horizontal="center" vertical="center" wrapText="1"/>
    </xf>
    <xf numFmtId="180" fontId="19" fillId="3" borderId="14" xfId="0" applyNumberFormat="1" applyFont="1" applyFill="1" applyBorder="1" applyAlignment="1">
      <alignment horizontal="center" vertical="center" wrapText="1"/>
    </xf>
    <xf numFmtId="2" fontId="19" fillId="3" borderId="0" xfId="0" applyNumberFormat="1" applyFont="1" applyFill="1" applyBorder="1" applyAlignment="1">
      <alignment horizontal="center" vertical="center" wrapText="1"/>
    </xf>
    <xf numFmtId="2" fontId="19" fillId="3" borderId="13" xfId="0" applyNumberFormat="1" applyFont="1" applyFill="1" applyBorder="1" applyAlignment="1">
      <alignment horizontal="center" vertical="center" wrapText="1"/>
    </xf>
    <xf numFmtId="37" fontId="19" fillId="9" borderId="0" xfId="28" applyFont="1" applyFill="1" applyBorder="1" applyAlignment="1">
      <alignment horizontal="left" wrapText="1"/>
    </xf>
    <xf numFmtId="37" fontId="19" fillId="9" borderId="0" xfId="28" applyFont="1" applyFill="1" applyBorder="1" applyAlignment="1">
      <alignment horizontal="left"/>
    </xf>
    <xf numFmtId="37" fontId="19" fillId="9" borderId="7" xfId="28" applyFont="1" applyFill="1" applyBorder="1" applyAlignment="1">
      <alignment horizontal="left"/>
    </xf>
    <xf numFmtId="176" fontId="19" fillId="9" borderId="13" xfId="20" applyNumberFormat="1" applyFont="1" applyFill="1" applyBorder="1" applyAlignment="1" applyProtection="1">
      <alignment horizontal="left"/>
    </xf>
    <xf numFmtId="37" fontId="19" fillId="7" borderId="8" xfId="28" applyFont="1" applyFill="1" applyBorder="1" applyAlignment="1">
      <alignment horizontal="center" vertical="center"/>
    </xf>
    <xf numFmtId="37" fontId="19" fillId="7" borderId="0" xfId="28" applyFont="1" applyFill="1" applyBorder="1" applyAlignment="1">
      <alignment horizontal="center" vertical="center"/>
    </xf>
    <xf numFmtId="37" fontId="19" fillId="7" borderId="13" xfId="28" applyFont="1" applyFill="1" applyBorder="1" applyAlignment="1">
      <alignment horizontal="center" vertical="center"/>
    </xf>
    <xf numFmtId="37" fontId="19" fillId="7" borderId="15" xfId="28" applyFont="1" applyFill="1" applyBorder="1" applyAlignment="1" applyProtection="1">
      <alignment horizontal="center" vertical="center"/>
    </xf>
    <xf numFmtId="37" fontId="19" fillId="7" borderId="16" xfId="28" applyFont="1" applyFill="1" applyBorder="1" applyAlignment="1" applyProtection="1">
      <alignment horizontal="center" vertical="center"/>
    </xf>
    <xf numFmtId="0" fontId="19" fillId="3" borderId="19" xfId="20" applyFont="1" applyFill="1" applyBorder="1" applyAlignment="1">
      <alignment horizontal="center"/>
    </xf>
    <xf numFmtId="0" fontId="19" fillId="3" borderId="29" xfId="20" applyFont="1" applyFill="1" applyBorder="1" applyAlignment="1">
      <alignment horizontal="center"/>
    </xf>
    <xf numFmtId="0" fontId="19" fillId="3" borderId="0" xfId="20" applyFont="1" applyFill="1" applyBorder="1" applyAlignment="1">
      <alignment horizontal="center" vertical="center" wrapText="1"/>
    </xf>
    <xf numFmtId="0" fontId="19" fillId="3" borderId="7" xfId="20" applyFont="1" applyFill="1" applyBorder="1" applyAlignment="1">
      <alignment horizontal="center" vertical="center" wrapText="1"/>
    </xf>
    <xf numFmtId="176" fontId="19" fillId="9" borderId="0" xfId="20" applyNumberFormat="1" applyFont="1" applyFill="1" applyBorder="1" applyAlignment="1" applyProtection="1">
      <alignment horizontal="left"/>
    </xf>
    <xf numFmtId="176" fontId="19" fillId="9" borderId="7" xfId="20" applyNumberFormat="1" applyFont="1" applyFill="1" applyBorder="1" applyAlignment="1" applyProtection="1">
      <alignment horizontal="left"/>
    </xf>
    <xf numFmtId="176" fontId="19" fillId="3" borderId="8" xfId="20" applyNumberFormat="1" applyFont="1" applyFill="1" applyBorder="1" applyAlignment="1" applyProtection="1">
      <alignment horizontal="center" vertical="center"/>
    </xf>
    <xf numFmtId="176" fontId="19" fillId="3" borderId="0" xfId="20" applyNumberFormat="1" applyFont="1" applyFill="1" applyBorder="1" applyAlignment="1" applyProtection="1">
      <alignment horizontal="center" vertical="center"/>
    </xf>
    <xf numFmtId="176" fontId="19" fillId="3" borderId="13" xfId="20" applyNumberFormat="1" applyFont="1" applyFill="1" applyBorder="1" applyAlignment="1" applyProtection="1">
      <alignment horizontal="center" vertical="center"/>
    </xf>
    <xf numFmtId="0" fontId="19" fillId="5" borderId="0" xfId="20" applyFont="1" applyFill="1" applyBorder="1" applyAlignment="1">
      <alignment wrapText="1"/>
    </xf>
    <xf numFmtId="0" fontId="19" fillId="3" borderId="0" xfId="20" applyFont="1" applyFill="1" applyBorder="1" applyAlignment="1">
      <alignment wrapText="1"/>
    </xf>
    <xf numFmtId="0" fontId="19" fillId="5" borderId="0" xfId="20" applyFont="1" applyFill="1" applyBorder="1" applyAlignment="1">
      <alignment horizontal="justify" wrapText="1"/>
    </xf>
    <xf numFmtId="180" fontId="19" fillId="3" borderId="8" xfId="20" applyNumberFormat="1" applyFont="1" applyFill="1" applyBorder="1" applyAlignment="1">
      <alignment horizontal="center" vertical="center" wrapText="1"/>
    </xf>
    <xf numFmtId="180" fontId="19" fillId="3" borderId="13" xfId="20" applyNumberFormat="1" applyFont="1" applyFill="1" applyBorder="1" applyAlignment="1">
      <alignment horizontal="center" vertical="center" wrapText="1"/>
    </xf>
    <xf numFmtId="0" fontId="19" fillId="7" borderId="8" xfId="20" applyFont="1" applyFill="1" applyBorder="1" applyAlignment="1">
      <alignment horizontal="center" vertical="center"/>
    </xf>
    <xf numFmtId="0" fontId="19" fillId="7" borderId="0" xfId="20" applyFont="1" applyFill="1" applyBorder="1" applyAlignment="1">
      <alignment horizontal="center" vertical="center"/>
    </xf>
    <xf numFmtId="0" fontId="19" fillId="7" borderId="13" xfId="20" applyFont="1" applyFill="1" applyBorder="1" applyAlignment="1">
      <alignment horizontal="center" vertical="center"/>
    </xf>
    <xf numFmtId="180" fontId="19" fillId="3" borderId="13" xfId="20" applyNumberFormat="1" applyFont="1" applyFill="1" applyBorder="1" applyAlignment="1">
      <alignment horizontal="center" vertical="center"/>
    </xf>
    <xf numFmtId="176" fontId="19" fillId="3" borderId="17" xfId="0" applyNumberFormat="1" applyFont="1" applyFill="1" applyBorder="1" applyAlignment="1" applyProtection="1">
      <alignment horizontal="center"/>
    </xf>
    <xf numFmtId="0" fontId="19" fillId="7" borderId="19" xfId="0" applyFont="1" applyFill="1" applyBorder="1" applyAlignment="1">
      <alignment horizontal="center"/>
    </xf>
    <xf numFmtId="0" fontId="19" fillId="7" borderId="29" xfId="0" applyFont="1" applyFill="1" applyBorder="1" applyAlignment="1">
      <alignment horizontal="center"/>
    </xf>
    <xf numFmtId="176" fontId="19" fillId="9" borderId="0" xfId="0" applyNumberFormat="1" applyFont="1" applyFill="1" applyBorder="1" applyAlignment="1" applyProtection="1">
      <alignment horizontal="left" vertical="center" wrapText="1"/>
    </xf>
    <xf numFmtId="176" fontId="19" fillId="9" borderId="7" xfId="0" applyNumberFormat="1" applyFont="1" applyFill="1" applyBorder="1" applyAlignment="1" applyProtection="1">
      <alignment horizontal="left" vertical="center" wrapText="1"/>
    </xf>
    <xf numFmtId="0" fontId="19" fillId="7" borderId="8" xfId="0" applyFont="1" applyFill="1" applyBorder="1" applyAlignment="1">
      <alignment horizontal="center"/>
    </xf>
    <xf numFmtId="0" fontId="19" fillId="7" borderId="9" xfId="0" applyFont="1" applyFill="1" applyBorder="1" applyAlignment="1">
      <alignment horizontal="center"/>
    </xf>
    <xf numFmtId="0" fontId="19" fillId="7" borderId="8" xfId="0" applyFont="1" applyFill="1" applyBorder="1" applyAlignment="1">
      <alignment horizontal="center" vertical="center" wrapText="1"/>
    </xf>
    <xf numFmtId="0" fontId="19" fillId="7" borderId="15" xfId="0" applyFont="1" applyFill="1" applyBorder="1" applyAlignment="1">
      <alignment horizontal="center" vertical="center" wrapText="1"/>
    </xf>
    <xf numFmtId="0" fontId="22" fillId="7" borderId="17" xfId="0" applyFont="1" applyFill="1" applyBorder="1" applyAlignment="1">
      <alignment horizontal="center" vertical="center" wrapText="1"/>
    </xf>
    <xf numFmtId="0" fontId="19" fillId="7" borderId="9" xfId="0" applyFont="1" applyFill="1" applyBorder="1" applyAlignment="1">
      <alignment horizontal="center" vertical="center" wrapText="1"/>
    </xf>
    <xf numFmtId="0" fontId="19" fillId="9" borderId="19" xfId="0" applyFont="1" applyFill="1" applyBorder="1" applyAlignment="1">
      <alignment horizontal="center" wrapText="1"/>
    </xf>
    <xf numFmtId="0" fontId="19" fillId="9" borderId="29" xfId="0" applyFont="1" applyFill="1" applyBorder="1" applyAlignment="1">
      <alignment horizontal="center" wrapText="1"/>
    </xf>
    <xf numFmtId="176" fontId="19" fillId="9" borderId="7" xfId="0" applyNumberFormat="1" applyFont="1" applyFill="1" applyBorder="1" applyAlignment="1" applyProtection="1">
      <alignment horizontal="left" wrapText="1"/>
    </xf>
    <xf numFmtId="0" fontId="19" fillId="7" borderId="17" xfId="0" applyFont="1" applyFill="1" applyBorder="1" applyAlignment="1">
      <alignment horizontal="center" vertical="center" wrapText="1"/>
    </xf>
    <xf numFmtId="0" fontId="19" fillId="7" borderId="17" xfId="0" applyNumberFormat="1" applyFont="1" applyFill="1" applyBorder="1" applyAlignment="1">
      <alignment horizontal="center" vertical="center" wrapText="1"/>
    </xf>
    <xf numFmtId="0" fontId="8" fillId="3" borderId="25" xfId="21" quotePrefix="1" applyFont="1" applyFill="1" applyBorder="1" applyAlignment="1">
      <alignment horizontal="justify" vertical="justify" wrapText="1"/>
    </xf>
    <xf numFmtId="0" fontId="8" fillId="3" borderId="11" xfId="21" quotePrefix="1" applyFont="1" applyFill="1" applyBorder="1" applyAlignment="1">
      <alignment horizontal="justify" vertical="justify" wrapText="1"/>
    </xf>
    <xf numFmtId="0" fontId="8" fillId="3" borderId="18" xfId="21" quotePrefix="1" applyFont="1" applyFill="1" applyBorder="1" applyAlignment="1">
      <alignment horizontal="justify" vertical="justify" wrapText="1"/>
    </xf>
    <xf numFmtId="0" fontId="8" fillId="3" borderId="26" xfId="21" quotePrefix="1" applyFont="1" applyFill="1" applyBorder="1" applyAlignment="1">
      <alignment horizontal="justify" vertical="justify" wrapText="1"/>
    </xf>
    <xf numFmtId="0" fontId="8" fillId="3" borderId="0" xfId="21" quotePrefix="1" applyFont="1" applyFill="1" applyBorder="1" applyAlignment="1">
      <alignment horizontal="justify" vertical="justify" wrapText="1"/>
    </xf>
    <xf numFmtId="0" fontId="8" fillId="3" borderId="7" xfId="21" quotePrefix="1" applyFont="1" applyFill="1" applyBorder="1" applyAlignment="1">
      <alignment horizontal="justify" vertical="justify" wrapText="1"/>
    </xf>
    <xf numFmtId="0" fontId="8" fillId="3" borderId="27" xfId="21" quotePrefix="1" applyFont="1" applyFill="1" applyBorder="1" applyAlignment="1">
      <alignment horizontal="justify" vertical="justify" wrapText="1"/>
    </xf>
    <xf numFmtId="0" fontId="8" fillId="3" borderId="15" xfId="21" quotePrefix="1" applyFont="1" applyFill="1" applyBorder="1" applyAlignment="1">
      <alignment horizontal="justify" vertical="justify" wrapText="1"/>
    </xf>
    <xf numFmtId="0" fontId="8" fillId="3" borderId="16" xfId="21" quotePrefix="1" applyFont="1" applyFill="1" applyBorder="1" applyAlignment="1">
      <alignment horizontal="justify" vertical="justify" wrapText="1"/>
    </xf>
    <xf numFmtId="0" fontId="60" fillId="8" borderId="0" xfId="20" applyFont="1" applyFill="1" applyBorder="1" applyAlignment="1">
      <alignment horizontal="center" vertical="center"/>
    </xf>
    <xf numFmtId="0" fontId="19" fillId="7" borderId="8" xfId="0" quotePrefix="1" applyNumberFormat="1" applyFont="1" applyFill="1" applyBorder="1" applyAlignment="1">
      <alignment horizontal="center"/>
    </xf>
    <xf numFmtId="49" fontId="19" fillId="7" borderId="9" xfId="0" quotePrefix="1" applyNumberFormat="1" applyFont="1" applyFill="1" applyBorder="1" applyAlignment="1">
      <alignment horizontal="center"/>
    </xf>
    <xf numFmtId="49" fontId="19" fillId="7" borderId="8" xfId="0" quotePrefix="1" applyNumberFormat="1" applyFont="1" applyFill="1" applyBorder="1" applyAlignment="1">
      <alignment horizontal="center"/>
    </xf>
    <xf numFmtId="0" fontId="60" fillId="8" borderId="0" xfId="0" applyFont="1" applyFill="1" applyBorder="1" applyAlignment="1">
      <alignment horizontal="center" vertical="center"/>
    </xf>
    <xf numFmtId="0" fontId="19" fillId="7" borderId="0" xfId="0" applyFont="1" applyFill="1" applyBorder="1" applyAlignment="1">
      <alignment horizontal="center" vertical="center"/>
    </xf>
    <xf numFmtId="0" fontId="19" fillId="7" borderId="15" xfId="0" applyFont="1" applyFill="1" applyBorder="1" applyAlignment="1">
      <alignment horizontal="center" vertical="center"/>
    </xf>
    <xf numFmtId="196" fontId="23" fillId="3" borderId="26" xfId="24" applyFont="1" applyFill="1" applyBorder="1" applyAlignment="1">
      <alignment horizontal="justify"/>
    </xf>
    <xf numFmtId="196" fontId="23" fillId="3" borderId="0" xfId="24" applyFont="1" applyFill="1" applyBorder="1" applyAlignment="1">
      <alignment horizontal="justify"/>
    </xf>
    <xf numFmtId="196" fontId="23" fillId="3" borderId="7" xfId="24" applyFont="1" applyFill="1" applyBorder="1" applyAlignment="1">
      <alignment horizontal="justify"/>
    </xf>
    <xf numFmtId="196" fontId="19" fillId="9" borderId="0" xfId="24" applyFont="1" applyFill="1" applyBorder="1" applyAlignment="1" applyProtection="1">
      <alignment horizontal="left" wrapText="1"/>
    </xf>
    <xf numFmtId="196" fontId="19" fillId="9" borderId="0" xfId="24" applyFont="1" applyFill="1" applyBorder="1" applyAlignment="1" applyProtection="1">
      <alignment horizontal="left"/>
    </xf>
    <xf numFmtId="196" fontId="19" fillId="9" borderId="7" xfId="24" applyFont="1" applyFill="1" applyBorder="1" applyAlignment="1" applyProtection="1">
      <alignment horizontal="left"/>
    </xf>
    <xf numFmtId="197" fontId="50" fillId="7" borderId="10" xfId="12" applyNumberFormat="1" applyFont="1" applyFill="1" applyBorder="1" applyAlignment="1">
      <alignment horizontal="center"/>
    </xf>
    <xf numFmtId="197" fontId="50" fillId="7" borderId="12" xfId="12" applyNumberFormat="1" applyFont="1" applyFill="1" applyBorder="1" applyAlignment="1">
      <alignment horizontal="center"/>
    </xf>
    <xf numFmtId="0" fontId="64" fillId="12" borderId="15" xfId="20" applyFont="1" applyFill="1" applyBorder="1" applyAlignment="1">
      <alignment horizontal="center" vertical="center"/>
    </xf>
    <xf numFmtId="0" fontId="50" fillId="10" borderId="8" xfId="20" applyFont="1" applyFill="1" applyBorder="1" applyAlignment="1">
      <alignment horizontal="center" vertical="center"/>
    </xf>
    <xf numFmtId="0" fontId="50" fillId="10" borderId="0" xfId="20" applyFont="1" applyFill="1" applyBorder="1" applyAlignment="1">
      <alignment horizontal="center" vertical="center"/>
    </xf>
    <xf numFmtId="0" fontId="50" fillId="10" borderId="13" xfId="20" applyFont="1" applyFill="1" applyBorder="1" applyAlignment="1">
      <alignment horizontal="center" vertical="center"/>
    </xf>
    <xf numFmtId="197" fontId="50" fillId="7" borderId="22" xfId="12" applyNumberFormat="1" applyFont="1" applyFill="1" applyBorder="1" applyAlignment="1">
      <alignment horizontal="center"/>
    </xf>
    <xf numFmtId="197" fontId="19" fillId="7" borderId="22" xfId="12" applyNumberFormat="1" applyFont="1" applyFill="1" applyBorder="1" applyAlignment="1">
      <alignment horizontal="center"/>
    </xf>
    <xf numFmtId="197" fontId="50" fillId="7" borderId="28" xfId="12" applyNumberFormat="1" applyFont="1" applyFill="1" applyBorder="1" applyAlignment="1">
      <alignment horizontal="center"/>
    </xf>
    <xf numFmtId="0" fontId="50" fillId="11" borderId="0" xfId="20" applyFont="1" applyFill="1" applyBorder="1" applyAlignment="1">
      <alignment horizontal="center" vertical="center"/>
    </xf>
    <xf numFmtId="0" fontId="64" fillId="12" borderId="0" xfId="20" applyFont="1" applyFill="1" applyBorder="1" applyAlignment="1">
      <alignment horizontal="center" vertical="center"/>
    </xf>
    <xf numFmtId="0" fontId="19" fillId="3" borderId="11" xfId="0" applyFont="1" applyFill="1" applyBorder="1" applyAlignment="1">
      <alignment horizontal="center"/>
    </xf>
    <xf numFmtId="0" fontId="19" fillId="3" borderId="18" xfId="0" applyFont="1" applyFill="1" applyBorder="1" applyAlignment="1">
      <alignment horizontal="center"/>
    </xf>
    <xf numFmtId="176" fontId="19" fillId="3" borderId="8" xfId="0" applyNumberFormat="1" applyFont="1" applyFill="1" applyBorder="1" applyAlignment="1" applyProtection="1">
      <alignment horizontal="center" vertical="center" wrapText="1"/>
    </xf>
    <xf numFmtId="176" fontId="19" fillId="3" borderId="0" xfId="0" applyNumberFormat="1" applyFont="1" applyFill="1" applyBorder="1" applyAlignment="1" applyProtection="1">
      <alignment horizontal="center" vertical="center" wrapText="1"/>
    </xf>
    <xf numFmtId="176" fontId="19" fillId="3" borderId="13" xfId="0" applyNumberFormat="1" applyFont="1" applyFill="1" applyBorder="1" applyAlignment="1" applyProtection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0" fontId="19" fillId="3" borderId="22" xfId="0" applyFont="1" applyFill="1" applyBorder="1" applyAlignment="1">
      <alignment horizontal="center"/>
    </xf>
    <xf numFmtId="0" fontId="19" fillId="3" borderId="28" xfId="0" applyFont="1" applyFill="1" applyBorder="1" applyAlignment="1">
      <alignment horizontal="center"/>
    </xf>
    <xf numFmtId="176" fontId="19" fillId="7" borderId="0" xfId="20" applyNumberFormat="1" applyFont="1" applyFill="1" applyBorder="1" applyAlignment="1" applyProtection="1">
      <alignment horizontal="left" wrapText="1"/>
    </xf>
    <xf numFmtId="176" fontId="19" fillId="7" borderId="0" xfId="20" applyNumberFormat="1" applyFont="1" applyFill="1" applyBorder="1" applyAlignment="1" applyProtection="1">
      <alignment horizontal="left"/>
    </xf>
    <xf numFmtId="176" fontId="19" fillId="7" borderId="7" xfId="20" applyNumberFormat="1" applyFont="1" applyFill="1" applyBorder="1" applyAlignment="1" applyProtection="1">
      <alignment horizontal="left"/>
    </xf>
    <xf numFmtId="0" fontId="19" fillId="7" borderId="8" xfId="20" applyFont="1" applyFill="1" applyBorder="1" applyAlignment="1">
      <alignment horizontal="center"/>
    </xf>
    <xf numFmtId="0" fontId="20" fillId="7" borderId="13" xfId="20" applyFont="1" applyFill="1" applyBorder="1" applyAlignment="1">
      <alignment horizontal="center"/>
    </xf>
  </cellXfs>
  <cellStyles count="31">
    <cellStyle name="Comma" xfId="2" builtinId="3"/>
    <cellStyle name="Hyperlink" xfId="1" builtinId="8"/>
    <cellStyle name="Millares 10" xfId="3" xr:uid="{D2CD0FBD-8620-4A54-9828-E7814B675A97}"/>
    <cellStyle name="Millares 11" xfId="4" xr:uid="{6710C4E0-7F1D-4B3E-AE61-BA1049D1A26F}"/>
    <cellStyle name="Millares 12" xfId="5" xr:uid="{F6C5A5E7-0763-413B-B3D3-0A16F3509CC3}"/>
    <cellStyle name="Millares 13" xfId="6" xr:uid="{E550875F-5FDD-4294-8A9F-028D6AD3464F}"/>
    <cellStyle name="Millares 14" xfId="7" xr:uid="{326FA30B-AC2E-46E8-B406-55C489D8FAA6}"/>
    <cellStyle name="Millares 15" xfId="8" xr:uid="{1D4F6796-C926-4FBA-86AC-7A7921F53295}"/>
    <cellStyle name="Millares 16" xfId="9" xr:uid="{78636902-7F2C-4D33-882B-6559CE9BECE5}"/>
    <cellStyle name="Millares 2" xfId="10" xr:uid="{445A15AA-E0BB-4748-AA99-A7ACAAC6B6CC}"/>
    <cellStyle name="Millares 3" xfId="11" xr:uid="{1A1F74B6-5D45-42BA-93E1-EAFB4AEF851E}"/>
    <cellStyle name="Millares 4" xfId="12" xr:uid="{74494F34-D58A-4C55-A5E5-0EE811F8E2AA}"/>
    <cellStyle name="Millares 5" xfId="13" xr:uid="{8D74ADEC-EF35-4F39-ACD8-C2F2AA2B224B}"/>
    <cellStyle name="Millares 6" xfId="14" xr:uid="{FA4AD959-5690-45CB-BC95-F845C666E924}"/>
    <cellStyle name="Millares 7" xfId="15" xr:uid="{F7550727-31DC-4E2F-B56F-96A20E63B05C}"/>
    <cellStyle name="Millares 8" xfId="16" xr:uid="{BC585E65-AE4F-477D-ACD1-D6BA9290FFEE}"/>
    <cellStyle name="Millares 9" xfId="17" xr:uid="{F871AF33-5ABE-4595-9120-B0A094B55584}"/>
    <cellStyle name="Millares_MCAPITULOS macro" xfId="18" xr:uid="{1F9C57A2-D038-4439-9BFB-DFB933E90A74}"/>
    <cellStyle name="Neutral" xfId="19" builtinId="28" customBuiltin="1"/>
    <cellStyle name="Normal" xfId="0" builtinId="0"/>
    <cellStyle name="Normal 2" xfId="20" xr:uid="{28292DA0-06B3-4AA7-AE92-A98349D02344}"/>
    <cellStyle name="Normal 2 2" xfId="21" xr:uid="{A9DA3FDE-7F60-41B8-9414-05BEA4A84F0B}"/>
    <cellStyle name="Normal 3" xfId="22" xr:uid="{74B265F5-B866-4084-BACC-250D0162CC4B}"/>
    <cellStyle name="Normal 4" xfId="23" xr:uid="{E2BD186C-6FD4-4C18-881F-A3ED8EB8335B}"/>
    <cellStyle name="Normal_BZAFOB" xfId="24" xr:uid="{EB0CD64C-D079-45D5-8B72-432F91E80AB6}"/>
    <cellStyle name="Normal_CUADRO 7 macro" xfId="25" xr:uid="{65B4D9F3-389E-4E13-B3F2-B3D4AD9A88B0}"/>
    <cellStyle name="Normal_cuadro2.3 " xfId="26" xr:uid="{9AD547A4-1611-4DD3-BCE3-0D98AAB54B83}"/>
    <cellStyle name="Normal_cuadro2.3 _MPAIS macro" xfId="27" xr:uid="{069A5A33-D4AD-47F8-804E-47391C495509}"/>
    <cellStyle name="Normal_cuadro2.5 " xfId="28" xr:uid="{F18B55B2-06BE-4081-9F70-4148BD2F5AA3}"/>
    <cellStyle name="Normal_MPAIS macro" xfId="29" xr:uid="{7CA34BD1-0EA2-4763-B1A1-2781D7E08445}"/>
    <cellStyle name="Total" xfId="30" builtinId="25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EAEAEA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EAEAEA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0.48188405797101447"/>
          <c:w val="0"/>
          <c:h val="2.5362318840579712E-2"/>
        </c:manualLayout>
      </c:layout>
      <c:ofPieChart>
        <c:ofPieType val="pie"/>
        <c:varyColors val="1"/>
        <c:ser>
          <c:idx val="0"/>
          <c:order val="0"/>
          <c:spPr>
            <a:ln w="12700">
              <a:solidFill>
                <a:srgbClr val="EAEAEA"/>
              </a:solidFill>
              <a:prstDash val="solid"/>
            </a:ln>
          </c:spPr>
          <c:dPt>
            <c:idx val="0"/>
            <c:bubble3D val="0"/>
            <c:spPr>
              <a:solidFill>
                <a:srgbClr val="800000"/>
              </a:solidFill>
              <a:ln w="12700">
                <a:solidFill>
                  <a:srgbClr val="EAEAEA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DA0E-4E55-825A-02F1927AE668}"/>
              </c:ext>
            </c:extLst>
          </c:dPt>
          <c:dPt>
            <c:idx val="1"/>
            <c:bubble3D val="0"/>
            <c:spPr>
              <a:solidFill>
                <a:srgbClr val="802060"/>
              </a:solidFill>
              <a:ln w="12700">
                <a:solidFill>
                  <a:srgbClr val="EAEAEA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A0E-4E55-825A-02F1927AE668}"/>
              </c:ext>
            </c:extLst>
          </c:dPt>
          <c:dLbls>
            <c:dLbl>
              <c:idx val="0"/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5" b="0" i="0" u="none" strike="noStrike" baseline="0">
                      <a:solidFill>
                        <a:srgbClr val="EAEAEA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A0E-4E55-825A-02F1927AE668}"/>
                </c:ext>
              </c:extLst>
            </c:dLbl>
            <c:dLbl>
              <c:idx val="1"/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5" b="0" i="0" u="none" strike="noStrike" baseline="0">
                      <a:solidFill>
                        <a:srgbClr val="EAEAEA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A0E-4E55-825A-02F1927AE668}"/>
                </c:ext>
              </c:extLst>
            </c:dLbl>
            <c:dLbl>
              <c:idx val="2"/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5" b="0" i="0" u="none" strike="noStrike" baseline="0">
                      <a:solidFill>
                        <a:srgbClr val="EAEAEA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A0E-4E55-825A-02F1927AE668}"/>
                </c:ext>
              </c:extLst>
            </c:dLbl>
            <c:dLbl>
              <c:idx val="3"/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5" b="0" i="0" u="none" strike="noStrike" baseline="0">
                      <a:solidFill>
                        <a:srgbClr val="EAEAEA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A0E-4E55-825A-02F1927AE668}"/>
                </c:ext>
              </c:extLst>
            </c:dLbl>
            <c:dLbl>
              <c:idx val="4"/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5" b="0" i="0" u="none" strike="noStrike" baseline="0">
                      <a:solidFill>
                        <a:srgbClr val="EAEAEA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A0E-4E55-825A-02F1927AE66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25" b="0" i="0" u="none" strike="noStrike" baseline="0">
                        <a:solidFill>
                          <a:srgbClr val="EAEAEA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/>
                      <a:t>CAN
12,3%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DA0E-4E55-825A-02F1927AE668}"/>
                </c:ext>
              </c:extLst>
            </c:dLbl>
            <c:numFmt formatCode="0.0%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5" b="0" i="0" u="none" strike="noStrike" baseline="0">
                    <a:solidFill>
                      <a:srgbClr val="EAEAEA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numRef>
              <c:f>'Cuadro A10'!#REF!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'Cuadro A10'!#REF!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0E-4E55-825A-02F1927AE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plitType val="cust"/>
        <c:custSplit>
          <c:secondPiePt val="1"/>
        </c:custSplit>
        <c:secondPieSize val="75"/>
        <c:serLines>
          <c:spPr>
            <a:ln w="3175">
              <a:solidFill>
                <a:srgbClr val="EAEAEA"/>
              </a:solidFill>
              <a:prstDash val="solid"/>
            </a:ln>
          </c:spPr>
        </c:serLines>
      </c:ofPieChart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EAEAEA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" footer="0"/>
    <c:pageSetup paperSize="9" orientation="landscape" horizontalDpi="-3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47117794486215536"/>
          <c:y val="0"/>
          <c:w val="3.5087719298245612E-2"/>
          <c:h val="0"/>
        </c:manualLayout>
      </c:layout>
      <c:ofPieChart>
        <c:ofPieType val="pie"/>
        <c:varyColors val="1"/>
        <c:ser>
          <c:idx val="0"/>
          <c:order val="0"/>
          <c:spPr>
            <a:ln w="12700">
              <a:solidFill>
                <a:srgbClr val="EAEAEA"/>
              </a:solidFill>
              <a:prstDash val="solid"/>
            </a:ln>
          </c:spPr>
          <c:dPt>
            <c:idx val="0"/>
            <c:bubble3D val="0"/>
            <c:spPr>
              <a:solidFill>
                <a:srgbClr val="3366FF"/>
              </a:solidFill>
              <a:ln w="12700">
                <a:solidFill>
                  <a:srgbClr val="EAEAEA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1189-4304-8C73-D23734C1E446}"/>
              </c:ext>
            </c:extLst>
          </c:dPt>
          <c:dPt>
            <c:idx val="1"/>
            <c:bubble3D val="0"/>
            <c:spPr>
              <a:solidFill>
                <a:srgbClr val="80206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189-4304-8C73-D23734C1E446}"/>
              </c:ext>
            </c:extLst>
          </c:dPt>
          <c:dLbls>
            <c:dLbl>
              <c:idx val="0"/>
              <c:layout>
                <c:manualLayout>
                  <c:x val="1.6708437761069339E-2"/>
                  <c:y val="-0.23634264743455741"/>
                </c:manualLayout>
              </c:layout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625" b="0" i="0" u="none" strike="noStrike" baseline="0">
                      <a:solidFill>
                        <a:srgbClr val="424242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189-4304-8C73-D23734C1E446}"/>
                </c:ext>
              </c:extLst>
            </c:dLbl>
            <c:dLbl>
              <c:idx val="1"/>
              <c:layout>
                <c:manualLayout>
                  <c:x val="-1.0693647159722708E-2"/>
                  <c:y val="3.5694198235167451E-2"/>
                </c:manualLayout>
              </c:layout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625" b="0" i="0" u="none" strike="noStrike" baseline="0">
                      <a:solidFill>
                        <a:srgbClr val="424242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189-4304-8C73-D23734C1E446}"/>
                </c:ext>
              </c:extLst>
            </c:dLbl>
            <c:dLbl>
              <c:idx val="2"/>
              <c:layout>
                <c:manualLayout>
                  <c:x val="0.11416036701103184"/>
                  <c:y val="-6.8770428241909598E-2"/>
                </c:manualLayout>
              </c:layout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625" b="0" i="0" u="none" strike="noStrike" baseline="0">
                      <a:solidFill>
                        <a:srgbClr val="424242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189-4304-8C73-D23734C1E446}"/>
                </c:ext>
              </c:extLst>
            </c:dLbl>
            <c:dLbl>
              <c:idx val="3"/>
              <c:layout>
                <c:manualLayout>
                  <c:x val="2.502105737219211E-2"/>
                  <c:y val="6.3886326517150933E-3"/>
                </c:manualLayout>
              </c:layout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625" b="0" i="0" u="none" strike="noStrike" baseline="0">
                      <a:solidFill>
                        <a:srgbClr val="424242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189-4304-8C73-D23734C1E446}"/>
                </c:ext>
              </c:extLst>
            </c:dLbl>
            <c:dLbl>
              <c:idx val="4"/>
              <c:layout>
                <c:manualLayout>
                  <c:x val="3.6556908260464684E-2"/>
                  <c:y val="4.8383981690418687E-2"/>
                </c:manualLayout>
              </c:layout>
              <c:tx>
                <c:rich>
                  <a:bodyPr/>
                  <a:lstStyle/>
                  <a:p>
                    <a:pPr>
                      <a:defRPr sz="625" b="0" i="0" u="none" strike="noStrike" baseline="0">
                        <a:solidFill>
                          <a:srgbClr val="424242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/>
                      <a:t>CAN
4,3%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1189-4304-8C73-D23734C1E446}"/>
                </c:ext>
              </c:extLst>
            </c:dLbl>
            <c:dLbl>
              <c:idx val="5"/>
              <c:layout>
                <c:manualLayout>
                  <c:xMode val="edge"/>
                  <c:yMode val="edge"/>
                  <c:x val="0.40601603132839748"/>
                  <c:y val="0.48672671530765027"/>
                </c:manualLayout>
              </c:layout>
              <c:tx>
                <c:rich>
                  <a:bodyPr/>
                  <a:lstStyle/>
                  <a:p>
                    <a:pPr>
                      <a:defRPr sz="625" b="0" i="0" u="none" strike="noStrike" baseline="0">
                        <a:solidFill>
                          <a:srgbClr val="EAEAEA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/>
                      <a:t>CAN
11,6%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1189-4304-8C73-D23734C1E446}"/>
                </c:ext>
              </c:extLst>
            </c:dLbl>
            <c:numFmt formatCode="0.0%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625" b="0" i="0" u="none" strike="noStrike" baseline="0">
                    <a:solidFill>
                      <a:srgbClr val="424242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12700">
                  <a:solidFill>
                    <a:srgbClr val="000000"/>
                  </a:solidFill>
                  <a:prstDash val="solid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numRef>
              <c:f>'Cuadro A10'!#REF!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'Cuadro A10'!#REF!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89-4304-8C73-D23734C1E446}"/>
            </c:ext>
          </c:extLst>
        </c:ser>
        <c:ser>
          <c:idx val="1"/>
          <c:order val="1"/>
          <c:spPr>
            <a:ln w="12700">
              <a:solidFill>
                <a:srgbClr val="EAEAEA"/>
              </a:solidFill>
              <a:prstDash val="solid"/>
            </a:ln>
          </c:spPr>
          <c:dPt>
            <c:idx val="0"/>
            <c:bubble3D val="0"/>
            <c:spPr>
              <a:solidFill>
                <a:srgbClr val="800000"/>
              </a:solidFill>
              <a:ln w="12700">
                <a:solidFill>
                  <a:srgbClr val="EAEAEA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1189-4304-8C73-D23734C1E446}"/>
              </c:ext>
            </c:extLst>
          </c:dPt>
          <c:dPt>
            <c:idx val="1"/>
            <c:bubble3D val="0"/>
            <c:spPr>
              <a:solidFill>
                <a:srgbClr val="802060"/>
              </a:solidFill>
              <a:ln w="12700">
                <a:solidFill>
                  <a:srgbClr val="EAEAEA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1189-4304-8C73-D23734C1E446}"/>
              </c:ext>
            </c:extLst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0" i="0" u="none" strike="noStrike" baseline="0">
                    <a:solidFill>
                      <a:srgbClr val="EAEAEA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12700">
                  <a:solidFill>
                    <a:srgbClr val="000000"/>
                  </a:solidFill>
                  <a:prstDash val="solid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numRef>
              <c:f>'Cuadro A10'!#REF!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'Cuadro A10'!#REF!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189-4304-8C73-D23734C1E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plitType val="cust"/>
        <c:custSplit>
          <c:secondPiePt val="1"/>
        </c:custSplit>
        <c:secondPieSize val="75"/>
        <c:serLines>
          <c:spPr>
            <a:ln w="12700">
              <a:solidFill>
                <a:srgbClr val="000000"/>
              </a:solidFill>
              <a:prstDash val="solid"/>
            </a:ln>
          </c:spPr>
        </c:serLines>
      </c:ofPieChart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EAEAEA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" footer="0"/>
    <c:pageSetup orientation="landscape" horizontalDpi="300" verticalDpi="3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5" b="1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Comercio exterior colombiano con los países de la Comunidad Andina  enero-octubre 2000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'Cuadro B1'!#REF!</c:v>
          </c:tx>
          <c:spPr>
            <a:solidFill>
              <a:srgbClr val="8080FF"/>
            </a:solidFill>
            <a:ln w="12700">
              <a:solidFill>
                <a:srgbClr val="424242"/>
              </a:solidFill>
              <a:prstDash val="solid"/>
            </a:ln>
          </c:spPr>
          <c:invertIfNegative val="0"/>
          <c:cat>
            <c:numRef>
              <c:f>'Cuadro B1'!#REF!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'Cuadro B1'!#REF!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4A-46DB-94A6-E3AE500B4208}"/>
            </c:ext>
          </c:extLst>
        </c:ser>
        <c:ser>
          <c:idx val="1"/>
          <c:order val="1"/>
          <c:tx>
            <c:v>'Cuadro B1'!#REF!</c:v>
          </c:tx>
          <c:spPr>
            <a:solidFill>
              <a:srgbClr val="996633"/>
            </a:solidFill>
            <a:ln w="12700">
              <a:solidFill>
                <a:srgbClr val="424242"/>
              </a:solidFill>
              <a:prstDash val="solid"/>
            </a:ln>
          </c:spPr>
          <c:invertIfNegative val="0"/>
          <c:cat>
            <c:numRef>
              <c:f>'Cuadro B1'!#REF!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'Cuadro B1'!#REF!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4A-46DB-94A6-E3AE500B4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987121536"/>
        <c:axId val="1"/>
      </c:barChart>
      <c:catAx>
        <c:axId val="1987121536"/>
        <c:scaling>
          <c:orientation val="minMax"/>
        </c:scaling>
        <c:delete val="0"/>
        <c:axPos val="b"/>
        <c:numFmt formatCode="#,##0" sourceLinked="0"/>
        <c:majorTickMark val="out"/>
        <c:minorTickMark val="none"/>
        <c:tickLblPos val="nextTo"/>
        <c:spPr>
          <a:ln w="3175">
            <a:solidFill>
              <a:srgbClr val="424242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424242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50" b="1" i="0" u="none" strike="noStrike" baseline="0">
                    <a:solidFill>
                      <a:srgbClr val="0000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Millones de dólares  FOB 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424242"/>
            </a:solidFill>
            <a:prstDash val="solid"/>
          </a:ln>
        </c:spPr>
        <c:txPr>
          <a:bodyPr rot="0" vert="horz"/>
          <a:lstStyle/>
          <a:p>
            <a:pPr>
              <a:defRPr sz="125" b="0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7121536"/>
        <c:crosses val="autoZero"/>
        <c:crossBetween val="between"/>
      </c:valAx>
      <c:spPr>
        <a:gradFill rotWithShape="0">
          <a:gsLst>
            <a:gs pos="0">
              <a:srgbClr val="E3E3E3"/>
            </a:gs>
            <a:gs pos="100000">
              <a:srgbClr val="E3E3E3">
                <a:gamma/>
                <a:tint val="20000"/>
                <a:invGamma/>
              </a:srgbClr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424242"/>
          </a:solidFill>
          <a:prstDash val="solid"/>
        </a:ln>
      </c:spPr>
      <c:txPr>
        <a:bodyPr/>
        <a:lstStyle/>
        <a:p>
          <a:pPr>
            <a:defRPr sz="105" b="0" i="0" u="none" strike="noStrike" baseline="0">
              <a:solidFill>
                <a:srgbClr val="424242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424242"/>
      </a:solidFill>
      <a:prstDash val="solid"/>
    </a:ln>
  </c:spPr>
  <c:txPr>
    <a:bodyPr/>
    <a:lstStyle/>
    <a:p>
      <a:pPr>
        <a:defRPr sz="150" b="0" i="0" u="none" strike="noStrike" baseline="0">
          <a:solidFill>
            <a:srgbClr val="424242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" footer="0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7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7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4</xdr:row>
      <xdr:rowOff>47625</xdr:rowOff>
    </xdr:from>
    <xdr:to>
      <xdr:col>1</xdr:col>
      <xdr:colOff>8677275</xdr:colOff>
      <xdr:row>4</xdr:row>
      <xdr:rowOff>133350</xdr:rowOff>
    </xdr:to>
    <xdr:pic>
      <xdr:nvPicPr>
        <xdr:cNvPr id="11555418" name="Imagen 16">
          <a:extLst>
            <a:ext uri="{FF2B5EF4-FFF2-40B4-BE49-F238E27FC236}">
              <a16:creationId xmlns:a16="http://schemas.microsoft.com/office/drawing/2014/main" id="{E8D5CC5C-04CD-3773-6470-0830BDBB7E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2586" b="38998"/>
        <a:stretch>
          <a:fillRect/>
        </a:stretch>
      </xdr:blipFill>
      <xdr:spPr bwMode="auto">
        <a:xfrm>
          <a:off x="57150" y="1019175"/>
          <a:ext cx="8667750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0</xdr:row>
      <xdr:rowOff>104775</xdr:rowOff>
    </xdr:from>
    <xdr:to>
      <xdr:col>1</xdr:col>
      <xdr:colOff>2447925</xdr:colOff>
      <xdr:row>4</xdr:row>
      <xdr:rowOff>38100</xdr:rowOff>
    </xdr:to>
    <xdr:pic>
      <xdr:nvPicPr>
        <xdr:cNvPr id="11555419" name="Imagen 1">
          <a:extLst>
            <a:ext uri="{FF2B5EF4-FFF2-40B4-BE49-F238E27FC236}">
              <a16:creationId xmlns:a16="http://schemas.microsoft.com/office/drawing/2014/main" id="{6466BA47-4F3B-CC0B-4B58-B9A348343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04775"/>
          <a:ext cx="23622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114300</xdr:rowOff>
    </xdr:from>
    <xdr:to>
      <xdr:col>15</xdr:col>
      <xdr:colOff>0</xdr:colOff>
      <xdr:row>4</xdr:row>
      <xdr:rowOff>161925</xdr:rowOff>
    </xdr:to>
    <xdr:pic>
      <xdr:nvPicPr>
        <xdr:cNvPr id="12053793" name="Imagen 16">
          <a:extLst>
            <a:ext uri="{FF2B5EF4-FFF2-40B4-BE49-F238E27FC236}">
              <a16:creationId xmlns:a16="http://schemas.microsoft.com/office/drawing/2014/main" id="{17ABFC51-FF3D-6CB8-8394-FAB537AA4D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842" b="41225"/>
        <a:stretch>
          <a:fillRect/>
        </a:stretch>
      </xdr:blipFill>
      <xdr:spPr bwMode="auto">
        <a:xfrm>
          <a:off x="0" y="1038225"/>
          <a:ext cx="117729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0</xdr:row>
      <xdr:rowOff>66675</xdr:rowOff>
    </xdr:from>
    <xdr:to>
      <xdr:col>0</xdr:col>
      <xdr:colOff>2438400</xdr:colOff>
      <xdr:row>4</xdr:row>
      <xdr:rowOff>28575</xdr:rowOff>
    </xdr:to>
    <xdr:pic>
      <xdr:nvPicPr>
        <xdr:cNvPr id="12053794" name="Imagen 1">
          <a:extLst>
            <a:ext uri="{FF2B5EF4-FFF2-40B4-BE49-F238E27FC236}">
              <a16:creationId xmlns:a16="http://schemas.microsoft.com/office/drawing/2014/main" id="{CCA850E3-B081-8A5E-1D4D-439635EB8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23526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47625</xdr:rowOff>
    </xdr:from>
    <xdr:to>
      <xdr:col>13</xdr:col>
      <xdr:colOff>9525</xdr:colOff>
      <xdr:row>4</xdr:row>
      <xdr:rowOff>104775</xdr:rowOff>
    </xdr:to>
    <xdr:pic>
      <xdr:nvPicPr>
        <xdr:cNvPr id="11971063" name="Imagen 16">
          <a:extLst>
            <a:ext uri="{FF2B5EF4-FFF2-40B4-BE49-F238E27FC236}">
              <a16:creationId xmlns:a16="http://schemas.microsoft.com/office/drawing/2014/main" id="{19747C06-05C2-3095-C6C3-6AD7C56106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2077" b="38139"/>
        <a:stretch>
          <a:fillRect/>
        </a:stretch>
      </xdr:blipFill>
      <xdr:spPr bwMode="auto">
        <a:xfrm>
          <a:off x="0" y="1057275"/>
          <a:ext cx="12487275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400050</xdr:colOff>
      <xdr:row>0</xdr:row>
      <xdr:rowOff>57150</xdr:rowOff>
    </xdr:from>
    <xdr:to>
      <xdr:col>1</xdr:col>
      <xdr:colOff>2124075</xdr:colOff>
      <xdr:row>3</xdr:row>
      <xdr:rowOff>95250</xdr:rowOff>
    </xdr:to>
    <xdr:pic>
      <xdr:nvPicPr>
        <xdr:cNvPr id="11971064" name="Imagen 1">
          <a:extLst>
            <a:ext uri="{FF2B5EF4-FFF2-40B4-BE49-F238E27FC236}">
              <a16:creationId xmlns:a16="http://schemas.microsoft.com/office/drawing/2014/main" id="{A367DD88-0E6D-BAAB-1DF1-CB41B2649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57150"/>
          <a:ext cx="23526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76200</xdr:rowOff>
    </xdr:from>
    <xdr:to>
      <xdr:col>20</xdr:col>
      <xdr:colOff>9525</xdr:colOff>
      <xdr:row>4</xdr:row>
      <xdr:rowOff>133350</xdr:rowOff>
    </xdr:to>
    <xdr:pic>
      <xdr:nvPicPr>
        <xdr:cNvPr id="11608633" name="Imagen 16">
          <a:extLst>
            <a:ext uri="{FF2B5EF4-FFF2-40B4-BE49-F238E27FC236}">
              <a16:creationId xmlns:a16="http://schemas.microsoft.com/office/drawing/2014/main" id="{7F5B23C0-E4EB-F72B-A9A7-5288C9B153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981" b="30301"/>
        <a:stretch>
          <a:fillRect/>
        </a:stretch>
      </xdr:blipFill>
      <xdr:spPr bwMode="auto">
        <a:xfrm>
          <a:off x="0" y="800100"/>
          <a:ext cx="16259175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0</xdr:row>
      <xdr:rowOff>0</xdr:rowOff>
    </xdr:from>
    <xdr:to>
      <xdr:col>1</xdr:col>
      <xdr:colOff>2028825</xdr:colOff>
      <xdr:row>4</xdr:row>
      <xdr:rowOff>152400</xdr:rowOff>
    </xdr:to>
    <xdr:pic>
      <xdr:nvPicPr>
        <xdr:cNvPr id="11608634" name="Imagen 1">
          <a:extLst>
            <a:ext uri="{FF2B5EF4-FFF2-40B4-BE49-F238E27FC236}">
              <a16:creationId xmlns:a16="http://schemas.microsoft.com/office/drawing/2014/main" id="{47F7F6CA-1A0F-603A-8922-680AB0027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0"/>
          <a:ext cx="23526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114300</xdr:rowOff>
    </xdr:from>
    <xdr:to>
      <xdr:col>14</xdr:col>
      <xdr:colOff>9525</xdr:colOff>
      <xdr:row>6</xdr:row>
      <xdr:rowOff>161925</xdr:rowOff>
    </xdr:to>
    <xdr:pic>
      <xdr:nvPicPr>
        <xdr:cNvPr id="11648545" name="Imagen 16">
          <a:extLst>
            <a:ext uri="{FF2B5EF4-FFF2-40B4-BE49-F238E27FC236}">
              <a16:creationId xmlns:a16="http://schemas.microsoft.com/office/drawing/2014/main" id="{6135646A-1E5D-598A-C652-9B718A28C1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926" b="35654"/>
        <a:stretch>
          <a:fillRect/>
        </a:stretch>
      </xdr:blipFill>
      <xdr:spPr bwMode="auto">
        <a:xfrm>
          <a:off x="0" y="1162050"/>
          <a:ext cx="1327785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247650</xdr:colOff>
      <xdr:row>1</xdr:row>
      <xdr:rowOff>9525</xdr:rowOff>
    </xdr:from>
    <xdr:to>
      <xdr:col>2</xdr:col>
      <xdr:colOff>2171700</xdr:colOff>
      <xdr:row>6</xdr:row>
      <xdr:rowOff>9525</xdr:rowOff>
    </xdr:to>
    <xdr:pic>
      <xdr:nvPicPr>
        <xdr:cNvPr id="11648546" name="Imagen 1">
          <a:extLst>
            <a:ext uri="{FF2B5EF4-FFF2-40B4-BE49-F238E27FC236}">
              <a16:creationId xmlns:a16="http://schemas.microsoft.com/office/drawing/2014/main" id="{602F4B16-D577-1E90-2CE3-EB2A0BAFA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80975"/>
          <a:ext cx="23526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76200</xdr:rowOff>
    </xdr:from>
    <xdr:to>
      <xdr:col>14</xdr:col>
      <xdr:colOff>9525</xdr:colOff>
      <xdr:row>4</xdr:row>
      <xdr:rowOff>133350</xdr:rowOff>
    </xdr:to>
    <xdr:pic>
      <xdr:nvPicPr>
        <xdr:cNvPr id="11275017" name="Imagen 16">
          <a:extLst>
            <a:ext uri="{FF2B5EF4-FFF2-40B4-BE49-F238E27FC236}">
              <a16:creationId xmlns:a16="http://schemas.microsoft.com/office/drawing/2014/main" id="{7F8C4BDA-69F4-D61F-2C77-13BAED645F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2257" b="36441"/>
        <a:stretch>
          <a:fillRect/>
        </a:stretch>
      </xdr:blipFill>
      <xdr:spPr bwMode="auto">
        <a:xfrm>
          <a:off x="0" y="800100"/>
          <a:ext cx="1257300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323850</xdr:colOff>
      <xdr:row>0</xdr:row>
      <xdr:rowOff>0</xdr:rowOff>
    </xdr:from>
    <xdr:to>
      <xdr:col>2</xdr:col>
      <xdr:colOff>2247900</xdr:colOff>
      <xdr:row>4</xdr:row>
      <xdr:rowOff>142875</xdr:rowOff>
    </xdr:to>
    <xdr:pic>
      <xdr:nvPicPr>
        <xdr:cNvPr id="11275018" name="Imagen 1">
          <a:extLst>
            <a:ext uri="{FF2B5EF4-FFF2-40B4-BE49-F238E27FC236}">
              <a16:creationId xmlns:a16="http://schemas.microsoft.com/office/drawing/2014/main" id="{9357E0AA-8392-97D1-234D-9717187E5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0"/>
          <a:ext cx="23526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</xdr:row>
      <xdr:rowOff>57150</xdr:rowOff>
    </xdr:from>
    <xdr:to>
      <xdr:col>14</xdr:col>
      <xdr:colOff>0</xdr:colOff>
      <xdr:row>4</xdr:row>
      <xdr:rowOff>123825</xdr:rowOff>
    </xdr:to>
    <xdr:pic>
      <xdr:nvPicPr>
        <xdr:cNvPr id="11603515" name="Imagen 16">
          <a:extLst>
            <a:ext uri="{FF2B5EF4-FFF2-40B4-BE49-F238E27FC236}">
              <a16:creationId xmlns:a16="http://schemas.microsoft.com/office/drawing/2014/main" id="{3A88F7E6-5846-68BA-E439-40FE1F2B4A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2205" b="36073"/>
        <a:stretch>
          <a:fillRect/>
        </a:stretch>
      </xdr:blipFill>
      <xdr:spPr bwMode="auto">
        <a:xfrm>
          <a:off x="9525" y="990600"/>
          <a:ext cx="12734925" cy="6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</xdr:colOff>
      <xdr:row>0</xdr:row>
      <xdr:rowOff>9525</xdr:rowOff>
    </xdr:from>
    <xdr:to>
      <xdr:col>2</xdr:col>
      <xdr:colOff>2219325</xdr:colOff>
      <xdr:row>3</xdr:row>
      <xdr:rowOff>152400</xdr:rowOff>
    </xdr:to>
    <xdr:pic>
      <xdr:nvPicPr>
        <xdr:cNvPr id="11603516" name="Imagen 1">
          <a:extLst>
            <a:ext uri="{FF2B5EF4-FFF2-40B4-BE49-F238E27FC236}">
              <a16:creationId xmlns:a16="http://schemas.microsoft.com/office/drawing/2014/main" id="{E3A9C31C-AA62-4C04-BDEE-DD5CAA9B9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9525"/>
          <a:ext cx="23526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57150</xdr:rowOff>
    </xdr:from>
    <xdr:to>
      <xdr:col>14</xdr:col>
      <xdr:colOff>9525</xdr:colOff>
      <xdr:row>4</xdr:row>
      <xdr:rowOff>114300</xdr:rowOff>
    </xdr:to>
    <xdr:pic>
      <xdr:nvPicPr>
        <xdr:cNvPr id="11604539" name="Imagen 16">
          <a:extLst>
            <a:ext uri="{FF2B5EF4-FFF2-40B4-BE49-F238E27FC236}">
              <a16:creationId xmlns:a16="http://schemas.microsoft.com/office/drawing/2014/main" id="{E513E0FA-6522-065E-0278-7521476EF5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2483" b="38560"/>
        <a:stretch>
          <a:fillRect/>
        </a:stretch>
      </xdr:blipFill>
      <xdr:spPr bwMode="auto">
        <a:xfrm>
          <a:off x="0" y="1085850"/>
          <a:ext cx="1360170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</xdr:row>
      <xdr:rowOff>66675</xdr:rowOff>
    </xdr:from>
    <xdr:to>
      <xdr:col>2</xdr:col>
      <xdr:colOff>2209800</xdr:colOff>
      <xdr:row>4</xdr:row>
      <xdr:rowOff>114300</xdr:rowOff>
    </xdr:to>
    <xdr:pic>
      <xdr:nvPicPr>
        <xdr:cNvPr id="11604540" name="Imagen 1">
          <a:extLst>
            <a:ext uri="{FF2B5EF4-FFF2-40B4-BE49-F238E27FC236}">
              <a16:creationId xmlns:a16="http://schemas.microsoft.com/office/drawing/2014/main" id="{2A218947-E9E0-A244-EB49-50DFFC9B2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247650"/>
          <a:ext cx="23526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95250</xdr:rowOff>
    </xdr:from>
    <xdr:to>
      <xdr:col>14</xdr:col>
      <xdr:colOff>0</xdr:colOff>
      <xdr:row>5</xdr:row>
      <xdr:rowOff>133350</xdr:rowOff>
    </xdr:to>
    <xdr:pic>
      <xdr:nvPicPr>
        <xdr:cNvPr id="11568722" name="Imagen 16">
          <a:extLst>
            <a:ext uri="{FF2B5EF4-FFF2-40B4-BE49-F238E27FC236}">
              <a16:creationId xmlns:a16="http://schemas.microsoft.com/office/drawing/2014/main" id="{ED55BD0E-DB8D-85AE-1005-7699FBFBEE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2261" b="37921"/>
        <a:stretch>
          <a:fillRect/>
        </a:stretch>
      </xdr:blipFill>
      <xdr:spPr bwMode="auto">
        <a:xfrm>
          <a:off x="0" y="1152525"/>
          <a:ext cx="1223962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</xdr:row>
      <xdr:rowOff>104775</xdr:rowOff>
    </xdr:from>
    <xdr:to>
      <xdr:col>2</xdr:col>
      <xdr:colOff>2209800</xdr:colOff>
      <xdr:row>4</xdr:row>
      <xdr:rowOff>161925</xdr:rowOff>
    </xdr:to>
    <xdr:pic>
      <xdr:nvPicPr>
        <xdr:cNvPr id="11568723" name="Imagen 1">
          <a:extLst>
            <a:ext uri="{FF2B5EF4-FFF2-40B4-BE49-F238E27FC236}">
              <a16:creationId xmlns:a16="http://schemas.microsoft.com/office/drawing/2014/main" id="{73169D99-3F6D-0427-B9A4-AC7EB2BB9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42875"/>
          <a:ext cx="23526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76200</xdr:rowOff>
    </xdr:from>
    <xdr:to>
      <xdr:col>14</xdr:col>
      <xdr:colOff>0</xdr:colOff>
      <xdr:row>5</xdr:row>
      <xdr:rowOff>142875</xdr:rowOff>
    </xdr:to>
    <xdr:pic>
      <xdr:nvPicPr>
        <xdr:cNvPr id="11621938" name="Imagen 16">
          <a:extLst>
            <a:ext uri="{FF2B5EF4-FFF2-40B4-BE49-F238E27FC236}">
              <a16:creationId xmlns:a16="http://schemas.microsoft.com/office/drawing/2014/main" id="{47C5AAE9-9545-03AA-08F4-E007F70559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836" b="39023"/>
        <a:stretch>
          <a:fillRect/>
        </a:stretch>
      </xdr:blipFill>
      <xdr:spPr bwMode="auto">
        <a:xfrm>
          <a:off x="0" y="1181100"/>
          <a:ext cx="11734800" cy="6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1</xdr:row>
      <xdr:rowOff>104775</xdr:rowOff>
    </xdr:from>
    <xdr:to>
      <xdr:col>2</xdr:col>
      <xdr:colOff>2095500</xdr:colOff>
      <xdr:row>4</xdr:row>
      <xdr:rowOff>161925</xdr:rowOff>
    </xdr:to>
    <xdr:pic>
      <xdr:nvPicPr>
        <xdr:cNvPr id="11621939" name="Imagen 1">
          <a:extLst>
            <a:ext uri="{FF2B5EF4-FFF2-40B4-BE49-F238E27FC236}">
              <a16:creationId xmlns:a16="http://schemas.microsoft.com/office/drawing/2014/main" id="{C86CD91D-DED2-E5CF-A9F2-4A117D3E1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90500"/>
          <a:ext cx="23526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12</xdr:row>
      <xdr:rowOff>38100</xdr:rowOff>
    </xdr:from>
    <xdr:to>
      <xdr:col>21</xdr:col>
      <xdr:colOff>0</xdr:colOff>
      <xdr:row>29</xdr:row>
      <xdr:rowOff>38100</xdr:rowOff>
    </xdr:to>
    <xdr:graphicFrame macro="">
      <xdr:nvGraphicFramePr>
        <xdr:cNvPr id="12035675" name="Chart 11">
          <a:extLst>
            <a:ext uri="{FF2B5EF4-FFF2-40B4-BE49-F238E27FC236}">
              <a16:creationId xmlns:a16="http://schemas.microsoft.com/office/drawing/2014/main" id="{4C0ADD6C-74CE-6AB4-951E-D1F67E7EF6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38100</xdr:colOff>
      <xdr:row>82</xdr:row>
      <xdr:rowOff>0</xdr:rowOff>
    </xdr:from>
    <xdr:to>
      <xdr:col>12</xdr:col>
      <xdr:colOff>9525</xdr:colOff>
      <xdr:row>82</xdr:row>
      <xdr:rowOff>0</xdr:rowOff>
    </xdr:to>
    <xdr:graphicFrame macro="">
      <xdr:nvGraphicFramePr>
        <xdr:cNvPr id="12035676" name="Chart 19">
          <a:extLst>
            <a:ext uri="{FF2B5EF4-FFF2-40B4-BE49-F238E27FC236}">
              <a16:creationId xmlns:a16="http://schemas.microsoft.com/office/drawing/2014/main" id="{ABAC1B6D-27C4-FBEB-C03F-4385FA14EE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5</xdr:row>
      <xdr:rowOff>47625</xdr:rowOff>
    </xdr:from>
    <xdr:to>
      <xdr:col>20</xdr:col>
      <xdr:colOff>9525</xdr:colOff>
      <xdr:row>5</xdr:row>
      <xdr:rowOff>114300</xdr:rowOff>
    </xdr:to>
    <xdr:pic>
      <xdr:nvPicPr>
        <xdr:cNvPr id="12035677" name="Imagen 16">
          <a:extLst>
            <a:ext uri="{FF2B5EF4-FFF2-40B4-BE49-F238E27FC236}">
              <a16:creationId xmlns:a16="http://schemas.microsoft.com/office/drawing/2014/main" id="{CB43100E-0839-3BCC-6ECD-09177FE6B1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4" t="37534" r="2296" b="45453"/>
        <a:stretch>
          <a:fillRect/>
        </a:stretch>
      </xdr:blipFill>
      <xdr:spPr bwMode="auto">
        <a:xfrm>
          <a:off x="0" y="1038225"/>
          <a:ext cx="14182725" cy="6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228600</xdr:colOff>
      <xdr:row>1</xdr:row>
      <xdr:rowOff>47625</xdr:rowOff>
    </xdr:from>
    <xdr:to>
      <xdr:col>2</xdr:col>
      <xdr:colOff>400050</xdr:colOff>
      <xdr:row>5</xdr:row>
      <xdr:rowOff>38100</xdr:rowOff>
    </xdr:to>
    <xdr:pic>
      <xdr:nvPicPr>
        <xdr:cNvPr id="12035678" name="Imagen 1">
          <a:extLst>
            <a:ext uri="{FF2B5EF4-FFF2-40B4-BE49-F238E27FC236}">
              <a16:creationId xmlns:a16="http://schemas.microsoft.com/office/drawing/2014/main" id="{8F1C0F2B-BF4A-E817-D70E-38F62E685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42875"/>
          <a:ext cx="23622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0.06494</cdr:x>
      <cdr:y>0.01938</cdr:y>
    </cdr:from>
    <cdr:to>
      <cdr:x>0.90048</cdr:x>
      <cdr:y>0.48347</cdr:y>
    </cdr:to>
    <cdr:sp macro="" textlink="">
      <cdr:nvSpPr>
        <cdr:cNvPr id="4096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50800"/>
          <a:ext cx="612808" cy="11179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s-ES" sz="125" b="1" i="0" strike="noStrike">
              <a:solidFill>
                <a:srgbClr val="000000"/>
              </a:solidFill>
              <a:latin typeface="Arial"/>
              <a:cs typeface="Arial"/>
            </a:rPr>
            <a:t>Gráfico 24</a:t>
          </a:r>
        </a:p>
        <a:p xmlns:a="http://schemas.openxmlformats.org/drawingml/2006/main">
          <a:pPr algn="l" rtl="0">
            <a:defRPr sz="1000"/>
          </a:pPr>
          <a:r>
            <a:rPr lang="es-ES" sz="125" b="1" i="0" strike="noStrike">
              <a:solidFill>
                <a:srgbClr val="000000"/>
              </a:solidFill>
              <a:latin typeface="Arial"/>
              <a:cs typeface="Arial"/>
            </a:rPr>
            <a:t>Distribución porcentual del valor CIF de las importaciones de la Comunidad Andina de Naciones</a:t>
          </a:r>
        </a:p>
        <a:p xmlns:a="http://schemas.openxmlformats.org/drawingml/2006/main">
          <a:pPr algn="l" rtl="0">
            <a:defRPr sz="1000"/>
          </a:pPr>
          <a:r>
            <a:rPr lang="es-ES" sz="125" b="1" i="0" strike="noStrike">
              <a:solidFill>
                <a:srgbClr val="000000"/>
              </a:solidFill>
              <a:latin typeface="Arial"/>
              <a:cs typeface="Arial"/>
            </a:rPr>
            <a:t>Total nacional</a:t>
          </a:r>
        </a:p>
        <a:p xmlns:a="http://schemas.openxmlformats.org/drawingml/2006/main">
          <a:pPr algn="l" rtl="0">
            <a:defRPr sz="1000"/>
          </a:pPr>
          <a:r>
            <a:rPr lang="es-ES" sz="125" b="1" i="0" strike="noStrike">
              <a:solidFill>
                <a:srgbClr val="000000"/>
              </a:solidFill>
              <a:latin typeface="Arial"/>
              <a:cs typeface="Arial"/>
            </a:rPr>
            <a:t>Enero - febrero 2006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104775</xdr:rowOff>
    </xdr:from>
    <xdr:to>
      <xdr:col>19</xdr:col>
      <xdr:colOff>9525</xdr:colOff>
      <xdr:row>5</xdr:row>
      <xdr:rowOff>0</xdr:rowOff>
    </xdr:to>
    <xdr:pic>
      <xdr:nvPicPr>
        <xdr:cNvPr id="11643430" name="Imagen 16">
          <a:extLst>
            <a:ext uri="{FF2B5EF4-FFF2-40B4-BE49-F238E27FC236}">
              <a16:creationId xmlns:a16="http://schemas.microsoft.com/office/drawing/2014/main" id="{B9B25052-5067-C9EB-F404-48B9872486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37227" r="1888" b="45454"/>
        <a:stretch>
          <a:fillRect/>
        </a:stretch>
      </xdr:blipFill>
      <xdr:spPr bwMode="auto">
        <a:xfrm>
          <a:off x="0" y="990600"/>
          <a:ext cx="14249400" cy="6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1</xdr:row>
      <xdr:rowOff>19050</xdr:rowOff>
    </xdr:from>
    <xdr:to>
      <xdr:col>2</xdr:col>
      <xdr:colOff>714375</xdr:colOff>
      <xdr:row>4</xdr:row>
      <xdr:rowOff>104775</xdr:rowOff>
    </xdr:to>
    <xdr:pic>
      <xdr:nvPicPr>
        <xdr:cNvPr id="11643431" name="Imagen 1">
          <a:extLst>
            <a:ext uri="{FF2B5EF4-FFF2-40B4-BE49-F238E27FC236}">
              <a16:creationId xmlns:a16="http://schemas.microsoft.com/office/drawing/2014/main" id="{BB2F8406-C632-0D9E-A749-45BEBD26B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76200"/>
          <a:ext cx="23622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28575</xdr:rowOff>
    </xdr:from>
    <xdr:to>
      <xdr:col>14</xdr:col>
      <xdr:colOff>0</xdr:colOff>
      <xdr:row>6</xdr:row>
      <xdr:rowOff>95250</xdr:rowOff>
    </xdr:to>
    <xdr:pic>
      <xdr:nvPicPr>
        <xdr:cNvPr id="11672085" name="Imagen 16">
          <a:extLst>
            <a:ext uri="{FF2B5EF4-FFF2-40B4-BE49-F238E27FC236}">
              <a16:creationId xmlns:a16="http://schemas.microsoft.com/office/drawing/2014/main" id="{DC049D38-18AB-EE64-2B12-37A8F96574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1273" r="1884" b="45454"/>
        <a:stretch>
          <a:fillRect/>
        </a:stretch>
      </xdr:blipFill>
      <xdr:spPr bwMode="auto">
        <a:xfrm>
          <a:off x="0" y="1000125"/>
          <a:ext cx="11858625" cy="6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1</xdr:row>
      <xdr:rowOff>47625</xdr:rowOff>
    </xdr:from>
    <xdr:to>
      <xdr:col>3</xdr:col>
      <xdr:colOff>133350</xdr:colOff>
      <xdr:row>6</xdr:row>
      <xdr:rowOff>19050</xdr:rowOff>
    </xdr:to>
    <xdr:pic>
      <xdr:nvPicPr>
        <xdr:cNvPr id="11672086" name="Imagen 1">
          <a:extLst>
            <a:ext uri="{FF2B5EF4-FFF2-40B4-BE49-F238E27FC236}">
              <a16:creationId xmlns:a16="http://schemas.microsoft.com/office/drawing/2014/main" id="{6E0F108A-1505-5B0D-0D34-F69926467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14300"/>
          <a:ext cx="23622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66675</xdr:rowOff>
    </xdr:from>
    <xdr:to>
      <xdr:col>15</xdr:col>
      <xdr:colOff>9525</xdr:colOff>
      <xdr:row>5</xdr:row>
      <xdr:rowOff>152400</xdr:rowOff>
    </xdr:to>
    <xdr:pic>
      <xdr:nvPicPr>
        <xdr:cNvPr id="11667992" name="Imagen 16">
          <a:extLst>
            <a:ext uri="{FF2B5EF4-FFF2-40B4-BE49-F238E27FC236}">
              <a16:creationId xmlns:a16="http://schemas.microsoft.com/office/drawing/2014/main" id="{EB32A827-3CB4-7732-B011-7FB3168154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817" b="32954"/>
        <a:stretch>
          <a:fillRect/>
        </a:stretch>
      </xdr:blipFill>
      <xdr:spPr bwMode="auto">
        <a:xfrm>
          <a:off x="0" y="1019175"/>
          <a:ext cx="1263967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1</xdr:row>
      <xdr:rowOff>38100</xdr:rowOff>
    </xdr:from>
    <xdr:to>
      <xdr:col>3</xdr:col>
      <xdr:colOff>1895475</xdr:colOff>
      <xdr:row>5</xdr:row>
      <xdr:rowOff>47625</xdr:rowOff>
    </xdr:to>
    <xdr:pic>
      <xdr:nvPicPr>
        <xdr:cNvPr id="11667993" name="Imagen 1">
          <a:extLst>
            <a:ext uri="{FF2B5EF4-FFF2-40B4-BE49-F238E27FC236}">
              <a16:creationId xmlns:a16="http://schemas.microsoft.com/office/drawing/2014/main" id="{39AA878A-657A-AA75-208F-5094E7A54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95250"/>
          <a:ext cx="23526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123825</xdr:rowOff>
    </xdr:from>
    <xdr:to>
      <xdr:col>15</xdr:col>
      <xdr:colOff>0</xdr:colOff>
      <xdr:row>5</xdr:row>
      <xdr:rowOff>190500</xdr:rowOff>
    </xdr:to>
    <xdr:pic>
      <xdr:nvPicPr>
        <xdr:cNvPr id="11657758" name="Imagen 16">
          <a:extLst>
            <a:ext uri="{FF2B5EF4-FFF2-40B4-BE49-F238E27FC236}">
              <a16:creationId xmlns:a16="http://schemas.microsoft.com/office/drawing/2014/main" id="{EECBA14C-6DC4-6015-57B5-D2109933E8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817" b="23058"/>
        <a:stretch>
          <a:fillRect/>
        </a:stretch>
      </xdr:blipFill>
      <xdr:spPr bwMode="auto">
        <a:xfrm>
          <a:off x="0" y="1104900"/>
          <a:ext cx="12258675" cy="6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1</xdr:row>
      <xdr:rowOff>123825</xdr:rowOff>
    </xdr:from>
    <xdr:to>
      <xdr:col>3</xdr:col>
      <xdr:colOff>1885950</xdr:colOff>
      <xdr:row>5</xdr:row>
      <xdr:rowOff>85725</xdr:rowOff>
    </xdr:to>
    <xdr:pic>
      <xdr:nvPicPr>
        <xdr:cNvPr id="11657759" name="Imagen 1">
          <a:extLst>
            <a:ext uri="{FF2B5EF4-FFF2-40B4-BE49-F238E27FC236}">
              <a16:creationId xmlns:a16="http://schemas.microsoft.com/office/drawing/2014/main" id="{44A94AF3-027D-C259-5325-365265E12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71450"/>
          <a:ext cx="23431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76200</xdr:rowOff>
    </xdr:from>
    <xdr:to>
      <xdr:col>12</xdr:col>
      <xdr:colOff>9525</xdr:colOff>
      <xdr:row>4</xdr:row>
      <xdr:rowOff>123825</xdr:rowOff>
    </xdr:to>
    <xdr:pic>
      <xdr:nvPicPr>
        <xdr:cNvPr id="12032445" name="Imagen 16">
          <a:extLst>
            <a:ext uri="{FF2B5EF4-FFF2-40B4-BE49-F238E27FC236}">
              <a16:creationId xmlns:a16="http://schemas.microsoft.com/office/drawing/2014/main" id="{481A206A-FF62-AB34-2B09-236FCD0BF2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813" b="36073"/>
        <a:stretch>
          <a:fillRect/>
        </a:stretch>
      </xdr:blipFill>
      <xdr:spPr bwMode="auto">
        <a:xfrm>
          <a:off x="0" y="942975"/>
          <a:ext cx="119253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152400</xdr:colOff>
      <xdr:row>0</xdr:row>
      <xdr:rowOff>47625</xdr:rowOff>
    </xdr:from>
    <xdr:to>
      <xdr:col>1</xdr:col>
      <xdr:colOff>485775</xdr:colOff>
      <xdr:row>4</xdr:row>
      <xdr:rowOff>95250</xdr:rowOff>
    </xdr:to>
    <xdr:pic>
      <xdr:nvPicPr>
        <xdr:cNvPr id="12032446" name="Imagen 1">
          <a:extLst>
            <a:ext uri="{FF2B5EF4-FFF2-40B4-BE49-F238E27FC236}">
              <a16:creationId xmlns:a16="http://schemas.microsoft.com/office/drawing/2014/main" id="{731FD0EF-E2EB-8557-4433-E48DEB04A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47625"/>
          <a:ext cx="23526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104775</xdr:rowOff>
    </xdr:from>
    <xdr:to>
      <xdr:col>14</xdr:col>
      <xdr:colOff>19050</xdr:colOff>
      <xdr:row>3</xdr:row>
      <xdr:rowOff>152400</xdr:rowOff>
    </xdr:to>
    <xdr:pic>
      <xdr:nvPicPr>
        <xdr:cNvPr id="12436523" name="Imagen 16">
          <a:extLst>
            <a:ext uri="{FF2B5EF4-FFF2-40B4-BE49-F238E27FC236}">
              <a16:creationId xmlns:a16="http://schemas.microsoft.com/office/drawing/2014/main" id="{78DAA2F7-A673-79C4-044B-6505BC173F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813" b="36073"/>
        <a:stretch>
          <a:fillRect/>
        </a:stretch>
      </xdr:blipFill>
      <xdr:spPr bwMode="auto">
        <a:xfrm>
          <a:off x="0" y="771525"/>
          <a:ext cx="124968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0</xdr:row>
      <xdr:rowOff>0</xdr:rowOff>
    </xdr:from>
    <xdr:to>
      <xdr:col>2</xdr:col>
      <xdr:colOff>2038350</xdr:colOff>
      <xdr:row>4</xdr:row>
      <xdr:rowOff>38100</xdr:rowOff>
    </xdr:to>
    <xdr:pic>
      <xdr:nvPicPr>
        <xdr:cNvPr id="12436524" name="Imagen 1">
          <a:extLst>
            <a:ext uri="{FF2B5EF4-FFF2-40B4-BE49-F238E27FC236}">
              <a16:creationId xmlns:a16="http://schemas.microsoft.com/office/drawing/2014/main" id="{0668EC20-FC96-ECA4-E8A9-A0517C48C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0"/>
          <a:ext cx="23526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95250</xdr:rowOff>
    </xdr:from>
    <xdr:to>
      <xdr:col>14</xdr:col>
      <xdr:colOff>19050</xdr:colOff>
      <xdr:row>4</xdr:row>
      <xdr:rowOff>133350</xdr:rowOff>
    </xdr:to>
    <xdr:pic>
      <xdr:nvPicPr>
        <xdr:cNvPr id="12437547" name="Imagen 16">
          <a:extLst>
            <a:ext uri="{FF2B5EF4-FFF2-40B4-BE49-F238E27FC236}">
              <a16:creationId xmlns:a16="http://schemas.microsoft.com/office/drawing/2014/main" id="{4AC7B4E5-C700-BCB6-D9BA-85B2385DD9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813" b="36073"/>
        <a:stretch>
          <a:fillRect/>
        </a:stretch>
      </xdr:blipFill>
      <xdr:spPr bwMode="auto">
        <a:xfrm>
          <a:off x="0" y="885825"/>
          <a:ext cx="1234440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1</xdr:row>
      <xdr:rowOff>0</xdr:rowOff>
    </xdr:from>
    <xdr:to>
      <xdr:col>2</xdr:col>
      <xdr:colOff>2133600</xdr:colOff>
      <xdr:row>4</xdr:row>
      <xdr:rowOff>133350</xdr:rowOff>
    </xdr:to>
    <xdr:pic>
      <xdr:nvPicPr>
        <xdr:cNvPr id="12437548" name="Imagen 1">
          <a:extLst>
            <a:ext uri="{FF2B5EF4-FFF2-40B4-BE49-F238E27FC236}">
              <a16:creationId xmlns:a16="http://schemas.microsoft.com/office/drawing/2014/main" id="{2DFF8143-AED4-476F-813C-370D9E86E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38100"/>
          <a:ext cx="23526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14</xdr:col>
      <xdr:colOff>0</xdr:colOff>
      <xdr:row>3</xdr:row>
      <xdr:rowOff>47625</xdr:rowOff>
    </xdr:to>
    <xdr:pic>
      <xdr:nvPicPr>
        <xdr:cNvPr id="12456991" name="Imagen 16">
          <a:extLst>
            <a:ext uri="{FF2B5EF4-FFF2-40B4-BE49-F238E27FC236}">
              <a16:creationId xmlns:a16="http://schemas.microsoft.com/office/drawing/2014/main" id="{2D1B9495-E058-EDF4-9120-95D390412B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813" b="36073"/>
        <a:stretch>
          <a:fillRect/>
        </a:stretch>
      </xdr:blipFill>
      <xdr:spPr bwMode="auto">
        <a:xfrm>
          <a:off x="0" y="800100"/>
          <a:ext cx="1228725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247650</xdr:colOff>
      <xdr:row>0</xdr:row>
      <xdr:rowOff>0</xdr:rowOff>
    </xdr:from>
    <xdr:to>
      <xdr:col>2</xdr:col>
      <xdr:colOff>2181225</xdr:colOff>
      <xdr:row>4</xdr:row>
      <xdr:rowOff>19050</xdr:rowOff>
    </xdr:to>
    <xdr:pic>
      <xdr:nvPicPr>
        <xdr:cNvPr id="12456992" name="Imagen 1">
          <a:extLst>
            <a:ext uri="{FF2B5EF4-FFF2-40B4-BE49-F238E27FC236}">
              <a16:creationId xmlns:a16="http://schemas.microsoft.com/office/drawing/2014/main" id="{C70EED08-B0F1-C3C6-5C0C-E874FF49C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0"/>
          <a:ext cx="23622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14</xdr:col>
      <xdr:colOff>19050</xdr:colOff>
      <xdr:row>4</xdr:row>
      <xdr:rowOff>47625</xdr:rowOff>
    </xdr:to>
    <xdr:pic>
      <xdr:nvPicPr>
        <xdr:cNvPr id="12489740" name="Imagen 16">
          <a:extLst>
            <a:ext uri="{FF2B5EF4-FFF2-40B4-BE49-F238E27FC236}">
              <a16:creationId xmlns:a16="http://schemas.microsoft.com/office/drawing/2014/main" id="{74ED500B-2070-42A4-7FCA-FAC61E6FC7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53" t="45569" r="5389" b="51389"/>
        <a:stretch>
          <a:fillRect/>
        </a:stretch>
      </xdr:blipFill>
      <xdr:spPr bwMode="auto">
        <a:xfrm>
          <a:off x="0" y="857250"/>
          <a:ext cx="1202055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200025</xdr:colOff>
      <xdr:row>0</xdr:row>
      <xdr:rowOff>19050</xdr:rowOff>
    </xdr:from>
    <xdr:to>
      <xdr:col>2</xdr:col>
      <xdr:colOff>2124075</xdr:colOff>
      <xdr:row>4</xdr:row>
      <xdr:rowOff>57150</xdr:rowOff>
    </xdr:to>
    <xdr:pic>
      <xdr:nvPicPr>
        <xdr:cNvPr id="12489741" name="Imagen 1">
          <a:extLst>
            <a:ext uri="{FF2B5EF4-FFF2-40B4-BE49-F238E27FC236}">
              <a16:creationId xmlns:a16="http://schemas.microsoft.com/office/drawing/2014/main" id="{33C79C7C-82B6-1E6F-08CF-2359B3868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9050"/>
          <a:ext cx="23526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171450</xdr:rowOff>
    </xdr:from>
    <xdr:to>
      <xdr:col>9</xdr:col>
      <xdr:colOff>0</xdr:colOff>
      <xdr:row>3</xdr:row>
      <xdr:rowOff>38100</xdr:rowOff>
    </xdr:to>
    <xdr:pic>
      <xdr:nvPicPr>
        <xdr:cNvPr id="11717113" name="Imagen 16">
          <a:extLst>
            <a:ext uri="{FF2B5EF4-FFF2-40B4-BE49-F238E27FC236}">
              <a16:creationId xmlns:a16="http://schemas.microsoft.com/office/drawing/2014/main" id="{D8AABFDA-BC3B-9642-B5AA-89888E4C95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659" b="38139"/>
        <a:stretch>
          <a:fillRect/>
        </a:stretch>
      </xdr:blipFill>
      <xdr:spPr bwMode="auto">
        <a:xfrm>
          <a:off x="0" y="876300"/>
          <a:ext cx="89535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0</xdr:rowOff>
    </xdr:from>
    <xdr:to>
      <xdr:col>2</xdr:col>
      <xdr:colOff>1257300</xdr:colOff>
      <xdr:row>3</xdr:row>
      <xdr:rowOff>19050</xdr:rowOff>
    </xdr:to>
    <xdr:pic>
      <xdr:nvPicPr>
        <xdr:cNvPr id="11717114" name="Imagen 1">
          <a:extLst>
            <a:ext uri="{FF2B5EF4-FFF2-40B4-BE49-F238E27FC236}">
              <a16:creationId xmlns:a16="http://schemas.microsoft.com/office/drawing/2014/main" id="{F12C8EF2-7CD2-2DF0-CE00-6AC5D0ABB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0"/>
          <a:ext cx="23622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171450</xdr:rowOff>
    </xdr:from>
    <xdr:to>
      <xdr:col>8</xdr:col>
      <xdr:colOff>866775</xdr:colOff>
      <xdr:row>4</xdr:row>
      <xdr:rowOff>47625</xdr:rowOff>
    </xdr:to>
    <xdr:pic>
      <xdr:nvPicPr>
        <xdr:cNvPr id="11685390" name="Imagen 16">
          <a:extLst>
            <a:ext uri="{FF2B5EF4-FFF2-40B4-BE49-F238E27FC236}">
              <a16:creationId xmlns:a16="http://schemas.microsoft.com/office/drawing/2014/main" id="{FBCE76BC-DA5B-991E-474D-90BF81270C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659" b="38139"/>
        <a:stretch>
          <a:fillRect/>
        </a:stretch>
      </xdr:blipFill>
      <xdr:spPr bwMode="auto">
        <a:xfrm>
          <a:off x="0" y="1057275"/>
          <a:ext cx="960120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0</xdr:row>
      <xdr:rowOff>133350</xdr:rowOff>
    </xdr:from>
    <xdr:to>
      <xdr:col>2</xdr:col>
      <xdr:colOff>1219200</xdr:colOff>
      <xdr:row>3</xdr:row>
      <xdr:rowOff>152400</xdr:rowOff>
    </xdr:to>
    <xdr:pic>
      <xdr:nvPicPr>
        <xdr:cNvPr id="11685391" name="Imagen 1">
          <a:extLst>
            <a:ext uri="{FF2B5EF4-FFF2-40B4-BE49-F238E27FC236}">
              <a16:creationId xmlns:a16="http://schemas.microsoft.com/office/drawing/2014/main" id="{C8C2D422-332C-6E8B-85D3-20AF7AC66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33350"/>
          <a:ext cx="23622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</xdr:row>
      <xdr:rowOff>85725</xdr:rowOff>
    </xdr:from>
    <xdr:to>
      <xdr:col>9</xdr:col>
      <xdr:colOff>19050</xdr:colOff>
      <xdr:row>4</xdr:row>
      <xdr:rowOff>133350</xdr:rowOff>
    </xdr:to>
    <xdr:pic>
      <xdr:nvPicPr>
        <xdr:cNvPr id="11378379" name="Imagen 16">
          <a:extLst>
            <a:ext uri="{FF2B5EF4-FFF2-40B4-BE49-F238E27FC236}">
              <a16:creationId xmlns:a16="http://schemas.microsoft.com/office/drawing/2014/main" id="{4C03D8F3-E8D3-DE28-F852-6877A472DB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659" b="38139"/>
        <a:stretch>
          <a:fillRect/>
        </a:stretch>
      </xdr:blipFill>
      <xdr:spPr bwMode="auto">
        <a:xfrm>
          <a:off x="9525" y="904875"/>
          <a:ext cx="107537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0</xdr:row>
      <xdr:rowOff>28575</xdr:rowOff>
    </xdr:from>
    <xdr:to>
      <xdr:col>2</xdr:col>
      <xdr:colOff>923925</xdr:colOff>
      <xdr:row>4</xdr:row>
      <xdr:rowOff>95250</xdr:rowOff>
    </xdr:to>
    <xdr:pic>
      <xdr:nvPicPr>
        <xdr:cNvPr id="11378380" name="Imagen 1">
          <a:extLst>
            <a:ext uri="{FF2B5EF4-FFF2-40B4-BE49-F238E27FC236}">
              <a16:creationId xmlns:a16="http://schemas.microsoft.com/office/drawing/2014/main" id="{5109700B-FA1D-53A2-42E3-85B6C9240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8575"/>
          <a:ext cx="23526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95250</xdr:rowOff>
    </xdr:from>
    <xdr:to>
      <xdr:col>9</xdr:col>
      <xdr:colOff>9525</xdr:colOff>
      <xdr:row>3</xdr:row>
      <xdr:rowOff>142875</xdr:rowOff>
    </xdr:to>
    <xdr:pic>
      <xdr:nvPicPr>
        <xdr:cNvPr id="11382471" name="Imagen 16">
          <a:extLst>
            <a:ext uri="{FF2B5EF4-FFF2-40B4-BE49-F238E27FC236}">
              <a16:creationId xmlns:a16="http://schemas.microsoft.com/office/drawing/2014/main" id="{17741432-8329-2300-3E99-6772E402BF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659" b="38139"/>
        <a:stretch>
          <a:fillRect/>
        </a:stretch>
      </xdr:blipFill>
      <xdr:spPr bwMode="auto">
        <a:xfrm>
          <a:off x="0" y="866775"/>
          <a:ext cx="102393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0</xdr:row>
      <xdr:rowOff>0</xdr:rowOff>
    </xdr:from>
    <xdr:to>
      <xdr:col>2</xdr:col>
      <xdr:colOff>1000125</xdr:colOff>
      <xdr:row>3</xdr:row>
      <xdr:rowOff>123825</xdr:rowOff>
    </xdr:to>
    <xdr:pic>
      <xdr:nvPicPr>
        <xdr:cNvPr id="11382472" name="Imagen 1">
          <a:extLst>
            <a:ext uri="{FF2B5EF4-FFF2-40B4-BE49-F238E27FC236}">
              <a16:creationId xmlns:a16="http://schemas.microsoft.com/office/drawing/2014/main" id="{7C57E3F6-312B-AE1E-13CA-28A7FEB32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0"/>
          <a:ext cx="23526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85725</xdr:rowOff>
    </xdr:from>
    <xdr:to>
      <xdr:col>9</xdr:col>
      <xdr:colOff>19050</xdr:colOff>
      <xdr:row>3</xdr:row>
      <xdr:rowOff>133350</xdr:rowOff>
    </xdr:to>
    <xdr:pic>
      <xdr:nvPicPr>
        <xdr:cNvPr id="11391684" name="Imagen 16">
          <a:extLst>
            <a:ext uri="{FF2B5EF4-FFF2-40B4-BE49-F238E27FC236}">
              <a16:creationId xmlns:a16="http://schemas.microsoft.com/office/drawing/2014/main" id="{E669FD75-AE76-D083-BF4D-8AE13B74A4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659" b="38139"/>
        <a:stretch>
          <a:fillRect/>
        </a:stretch>
      </xdr:blipFill>
      <xdr:spPr bwMode="auto">
        <a:xfrm>
          <a:off x="0" y="904875"/>
          <a:ext cx="96869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0</xdr:row>
      <xdr:rowOff>0</xdr:rowOff>
    </xdr:from>
    <xdr:to>
      <xdr:col>2</xdr:col>
      <xdr:colOff>971550</xdr:colOff>
      <xdr:row>3</xdr:row>
      <xdr:rowOff>76200</xdr:rowOff>
    </xdr:to>
    <xdr:pic>
      <xdr:nvPicPr>
        <xdr:cNvPr id="11391685" name="Imagen 1">
          <a:extLst>
            <a:ext uri="{FF2B5EF4-FFF2-40B4-BE49-F238E27FC236}">
              <a16:creationId xmlns:a16="http://schemas.microsoft.com/office/drawing/2014/main" id="{C231022B-58B7-FB2E-CA75-948E818DD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0"/>
          <a:ext cx="23526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95250</xdr:rowOff>
    </xdr:from>
    <xdr:to>
      <xdr:col>7</xdr:col>
      <xdr:colOff>0</xdr:colOff>
      <xdr:row>3</xdr:row>
      <xdr:rowOff>142875</xdr:rowOff>
    </xdr:to>
    <xdr:pic>
      <xdr:nvPicPr>
        <xdr:cNvPr id="11387589" name="Imagen 16">
          <a:extLst>
            <a:ext uri="{FF2B5EF4-FFF2-40B4-BE49-F238E27FC236}">
              <a16:creationId xmlns:a16="http://schemas.microsoft.com/office/drawing/2014/main" id="{326E608E-B00B-67B3-593B-68C0E49CD5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659" b="38139"/>
        <a:stretch>
          <a:fillRect/>
        </a:stretch>
      </xdr:blipFill>
      <xdr:spPr bwMode="auto">
        <a:xfrm>
          <a:off x="0" y="923925"/>
          <a:ext cx="81915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0</xdr:row>
      <xdr:rowOff>0</xdr:rowOff>
    </xdr:from>
    <xdr:to>
      <xdr:col>0</xdr:col>
      <xdr:colOff>2466975</xdr:colOff>
      <xdr:row>3</xdr:row>
      <xdr:rowOff>66675</xdr:rowOff>
    </xdr:to>
    <xdr:pic>
      <xdr:nvPicPr>
        <xdr:cNvPr id="11387590" name="Imagen 1">
          <a:extLst>
            <a:ext uri="{FF2B5EF4-FFF2-40B4-BE49-F238E27FC236}">
              <a16:creationId xmlns:a16="http://schemas.microsoft.com/office/drawing/2014/main" id="{764A8D63-7661-9D45-E0B1-2616C8161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0"/>
          <a:ext cx="23526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85725</xdr:rowOff>
    </xdr:from>
    <xdr:to>
      <xdr:col>7</xdr:col>
      <xdr:colOff>9525</xdr:colOff>
      <xdr:row>3</xdr:row>
      <xdr:rowOff>133350</xdr:rowOff>
    </xdr:to>
    <xdr:pic>
      <xdr:nvPicPr>
        <xdr:cNvPr id="11383496" name="Imagen 16">
          <a:extLst>
            <a:ext uri="{FF2B5EF4-FFF2-40B4-BE49-F238E27FC236}">
              <a16:creationId xmlns:a16="http://schemas.microsoft.com/office/drawing/2014/main" id="{DB6907DD-D91C-8068-04E6-55C9F2ACB8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38139" r="1659" b="45454"/>
        <a:stretch>
          <a:fillRect/>
        </a:stretch>
      </xdr:blipFill>
      <xdr:spPr bwMode="auto">
        <a:xfrm>
          <a:off x="0" y="962025"/>
          <a:ext cx="81248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0</xdr:row>
      <xdr:rowOff>47625</xdr:rowOff>
    </xdr:from>
    <xdr:to>
      <xdr:col>0</xdr:col>
      <xdr:colOff>2419350</xdr:colOff>
      <xdr:row>3</xdr:row>
      <xdr:rowOff>76200</xdr:rowOff>
    </xdr:to>
    <xdr:pic>
      <xdr:nvPicPr>
        <xdr:cNvPr id="11383497" name="Imagen 1">
          <a:extLst>
            <a:ext uri="{FF2B5EF4-FFF2-40B4-BE49-F238E27FC236}">
              <a16:creationId xmlns:a16="http://schemas.microsoft.com/office/drawing/2014/main" id="{0D7FF065-376E-E9AD-19F6-67261696D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47625"/>
          <a:ext cx="23622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104775</xdr:rowOff>
    </xdr:from>
    <xdr:to>
      <xdr:col>6</xdr:col>
      <xdr:colOff>19050</xdr:colOff>
      <xdr:row>3</xdr:row>
      <xdr:rowOff>152400</xdr:rowOff>
    </xdr:to>
    <xdr:pic>
      <xdr:nvPicPr>
        <xdr:cNvPr id="11374284" name="Imagen 16">
          <a:extLst>
            <a:ext uri="{FF2B5EF4-FFF2-40B4-BE49-F238E27FC236}">
              <a16:creationId xmlns:a16="http://schemas.microsoft.com/office/drawing/2014/main" id="{BC74B4DA-C48C-BEB1-B3BE-EF3930DBF2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659" b="38139"/>
        <a:stretch>
          <a:fillRect/>
        </a:stretch>
      </xdr:blipFill>
      <xdr:spPr bwMode="auto">
        <a:xfrm>
          <a:off x="0" y="857250"/>
          <a:ext cx="78962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0</xdr:row>
      <xdr:rowOff>0</xdr:rowOff>
    </xdr:from>
    <xdr:to>
      <xdr:col>0</xdr:col>
      <xdr:colOff>2447925</xdr:colOff>
      <xdr:row>3</xdr:row>
      <xdr:rowOff>133350</xdr:rowOff>
    </xdr:to>
    <xdr:pic>
      <xdr:nvPicPr>
        <xdr:cNvPr id="11374285" name="Imagen 1">
          <a:extLst>
            <a:ext uri="{FF2B5EF4-FFF2-40B4-BE49-F238E27FC236}">
              <a16:creationId xmlns:a16="http://schemas.microsoft.com/office/drawing/2014/main" id="{1A037F35-63AD-9D56-4D11-5648C1DC2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0"/>
          <a:ext cx="23622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104775</xdr:rowOff>
    </xdr:from>
    <xdr:to>
      <xdr:col>6</xdr:col>
      <xdr:colOff>0</xdr:colOff>
      <xdr:row>4</xdr:row>
      <xdr:rowOff>152400</xdr:rowOff>
    </xdr:to>
    <xdr:pic>
      <xdr:nvPicPr>
        <xdr:cNvPr id="11370189" name="Imagen 16">
          <a:extLst>
            <a:ext uri="{FF2B5EF4-FFF2-40B4-BE49-F238E27FC236}">
              <a16:creationId xmlns:a16="http://schemas.microsoft.com/office/drawing/2014/main" id="{0CFBF4C9-D5B9-2875-DC12-7079F0A50E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659" b="38139"/>
        <a:stretch>
          <a:fillRect/>
        </a:stretch>
      </xdr:blipFill>
      <xdr:spPr bwMode="auto">
        <a:xfrm>
          <a:off x="0" y="971550"/>
          <a:ext cx="82391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0</xdr:row>
      <xdr:rowOff>104775</xdr:rowOff>
    </xdr:from>
    <xdr:to>
      <xdr:col>0</xdr:col>
      <xdr:colOff>2428875</xdr:colOff>
      <xdr:row>4</xdr:row>
      <xdr:rowOff>123825</xdr:rowOff>
    </xdr:to>
    <xdr:pic>
      <xdr:nvPicPr>
        <xdr:cNvPr id="11370190" name="Imagen 1">
          <a:extLst>
            <a:ext uri="{FF2B5EF4-FFF2-40B4-BE49-F238E27FC236}">
              <a16:creationId xmlns:a16="http://schemas.microsoft.com/office/drawing/2014/main" id="{D6A35116-FF8F-9C86-FF5B-DF4FE679B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04775"/>
          <a:ext cx="23526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85725</xdr:rowOff>
    </xdr:from>
    <xdr:to>
      <xdr:col>5</xdr:col>
      <xdr:colOff>0</xdr:colOff>
      <xdr:row>3</xdr:row>
      <xdr:rowOff>133350</xdr:rowOff>
    </xdr:to>
    <xdr:pic>
      <xdr:nvPicPr>
        <xdr:cNvPr id="11901315" name="Imagen 16">
          <a:extLst>
            <a:ext uri="{FF2B5EF4-FFF2-40B4-BE49-F238E27FC236}">
              <a16:creationId xmlns:a16="http://schemas.microsoft.com/office/drawing/2014/main" id="{B0FDC335-C642-4FB3-0E7C-378EB50776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659" b="38139"/>
        <a:stretch>
          <a:fillRect/>
        </a:stretch>
      </xdr:blipFill>
      <xdr:spPr bwMode="auto">
        <a:xfrm>
          <a:off x="0" y="628650"/>
          <a:ext cx="50292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0</xdr:row>
      <xdr:rowOff>0</xdr:rowOff>
    </xdr:from>
    <xdr:to>
      <xdr:col>2</xdr:col>
      <xdr:colOff>47625</xdr:colOff>
      <xdr:row>3</xdr:row>
      <xdr:rowOff>133350</xdr:rowOff>
    </xdr:to>
    <xdr:pic>
      <xdr:nvPicPr>
        <xdr:cNvPr id="11901316" name="Imagen 1">
          <a:extLst>
            <a:ext uri="{FF2B5EF4-FFF2-40B4-BE49-F238E27FC236}">
              <a16:creationId xmlns:a16="http://schemas.microsoft.com/office/drawing/2014/main" id="{D10AB6A4-AA0A-3B59-33AF-82650104C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181927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104775</xdr:rowOff>
    </xdr:from>
    <xdr:to>
      <xdr:col>5</xdr:col>
      <xdr:colOff>38100</xdr:colOff>
      <xdr:row>3</xdr:row>
      <xdr:rowOff>152400</xdr:rowOff>
    </xdr:to>
    <xdr:pic>
      <xdr:nvPicPr>
        <xdr:cNvPr id="11793067" name="Imagen 16">
          <a:extLst>
            <a:ext uri="{FF2B5EF4-FFF2-40B4-BE49-F238E27FC236}">
              <a16:creationId xmlns:a16="http://schemas.microsoft.com/office/drawing/2014/main" id="{6BE758D0-3370-B2AE-4020-83739A462D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33765"/>
        <a:stretch>
          <a:fillRect/>
        </a:stretch>
      </xdr:blipFill>
      <xdr:spPr bwMode="auto">
        <a:xfrm>
          <a:off x="0" y="647700"/>
          <a:ext cx="53244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847725</xdr:colOff>
      <xdr:row>3</xdr:row>
      <xdr:rowOff>133350</xdr:rowOff>
    </xdr:to>
    <xdr:pic>
      <xdr:nvPicPr>
        <xdr:cNvPr id="11793068" name="Imagen 1">
          <a:extLst>
            <a:ext uri="{FF2B5EF4-FFF2-40B4-BE49-F238E27FC236}">
              <a16:creationId xmlns:a16="http://schemas.microsoft.com/office/drawing/2014/main" id="{96B0EBB6-94E6-386C-6E32-90BDC2B42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288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95250</xdr:rowOff>
    </xdr:from>
    <xdr:to>
      <xdr:col>2</xdr:col>
      <xdr:colOff>28575</xdr:colOff>
      <xdr:row>4</xdr:row>
      <xdr:rowOff>171450</xdr:rowOff>
    </xdr:to>
    <xdr:pic>
      <xdr:nvPicPr>
        <xdr:cNvPr id="12294280" name="Imagen 16">
          <a:extLst>
            <a:ext uri="{FF2B5EF4-FFF2-40B4-BE49-F238E27FC236}">
              <a16:creationId xmlns:a16="http://schemas.microsoft.com/office/drawing/2014/main" id="{3032B37D-3607-E819-2CF0-32ACEF4B66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0" y="819150"/>
          <a:ext cx="49530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1266825</xdr:colOff>
      <xdr:row>4</xdr:row>
      <xdr:rowOff>142875</xdr:rowOff>
    </xdr:to>
    <xdr:pic>
      <xdr:nvPicPr>
        <xdr:cNvPr id="12294281" name="Imagen 1">
          <a:extLst>
            <a:ext uri="{FF2B5EF4-FFF2-40B4-BE49-F238E27FC236}">
              <a16:creationId xmlns:a16="http://schemas.microsoft.com/office/drawing/2014/main" id="{430BE04A-572D-018A-0298-6F98234A6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3526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13</xdr:row>
      <xdr:rowOff>142875</xdr:rowOff>
    </xdr:from>
    <xdr:to>
      <xdr:col>10</xdr:col>
      <xdr:colOff>0</xdr:colOff>
      <xdr:row>29</xdr:row>
      <xdr:rowOff>0</xdr:rowOff>
    </xdr:to>
    <xdr:graphicFrame macro="">
      <xdr:nvGraphicFramePr>
        <xdr:cNvPr id="11785909" name="Chart 1">
          <a:extLst>
            <a:ext uri="{FF2B5EF4-FFF2-40B4-BE49-F238E27FC236}">
              <a16:creationId xmlns:a16="http://schemas.microsoft.com/office/drawing/2014/main" id="{5132D3A9-659F-0F33-636D-331A911290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4</xdr:row>
      <xdr:rowOff>104775</xdr:rowOff>
    </xdr:from>
    <xdr:to>
      <xdr:col>10</xdr:col>
      <xdr:colOff>0</xdr:colOff>
      <xdr:row>4</xdr:row>
      <xdr:rowOff>152400</xdr:rowOff>
    </xdr:to>
    <xdr:pic>
      <xdr:nvPicPr>
        <xdr:cNvPr id="11785910" name="Imagen 16">
          <a:extLst>
            <a:ext uri="{FF2B5EF4-FFF2-40B4-BE49-F238E27FC236}">
              <a16:creationId xmlns:a16="http://schemas.microsoft.com/office/drawing/2014/main" id="{6DBCE74C-2203-E5F0-FB1B-33740292BD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2791" b="39961"/>
        <a:stretch>
          <a:fillRect/>
        </a:stretch>
      </xdr:blipFill>
      <xdr:spPr bwMode="auto">
        <a:xfrm>
          <a:off x="0" y="819150"/>
          <a:ext cx="62103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0</xdr:row>
      <xdr:rowOff>38100</xdr:rowOff>
    </xdr:from>
    <xdr:to>
      <xdr:col>3</xdr:col>
      <xdr:colOff>152400</xdr:colOff>
      <xdr:row>4</xdr:row>
      <xdr:rowOff>114300</xdr:rowOff>
    </xdr:to>
    <xdr:pic>
      <xdr:nvPicPr>
        <xdr:cNvPr id="11785911" name="Imagen 1">
          <a:extLst>
            <a:ext uri="{FF2B5EF4-FFF2-40B4-BE49-F238E27FC236}">
              <a16:creationId xmlns:a16="http://schemas.microsoft.com/office/drawing/2014/main" id="{B6606C85-880D-656C-F906-C75EAD20E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38100"/>
          <a:ext cx="21145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95250</xdr:rowOff>
    </xdr:from>
    <xdr:to>
      <xdr:col>9</xdr:col>
      <xdr:colOff>0</xdr:colOff>
      <xdr:row>2</xdr:row>
      <xdr:rowOff>142875</xdr:rowOff>
    </xdr:to>
    <xdr:pic>
      <xdr:nvPicPr>
        <xdr:cNvPr id="12082703" name="Imagen 16">
          <a:extLst>
            <a:ext uri="{FF2B5EF4-FFF2-40B4-BE49-F238E27FC236}">
              <a16:creationId xmlns:a16="http://schemas.microsoft.com/office/drawing/2014/main" id="{72558D90-5E47-CFEA-5680-12C2456805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38139" r="1659" b="45454"/>
        <a:stretch>
          <a:fillRect/>
        </a:stretch>
      </xdr:blipFill>
      <xdr:spPr bwMode="auto">
        <a:xfrm>
          <a:off x="0" y="895350"/>
          <a:ext cx="104679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0</xdr:rowOff>
    </xdr:from>
    <xdr:to>
      <xdr:col>2</xdr:col>
      <xdr:colOff>1323975</xdr:colOff>
      <xdr:row>2</xdr:row>
      <xdr:rowOff>104775</xdr:rowOff>
    </xdr:to>
    <xdr:pic>
      <xdr:nvPicPr>
        <xdr:cNvPr id="12082704" name="Imagen 1">
          <a:extLst>
            <a:ext uri="{FF2B5EF4-FFF2-40B4-BE49-F238E27FC236}">
              <a16:creationId xmlns:a16="http://schemas.microsoft.com/office/drawing/2014/main" id="{B9A01B1B-3961-9D3C-6BF4-48E755C59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0"/>
          <a:ext cx="23526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19050</xdr:rowOff>
    </xdr:from>
    <xdr:to>
      <xdr:col>9</xdr:col>
      <xdr:colOff>0</xdr:colOff>
      <xdr:row>4</xdr:row>
      <xdr:rowOff>66675</xdr:rowOff>
    </xdr:to>
    <xdr:pic>
      <xdr:nvPicPr>
        <xdr:cNvPr id="12477459" name="Imagen 16">
          <a:extLst>
            <a:ext uri="{FF2B5EF4-FFF2-40B4-BE49-F238E27FC236}">
              <a16:creationId xmlns:a16="http://schemas.microsoft.com/office/drawing/2014/main" id="{EB7753D5-92BF-EFE3-EA72-374713291B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38139" r="1659" b="45454"/>
        <a:stretch>
          <a:fillRect/>
        </a:stretch>
      </xdr:blipFill>
      <xdr:spPr bwMode="auto">
        <a:xfrm>
          <a:off x="0" y="981075"/>
          <a:ext cx="90392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0</xdr:row>
      <xdr:rowOff>104775</xdr:rowOff>
    </xdr:from>
    <xdr:to>
      <xdr:col>2</xdr:col>
      <xdr:colOff>2047875</xdr:colOff>
      <xdr:row>4</xdr:row>
      <xdr:rowOff>28575</xdr:rowOff>
    </xdr:to>
    <xdr:pic>
      <xdr:nvPicPr>
        <xdr:cNvPr id="12477460" name="Imagen 1">
          <a:extLst>
            <a:ext uri="{FF2B5EF4-FFF2-40B4-BE49-F238E27FC236}">
              <a16:creationId xmlns:a16="http://schemas.microsoft.com/office/drawing/2014/main" id="{F670A8E8-4318-2037-864C-44C247AFA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04775"/>
          <a:ext cx="23622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123825</xdr:rowOff>
    </xdr:from>
    <xdr:to>
      <xdr:col>11</xdr:col>
      <xdr:colOff>9525</xdr:colOff>
      <xdr:row>3</xdr:row>
      <xdr:rowOff>171450</xdr:rowOff>
    </xdr:to>
    <xdr:pic>
      <xdr:nvPicPr>
        <xdr:cNvPr id="11446946" name="Imagen 16">
          <a:extLst>
            <a:ext uri="{FF2B5EF4-FFF2-40B4-BE49-F238E27FC236}">
              <a16:creationId xmlns:a16="http://schemas.microsoft.com/office/drawing/2014/main" id="{E743E779-A90C-CCFA-3FDF-91FFCAB78E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38139" r="1659" b="45454"/>
        <a:stretch>
          <a:fillRect/>
        </a:stretch>
      </xdr:blipFill>
      <xdr:spPr bwMode="auto">
        <a:xfrm>
          <a:off x="0" y="923925"/>
          <a:ext cx="106203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200025</xdr:colOff>
      <xdr:row>0</xdr:row>
      <xdr:rowOff>38100</xdr:rowOff>
    </xdr:from>
    <xdr:to>
      <xdr:col>0</xdr:col>
      <xdr:colOff>2552700</xdr:colOff>
      <xdr:row>3</xdr:row>
      <xdr:rowOff>142875</xdr:rowOff>
    </xdr:to>
    <xdr:pic>
      <xdr:nvPicPr>
        <xdr:cNvPr id="11446947" name="Imagen 1">
          <a:extLst>
            <a:ext uri="{FF2B5EF4-FFF2-40B4-BE49-F238E27FC236}">
              <a16:creationId xmlns:a16="http://schemas.microsoft.com/office/drawing/2014/main" id="{D4DC5704-920A-EF7F-DD54-E9EEAE789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8100"/>
          <a:ext cx="23526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AF702-C620-4FFB-9A7E-279FD807AA1D}">
  <sheetPr codeName="Hoja2">
    <pageSetUpPr fitToPage="1"/>
  </sheetPr>
  <dimension ref="A1:B44"/>
  <sheetViews>
    <sheetView showGridLines="0" tabSelected="1" zoomScaleNormal="100" workbookViewId="0">
      <selection activeCell="B6" sqref="B6"/>
    </sheetView>
  </sheetViews>
  <sheetFormatPr defaultColWidth="11.42578125" defaultRowHeight="14.25" x14ac:dyDescent="0.25"/>
  <cols>
    <col min="1" max="1" width="0.7109375" style="1" customWidth="1"/>
    <col min="2" max="2" width="130.28515625" style="1" bestFit="1" customWidth="1"/>
    <col min="3" max="16384" width="11.42578125" style="1"/>
  </cols>
  <sheetData>
    <row r="1" spans="1:2" x14ac:dyDescent="0.25">
      <c r="B1" s="2"/>
    </row>
    <row r="2" spans="1:2" x14ac:dyDescent="0.25">
      <c r="B2" s="2"/>
    </row>
    <row r="3" spans="1:2" ht="26.25" customHeight="1" x14ac:dyDescent="0.25">
      <c r="B3" s="2"/>
    </row>
    <row r="4" spans="1:2" ht="21.75" customHeight="1" x14ac:dyDescent="0.25">
      <c r="B4" s="4"/>
    </row>
    <row r="5" spans="1:2" x14ac:dyDescent="0.25">
      <c r="A5" s="171"/>
      <c r="B5" s="4"/>
    </row>
    <row r="6" spans="1:2" ht="20.25" x14ac:dyDescent="0.25">
      <c r="B6" s="6" t="s">
        <v>1003</v>
      </c>
    </row>
    <row r="7" spans="1:2" ht="20.25" x14ac:dyDescent="0.25">
      <c r="B7" s="6" t="s">
        <v>398</v>
      </c>
    </row>
    <row r="8" spans="1:2" ht="3" customHeight="1" thickBot="1" x14ac:dyDescent="0.35">
      <c r="B8" s="7"/>
    </row>
    <row r="9" spans="1:2" ht="3.75" customHeight="1" x14ac:dyDescent="0.3">
      <c r="A9" s="8"/>
      <c r="B9" s="9"/>
    </row>
    <row r="10" spans="1:2" ht="17.25" x14ac:dyDescent="0.3">
      <c r="A10" s="10"/>
      <c r="B10" s="11" t="s">
        <v>1069</v>
      </c>
    </row>
    <row r="11" spans="1:2" ht="17.25" x14ac:dyDescent="0.3">
      <c r="A11" s="10"/>
      <c r="B11" s="11" t="s">
        <v>1070</v>
      </c>
    </row>
    <row r="12" spans="1:2" ht="17.25" x14ac:dyDescent="0.3">
      <c r="A12" s="10"/>
      <c r="B12" s="11" t="s">
        <v>1071</v>
      </c>
    </row>
    <row r="13" spans="1:2" ht="17.25" x14ac:dyDescent="0.3">
      <c r="A13" s="10"/>
      <c r="B13" s="11" t="s">
        <v>1072</v>
      </c>
    </row>
    <row r="14" spans="1:2" ht="17.25" x14ac:dyDescent="0.3">
      <c r="A14" s="10"/>
      <c r="B14" s="11" t="s">
        <v>1073</v>
      </c>
    </row>
    <row r="15" spans="1:2" ht="17.25" x14ac:dyDescent="0.3">
      <c r="A15" s="10"/>
      <c r="B15" s="11" t="s">
        <v>1074</v>
      </c>
    </row>
    <row r="16" spans="1:2" ht="17.25" x14ac:dyDescent="0.3">
      <c r="A16" s="10"/>
      <c r="B16" s="11" t="s">
        <v>1075</v>
      </c>
    </row>
    <row r="17" spans="1:2" ht="17.25" x14ac:dyDescent="0.3">
      <c r="A17" s="10"/>
      <c r="B17" s="11" t="s">
        <v>1076</v>
      </c>
    </row>
    <row r="18" spans="1:2" ht="17.25" x14ac:dyDescent="0.3">
      <c r="A18" s="10"/>
      <c r="B18" s="11" t="s">
        <v>1077</v>
      </c>
    </row>
    <row r="19" spans="1:2" ht="17.25" x14ac:dyDescent="0.3">
      <c r="A19" s="10"/>
      <c r="B19" s="11" t="s">
        <v>1078</v>
      </c>
    </row>
    <row r="20" spans="1:2" ht="17.25" x14ac:dyDescent="0.3">
      <c r="A20" s="10"/>
      <c r="B20" s="11" t="s">
        <v>1079</v>
      </c>
    </row>
    <row r="21" spans="1:2" ht="17.25" x14ac:dyDescent="0.3">
      <c r="A21" s="10"/>
      <c r="B21" s="11" t="s">
        <v>1080</v>
      </c>
    </row>
    <row r="22" spans="1:2" ht="17.25" x14ac:dyDescent="0.3">
      <c r="A22" s="10"/>
      <c r="B22" s="11" t="s">
        <v>1081</v>
      </c>
    </row>
    <row r="23" spans="1:2" ht="17.25" x14ac:dyDescent="0.3">
      <c r="A23" s="10"/>
      <c r="B23" s="11" t="s">
        <v>1082</v>
      </c>
    </row>
    <row r="24" spans="1:2" ht="17.25" x14ac:dyDescent="0.3">
      <c r="A24" s="10"/>
      <c r="B24" s="11" t="s">
        <v>1083</v>
      </c>
    </row>
    <row r="25" spans="1:2" ht="17.25" x14ac:dyDescent="0.3">
      <c r="A25" s="10"/>
      <c r="B25" s="11" t="s">
        <v>1084</v>
      </c>
    </row>
    <row r="26" spans="1:2" ht="17.25" x14ac:dyDescent="0.3">
      <c r="A26" s="10"/>
      <c r="B26" s="11" t="s">
        <v>1085</v>
      </c>
    </row>
    <row r="27" spans="1:2" ht="17.25" x14ac:dyDescent="0.3">
      <c r="A27" s="10"/>
      <c r="B27" s="11" t="s">
        <v>1086</v>
      </c>
    </row>
    <row r="28" spans="1:2" ht="17.25" x14ac:dyDescent="0.3">
      <c r="A28" s="10"/>
      <c r="B28" s="11" t="s">
        <v>1087</v>
      </c>
    </row>
    <row r="29" spans="1:2" ht="17.25" x14ac:dyDescent="0.3">
      <c r="A29" s="10"/>
      <c r="B29" s="11" t="s">
        <v>1088</v>
      </c>
    </row>
    <row r="30" spans="1:2" ht="17.25" x14ac:dyDescent="0.3">
      <c r="A30" s="10"/>
      <c r="B30" s="11" t="s">
        <v>1089</v>
      </c>
    </row>
    <row r="31" spans="1:2" ht="17.25" x14ac:dyDescent="0.3">
      <c r="A31" s="10"/>
      <c r="B31" s="11" t="s">
        <v>1090</v>
      </c>
    </row>
    <row r="32" spans="1:2" ht="17.25" x14ac:dyDescent="0.3">
      <c r="A32" s="10"/>
      <c r="B32" s="11" t="s">
        <v>1091</v>
      </c>
    </row>
    <row r="33" spans="1:2" ht="17.25" x14ac:dyDescent="0.3">
      <c r="A33" s="10"/>
      <c r="B33" s="11" t="s">
        <v>1092</v>
      </c>
    </row>
    <row r="34" spans="1:2" ht="16.149999999999999" customHeight="1" x14ac:dyDescent="0.3">
      <c r="A34" s="10"/>
      <c r="B34" s="11" t="s">
        <v>1093</v>
      </c>
    </row>
    <row r="35" spans="1:2" ht="17.25" x14ac:dyDescent="0.3">
      <c r="A35" s="13"/>
      <c r="B35" s="11" t="s">
        <v>1094</v>
      </c>
    </row>
    <row r="36" spans="1:2" ht="17.25" x14ac:dyDescent="0.3">
      <c r="A36" s="13"/>
      <c r="B36" s="11" t="s">
        <v>1425</v>
      </c>
    </row>
    <row r="37" spans="1:2" ht="17.25" x14ac:dyDescent="0.3">
      <c r="A37" s="13"/>
      <c r="B37" s="11" t="s">
        <v>1426</v>
      </c>
    </row>
    <row r="38" spans="1:2" ht="16.5" customHeight="1" x14ac:dyDescent="0.3">
      <c r="A38" s="13"/>
      <c r="B38" s="11" t="s">
        <v>1140</v>
      </c>
    </row>
    <row r="39" spans="1:2" ht="17.25" x14ac:dyDescent="0.3">
      <c r="A39" s="13"/>
      <c r="B39" s="11" t="s">
        <v>1139</v>
      </c>
    </row>
    <row r="40" spans="1:2" ht="17.25" x14ac:dyDescent="0.3">
      <c r="A40" s="13"/>
      <c r="B40" s="11" t="s">
        <v>1342</v>
      </c>
    </row>
    <row r="41" spans="1:2" ht="17.25" x14ac:dyDescent="0.3">
      <c r="A41" s="13"/>
      <c r="B41" s="11" t="s">
        <v>1095</v>
      </c>
    </row>
    <row r="42" spans="1:2" ht="17.25" x14ac:dyDescent="0.3">
      <c r="B42" s="11" t="s">
        <v>1344</v>
      </c>
    </row>
    <row r="43" spans="1:2" ht="17.25" x14ac:dyDescent="0.3">
      <c r="B43" s="11" t="s">
        <v>1341</v>
      </c>
    </row>
    <row r="44" spans="1:2" ht="18" thickBot="1" x14ac:dyDescent="0.35">
      <c r="B44" s="1280" t="s">
        <v>1343</v>
      </c>
    </row>
  </sheetData>
  <phoneticPr fontId="0" type="noConversion"/>
  <hyperlinks>
    <hyperlink ref="B10" location="'Cuadro A1'!A1" display="Cuadro A1 - Importaciones de Colombia, según grupos de productos CUCI Rev. 3" xr:uid="{2793A8EF-F9BB-4F33-AA66-483D2DD53404}"/>
    <hyperlink ref="B12" location="'Cuadro A3'!A1" display="Cuadro A3 - Importaciones según capítulos del Arancel de Aduanas" xr:uid="{262A8392-57B3-49E2-8CBE-1C1B6BC89DAA}"/>
    <hyperlink ref="B13" location="'Cuadro A4'!A1" display="Cuadro A4 - Importaciones según Grandes Categorías Económicas CGCE Rev. 3" xr:uid="{0E20C172-F7B9-4993-99E5-BBE2DE5C2785}"/>
    <hyperlink ref="B14" location="'Cuadro A5'!A1" display="Cuadro A5 - Importaciones según Grandes Categorías Económicas CGCE Rev. 3 Toneladas Métricas" xr:uid="{27049E6E-5360-4846-94FC-50E836C96FEF}"/>
    <hyperlink ref="B15" location="'Cuadro A6'!A1" display="Cuadro A6 - Importaciones según Clasificación Central de Producto CPC 1.0 A.C." xr:uid="{A035C7E3-343D-4000-AFC8-45E8D3D9D7B6}"/>
    <hyperlink ref="B16" location="'Cuadro A7'!A1" display="Cuadro A7 - Importaciones según Clasificación Central de Producto CPC 1.0 A.C. Toneladas Métricas" xr:uid="{49739323-20FA-4147-BD2F-FF633130EF3E}"/>
    <hyperlink ref="B17" location="'Cuadro A8'!A1" display="Cuadro A8 - Importaciones según Clasificación Uniforme para el Comercio Internacional CUCI Rev. 3" xr:uid="{E2A960CB-6DD6-4D9E-B7EB-26F5B9C5186B}"/>
    <hyperlink ref="B18" location="'Cuadro A9'!A1" display="Cuadro A9 - Importaciones según Clasificación Uniforme para el Comercio Internacional CUCI Rev. 3 Toneladas Métricas" xr:uid="{D983C0CE-AECD-4DCF-B886-5EC9DAF9801A}"/>
    <hyperlink ref="B19" location="'Cuadro A10'!A1" display="Cuadro A10 - Importaciones según país de origen" xr:uid="{66929DE2-C6FC-4C83-9C4D-9BDE4C9AD5D7}"/>
    <hyperlink ref="B20" location="'Cuadro A11'!A1" display="Cuadro A11 - Importaciones según departamentos de destino" xr:uid="{02C908FF-2A56-49CD-95B6-C3990A914D94}"/>
    <hyperlink ref="B21" location="'Cuadro A12'!A1" display="Cuadro A12 - Importaciones según intensidad tecnológica incorporada CUCI Rev.2" xr:uid="{93077285-4528-48E0-B929-2AD71DCFF681}"/>
    <hyperlink ref="B22" location="'Cuadro A13'!A1" display="Cuadro A13 - Importaciones según uso o destino económico (CUODE)" xr:uid="{B22B23E8-2230-457F-852F-73B1C03B9F93}"/>
    <hyperlink ref="B23" location="'Cuadro A14'!A1" display="Cuadro A14 - Importaciones según uso o destino económico (CUODE) Toneladas Métricas" xr:uid="{A804A126-39E9-4CBF-83F4-ED7E367068A0}"/>
    <hyperlink ref="B24" location="'Cuadro A15'!A1" display="Cuadro A15 - Importaciones, según aduanas" xr:uid="{935E1AC6-18A5-4A20-894B-5211C186C6C8}"/>
    <hyperlink ref="B11" location="'Cuadro A2 '!A1" display="Cuadro A2 - Importaciones según grupos de productos  a partir de la CUCI Rev.3. -  Estructura de agregación OMC" xr:uid="{022DC202-61B3-4CDB-9B76-949958294CF2}"/>
    <hyperlink ref="B25" location="'Cuadro A16'!A1" display="Cuadro A16 - Importaciones según Clasificación Central de Producto CPC 2.0 A.C." xr:uid="{C81D892D-9097-4B9A-A468-F76EED1FE1D3}"/>
    <hyperlink ref="B26" location="'Cuadro A17'!A1" display="Cuadro A17 - Importaciones según Clasificación Central de Producto CPC 2.0 A.C. Toneladas Métricas" xr:uid="{00EB4C30-727C-45AD-88A5-7B4E476FAEA8}"/>
    <hyperlink ref="B27" location="'Cuadro A18'!A5" display="Cuadro A18 - Importaciones según CIIU Rev. 4" xr:uid="{100617A5-5B85-43A2-BA9B-028ECDBEFC75}"/>
    <hyperlink ref="B28" location="'Cuadro A19'!A5" display="Cuadro A19 - Importaciones según CIIU Rev. 4 Toneladas Métricas" xr:uid="{DE75B814-2D48-4789-935D-7ED7AF1005AD}"/>
    <hyperlink ref="B37" location="'Cuadro A28'!A1" display="Cuadro A28 - Importaciones originarias de la Comunidad Andina y Union Europea, según subgrupo CUCI Rev 3." xr:uid="{25555CA5-0538-4868-ADB0-662138E96665}"/>
    <hyperlink ref="B31" location="'Cuadro A22'!A5" display="Cuadro A22 - Importaciones del grupo OMC productos agropecuarios, alimentos y bebidas" xr:uid="{75BE7A6E-FD14-4D0F-BB28-C5628F3E9156}"/>
    <hyperlink ref="B32" location="'Cuadro A23'!A5" display="Cuadro A23 - Importaciones del grupo OMC de combustibles y productos de las industrias extractivas" xr:uid="{D4C04C5B-BE14-464D-97C6-41920C39D8B7}"/>
    <hyperlink ref="B33" location="'Cuadro A24'!A5" display="Cuadro A24 - Importaciones del grupo OMC de manufacturas" xr:uid="{77F3E1CE-091A-4EDB-814B-465FAFFB7D00}"/>
    <hyperlink ref="B34" location="'Cuadro A25'!A5" display="Cuadro A25 - Importaciones por país de origen y subgrupo CUCI Rev 3." xr:uid="{26A388D8-7264-40C6-8B9D-6FC7A3011D19}"/>
    <hyperlink ref="B35" location="'Cuadro A26'!A5" display="Cuadro A26 - Importaciones por país de origen y subgrupo CUCI Rev 3." xr:uid="{06EF77E4-46C0-44DE-ADAD-A9FC2E1B660E}"/>
    <hyperlink ref="B36" location="'Cuadro A27'!A1" display="Cuadro A27 - Importaciones originarias de la Comunidad Andina y Union Europea, según subgrupo CUCI Rev 3." xr:uid="{DB4E6947-E57D-4635-AB51-15208EDCE34F}"/>
    <hyperlink ref="B29" location="'Cuadro A20'!A5" display="Cuadro A20 - Importaciones según CIIU Rev. 4" xr:uid="{2609B88C-3B71-46E3-A690-2394E5C7B45F}"/>
    <hyperlink ref="B30" location="'Cuadro A21'!A5" display="Cuadro A21 - Importaciones según grupos de productos OMC CUCI Rev 3.  (Corrido)" xr:uid="{9314E57A-3C2A-449E-B28D-F7C6BB911A4D}"/>
    <hyperlink ref="B41" location="'Cuadro B1'!A1" display="Cuadro B1 - Balanza comercial por países" xr:uid="{81ABD2C5-C8F4-4A80-AE2B-3B8B89182468}"/>
    <hyperlink ref="B42" location="'Cuadro B2'!A1" display="Cuadro B2 - Exportaciones - Importaciones y Balanza comercial según estructura de agregación OMC  (Miles de Dólares FOB)" xr:uid="{C7A70C49-87B4-4502-A21F-9641BCF9B234}"/>
    <hyperlink ref="B43" location="'Cuadro B3'!A1" display="Cuadro B3 - Exportaciones, Importaciones y Balanza comercial según CIIU Rev. 4 (miles de dólares FOB)" xr:uid="{B48C1651-E427-4082-8D3F-7FE2B66FCFA1}"/>
    <hyperlink ref="B44" location="'Cuadro B4'!A5" display="Cuadro B4 - Balanza comercial, según subgrupos de productos CUCI Rev 3." xr:uid="{9191F27E-5548-4E77-9EBC-B58D2C5403D5}"/>
    <hyperlink ref="B38" location="'Cuadro A29'!A1" display="Cuadro A29 - Importaciones de Colombia, según el sistema comercial especial ampliado" xr:uid="{7FE3652E-87FD-494F-BC17-F91903A8A122}"/>
    <hyperlink ref="B39" location="'Cuadro A30'!A1" display="Cuadro A30 - Importaciones mensuales de Colombia, según el sistema comercial especial ampliado" xr:uid="{FF822850-3C3C-4253-99BE-6CB5BC49FEC4}"/>
    <hyperlink ref="B40" location="'Cuadro A31'!A1" display="Cuadro A31 - Importaciones mensuales de Colombia, según el sistema comercial especial ampliado por país de origen" xr:uid="{BEB47827-E155-408F-BAB6-6624370EE326}"/>
  </hyperlinks>
  <printOptions horizontalCentered="1" verticalCentered="1"/>
  <pageMargins left="0.70866141732283472" right="0.70866141732283472" top="0.74803149606299213" bottom="0.74803149606299213" header="0.31496062992125984" footer="0.31496062992125984"/>
  <pageSetup scale="87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9BBE4-6CAF-4EC7-B7A3-EB93780603E3}">
  <sheetPr codeName="Hoja4"/>
  <dimension ref="A1:U26"/>
  <sheetViews>
    <sheetView showGridLines="0" zoomScaleNormal="100" zoomScaleSheetLayoutView="50" workbookViewId="0">
      <selection activeCell="A6" sqref="A6:O7"/>
    </sheetView>
  </sheetViews>
  <sheetFormatPr defaultColWidth="11.42578125" defaultRowHeight="14.25" x14ac:dyDescent="0.25"/>
  <cols>
    <col min="1" max="1" width="38.140625" style="178" customWidth="1"/>
    <col min="2" max="3" width="12.140625" style="178" bestFit="1" customWidth="1"/>
    <col min="4" max="4" width="9" style="178" customWidth="1"/>
    <col min="5" max="5" width="12.140625" style="178" customWidth="1"/>
    <col min="6" max="6" width="1.140625" style="178" customWidth="1"/>
    <col min="7" max="7" width="13" style="178" bestFit="1" customWidth="1"/>
    <col min="8" max="8" width="12.140625" style="178" bestFit="1" customWidth="1"/>
    <col min="9" max="9" width="8.7109375" style="178" customWidth="1"/>
    <col min="10" max="10" width="13" style="178" customWidth="1"/>
    <col min="11" max="11" width="0.5703125" style="178" customWidth="1"/>
    <col min="12" max="13" width="12.140625" style="178" bestFit="1" customWidth="1"/>
    <col min="14" max="14" width="8" style="178" customWidth="1"/>
    <col min="15" max="15" width="12.140625" style="178" customWidth="1"/>
    <col min="16" max="16384" width="11.42578125" style="178"/>
  </cols>
  <sheetData>
    <row r="1" spans="1:21" x14ac:dyDescent="0.25">
      <c r="B1" s="1143"/>
      <c r="C1" s="1143"/>
      <c r="D1" s="1143"/>
      <c r="E1" s="1144"/>
      <c r="F1" s="1143"/>
      <c r="G1" s="1143"/>
      <c r="H1" s="1143"/>
      <c r="I1" s="1143"/>
      <c r="J1" s="1144"/>
      <c r="K1" s="1143"/>
      <c r="L1" s="1143"/>
      <c r="M1" s="1144"/>
      <c r="O1" s="177"/>
    </row>
    <row r="2" spans="1:21" x14ac:dyDescent="0.25">
      <c r="A2" s="176"/>
      <c r="B2" s="1658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7"/>
    </row>
    <row r="3" spans="1:21" ht="30" customHeight="1" x14ac:dyDescent="0.25">
      <c r="A3" s="176"/>
      <c r="B3" s="1658"/>
      <c r="C3" s="176"/>
      <c r="D3" s="176"/>
      <c r="E3" s="176"/>
      <c r="F3" s="176"/>
      <c r="G3" s="176"/>
      <c r="H3" s="1321"/>
      <c r="I3" s="176"/>
      <c r="J3" s="176"/>
      <c r="K3" s="176"/>
      <c r="L3" s="176"/>
      <c r="M3" s="176"/>
      <c r="N3" s="176"/>
      <c r="O3" s="177"/>
    </row>
    <row r="4" spans="1:21" x14ac:dyDescent="0.25">
      <c r="A4" s="176"/>
      <c r="B4" s="176"/>
      <c r="C4" s="176"/>
      <c r="D4" s="176"/>
      <c r="E4" s="176"/>
      <c r="F4" s="176"/>
      <c r="G4" s="176"/>
      <c r="H4" s="176"/>
      <c r="I4" s="176"/>
      <c r="J4" s="176"/>
      <c r="K4" s="176"/>
      <c r="L4" s="176"/>
      <c r="M4" s="176"/>
      <c r="N4" s="176"/>
      <c r="O4" s="177"/>
    </row>
    <row r="5" spans="1:21" ht="16.5" x14ac:dyDescent="0.3">
      <c r="A5" s="1145"/>
      <c r="B5" s="1145"/>
      <c r="C5" s="1145"/>
      <c r="D5" s="1145"/>
      <c r="E5" s="1145"/>
      <c r="F5" s="1145"/>
      <c r="G5" s="1145"/>
      <c r="H5" s="1145"/>
      <c r="I5" s="1145"/>
      <c r="J5" s="1145"/>
      <c r="K5" s="1145"/>
      <c r="L5" s="1145"/>
      <c r="M5" s="1145"/>
      <c r="N5" s="176"/>
      <c r="O5" s="177"/>
    </row>
    <row r="6" spans="1:21" ht="15" customHeight="1" x14ac:dyDescent="0.25">
      <c r="A6" s="1699" t="s">
        <v>461</v>
      </c>
      <c r="B6" s="1699"/>
      <c r="C6" s="1699"/>
      <c r="D6" s="1699"/>
      <c r="E6" s="1699"/>
      <c r="F6" s="1699"/>
      <c r="G6" s="1699"/>
      <c r="H6" s="1699"/>
      <c r="I6" s="1699"/>
      <c r="J6" s="1699"/>
      <c r="K6" s="1699"/>
      <c r="L6" s="1699"/>
      <c r="M6" s="1699"/>
      <c r="N6" s="1699"/>
      <c r="O6" s="1700"/>
    </row>
    <row r="7" spans="1:21" ht="15" customHeight="1" x14ac:dyDescent="0.25">
      <c r="A7" s="1699"/>
      <c r="B7" s="1699"/>
      <c r="C7" s="1699"/>
      <c r="D7" s="1699"/>
      <c r="E7" s="1699"/>
      <c r="F7" s="1699"/>
      <c r="G7" s="1699"/>
      <c r="H7" s="1699"/>
      <c r="I7" s="1699"/>
      <c r="J7" s="1699"/>
      <c r="K7" s="1699"/>
      <c r="L7" s="1699"/>
      <c r="M7" s="1699"/>
      <c r="N7" s="1699"/>
      <c r="O7" s="1700"/>
    </row>
    <row r="8" spans="1:21" ht="30.75" customHeight="1" x14ac:dyDescent="0.25">
      <c r="A8" s="1697" t="s">
        <v>1009</v>
      </c>
      <c r="B8" s="1697"/>
      <c r="C8" s="1697"/>
      <c r="D8" s="1697"/>
      <c r="E8" s="1697"/>
      <c r="F8" s="1697"/>
      <c r="G8" s="1697"/>
      <c r="H8" s="1697"/>
      <c r="I8" s="1697"/>
      <c r="J8" s="1697"/>
      <c r="K8" s="1697"/>
      <c r="L8" s="1697"/>
      <c r="M8" s="1697"/>
      <c r="N8" s="1697"/>
      <c r="O8" s="1698"/>
    </row>
    <row r="9" spans="1:21" ht="15" thickBot="1" x14ac:dyDescent="0.3">
      <c r="A9" s="1058" t="s">
        <v>1438</v>
      </c>
      <c r="B9" s="37"/>
      <c r="C9" s="37"/>
      <c r="D9" s="37"/>
      <c r="E9" s="1146"/>
      <c r="F9" s="37"/>
      <c r="G9" s="37"/>
      <c r="H9" s="37"/>
      <c r="I9" s="37"/>
      <c r="J9" s="1146"/>
      <c r="K9" s="37"/>
      <c r="L9" s="45"/>
      <c r="M9" s="45"/>
      <c r="N9" s="45"/>
      <c r="O9" s="1147"/>
    </row>
    <row r="10" spans="1:21" ht="12.75" customHeight="1" x14ac:dyDescent="0.25">
      <c r="A10" s="1703" t="s">
        <v>618</v>
      </c>
      <c r="B10" s="1701" t="s">
        <v>1002</v>
      </c>
      <c r="C10" s="1701"/>
      <c r="D10" s="1701"/>
      <c r="E10" s="1701"/>
      <c r="F10" s="1148"/>
      <c r="G10" s="1701" t="s">
        <v>1439</v>
      </c>
      <c r="H10" s="1701"/>
      <c r="I10" s="1701"/>
      <c r="J10" s="1701"/>
      <c r="K10" s="1149"/>
      <c r="L10" s="1701" t="s">
        <v>1440</v>
      </c>
      <c r="M10" s="1701"/>
      <c r="N10" s="1701"/>
      <c r="O10" s="1702"/>
    </row>
    <row r="11" spans="1:21" ht="27" customHeight="1" x14ac:dyDescent="0.25">
      <c r="A11" s="1704"/>
      <c r="B11" s="1150" t="s">
        <v>1397</v>
      </c>
      <c r="C11" s="1151" t="s">
        <v>1412</v>
      </c>
      <c r="D11" s="1707" t="s">
        <v>619</v>
      </c>
      <c r="E11" s="1707" t="s">
        <v>1013</v>
      </c>
      <c r="F11" s="1150"/>
      <c r="G11" s="1449" t="s">
        <v>1397</v>
      </c>
      <c r="H11" s="1448" t="s">
        <v>1412</v>
      </c>
      <c r="I11" s="1707" t="s">
        <v>619</v>
      </c>
      <c r="J11" s="1707" t="s">
        <v>307</v>
      </c>
      <c r="K11" s="1150"/>
      <c r="L11" s="1449" t="s">
        <v>1397</v>
      </c>
      <c r="M11" s="1448" t="s">
        <v>1412</v>
      </c>
      <c r="N11" s="1707" t="s">
        <v>619</v>
      </c>
      <c r="O11" s="1708" t="s">
        <v>1013</v>
      </c>
    </row>
    <row r="12" spans="1:21" ht="18.75" customHeight="1" thickBot="1" x14ac:dyDescent="0.3">
      <c r="A12" s="1705"/>
      <c r="B12" s="1706" t="s">
        <v>1004</v>
      </c>
      <c r="C12" s="1706"/>
      <c r="D12" s="1705"/>
      <c r="E12" s="1705"/>
      <c r="F12" s="1152"/>
      <c r="G12" s="1706" t="s">
        <v>1004</v>
      </c>
      <c r="H12" s="1706"/>
      <c r="I12" s="1705"/>
      <c r="J12" s="1705"/>
      <c r="K12" s="1152"/>
      <c r="L12" s="1706" t="s">
        <v>1004</v>
      </c>
      <c r="M12" s="1706"/>
      <c r="N12" s="1705"/>
      <c r="O12" s="1709"/>
    </row>
    <row r="13" spans="1:21" x14ac:dyDescent="0.25">
      <c r="A13" s="1153" t="s">
        <v>308</v>
      </c>
      <c r="B13" s="1154">
        <v>5375732.7931800075</v>
      </c>
      <c r="C13" s="1154">
        <v>5730920.4786</v>
      </c>
      <c r="D13" s="1155">
        <v>6.6072421953450906</v>
      </c>
      <c r="E13" s="1156">
        <v>6.6072421953450906</v>
      </c>
      <c r="F13" s="1156"/>
      <c r="G13" s="1157">
        <v>52374238.764869958</v>
      </c>
      <c r="H13" s="1157">
        <v>52579696.962549955</v>
      </c>
      <c r="I13" s="1156">
        <v>0.39228865664737367</v>
      </c>
      <c r="J13" s="1156">
        <v>0.39228865664737367</v>
      </c>
      <c r="K13" s="1156"/>
      <c r="L13" s="1157">
        <v>64269825.486570001</v>
      </c>
      <c r="M13" s="1157">
        <v>63002094.560429938</v>
      </c>
      <c r="N13" s="1156">
        <v>-1.972513409741508</v>
      </c>
      <c r="O13" s="1158">
        <v>-1.972513409741508</v>
      </c>
      <c r="P13" s="1340"/>
      <c r="Q13" s="1340"/>
      <c r="R13" s="1340"/>
      <c r="T13" s="1289"/>
      <c r="U13" s="1289"/>
    </row>
    <row r="14" spans="1:21" ht="15" x14ac:dyDescent="0.25">
      <c r="A14" s="18" t="s">
        <v>1119</v>
      </c>
      <c r="B14" s="1159">
        <v>735040.49232000089</v>
      </c>
      <c r="C14" s="1159">
        <v>856298.2447200024</v>
      </c>
      <c r="D14" s="1160">
        <v>16.496744555837587</v>
      </c>
      <c r="E14" s="1160">
        <v>2.2556506631772466</v>
      </c>
      <c r="F14" s="1160"/>
      <c r="G14" s="1161">
        <v>8040153.3951800009</v>
      </c>
      <c r="H14" s="1161">
        <v>7673390.2226900049</v>
      </c>
      <c r="I14" s="1160">
        <v>-4.5616439695027182</v>
      </c>
      <c r="J14" s="1160">
        <v>-0.70027399183127248</v>
      </c>
      <c r="K14" s="1160"/>
      <c r="L14" s="1161">
        <v>9777651.0852799974</v>
      </c>
      <c r="M14" s="1161">
        <v>9210866.2103600036</v>
      </c>
      <c r="N14" s="1160">
        <v>-5.7967386029275962</v>
      </c>
      <c r="O14" s="1162">
        <v>-0.8818833264739947</v>
      </c>
      <c r="P14" s="1340"/>
      <c r="Q14" s="1340"/>
      <c r="R14" s="1340"/>
      <c r="S14" s="1320"/>
      <c r="T14" s="1289"/>
    </row>
    <row r="15" spans="1:21" ht="15" x14ac:dyDescent="0.25">
      <c r="A15" s="45" t="s">
        <v>1120</v>
      </c>
      <c r="B15" s="1163">
        <v>763192.59924000036</v>
      </c>
      <c r="C15" s="1163">
        <v>739821.7144999993</v>
      </c>
      <c r="D15" s="1164">
        <v>-3.0622525379929257</v>
      </c>
      <c r="E15" s="1164">
        <v>-0.43474788720248264</v>
      </c>
      <c r="F15" s="1164"/>
      <c r="G15" s="1165">
        <v>6038350.1428699987</v>
      </c>
      <c r="H15" s="1165">
        <v>5769931.7436500015</v>
      </c>
      <c r="I15" s="1164">
        <v>-4.445227468912873</v>
      </c>
      <c r="J15" s="1164">
        <v>-0.51250081251784918</v>
      </c>
      <c r="K15" s="1164"/>
      <c r="L15" s="1165">
        <v>7403026.7301800009</v>
      </c>
      <c r="M15" s="1165">
        <v>7248489.9348100005</v>
      </c>
      <c r="N15" s="1164">
        <v>-2.0874812560111224</v>
      </c>
      <c r="O15" s="1166">
        <v>-0.24044999998061775</v>
      </c>
      <c r="P15" s="1340"/>
      <c r="Q15" s="1340"/>
      <c r="R15" s="1340"/>
      <c r="T15" s="1289"/>
    </row>
    <row r="16" spans="1:21" ht="15" x14ac:dyDescent="0.25">
      <c r="A16" s="18" t="s">
        <v>1121</v>
      </c>
      <c r="B16" s="1159">
        <v>3867520.349110005</v>
      </c>
      <c r="C16" s="1159">
        <v>4128282.6734499987</v>
      </c>
      <c r="D16" s="1160">
        <v>6.7423646368143926</v>
      </c>
      <c r="E16" s="1160">
        <v>4.8507307630842993</v>
      </c>
      <c r="F16" s="1160"/>
      <c r="G16" s="1161">
        <v>38239079.666669957</v>
      </c>
      <c r="H16" s="1161">
        <v>39049657.775339954</v>
      </c>
      <c r="I16" s="1160">
        <v>2.1197636442503391</v>
      </c>
      <c r="J16" s="1160">
        <v>1.5476656611832018</v>
      </c>
      <c r="K16" s="1160"/>
      <c r="L16" s="1161">
        <v>47016296.230609998</v>
      </c>
      <c r="M16" s="1161">
        <v>46439221.221339941</v>
      </c>
      <c r="N16" s="1160">
        <v>-1.2273935965512093</v>
      </c>
      <c r="O16" s="1162">
        <v>-0.8978941593526526</v>
      </c>
      <c r="P16" s="1340"/>
      <c r="Q16" s="1340"/>
      <c r="R16" s="1340"/>
      <c r="T16" s="1289"/>
    </row>
    <row r="17" spans="1:20" ht="15.75" thickBot="1" x14ac:dyDescent="0.3">
      <c r="A17" s="1167" t="s">
        <v>1122</v>
      </c>
      <c r="B17" s="1168">
        <v>9979.3525100000024</v>
      </c>
      <c r="C17" s="1168">
        <v>6517.8459300000004</v>
      </c>
      <c r="D17" s="1655">
        <v>-34.686685098370184</v>
      </c>
      <c r="E17" s="1169">
        <v>-6.4391343713948848E-2</v>
      </c>
      <c r="F17" s="1169"/>
      <c r="G17" s="1170">
        <v>56655.560149999998</v>
      </c>
      <c r="H17" s="1170">
        <v>86717.220870000005</v>
      </c>
      <c r="I17" s="1169">
        <v>53.060389201711935</v>
      </c>
      <c r="J17" s="1169">
        <v>5.739779981330035E-2</v>
      </c>
      <c r="K17" s="1169"/>
      <c r="L17" s="1170">
        <v>72851.440499999997</v>
      </c>
      <c r="M17" s="1170">
        <v>103517.19392000001</v>
      </c>
      <c r="N17" s="1169">
        <v>42.093544354829902</v>
      </c>
      <c r="O17" s="1171">
        <v>4.7714076065770578E-2</v>
      </c>
      <c r="P17" s="1340"/>
      <c r="Q17" s="1340"/>
      <c r="R17" s="1340"/>
      <c r="T17" s="1289"/>
    </row>
    <row r="18" spans="1:20" customFormat="1" ht="12.75" x14ac:dyDescent="0.2">
      <c r="D18" s="1222"/>
    </row>
    <row r="19" spans="1:20" customFormat="1" ht="12.75" x14ac:dyDescent="0.2">
      <c r="A19" s="1554" t="s">
        <v>1096</v>
      </c>
      <c r="B19" s="1602"/>
      <c r="C19" s="1602"/>
      <c r="D19" s="1602"/>
      <c r="E19" s="1602"/>
      <c r="F19" s="1602"/>
      <c r="G19" s="1602"/>
      <c r="H19" s="1602"/>
      <c r="I19" s="1602"/>
      <c r="J19" s="1602"/>
      <c r="K19" s="1602"/>
      <c r="L19" s="1602"/>
      <c r="M19" s="1602"/>
      <c r="N19" s="1602"/>
      <c r="O19" s="1603"/>
    </row>
    <row r="20" spans="1:20" x14ac:dyDescent="0.25">
      <c r="A20" s="1644" t="s">
        <v>1123</v>
      </c>
      <c r="B20" s="176"/>
      <c r="C20" s="1341"/>
      <c r="D20" s="176"/>
      <c r="E20" s="176"/>
      <c r="F20" s="176"/>
      <c r="G20" s="733"/>
      <c r="H20" s="176"/>
      <c r="I20" s="176"/>
      <c r="J20" s="176"/>
      <c r="K20" s="176"/>
      <c r="L20" s="176"/>
      <c r="M20" s="176"/>
      <c r="N20" s="176"/>
      <c r="O20" s="177"/>
    </row>
    <row r="21" spans="1:20" x14ac:dyDescent="0.25">
      <c r="A21" s="1644" t="s">
        <v>1124</v>
      </c>
      <c r="B21" s="176"/>
      <c r="C21" s="176"/>
      <c r="D21" s="176"/>
      <c r="E21" s="176"/>
      <c r="F21" s="176"/>
      <c r="G21" s="176"/>
      <c r="H21" s="176"/>
      <c r="I21" s="176"/>
      <c r="J21" s="176"/>
      <c r="K21" s="176"/>
      <c r="L21" s="176"/>
      <c r="M21" s="176"/>
      <c r="N21" s="176"/>
      <c r="O21" s="177"/>
    </row>
    <row r="22" spans="1:20" x14ac:dyDescent="0.25">
      <c r="A22" s="1644" t="s">
        <v>1125</v>
      </c>
      <c r="B22" s="176"/>
      <c r="C22" s="176"/>
      <c r="D22" s="176"/>
      <c r="E22" s="176"/>
      <c r="F22" s="176"/>
      <c r="G22" s="176"/>
      <c r="H22" s="176"/>
      <c r="I22" s="176"/>
      <c r="J22" s="176"/>
      <c r="K22" s="176"/>
      <c r="L22" s="176"/>
      <c r="M22" s="176"/>
      <c r="N22" s="176"/>
      <c r="O22" s="177"/>
    </row>
    <row r="23" spans="1:20" x14ac:dyDescent="0.25">
      <c r="A23" s="1644" t="s">
        <v>1126</v>
      </c>
      <c r="B23" s="176"/>
      <c r="C23" s="176"/>
      <c r="D23" s="176"/>
      <c r="E23" s="176"/>
      <c r="F23" s="176"/>
      <c r="G23" s="176"/>
      <c r="H23" s="176"/>
      <c r="I23" s="176"/>
      <c r="J23" s="176"/>
      <c r="K23" s="176"/>
      <c r="L23" s="176"/>
      <c r="M23" s="176"/>
      <c r="N23" s="176"/>
      <c r="O23" s="177"/>
    </row>
    <row r="24" spans="1:20" x14ac:dyDescent="0.25">
      <c r="A24" s="1675" t="s">
        <v>1437</v>
      </c>
      <c r="B24" s="176"/>
      <c r="C24" s="176"/>
      <c r="D24" s="176"/>
      <c r="E24" s="176"/>
      <c r="F24" s="176"/>
      <c r="G24" s="176"/>
      <c r="H24" s="176"/>
      <c r="I24" s="176"/>
      <c r="J24" s="176"/>
      <c r="K24" s="176"/>
      <c r="L24" s="176"/>
      <c r="M24" s="176"/>
      <c r="N24" s="176"/>
      <c r="O24" s="177"/>
    </row>
    <row r="25" spans="1:20" x14ac:dyDescent="0.25">
      <c r="A25" s="1535" t="s">
        <v>1411</v>
      </c>
      <c r="B25" s="176"/>
      <c r="C25" s="176"/>
      <c r="D25" s="176"/>
      <c r="E25" s="176"/>
      <c r="F25" s="176"/>
      <c r="G25" s="176"/>
      <c r="H25" s="176"/>
      <c r="I25" s="176"/>
      <c r="J25" s="176"/>
      <c r="K25" s="176"/>
      <c r="L25" s="176"/>
      <c r="M25" s="176"/>
      <c r="N25" s="176"/>
      <c r="O25" s="177"/>
    </row>
    <row r="26" spans="1:20" x14ac:dyDescent="0.25">
      <c r="A26" s="1547" t="s">
        <v>1441</v>
      </c>
      <c r="B26" s="219"/>
      <c r="C26" s="219"/>
      <c r="D26" s="219"/>
      <c r="E26" s="219"/>
      <c r="F26" s="219"/>
      <c r="G26" s="219"/>
      <c r="H26" s="219"/>
      <c r="I26" s="219"/>
      <c r="J26" s="219"/>
      <c r="K26" s="219"/>
      <c r="L26" s="219"/>
      <c r="M26" s="219"/>
      <c r="N26" s="219"/>
      <c r="O26" s="220"/>
    </row>
  </sheetData>
  <mergeCells count="15">
    <mergeCell ref="I11:I12"/>
    <mergeCell ref="J11:J12"/>
    <mergeCell ref="L12:M12"/>
    <mergeCell ref="N11:N12"/>
    <mergeCell ref="O11:O12"/>
    <mergeCell ref="A8:O8"/>
    <mergeCell ref="A6:O7"/>
    <mergeCell ref="B10:E10"/>
    <mergeCell ref="G10:J10"/>
    <mergeCell ref="L10:O10"/>
    <mergeCell ref="A10:A12"/>
    <mergeCell ref="B12:C12"/>
    <mergeCell ref="D11:D12"/>
    <mergeCell ref="E11:E12"/>
    <mergeCell ref="G12:H12"/>
  </mergeCells>
  <pageMargins left="0.7" right="0.7" top="0.75" bottom="0.75" header="0.3" footer="0.3"/>
  <pageSetup scale="2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818DB-62CF-4468-A309-D3F3D3EB37FE}">
  <sheetPr codeName="Hoja5"/>
  <dimension ref="A1:P76"/>
  <sheetViews>
    <sheetView showGridLines="0" zoomScaleNormal="100" zoomScaleSheetLayoutView="40" workbookViewId="0">
      <selection activeCell="A6" sqref="A6:M7"/>
    </sheetView>
  </sheetViews>
  <sheetFormatPr defaultColWidth="11.42578125" defaultRowHeight="12" x14ac:dyDescent="0.2"/>
  <cols>
    <col min="1" max="1" width="9.42578125" style="91" customWidth="1"/>
    <col min="2" max="2" width="50.140625" style="1088" customWidth="1"/>
    <col min="3" max="3" width="14.5703125" style="91" customWidth="1"/>
    <col min="4" max="4" width="15.85546875" style="91" customWidth="1"/>
    <col min="5" max="5" width="11.42578125" style="91" customWidth="1"/>
    <col min="6" max="6" width="11.7109375" style="91" customWidth="1"/>
    <col min="7" max="7" width="11" style="91" customWidth="1"/>
    <col min="8" max="8" width="1.42578125" style="91" customWidth="1"/>
    <col min="9" max="9" width="13.42578125" style="91" customWidth="1"/>
    <col min="10" max="10" width="13" style="91" customWidth="1"/>
    <col min="11" max="11" width="11.5703125" style="91" customWidth="1"/>
    <col min="12" max="12" width="11" style="91" customWidth="1"/>
    <col min="13" max="13" width="12.5703125" style="91" customWidth="1"/>
    <col min="14" max="14" width="11.5703125" style="1516" bestFit="1" customWidth="1"/>
    <col min="15" max="15" width="16" style="1516" bestFit="1" customWidth="1"/>
    <col min="16" max="16" width="7.7109375" style="91" customWidth="1"/>
    <col min="17" max="16384" width="11.42578125" style="91"/>
  </cols>
  <sheetData>
    <row r="1" spans="1:16" x14ac:dyDescent="0.2">
      <c r="M1" s="328"/>
    </row>
    <row r="2" spans="1:16" ht="24" customHeight="1" x14ac:dyDescent="0.2">
      <c r="C2" s="338"/>
      <c r="M2" s="328"/>
    </row>
    <row r="3" spans="1:16" ht="31.5" customHeight="1" x14ac:dyDescent="0.2">
      <c r="D3" s="338"/>
      <c r="E3" s="338"/>
      <c r="F3" s="338"/>
      <c r="M3" s="328"/>
    </row>
    <row r="4" spans="1:16" x14ac:dyDescent="0.2">
      <c r="M4" s="328"/>
    </row>
    <row r="5" spans="1:16" x14ac:dyDescent="0.2">
      <c r="M5" s="328"/>
    </row>
    <row r="6" spans="1:16" ht="15" customHeight="1" x14ac:dyDescent="0.2">
      <c r="A6" s="1699" t="s">
        <v>461</v>
      </c>
      <c r="B6" s="1699"/>
      <c r="C6" s="1699"/>
      <c r="D6" s="1699"/>
      <c r="E6" s="1699"/>
      <c r="F6" s="1699"/>
      <c r="G6" s="1699"/>
      <c r="H6" s="1699"/>
      <c r="I6" s="1699"/>
      <c r="J6" s="1699"/>
      <c r="K6" s="1699"/>
      <c r="L6" s="1699"/>
      <c r="M6" s="1700"/>
    </row>
    <row r="7" spans="1:16" ht="15" customHeight="1" x14ac:dyDescent="0.2">
      <c r="A7" s="1699"/>
      <c r="B7" s="1699"/>
      <c r="C7" s="1699"/>
      <c r="D7" s="1699"/>
      <c r="E7" s="1699"/>
      <c r="F7" s="1699"/>
      <c r="G7" s="1699"/>
      <c r="H7" s="1699"/>
      <c r="I7" s="1699"/>
      <c r="J7" s="1699"/>
      <c r="K7" s="1699"/>
      <c r="L7" s="1699"/>
      <c r="M7" s="1700"/>
    </row>
    <row r="8" spans="1:16" ht="27" customHeight="1" x14ac:dyDescent="0.2">
      <c r="A8" s="1716" t="s">
        <v>1010</v>
      </c>
      <c r="B8" s="1716"/>
      <c r="C8" s="1716"/>
      <c r="D8" s="1716"/>
      <c r="E8" s="1716"/>
      <c r="F8" s="1716"/>
      <c r="G8" s="1716"/>
      <c r="H8" s="1716"/>
      <c r="I8" s="1716"/>
      <c r="J8" s="1716"/>
      <c r="K8" s="1716"/>
      <c r="L8" s="1716"/>
      <c r="M8" s="1717"/>
    </row>
    <row r="9" spans="1:16" ht="12.75" thickBot="1" x14ac:dyDescent="0.25">
      <c r="A9" s="1058" t="s">
        <v>1438</v>
      </c>
      <c r="B9" s="1058"/>
      <c r="C9" s="1058"/>
      <c r="D9" s="1058"/>
      <c r="E9" s="1089"/>
      <c r="F9" s="1089"/>
      <c r="G9" s="45"/>
      <c r="H9" s="45"/>
      <c r="I9" s="45"/>
      <c r="J9" s="45"/>
      <c r="K9" s="45"/>
      <c r="L9" s="45"/>
      <c r="M9" s="1090"/>
    </row>
    <row r="10" spans="1:16" ht="12.75" customHeight="1" thickBot="1" x14ac:dyDescent="0.25">
      <c r="A10" s="1711" t="s">
        <v>627</v>
      </c>
      <c r="B10" s="1711" t="s">
        <v>519</v>
      </c>
      <c r="C10" s="1714" t="s">
        <v>1439</v>
      </c>
      <c r="D10" s="1714"/>
      <c r="E10" s="1714"/>
      <c r="F10" s="1714"/>
      <c r="G10" s="1714"/>
      <c r="H10" s="1091"/>
      <c r="I10" s="1714" t="s">
        <v>1002</v>
      </c>
      <c r="J10" s="1714"/>
      <c r="K10" s="1714"/>
      <c r="L10" s="1714"/>
      <c r="M10" s="1715"/>
    </row>
    <row r="11" spans="1:16" ht="28.5" customHeight="1" thickBot="1" x14ac:dyDescent="0.25">
      <c r="A11" s="1712"/>
      <c r="B11" s="1712"/>
      <c r="C11" s="1259" t="s">
        <v>1397</v>
      </c>
      <c r="D11" s="1260" t="s">
        <v>1412</v>
      </c>
      <c r="E11" s="1718" t="s">
        <v>619</v>
      </c>
      <c r="F11" s="1718" t="s">
        <v>1011</v>
      </c>
      <c r="G11" s="1718" t="s">
        <v>1012</v>
      </c>
      <c r="H11" s="1092"/>
      <c r="I11" s="1449" t="s">
        <v>1397</v>
      </c>
      <c r="J11" s="1448" t="s">
        <v>1412</v>
      </c>
      <c r="K11" s="1718" t="s">
        <v>619</v>
      </c>
      <c r="L11" s="1718" t="s">
        <v>1011</v>
      </c>
      <c r="M11" s="1724" t="s">
        <v>1012</v>
      </c>
    </row>
    <row r="12" spans="1:16" ht="15.75" customHeight="1" thickBot="1" x14ac:dyDescent="0.25">
      <c r="A12" s="1713"/>
      <c r="B12" s="1713"/>
      <c r="C12" s="1710" t="s">
        <v>1004</v>
      </c>
      <c r="D12" s="1710"/>
      <c r="E12" s="1719"/>
      <c r="F12" s="1719"/>
      <c r="G12" s="1719"/>
      <c r="H12" s="567"/>
      <c r="I12" s="1710" t="s">
        <v>1004</v>
      </c>
      <c r="J12" s="1710"/>
      <c r="K12" s="1719"/>
      <c r="L12" s="1719"/>
      <c r="M12" s="1725"/>
    </row>
    <row r="13" spans="1:16" x14ac:dyDescent="0.2">
      <c r="A13" s="1093"/>
      <c r="B13" s="1094"/>
      <c r="C13" s="1094"/>
      <c r="D13" s="1095"/>
      <c r="E13" s="1095"/>
      <c r="F13" s="1095"/>
      <c r="G13" s="1095"/>
      <c r="H13" s="1095"/>
      <c r="I13" s="1095"/>
      <c r="J13" s="1095"/>
      <c r="K13" s="1095"/>
      <c r="L13" s="1095"/>
      <c r="M13" s="1096"/>
    </row>
    <row r="14" spans="1:16" x14ac:dyDescent="0.2">
      <c r="A14" s="1097"/>
      <c r="B14" s="1097" t="s">
        <v>524</v>
      </c>
      <c r="C14" s="1098">
        <v>52374238.764869988</v>
      </c>
      <c r="D14" s="1098">
        <v>52579696.962550007</v>
      </c>
      <c r="E14" s="1099">
        <v>0.3922886566474163</v>
      </c>
      <c r="F14" s="1099"/>
      <c r="G14" s="1099">
        <v>0.3922886566474163</v>
      </c>
      <c r="H14" s="1099">
        <v>0</v>
      </c>
      <c r="I14" s="1098">
        <v>5375732.79318</v>
      </c>
      <c r="J14" s="1098">
        <v>5730920.4786</v>
      </c>
      <c r="K14" s="1099">
        <v>6.6072421953452354</v>
      </c>
      <c r="L14" s="1099"/>
      <c r="M14" s="1100">
        <v>6.6072421953452354</v>
      </c>
      <c r="P14" s="338"/>
    </row>
    <row r="15" spans="1:16" x14ac:dyDescent="0.2">
      <c r="A15" s="1093"/>
      <c r="B15" s="1094"/>
      <c r="C15" s="1089"/>
      <c r="D15" s="1089"/>
      <c r="E15" s="1101"/>
      <c r="F15" s="1101"/>
      <c r="G15" s="1101"/>
      <c r="H15" s="1101"/>
      <c r="I15" s="1089"/>
      <c r="J15" s="1089"/>
      <c r="K15" s="1101"/>
      <c r="L15" s="1101"/>
      <c r="M15" s="1102"/>
      <c r="P15" s="338"/>
    </row>
    <row r="16" spans="1:16" ht="16.5" x14ac:dyDescent="0.3">
      <c r="A16" s="1103"/>
      <c r="B16" s="1097" t="s">
        <v>1110</v>
      </c>
      <c r="C16" s="1098">
        <v>8040153.3951800009</v>
      </c>
      <c r="D16" s="1098">
        <v>7673390.2226900002</v>
      </c>
      <c r="E16" s="1099">
        <v>-4.5616439695027697</v>
      </c>
      <c r="F16" s="1099">
        <v>-4.5616439695027697</v>
      </c>
      <c r="G16" s="1099">
        <v>-0.70027399183128003</v>
      </c>
      <c r="H16" s="1099">
        <v>0</v>
      </c>
      <c r="I16" s="1098">
        <v>735040.49231999996</v>
      </c>
      <c r="J16" s="1098">
        <v>856298.24472000008</v>
      </c>
      <c r="K16" s="1099">
        <v>16.496744555837413</v>
      </c>
      <c r="L16" s="1099">
        <v>16.496744555837413</v>
      </c>
      <c r="M16" s="1100">
        <v>2.2556506631772231</v>
      </c>
      <c r="P16" s="338"/>
    </row>
    <row r="17" spans="1:16" x14ac:dyDescent="0.2">
      <c r="A17" s="1104" t="s">
        <v>12</v>
      </c>
      <c r="B17" s="1094" t="s">
        <v>13</v>
      </c>
      <c r="C17" s="1095">
        <v>2485167.1130800005</v>
      </c>
      <c r="D17" s="1095">
        <v>2165091.3844600008</v>
      </c>
      <c r="E17" s="1101">
        <v>-12.879444884626402</v>
      </c>
      <c r="F17" s="1101">
        <v>-3.980965447896581</v>
      </c>
      <c r="G17" s="1101">
        <v>-0.6111319919263255</v>
      </c>
      <c r="H17" s="1101">
        <v>0</v>
      </c>
      <c r="I17" s="1095">
        <v>203696.31506999995</v>
      </c>
      <c r="J17" s="1095">
        <v>225525.82328999994</v>
      </c>
      <c r="K17" s="1101">
        <v>10.716692745520854</v>
      </c>
      <c r="L17" s="1101">
        <v>2.9698375052916828</v>
      </c>
      <c r="M17" s="1102">
        <v>0.40607502381246158</v>
      </c>
      <c r="P17" s="338"/>
    </row>
    <row r="18" spans="1:16" x14ac:dyDescent="0.2">
      <c r="A18" s="1105" t="s">
        <v>19</v>
      </c>
      <c r="B18" s="1106" t="s">
        <v>20</v>
      </c>
      <c r="C18" s="1107">
        <v>1262257.3007799992</v>
      </c>
      <c r="D18" s="1107">
        <v>1078641.3097899996</v>
      </c>
      <c r="E18" s="1108">
        <v>-14.546637272490795</v>
      </c>
      <c r="F18" s="1108">
        <v>-2.2837374110309354</v>
      </c>
      <c r="G18" s="1108">
        <v>-0.35058455324635668</v>
      </c>
      <c r="H18" s="1109">
        <v>0</v>
      </c>
      <c r="I18" s="1107">
        <v>120020.94711000005</v>
      </c>
      <c r="J18" s="1107">
        <v>125728.80166999997</v>
      </c>
      <c r="K18" s="1108">
        <v>4.7557153125684222</v>
      </c>
      <c r="L18" s="1108">
        <v>0.77653607109239431</v>
      </c>
      <c r="M18" s="1110">
        <v>0.10617816732336977</v>
      </c>
      <c r="P18" s="338"/>
    </row>
    <row r="19" spans="1:16" x14ac:dyDescent="0.2">
      <c r="A19" s="1104" t="s">
        <v>581</v>
      </c>
      <c r="B19" s="1094" t="s">
        <v>14</v>
      </c>
      <c r="C19" s="1095">
        <v>636290.90068000066</v>
      </c>
      <c r="D19" s="1095">
        <v>729436.95570999919</v>
      </c>
      <c r="E19" s="1101">
        <v>14.638910430819276</v>
      </c>
      <c r="F19" s="1101">
        <v>1.15851091952846</v>
      </c>
      <c r="G19" s="1101">
        <v>0.17784708136412331</v>
      </c>
      <c r="H19" s="1101">
        <v>0</v>
      </c>
      <c r="I19" s="1095">
        <v>72100.684840000016</v>
      </c>
      <c r="J19" s="1095">
        <v>88064.542490000036</v>
      </c>
      <c r="K19" s="1101">
        <v>22.141062439872403</v>
      </c>
      <c r="L19" s="1101">
        <v>2.1718337719890064</v>
      </c>
      <c r="M19" s="1102">
        <v>0.29696151695361039</v>
      </c>
      <c r="P19" s="338"/>
    </row>
    <row r="20" spans="1:16" ht="24" x14ac:dyDescent="0.2">
      <c r="A20" s="1105" t="s">
        <v>553</v>
      </c>
      <c r="B20" s="1106" t="s">
        <v>1442</v>
      </c>
      <c r="C20" s="1107">
        <v>435572.61487000011</v>
      </c>
      <c r="D20" s="1107">
        <v>532972.49273000029</v>
      </c>
      <c r="E20" s="1108">
        <v>22.361341033588602</v>
      </c>
      <c r="F20" s="1108">
        <v>1.2114181542654463</v>
      </c>
      <c r="G20" s="1108">
        <v>0.18596905684351661</v>
      </c>
      <c r="H20" s="1109">
        <v>0</v>
      </c>
      <c r="I20" s="1107">
        <v>40258.298629999998</v>
      </c>
      <c r="J20" s="1107">
        <v>73771.677590000021</v>
      </c>
      <c r="K20" s="1108">
        <v>83.245889917032557</v>
      </c>
      <c r="L20" s="1108">
        <v>4.5593922117436181</v>
      </c>
      <c r="M20" s="1110">
        <v>0.62341973177158749</v>
      </c>
      <c r="P20" s="338"/>
    </row>
    <row r="21" spans="1:16" ht="24" x14ac:dyDescent="0.2">
      <c r="A21" s="1104" t="s">
        <v>11</v>
      </c>
      <c r="B21" s="1094" t="s">
        <v>1443</v>
      </c>
      <c r="C21" s="1095">
        <v>386406.60372000025</v>
      </c>
      <c r="D21" s="1095">
        <v>409495.33282999974</v>
      </c>
      <c r="E21" s="1101">
        <v>5.9752418534570788</v>
      </c>
      <c r="F21" s="1101">
        <v>0.28716776876223499</v>
      </c>
      <c r="G21" s="1101">
        <v>4.4084133067125844E-2</v>
      </c>
      <c r="H21" s="1101">
        <v>0</v>
      </c>
      <c r="I21" s="1095">
        <v>40693.031409999989</v>
      </c>
      <c r="J21" s="1095">
        <v>46651.700060000017</v>
      </c>
      <c r="K21" s="1101">
        <v>14.642970659924179</v>
      </c>
      <c r="L21" s="1101">
        <v>0.81065855721672553</v>
      </c>
      <c r="M21" s="1102">
        <v>0.1108438398865282</v>
      </c>
      <c r="P21" s="338"/>
    </row>
    <row r="22" spans="1:16" x14ac:dyDescent="0.2">
      <c r="A22" s="1105" t="s">
        <v>21</v>
      </c>
      <c r="B22" s="1106" t="s">
        <v>22</v>
      </c>
      <c r="C22" s="1107">
        <v>439173.67466999986</v>
      </c>
      <c r="D22" s="1107">
        <v>468319.35094999976</v>
      </c>
      <c r="E22" s="1108">
        <v>6.6364807275618904</v>
      </c>
      <c r="F22" s="1108">
        <v>0.36250149527585462</v>
      </c>
      <c r="G22" s="1108">
        <v>5.5648878088418834E-2</v>
      </c>
      <c r="H22" s="1109">
        <v>0</v>
      </c>
      <c r="I22" s="1107">
        <v>42671.681910000007</v>
      </c>
      <c r="J22" s="1107">
        <v>47564.992460000009</v>
      </c>
      <c r="K22" s="1108">
        <v>11.467348674750188</v>
      </c>
      <c r="L22" s="1108">
        <v>0.66571986184805976</v>
      </c>
      <c r="M22" s="1110">
        <v>9.1025925920424661E-2</v>
      </c>
      <c r="P22" s="338"/>
    </row>
    <row r="23" spans="1:16" x14ac:dyDescent="0.2">
      <c r="A23" s="1104" t="s">
        <v>15</v>
      </c>
      <c r="B23" s="1094" t="s">
        <v>1444</v>
      </c>
      <c r="C23" s="1095">
        <v>209967.47084999995</v>
      </c>
      <c r="D23" s="1095">
        <v>247928.76711000013</v>
      </c>
      <c r="E23" s="1101">
        <v>18.07960828709491</v>
      </c>
      <c r="F23" s="1101">
        <v>0.47214641803672086</v>
      </c>
      <c r="G23" s="1101">
        <v>7.2480855388513468E-2</v>
      </c>
      <c r="H23" s="1101">
        <v>0</v>
      </c>
      <c r="I23" s="1095">
        <v>20667.182520000002</v>
      </c>
      <c r="J23" s="1095">
        <v>15839.739430000001</v>
      </c>
      <c r="K23" s="1101">
        <v>-23.358012565710869</v>
      </c>
      <c r="L23" s="1101">
        <v>-0.65675879634374923</v>
      </c>
      <c r="M23" s="1102">
        <v>-8.9800651850188776E-2</v>
      </c>
      <c r="P23" s="338"/>
    </row>
    <row r="24" spans="1:16" ht="16.5" customHeight="1" x14ac:dyDescent="0.2">
      <c r="A24" s="1105" t="s">
        <v>539</v>
      </c>
      <c r="B24" s="1106" t="s">
        <v>27</v>
      </c>
      <c r="C24" s="1107">
        <v>278088.06122999999</v>
      </c>
      <c r="D24" s="1107">
        <v>224360.44563999993</v>
      </c>
      <c r="E24" s="1108">
        <v>-19.32036037518462</v>
      </c>
      <c r="F24" s="1108">
        <v>-0.66824117587370013</v>
      </c>
      <c r="G24" s="1108">
        <v>-0.10258405058869867</v>
      </c>
      <c r="H24" s="1109">
        <v>0</v>
      </c>
      <c r="I24" s="1107">
        <v>14971.63358</v>
      </c>
      <c r="J24" s="1107">
        <v>20225.854999999996</v>
      </c>
      <c r="K24" s="1281">
        <v>35.094509840388419</v>
      </c>
      <c r="L24" s="1108">
        <v>0.71482067653390857</v>
      </c>
      <c r="M24" s="1110">
        <v>9.7739631453889211E-2</v>
      </c>
      <c r="P24" s="338"/>
    </row>
    <row r="25" spans="1:16" x14ac:dyDescent="0.2">
      <c r="A25" s="1104" t="s">
        <v>577</v>
      </c>
      <c r="B25" s="1094" t="s">
        <v>9</v>
      </c>
      <c r="C25" s="1095">
        <v>387152.0369100002</v>
      </c>
      <c r="D25" s="1095">
        <v>491292.60517000011</v>
      </c>
      <c r="E25" s="1101">
        <v>26.899139958343827</v>
      </c>
      <c r="F25" s="1101">
        <v>1.2952559875590339</v>
      </c>
      <c r="G25" s="1101">
        <v>0.19883929717342674</v>
      </c>
      <c r="H25" s="1101">
        <v>0</v>
      </c>
      <c r="I25" s="1095">
        <v>43463.32153999999</v>
      </c>
      <c r="J25" s="1095">
        <v>53650.791090000021</v>
      </c>
      <c r="K25" s="1101">
        <v>23.439233793083069</v>
      </c>
      <c r="L25" s="1101">
        <v>1.3859739234018846</v>
      </c>
      <c r="M25" s="1102">
        <v>0.18950848083305979</v>
      </c>
      <c r="P25" s="338"/>
    </row>
    <row r="26" spans="1:16" x14ac:dyDescent="0.2">
      <c r="A26" s="1105" t="s">
        <v>17</v>
      </c>
      <c r="B26" s="1106" t="s">
        <v>1445</v>
      </c>
      <c r="C26" s="1107">
        <v>344791.19920000009</v>
      </c>
      <c r="D26" s="1107">
        <v>230616.97732000015</v>
      </c>
      <c r="E26" s="1108">
        <v>-33.11401861326857</v>
      </c>
      <c r="F26" s="1108">
        <v>-1.4200502934240826</v>
      </c>
      <c r="G26" s="1108">
        <v>-0.2179969094970069</v>
      </c>
      <c r="H26" s="1109">
        <v>0</v>
      </c>
      <c r="I26" s="1107">
        <v>29833.700049999996</v>
      </c>
      <c r="J26" s="1107">
        <v>19938.304330000003</v>
      </c>
      <c r="K26" s="1108">
        <v>-33.168516487783066</v>
      </c>
      <c r="L26" s="1108">
        <v>-1.3462381764530098</v>
      </c>
      <c r="M26" s="1110">
        <v>-0.18407528983869748</v>
      </c>
      <c r="P26" s="338"/>
    </row>
    <row r="27" spans="1:16" x14ac:dyDescent="0.2">
      <c r="A27" s="1104">
        <v>0</v>
      </c>
      <c r="B27" s="1094" t="s">
        <v>1446</v>
      </c>
      <c r="C27" s="1095">
        <v>1175286.4191900007</v>
      </c>
      <c r="D27" s="1095">
        <v>1095234.6009799996</v>
      </c>
      <c r="E27" s="1101">
        <v>-6.8112603789952972</v>
      </c>
      <c r="F27" s="1101">
        <v>-0.99565038470524003</v>
      </c>
      <c r="G27" s="1101">
        <v>-0.15284578849801986</v>
      </c>
      <c r="H27" s="1101">
        <v>0</v>
      </c>
      <c r="I27" s="1095">
        <v>106663.69565999997</v>
      </c>
      <c r="J27" s="1095">
        <v>139336.01731000014</v>
      </c>
      <c r="K27" s="1101">
        <v>30.63115472217099</v>
      </c>
      <c r="L27" s="1101">
        <v>4.4449689495169027</v>
      </c>
      <c r="M27" s="1102">
        <v>0.60777428691117941</v>
      </c>
      <c r="P27" s="338"/>
    </row>
    <row r="28" spans="1:16" x14ac:dyDescent="0.2">
      <c r="A28" s="1111"/>
      <c r="B28" s="1106"/>
      <c r="C28" s="1107"/>
      <c r="D28" s="1107"/>
      <c r="E28" s="1108"/>
      <c r="F28" s="1108"/>
      <c r="G28" s="1108"/>
      <c r="H28" s="1109"/>
      <c r="I28" s="1107"/>
      <c r="J28" s="1107"/>
      <c r="K28" s="1108"/>
      <c r="L28" s="1108"/>
      <c r="M28" s="1110"/>
      <c r="P28" s="338"/>
    </row>
    <row r="29" spans="1:16" x14ac:dyDescent="0.2">
      <c r="A29" s="1112"/>
      <c r="B29" s="1113"/>
      <c r="C29" s="1095"/>
      <c r="D29" s="1095"/>
      <c r="E29" s="1114"/>
      <c r="F29" s="1114"/>
      <c r="G29" s="1114"/>
      <c r="H29" s="1114"/>
      <c r="I29" s="1095"/>
      <c r="J29" s="1095"/>
      <c r="K29" s="1114"/>
      <c r="L29" s="1114"/>
      <c r="M29" s="1115"/>
      <c r="P29" s="338"/>
    </row>
    <row r="30" spans="1:16" ht="16.5" x14ac:dyDescent="0.3">
      <c r="A30" s="1103"/>
      <c r="B30" s="1097" t="s">
        <v>1111</v>
      </c>
      <c r="C30" s="1116">
        <v>6038350.1428699978</v>
      </c>
      <c r="D30" s="1116">
        <v>5769931.7436499987</v>
      </c>
      <c r="E30" s="1099">
        <v>-4.4452274689129103</v>
      </c>
      <c r="F30" s="1099">
        <v>-4.4452274689129103</v>
      </c>
      <c r="G30" s="1099">
        <v>-0.51250081251785307</v>
      </c>
      <c r="H30" s="1099">
        <v>0</v>
      </c>
      <c r="I30" s="1116">
        <v>763192.59924000013</v>
      </c>
      <c r="J30" s="1116">
        <v>739821.7145</v>
      </c>
      <c r="K30" s="1099">
        <v>-3.0622525379928005</v>
      </c>
      <c r="L30" s="1099">
        <v>-3.0622525379928005</v>
      </c>
      <c r="M30" s="1100">
        <v>-0.43474788720246532</v>
      </c>
      <c r="P30" s="338"/>
    </row>
    <row r="31" spans="1:16" ht="24" x14ac:dyDescent="0.2">
      <c r="A31" s="1117" t="s">
        <v>45</v>
      </c>
      <c r="B31" s="1094" t="s">
        <v>1447</v>
      </c>
      <c r="C31" s="1095">
        <v>4838597.2913799984</v>
      </c>
      <c r="D31" s="1095">
        <v>4080923.6356699984</v>
      </c>
      <c r="E31" s="1101">
        <v>-15.658952586523414</v>
      </c>
      <c r="F31" s="1101">
        <v>-12.547693290105922</v>
      </c>
      <c r="G31" s="1101">
        <v>-1.4466533043306198</v>
      </c>
      <c r="H31" s="1101">
        <v>0</v>
      </c>
      <c r="I31" s="1095">
        <v>566435.96616000007</v>
      </c>
      <c r="J31" s="1095">
        <v>473613.57779999997</v>
      </c>
      <c r="K31" s="1101">
        <v>-16.387092964676036</v>
      </c>
      <c r="L31" s="1101">
        <v>-12.162380564543493</v>
      </c>
      <c r="M31" s="1102">
        <v>-1.7266927492705839</v>
      </c>
      <c r="P31" s="338"/>
    </row>
    <row r="32" spans="1:16" x14ac:dyDescent="0.2">
      <c r="A32" s="1118" t="s">
        <v>85</v>
      </c>
      <c r="B32" s="1106" t="s">
        <v>86</v>
      </c>
      <c r="C32" s="1107">
        <v>693997.66206000024</v>
      </c>
      <c r="D32" s="1107">
        <v>732310.17573999963</v>
      </c>
      <c r="E32" s="1109">
        <v>5.5205537099759061</v>
      </c>
      <c r="F32" s="1109">
        <v>0.63448645364227985</v>
      </c>
      <c r="G32" s="1109">
        <v>7.3151447321268756E-2</v>
      </c>
      <c r="H32" s="1109">
        <v>0</v>
      </c>
      <c r="I32" s="1107">
        <v>77430.819360000023</v>
      </c>
      <c r="J32" s="1107">
        <v>78245.650210000022</v>
      </c>
      <c r="K32" s="1109">
        <v>1.0523340147178293</v>
      </c>
      <c r="L32" s="1109">
        <v>0.10676608379214113</v>
      </c>
      <c r="M32" s="1119">
        <v>1.5157577233633064E-2</v>
      </c>
      <c r="P32" s="338"/>
    </row>
    <row r="33" spans="1:16" x14ac:dyDescent="0.2">
      <c r="A33" s="1117">
        <v>0</v>
      </c>
      <c r="B33" s="1094" t="s">
        <v>1448</v>
      </c>
      <c r="C33" s="1095">
        <v>505755.18942999933</v>
      </c>
      <c r="D33" s="1095">
        <v>956697.93224000093</v>
      </c>
      <c r="E33" s="1101">
        <v>89.162257201597299</v>
      </c>
      <c r="F33" s="1101">
        <v>7.4679793675507327</v>
      </c>
      <c r="G33" s="1101">
        <v>0.86100104449149795</v>
      </c>
      <c r="H33" s="1101">
        <v>0</v>
      </c>
      <c r="I33" s="1095">
        <v>119325.81371999998</v>
      </c>
      <c r="J33" s="1095">
        <v>187962.48649000004</v>
      </c>
      <c r="K33" s="1447">
        <v>57.520389453247034</v>
      </c>
      <c r="L33" s="1101">
        <v>8.9933619427585647</v>
      </c>
      <c r="M33" s="1102">
        <v>1.2767872848344872</v>
      </c>
      <c r="P33" s="338"/>
    </row>
    <row r="34" spans="1:16" x14ac:dyDescent="0.2">
      <c r="A34" s="1120"/>
      <c r="B34" s="1121"/>
      <c r="C34" s="1122"/>
      <c r="D34" s="1122"/>
      <c r="E34" s="1109"/>
      <c r="F34" s="1109"/>
      <c r="G34" s="1109"/>
      <c r="H34" s="1109"/>
      <c r="I34" s="1122"/>
      <c r="J34" s="1122"/>
      <c r="K34" s="1109"/>
      <c r="L34" s="1109"/>
      <c r="M34" s="1119"/>
      <c r="P34" s="338"/>
    </row>
    <row r="35" spans="1:16" x14ac:dyDescent="0.2">
      <c r="A35" s="1112"/>
      <c r="B35" s="1113"/>
      <c r="C35" s="1095"/>
      <c r="D35" s="1095"/>
      <c r="E35" s="1114"/>
      <c r="F35" s="1114"/>
      <c r="G35" s="1114"/>
      <c r="H35" s="1114"/>
      <c r="I35" s="1095"/>
      <c r="J35" s="1095"/>
      <c r="K35" s="1114"/>
      <c r="L35" s="1114"/>
      <c r="M35" s="1115"/>
      <c r="P35" s="338"/>
    </row>
    <row r="36" spans="1:16" ht="16.5" x14ac:dyDescent="0.3">
      <c r="A36" s="1103"/>
      <c r="B36" s="1097" t="s">
        <v>1112</v>
      </c>
      <c r="C36" s="1116">
        <v>38239079.666669995</v>
      </c>
      <c r="D36" s="1116">
        <v>39049657.775340006</v>
      </c>
      <c r="E36" s="1099">
        <v>2.1197636442503831</v>
      </c>
      <c r="F36" s="1099">
        <v>2.1197636442503831</v>
      </c>
      <c r="G36" s="1099">
        <v>1.5476656611832349</v>
      </c>
      <c r="H36" s="1099">
        <v>0</v>
      </c>
      <c r="I36" s="1116">
        <v>3867520.3491100003</v>
      </c>
      <c r="J36" s="1116">
        <v>4128282.6734499997</v>
      </c>
      <c r="K36" s="1099">
        <v>6.7423646368145516</v>
      </c>
      <c r="L36" s="1099">
        <v>6.7423646368145516</v>
      </c>
      <c r="M36" s="1100">
        <v>4.8507307630844148</v>
      </c>
      <c r="P36" s="338"/>
    </row>
    <row r="37" spans="1:16" x14ac:dyDescent="0.2">
      <c r="A37" s="1123" t="s">
        <v>105</v>
      </c>
      <c r="B37" s="1094" t="s">
        <v>106</v>
      </c>
      <c r="C37" s="1095">
        <v>4526075.6332500037</v>
      </c>
      <c r="D37" s="1095">
        <v>4585057.0018100031</v>
      </c>
      <c r="E37" s="1101">
        <v>1.3031458892711234</v>
      </c>
      <c r="F37" s="1101">
        <v>0.15424369277226307</v>
      </c>
      <c r="G37" s="1101">
        <v>0.11261522830869503</v>
      </c>
      <c r="H37" s="1101">
        <v>0</v>
      </c>
      <c r="I37" s="1095">
        <v>409383.97625999997</v>
      </c>
      <c r="J37" s="1095">
        <v>582783.12199000036</v>
      </c>
      <c r="K37" s="1101">
        <v>42.356114500161709</v>
      </c>
      <c r="L37" s="1101">
        <v>4.4834708050056742</v>
      </c>
      <c r="M37" s="1102">
        <v>3.2255908617702445</v>
      </c>
      <c r="P37" s="338"/>
    </row>
    <row r="38" spans="1:16" x14ac:dyDescent="0.2">
      <c r="A38" s="1118" t="s">
        <v>107</v>
      </c>
      <c r="B38" s="1106" t="s">
        <v>108</v>
      </c>
      <c r="C38" s="1107">
        <v>2150724.3631300004</v>
      </c>
      <c r="D38" s="1107">
        <v>896277.62437000033</v>
      </c>
      <c r="E38" s="1109">
        <v>-58.326708910963085</v>
      </c>
      <c r="F38" s="1109">
        <v>-3.280535906447045</v>
      </c>
      <c r="G38" s="1109">
        <v>-2.3951598502304536</v>
      </c>
      <c r="H38" s="1109">
        <v>0</v>
      </c>
      <c r="I38" s="1107">
        <v>281293.19994999998</v>
      </c>
      <c r="J38" s="1107">
        <v>16710.501419999997</v>
      </c>
      <c r="K38" s="1109">
        <v>-94.059400858971969</v>
      </c>
      <c r="L38" s="1109">
        <v>-6.8411456087331555</v>
      </c>
      <c r="M38" s="1119">
        <v>-4.9217978033742042</v>
      </c>
      <c r="P38" s="338"/>
    </row>
    <row r="39" spans="1:16" ht="24" x14ac:dyDescent="0.2">
      <c r="A39" s="1123" t="s">
        <v>101</v>
      </c>
      <c r="B39" s="1094" t="s">
        <v>102</v>
      </c>
      <c r="C39" s="1095">
        <v>2654877.113429992</v>
      </c>
      <c r="D39" s="1095">
        <v>2909109.4394000005</v>
      </c>
      <c r="E39" s="1101">
        <v>9.5760487249653075</v>
      </c>
      <c r="F39" s="1101">
        <v>0.66484948954355416</v>
      </c>
      <c r="G39" s="1101">
        <v>0.48541483745733177</v>
      </c>
      <c r="H39" s="1101">
        <v>0</v>
      </c>
      <c r="I39" s="1095">
        <v>278294.87606000004</v>
      </c>
      <c r="J39" s="1095">
        <v>335388.23840999958</v>
      </c>
      <c r="K39" s="1101">
        <v>20.515419887820819</v>
      </c>
      <c r="L39" s="1101">
        <v>1.4762265533557686</v>
      </c>
      <c r="M39" s="1102">
        <v>1.0620572961221557</v>
      </c>
      <c r="P39" s="338"/>
    </row>
    <row r="40" spans="1:16" ht="24" x14ac:dyDescent="0.2">
      <c r="A40" s="1118" t="s">
        <v>97</v>
      </c>
      <c r="B40" s="1106" t="s">
        <v>1449</v>
      </c>
      <c r="C40" s="1107">
        <v>2261713.4339200016</v>
      </c>
      <c r="D40" s="1107">
        <v>2351892.1090299999</v>
      </c>
      <c r="E40" s="1124">
        <v>3.9871839534374898</v>
      </c>
      <c r="F40" s="1124">
        <v>0.23582857091772527</v>
      </c>
      <c r="G40" s="1124">
        <v>0.17218135716463273</v>
      </c>
      <c r="H40" s="1109">
        <v>0</v>
      </c>
      <c r="I40" s="1107">
        <v>218219.28487999993</v>
      </c>
      <c r="J40" s="1107">
        <v>238280.47676000008</v>
      </c>
      <c r="K40" s="1124">
        <v>9.1931342782247274</v>
      </c>
      <c r="L40" s="1124">
        <v>0.51870940729805481</v>
      </c>
      <c r="M40" s="1125">
        <v>0.37318059977703988</v>
      </c>
      <c r="P40" s="338"/>
    </row>
    <row r="41" spans="1:16" x14ac:dyDescent="0.2">
      <c r="A41" s="1123" t="s">
        <v>62</v>
      </c>
      <c r="B41" s="1094" t="s">
        <v>63</v>
      </c>
      <c r="C41" s="1095">
        <v>3189712.8897899995</v>
      </c>
      <c r="D41" s="1095">
        <v>3385230.0079799998</v>
      </c>
      <c r="E41" s="1101">
        <v>6.1296149511084215</v>
      </c>
      <c r="F41" s="1101">
        <v>0.51130184066751283</v>
      </c>
      <c r="G41" s="1101">
        <v>0.37330779940832931</v>
      </c>
      <c r="H41" s="1101">
        <v>0</v>
      </c>
      <c r="I41" s="1095">
        <v>360728.92298000003</v>
      </c>
      <c r="J41" s="1095">
        <v>284996.31027999986</v>
      </c>
      <c r="K41" s="1101">
        <v>-20.994327838857277</v>
      </c>
      <c r="L41" s="1101">
        <v>-1.9581697279867676</v>
      </c>
      <c r="M41" s="1102">
        <v>-1.4087867759364718</v>
      </c>
      <c r="P41" s="338"/>
    </row>
    <row r="42" spans="1:16" x14ac:dyDescent="0.2">
      <c r="A42" s="1118" t="s">
        <v>83</v>
      </c>
      <c r="B42" s="1106" t="s">
        <v>84</v>
      </c>
      <c r="C42" s="1107">
        <v>1972332.6762100009</v>
      </c>
      <c r="D42" s="1107">
        <v>2028900.7156600007</v>
      </c>
      <c r="E42" s="1109">
        <v>2.8680779937540728</v>
      </c>
      <c r="F42" s="1109">
        <v>0.14793253379292423</v>
      </c>
      <c r="G42" s="1109">
        <v>0.10800737305979291</v>
      </c>
      <c r="H42" s="1109">
        <v>0</v>
      </c>
      <c r="I42" s="1107">
        <v>168748.79964000004</v>
      </c>
      <c r="J42" s="1107">
        <v>160290.94627999997</v>
      </c>
      <c r="K42" s="1109">
        <v>-5.0120969026408568</v>
      </c>
      <c r="L42" s="1109">
        <v>-0.21868930468449638</v>
      </c>
      <c r="M42" s="1119">
        <v>-0.15733396144113121</v>
      </c>
      <c r="P42" s="338"/>
    </row>
    <row r="43" spans="1:16" x14ac:dyDescent="0.2">
      <c r="A43" s="1123" t="s">
        <v>558</v>
      </c>
      <c r="B43" s="1094" t="s">
        <v>59</v>
      </c>
      <c r="C43" s="1095">
        <v>1990611.8614300007</v>
      </c>
      <c r="D43" s="1095">
        <v>2140097.2637300016</v>
      </c>
      <c r="E43" s="1101">
        <v>7.5095203236965888</v>
      </c>
      <c r="F43" s="1101">
        <v>0.39092311740519109</v>
      </c>
      <c r="G43" s="1101">
        <v>0.2854178042970778</v>
      </c>
      <c r="H43" s="1101">
        <v>0</v>
      </c>
      <c r="I43" s="1095">
        <v>195455.05853000001</v>
      </c>
      <c r="J43" s="1095">
        <v>224974.35198000009</v>
      </c>
      <c r="K43" s="1101">
        <v>15.10285467770036</v>
      </c>
      <c r="L43" s="1101">
        <v>0.76326149018952438</v>
      </c>
      <c r="M43" s="1102">
        <v>0.54912129351834893</v>
      </c>
      <c r="P43" s="338"/>
    </row>
    <row r="44" spans="1:16" x14ac:dyDescent="0.2">
      <c r="A44" s="1118" t="s">
        <v>93</v>
      </c>
      <c r="B44" s="1106" t="s">
        <v>94</v>
      </c>
      <c r="C44" s="1107">
        <v>1435188.1130300006</v>
      </c>
      <c r="D44" s="1107">
        <v>1561001.6368400014</v>
      </c>
      <c r="E44" s="1109">
        <v>8.7663437752686377</v>
      </c>
      <c r="F44" s="1109">
        <v>0.32901817958674001</v>
      </c>
      <c r="G44" s="1109">
        <v>0.24022024334297393</v>
      </c>
      <c r="H44" s="1109">
        <v>0</v>
      </c>
      <c r="I44" s="1107">
        <v>136003.64336999998</v>
      </c>
      <c r="J44" s="1107">
        <v>118856.8498599999</v>
      </c>
      <c r="K44" s="1109">
        <v>-12.607598653333104</v>
      </c>
      <c r="L44" s="1109">
        <v>-0.44335367269485526</v>
      </c>
      <c r="M44" s="1119">
        <v>-0.3189666259408131</v>
      </c>
      <c r="P44" s="338"/>
    </row>
    <row r="45" spans="1:16" ht="24" x14ac:dyDescent="0.2">
      <c r="A45" s="1123" t="s">
        <v>99</v>
      </c>
      <c r="B45" s="1094" t="s">
        <v>100</v>
      </c>
      <c r="C45" s="1095">
        <v>1072399.4775900005</v>
      </c>
      <c r="D45" s="1095">
        <v>1271575.4068599984</v>
      </c>
      <c r="E45" s="1101">
        <v>18.572923004177998</v>
      </c>
      <c r="F45" s="1101">
        <v>0.52087009155611008</v>
      </c>
      <c r="G45" s="1101">
        <v>0.3802936977550786</v>
      </c>
      <c r="H45" s="1101">
        <v>0</v>
      </c>
      <c r="I45" s="1095">
        <v>119524.98518999996</v>
      </c>
      <c r="J45" s="1095">
        <v>155379.93577000021</v>
      </c>
      <c r="K45" s="1101">
        <v>29.997870757318491</v>
      </c>
      <c r="L45" s="1101">
        <v>0.92707852431212801</v>
      </c>
      <c r="M45" s="1102">
        <v>0.66697791648960203</v>
      </c>
      <c r="P45" s="338"/>
    </row>
    <row r="46" spans="1:16" ht="40.5" customHeight="1" x14ac:dyDescent="0.2">
      <c r="A46" s="1126" t="s">
        <v>103</v>
      </c>
      <c r="B46" s="1106" t="s">
        <v>1450</v>
      </c>
      <c r="C46" s="1107">
        <v>2310186.56856</v>
      </c>
      <c r="D46" s="1107">
        <v>2105897.1464999984</v>
      </c>
      <c r="E46" s="1124">
        <v>-8.8429837156979314</v>
      </c>
      <c r="F46" s="1124">
        <v>-0.53424251797060041</v>
      </c>
      <c r="G46" s="1124">
        <v>-0.39005707171638881</v>
      </c>
      <c r="H46" s="1109">
        <v>0</v>
      </c>
      <c r="I46" s="1107">
        <v>192295.62903000001</v>
      </c>
      <c r="J46" s="1107">
        <v>242907.61392999993</v>
      </c>
      <c r="K46" s="1124">
        <v>26.31988316910935</v>
      </c>
      <c r="L46" s="1124">
        <v>1.3086417221216906</v>
      </c>
      <c r="M46" s="1125">
        <v>0.94148996699035226</v>
      </c>
      <c r="P46" s="338"/>
    </row>
    <row r="47" spans="1:16" x14ac:dyDescent="0.2">
      <c r="A47" s="1123" t="s">
        <v>68</v>
      </c>
      <c r="B47" s="1094" t="s">
        <v>69</v>
      </c>
      <c r="C47" s="1095">
        <v>1292625.8024500005</v>
      </c>
      <c r="D47" s="1095">
        <v>1454714.8713800006</v>
      </c>
      <c r="E47" s="1101">
        <v>12.539519838052263</v>
      </c>
      <c r="F47" s="1101">
        <v>0.42388328992991009</v>
      </c>
      <c r="G47" s="1101">
        <v>0.30948243402197434</v>
      </c>
      <c r="H47" s="1101">
        <v>0</v>
      </c>
      <c r="I47" s="1095">
        <v>134207.54311000006</v>
      </c>
      <c r="J47" s="1095">
        <v>177701.13830999989</v>
      </c>
      <c r="K47" s="1101">
        <v>32.407712854374608</v>
      </c>
      <c r="L47" s="1101">
        <v>1.1245860725725374</v>
      </c>
      <c r="M47" s="1102">
        <v>0.80907286268355094</v>
      </c>
      <c r="P47" s="338"/>
    </row>
    <row r="48" spans="1:16" x14ac:dyDescent="0.2">
      <c r="A48" s="1118" t="s">
        <v>125</v>
      </c>
      <c r="B48" s="1106" t="s">
        <v>1451</v>
      </c>
      <c r="C48" s="1107">
        <v>1327507.1944499966</v>
      </c>
      <c r="D48" s="1107">
        <v>1477742.9041899922</v>
      </c>
      <c r="E48" s="1109">
        <v>11.317129607138607</v>
      </c>
      <c r="F48" s="1109">
        <v>0.39288526567480214</v>
      </c>
      <c r="G48" s="1109">
        <v>0.28685039302330867</v>
      </c>
      <c r="H48" s="1109">
        <v>0</v>
      </c>
      <c r="I48" s="1107">
        <v>158119.8507600002</v>
      </c>
      <c r="J48" s="1107">
        <v>183211.01745000022</v>
      </c>
      <c r="K48" s="1109">
        <v>15.86844824947644</v>
      </c>
      <c r="L48" s="1109">
        <v>0.64876624878713385</v>
      </c>
      <c r="M48" s="1119">
        <v>0.46674876998782894</v>
      </c>
      <c r="P48" s="338"/>
    </row>
    <row r="49" spans="1:16" ht="24" x14ac:dyDescent="0.2">
      <c r="A49" s="1123" t="s">
        <v>80</v>
      </c>
      <c r="B49" s="1094" t="s">
        <v>1452</v>
      </c>
      <c r="C49" s="1095">
        <v>1218015.8083900006</v>
      </c>
      <c r="D49" s="1095">
        <v>1435211.9835100011</v>
      </c>
      <c r="E49" s="1101">
        <v>17.831966845085127</v>
      </c>
      <c r="F49" s="1101">
        <v>0.56799529960788608</v>
      </c>
      <c r="G49" s="1101">
        <v>0.41470039516008161</v>
      </c>
      <c r="H49" s="1101">
        <v>0</v>
      </c>
      <c r="I49" s="1095">
        <v>138010.55627</v>
      </c>
      <c r="J49" s="1095">
        <v>159646.90575999994</v>
      </c>
      <c r="K49" s="1101">
        <v>15.677314891529882</v>
      </c>
      <c r="L49" s="1101">
        <v>0.55943725014863654</v>
      </c>
      <c r="M49" s="1102">
        <v>0.40248186289038024</v>
      </c>
      <c r="P49" s="338"/>
    </row>
    <row r="50" spans="1:16" x14ac:dyDescent="0.2">
      <c r="A50" s="1118" t="s">
        <v>72</v>
      </c>
      <c r="B50" s="1106" t="s">
        <v>1453</v>
      </c>
      <c r="C50" s="1107">
        <v>1366681.36674</v>
      </c>
      <c r="D50" s="1107">
        <v>1483025.7014699993</v>
      </c>
      <c r="E50" s="1109">
        <v>8.5129085360635397</v>
      </c>
      <c r="F50" s="1109">
        <v>0.30425505986067841</v>
      </c>
      <c r="G50" s="1109">
        <v>0.22214038327567492</v>
      </c>
      <c r="H50" s="1109">
        <v>0</v>
      </c>
      <c r="I50" s="1107">
        <v>125912.02323999998</v>
      </c>
      <c r="J50" s="1107">
        <v>155340.21513999996</v>
      </c>
      <c r="K50" s="1109">
        <v>23.372026866653645</v>
      </c>
      <c r="L50" s="1109">
        <v>0.76090593567974474</v>
      </c>
      <c r="M50" s="1119">
        <v>0.54742661200226461</v>
      </c>
      <c r="P50" s="338"/>
    </row>
    <row r="51" spans="1:16" ht="24" x14ac:dyDescent="0.2">
      <c r="A51" s="1123" t="s">
        <v>121</v>
      </c>
      <c r="B51" s="1094" t="s">
        <v>1454</v>
      </c>
      <c r="C51" s="1095">
        <v>1025038.1893499997</v>
      </c>
      <c r="D51" s="1095">
        <v>1045739.396260001</v>
      </c>
      <c r="E51" s="1101">
        <v>2.0195546980672456</v>
      </c>
      <c r="F51" s="1101">
        <v>5.4136258221834155E-2</v>
      </c>
      <c r="G51" s="1101">
        <v>3.9525551870906957E-2</v>
      </c>
      <c r="H51" s="1101">
        <v>0</v>
      </c>
      <c r="I51" s="1095">
        <v>124185.15805999999</v>
      </c>
      <c r="J51" s="1095">
        <v>109120.53498999997</v>
      </c>
      <c r="K51" s="1101">
        <v>-12.1307757749292</v>
      </c>
      <c r="L51" s="1101">
        <v>-0.38951632338448355</v>
      </c>
      <c r="M51" s="1102">
        <v>-0.28023385182224764</v>
      </c>
      <c r="P51" s="338"/>
    </row>
    <row r="52" spans="1:16" x14ac:dyDescent="0.2">
      <c r="A52" s="1118" t="s">
        <v>91</v>
      </c>
      <c r="B52" s="1106" t="s">
        <v>92</v>
      </c>
      <c r="C52" s="1107">
        <v>729382.63027000043</v>
      </c>
      <c r="D52" s="1107">
        <v>829068.83981000015</v>
      </c>
      <c r="E52" s="1109">
        <v>13.667203660045784</v>
      </c>
      <c r="F52" s="1109">
        <v>0.26069196855406634</v>
      </c>
      <c r="G52" s="1109">
        <v>0.19033443137480829</v>
      </c>
      <c r="H52" s="1109">
        <v>0</v>
      </c>
      <c r="I52" s="1107">
        <v>66264.269310000018</v>
      </c>
      <c r="J52" s="1107">
        <v>68946.424830000062</v>
      </c>
      <c r="K52" s="1109">
        <v>4.0476648243901732</v>
      </c>
      <c r="L52" s="1109">
        <v>6.9350779773331137E-2</v>
      </c>
      <c r="M52" s="1119">
        <v>4.9893765616527641E-2</v>
      </c>
      <c r="P52" s="338"/>
    </row>
    <row r="53" spans="1:16" x14ac:dyDescent="0.2">
      <c r="A53" s="1123" t="s">
        <v>87</v>
      </c>
      <c r="B53" s="1094" t="s">
        <v>1455</v>
      </c>
      <c r="C53" s="1095">
        <v>1035847.9138399996</v>
      </c>
      <c r="D53" s="1095">
        <v>1009036.3300599999</v>
      </c>
      <c r="E53" s="1101">
        <v>-2.5883706885701216</v>
      </c>
      <c r="F53" s="1101">
        <v>-7.0115661814343283E-2</v>
      </c>
      <c r="G53" s="1101">
        <v>-5.1192312121934841E-2</v>
      </c>
      <c r="H53" s="1101">
        <v>0</v>
      </c>
      <c r="I53" s="1095">
        <v>87347.762520000062</v>
      </c>
      <c r="J53" s="1095">
        <v>106400.93909999995</v>
      </c>
      <c r="K53" s="1101">
        <v>21.813010465651331</v>
      </c>
      <c r="L53" s="1101">
        <v>0.49264580041277434</v>
      </c>
      <c r="M53" s="1102">
        <v>0.35442938317492206</v>
      </c>
      <c r="P53" s="338"/>
    </row>
    <row r="54" spans="1:16" x14ac:dyDescent="0.2">
      <c r="A54" s="1118" t="s">
        <v>569</v>
      </c>
      <c r="B54" s="1106" t="s">
        <v>1456</v>
      </c>
      <c r="C54" s="1107">
        <v>672187.53821999987</v>
      </c>
      <c r="D54" s="1107">
        <v>719584.56440999929</v>
      </c>
      <c r="E54" s="1109">
        <v>7.0511610964270623</v>
      </c>
      <c r="F54" s="1109">
        <v>0.12394918131701713</v>
      </c>
      <c r="G54" s="1109">
        <v>9.0496830708670789E-2</v>
      </c>
      <c r="H54" s="1109">
        <v>0</v>
      </c>
      <c r="I54" s="1107">
        <v>65007.55367999999</v>
      </c>
      <c r="J54" s="1107">
        <v>75546.777259999944</v>
      </c>
      <c r="K54" s="1109">
        <v>16.212306083504288</v>
      </c>
      <c r="L54" s="1109">
        <v>0.27250596321814458</v>
      </c>
      <c r="M54" s="1119">
        <v>0.19605184977517279</v>
      </c>
      <c r="P54" s="338"/>
    </row>
    <row r="55" spans="1:16" ht="24" x14ac:dyDescent="0.2">
      <c r="A55" s="1117" t="s">
        <v>64</v>
      </c>
      <c r="B55" s="1094" t="s">
        <v>65</v>
      </c>
      <c r="C55" s="1095">
        <v>835700.8944300001</v>
      </c>
      <c r="D55" s="1095">
        <v>954499.89984000078</v>
      </c>
      <c r="E55" s="1101">
        <v>14.215493390255251</v>
      </c>
      <c r="F55" s="1101">
        <v>0.31067433224222823</v>
      </c>
      <c r="G55" s="1101">
        <v>0.22682717345704909</v>
      </c>
      <c r="H55" s="1101">
        <v>0</v>
      </c>
      <c r="I55" s="1095">
        <v>89033.928099999976</v>
      </c>
      <c r="J55" s="1095">
        <v>101546.33311999994</v>
      </c>
      <c r="K55" s="1101">
        <v>14.053524636076306</v>
      </c>
      <c r="L55" s="1101">
        <v>0.32352525366490537</v>
      </c>
      <c r="M55" s="1102">
        <v>0.2327571979744604</v>
      </c>
      <c r="P55" s="338"/>
    </row>
    <row r="56" spans="1:16" x14ac:dyDescent="0.2">
      <c r="A56" s="1118" t="s">
        <v>66</v>
      </c>
      <c r="B56" s="1106" t="s">
        <v>67</v>
      </c>
      <c r="C56" s="1107">
        <v>857570.99648999993</v>
      </c>
      <c r="D56" s="1107">
        <v>760840.72769000009</v>
      </c>
      <c r="E56" s="1109">
        <v>-11.279563930673092</v>
      </c>
      <c r="F56" s="1109">
        <v>-0.25296181195572037</v>
      </c>
      <c r="G56" s="1109">
        <v>-0.18469054840923371</v>
      </c>
      <c r="H56" s="1109">
        <v>0</v>
      </c>
      <c r="I56" s="1107">
        <v>72816.596579999998</v>
      </c>
      <c r="J56" s="1107">
        <v>77160.39651999998</v>
      </c>
      <c r="K56" s="1109">
        <v>5.9653981976865182</v>
      </c>
      <c r="L56" s="1109">
        <v>0.11231485675310239</v>
      </c>
      <c r="M56" s="1119">
        <v>8.0803866321458653E-2</v>
      </c>
      <c r="P56" s="338"/>
    </row>
    <row r="57" spans="1:16" x14ac:dyDescent="0.2">
      <c r="A57" s="1123" t="s">
        <v>117</v>
      </c>
      <c r="B57" s="1094" t="s">
        <v>118</v>
      </c>
      <c r="C57" s="1095">
        <v>576136.88886000018</v>
      </c>
      <c r="D57" s="1095">
        <v>561988.99954999995</v>
      </c>
      <c r="E57" s="1101">
        <v>-2.4556471879442756</v>
      </c>
      <c r="F57" s="1101">
        <v>-3.6998508942493812E-2</v>
      </c>
      <c r="G57" s="1101">
        <v>-2.7013069103526383E-2</v>
      </c>
      <c r="H57" s="1101">
        <v>0</v>
      </c>
      <c r="I57" s="1095">
        <v>66759.247560000003</v>
      </c>
      <c r="J57" s="1095">
        <v>72939.537259999997</v>
      </c>
      <c r="K57" s="1101">
        <v>9.2575784267871608</v>
      </c>
      <c r="L57" s="1101">
        <v>0.15979979785813439</v>
      </c>
      <c r="M57" s="1102">
        <v>0.11496646016038421</v>
      </c>
      <c r="P57" s="338"/>
    </row>
    <row r="58" spans="1:16" x14ac:dyDescent="0.2">
      <c r="A58" s="1118" t="s">
        <v>81</v>
      </c>
      <c r="B58" s="1106" t="s">
        <v>1457</v>
      </c>
      <c r="C58" s="1107">
        <v>538378.27318999986</v>
      </c>
      <c r="D58" s="1107">
        <v>580092.24008000002</v>
      </c>
      <c r="E58" s="1109">
        <v>7.7480776931870761</v>
      </c>
      <c r="F58" s="1109">
        <v>0.10908726688409018</v>
      </c>
      <c r="G58" s="1109">
        <v>7.9645963117997223E-2</v>
      </c>
      <c r="H58" s="1109">
        <v>0</v>
      </c>
      <c r="I58" s="1107">
        <v>51476.234310000014</v>
      </c>
      <c r="J58" s="1107">
        <v>61780.513780000016</v>
      </c>
      <c r="K58" s="1109">
        <v>20.017547142134763</v>
      </c>
      <c r="L58" s="1109">
        <v>0.26643116363618458</v>
      </c>
      <c r="M58" s="1119">
        <v>0.19168139240612317</v>
      </c>
      <c r="P58" s="338"/>
    </row>
    <row r="59" spans="1:16" x14ac:dyDescent="0.2">
      <c r="A59" s="1123" t="s">
        <v>2</v>
      </c>
      <c r="B59" s="1094" t="s">
        <v>1458</v>
      </c>
      <c r="C59" s="1095">
        <v>614984.53404000017</v>
      </c>
      <c r="D59" s="1095">
        <v>686692.01229000033</v>
      </c>
      <c r="E59" s="1101">
        <v>11.66004578666951</v>
      </c>
      <c r="F59" s="1101">
        <v>0.18752406929004084</v>
      </c>
      <c r="G59" s="1101">
        <v>0.13691364293030628</v>
      </c>
      <c r="H59" s="1101">
        <v>0</v>
      </c>
      <c r="I59" s="1095">
        <v>60757.151829999995</v>
      </c>
      <c r="J59" s="1095">
        <v>79170.118860000017</v>
      </c>
      <c r="K59" s="1101">
        <v>30.305842975523205</v>
      </c>
      <c r="L59" s="1101">
        <v>0.47609231155660864</v>
      </c>
      <c r="M59" s="1102">
        <v>0.34252013145742466</v>
      </c>
      <c r="P59" s="338"/>
    </row>
    <row r="60" spans="1:16" x14ac:dyDescent="0.2">
      <c r="A60" s="1118" t="s">
        <v>70</v>
      </c>
      <c r="B60" s="1106" t="s">
        <v>71</v>
      </c>
      <c r="C60" s="1107">
        <v>494560.11734999978</v>
      </c>
      <c r="D60" s="1107">
        <v>530016.85976000014</v>
      </c>
      <c r="E60" s="1109">
        <v>7.1693493199548985</v>
      </c>
      <c r="F60" s="1109">
        <v>9.2723838332608235E-2</v>
      </c>
      <c r="G60" s="1109">
        <v>6.7698821493483843E-2</v>
      </c>
      <c r="H60" s="1109">
        <v>0</v>
      </c>
      <c r="I60" s="1107">
        <v>46524.795210000011</v>
      </c>
      <c r="J60" s="1107">
        <v>62195.857230000009</v>
      </c>
      <c r="K60" s="1109">
        <v>33.68324771611605</v>
      </c>
      <c r="L60" s="1109">
        <v>0.40519662743613605</v>
      </c>
      <c r="M60" s="1119">
        <v>0.29151489895259142</v>
      </c>
      <c r="P60" s="338"/>
    </row>
    <row r="61" spans="1:16" x14ac:dyDescent="0.2">
      <c r="A61" s="1123" t="s">
        <v>119</v>
      </c>
      <c r="B61" s="1094" t="s">
        <v>120</v>
      </c>
      <c r="C61" s="1095">
        <v>371571.06603999971</v>
      </c>
      <c r="D61" s="1095">
        <v>402795.34747999877</v>
      </c>
      <c r="E61" s="1101">
        <v>8.4033134691487952</v>
      </c>
      <c r="F61" s="1101">
        <v>8.1655420873569876E-2</v>
      </c>
      <c r="G61" s="1101">
        <v>5.9617632974443807E-2</v>
      </c>
      <c r="H61" s="1101">
        <v>0</v>
      </c>
      <c r="I61" s="1095">
        <v>48095.321399999993</v>
      </c>
      <c r="J61" s="1095">
        <v>61155.895640000024</v>
      </c>
      <c r="K61" s="1101">
        <v>27.155602374246808</v>
      </c>
      <c r="L61" s="1101">
        <v>0.33769891457728335</v>
      </c>
      <c r="M61" s="1102">
        <v>0.24295430488229464</v>
      </c>
      <c r="P61" s="338"/>
    </row>
    <row r="62" spans="1:16" x14ac:dyDescent="0.2">
      <c r="A62" s="1118" t="s">
        <v>560</v>
      </c>
      <c r="B62" s="1106" t="s">
        <v>60</v>
      </c>
      <c r="C62" s="1107">
        <v>418912.64188000024</v>
      </c>
      <c r="D62" s="1107">
        <v>393470.00500000024</v>
      </c>
      <c r="E62" s="1109">
        <v>-6.0734946469551003</v>
      </c>
      <c r="F62" s="1109">
        <v>-6.6535693593526402E-2</v>
      </c>
      <c r="G62" s="1109">
        <v>-4.8578533034575863E-2</v>
      </c>
      <c r="H62" s="1109">
        <v>0</v>
      </c>
      <c r="I62" s="1107">
        <v>37341.575910000021</v>
      </c>
      <c r="J62" s="1107">
        <v>46748.040430000037</v>
      </c>
      <c r="K62" s="1109">
        <v>25.190325503860105</v>
      </c>
      <c r="L62" s="1109">
        <v>0.24321693671669098</v>
      </c>
      <c r="M62" s="1119">
        <v>0.17498013539537643</v>
      </c>
      <c r="P62" s="338"/>
    </row>
    <row r="63" spans="1:16" x14ac:dyDescent="0.2">
      <c r="A63" s="1123">
        <v>0</v>
      </c>
      <c r="B63" s="1094" t="s">
        <v>1459</v>
      </c>
      <c r="C63" s="1095">
        <v>1300155.6803399995</v>
      </c>
      <c r="D63" s="1095">
        <v>1490098.7403799966</v>
      </c>
      <c r="E63" s="1101">
        <v>14.609255100152755</v>
      </c>
      <c r="F63" s="1101">
        <v>0.49672497794332521</v>
      </c>
      <c r="G63" s="1101">
        <v>0.36266505159670476</v>
      </c>
      <c r="H63" s="1101">
        <v>0</v>
      </c>
      <c r="I63" s="1095">
        <v>135712.40536999982</v>
      </c>
      <c r="J63" s="1095">
        <v>169103.68108999915</v>
      </c>
      <c r="K63" s="1101">
        <v>24.604438797590358</v>
      </c>
      <c r="L63" s="1101">
        <v>0.86337685922411211</v>
      </c>
      <c r="M63" s="1102">
        <v>0.62114835325077267</v>
      </c>
      <c r="P63" s="338"/>
    </row>
    <row r="64" spans="1:16" x14ac:dyDescent="0.2">
      <c r="A64" s="1127"/>
      <c r="B64" s="1121"/>
      <c r="C64" s="1098"/>
      <c r="D64" s="1098"/>
      <c r="E64" s="1128"/>
      <c r="F64" s="1128"/>
      <c r="G64" s="1128"/>
      <c r="H64" s="1128"/>
      <c r="I64" s="1098"/>
      <c r="J64" s="1098"/>
      <c r="K64" s="1128"/>
      <c r="L64" s="1128"/>
      <c r="M64" s="1129"/>
      <c r="P64" s="338"/>
    </row>
    <row r="65" spans="1:16" ht="15" thickBot="1" x14ac:dyDescent="0.25">
      <c r="A65" s="1130"/>
      <c r="B65" s="1130" t="s">
        <v>1113</v>
      </c>
      <c r="C65" s="1131">
        <v>56655.56014999999</v>
      </c>
      <c r="D65" s="1131">
        <v>86717.220870000005</v>
      </c>
      <c r="E65" s="1132">
        <v>53.060389201711956</v>
      </c>
      <c r="F65" s="1132">
        <v>53.060389201711956</v>
      </c>
      <c r="G65" s="1132">
        <v>5.7397799813300329E-2</v>
      </c>
      <c r="H65" s="1132">
        <v>0</v>
      </c>
      <c r="I65" s="1131">
        <v>9979.3525100000006</v>
      </c>
      <c r="J65" s="1131">
        <v>6517.8459299999986</v>
      </c>
      <c r="K65" s="1654">
        <v>-34.686685098370191</v>
      </c>
      <c r="L65" s="1132">
        <v>-34.686685098370191</v>
      </c>
      <c r="M65" s="1133">
        <v>-6.4391343713948945E-2</v>
      </c>
      <c r="P65" s="338"/>
    </row>
    <row r="66" spans="1:16" customFormat="1" ht="12.75" x14ac:dyDescent="0.2"/>
    <row r="67" spans="1:16" x14ac:dyDescent="0.2">
      <c r="A67" s="1720" t="s">
        <v>1096</v>
      </c>
      <c r="B67" s="1721"/>
      <c r="C67" s="1721"/>
      <c r="D67" s="1721"/>
      <c r="E67" s="1721"/>
      <c r="F67" s="1721"/>
      <c r="G67" s="1721"/>
      <c r="H67" s="1721"/>
      <c r="I67" s="1721"/>
      <c r="J67" s="1641"/>
      <c r="K67" s="1641"/>
      <c r="L67" s="1641"/>
      <c r="M67" s="1642"/>
    </row>
    <row r="68" spans="1:16" x14ac:dyDescent="0.2">
      <c r="A68" s="1722" t="s">
        <v>628</v>
      </c>
      <c r="B68" s="1723"/>
      <c r="C68" s="1723"/>
      <c r="D68" s="1723"/>
      <c r="E68" s="1723"/>
      <c r="F68" s="1723"/>
      <c r="G68" s="1723"/>
      <c r="H68" s="1723"/>
      <c r="I68" s="1723"/>
      <c r="J68" s="18"/>
      <c r="K68" s="18"/>
      <c r="L68" s="18"/>
      <c r="M68" s="19"/>
    </row>
    <row r="69" spans="1:16" ht="12.75" x14ac:dyDescent="0.2">
      <c r="A69" s="1675" t="s">
        <v>1437</v>
      </c>
      <c r="B69" s="62"/>
      <c r="C69" s="62"/>
      <c r="D69" s="1134"/>
      <c r="E69" s="1134"/>
      <c r="F69" s="859"/>
      <c r="G69" s="859"/>
      <c r="H69" s="859"/>
      <c r="I69" s="859"/>
      <c r="J69" s="18"/>
      <c r="K69" s="18"/>
      <c r="L69" s="18"/>
      <c r="M69" s="19"/>
    </row>
    <row r="70" spans="1:16" ht="12.75" x14ac:dyDescent="0.2">
      <c r="A70" s="1643" t="s">
        <v>1114</v>
      </c>
      <c r="B70" s="62"/>
      <c r="C70" s="62"/>
      <c r="D70" s="1134"/>
      <c r="E70" s="1134"/>
      <c r="F70" s="859"/>
      <c r="G70" s="859"/>
      <c r="H70" s="859"/>
      <c r="I70" s="859"/>
      <c r="J70" s="18"/>
      <c r="K70" s="18"/>
      <c r="L70" s="18"/>
      <c r="M70" s="19"/>
    </row>
    <row r="71" spans="1:16" ht="12.75" x14ac:dyDescent="0.2">
      <c r="A71" s="1643" t="s">
        <v>1115</v>
      </c>
      <c r="B71" s="1135"/>
      <c r="C71" s="1135"/>
      <c r="D71" s="1135"/>
      <c r="E71" s="1135"/>
      <c r="F71" s="1135"/>
      <c r="G71" s="1135"/>
      <c r="H71" s="1135"/>
      <c r="I71" s="1136"/>
      <c r="J71" s="18"/>
      <c r="K71" s="18"/>
      <c r="L71" s="18"/>
      <c r="M71" s="19"/>
    </row>
    <row r="72" spans="1:16" ht="12.75" x14ac:dyDescent="0.2">
      <c r="A72" s="1643" t="s">
        <v>1116</v>
      </c>
      <c r="B72" s="62"/>
      <c r="C72" s="62"/>
      <c r="D72" s="1134"/>
      <c r="E72" s="1134"/>
      <c r="F72" s="859"/>
      <c r="G72" s="859"/>
      <c r="H72" s="859"/>
      <c r="I72" s="859"/>
      <c r="J72" s="18"/>
      <c r="K72" s="18"/>
      <c r="L72" s="18"/>
      <c r="M72" s="19"/>
    </row>
    <row r="73" spans="1:16" ht="12.75" x14ac:dyDescent="0.2">
      <c r="A73" s="1643" t="s">
        <v>1117</v>
      </c>
      <c r="B73" s="1137"/>
      <c r="C73" s="1137"/>
      <c r="D73" s="1138"/>
      <c r="E73" s="1138"/>
      <c r="F73" s="1138"/>
      <c r="G73" s="1138"/>
      <c r="H73" s="1138"/>
      <c r="I73" s="1138"/>
      <c r="J73" s="18"/>
      <c r="K73" s="18"/>
      <c r="L73" s="18"/>
      <c r="M73" s="19"/>
    </row>
    <row r="74" spans="1:16" ht="12.75" x14ac:dyDescent="0.2">
      <c r="A74" s="1643" t="s">
        <v>1118</v>
      </c>
      <c r="B74" s="1137"/>
      <c r="C74" s="1137"/>
      <c r="D74" s="1138"/>
      <c r="E74" s="1138"/>
      <c r="F74" s="1138"/>
      <c r="G74" s="1138"/>
      <c r="H74" s="1138"/>
      <c r="I74" s="1138"/>
      <c r="J74" s="18"/>
      <c r="K74" s="18"/>
      <c r="L74" s="18"/>
      <c r="M74" s="19"/>
    </row>
    <row r="75" spans="1:16" x14ac:dyDescent="0.2">
      <c r="A75" s="1535" t="s">
        <v>1411</v>
      </c>
      <c r="B75" s="1137"/>
      <c r="C75" s="1137"/>
      <c r="D75" s="1138"/>
      <c r="E75" s="1138"/>
      <c r="F75" s="1138"/>
      <c r="G75" s="1138"/>
      <c r="H75" s="1138"/>
      <c r="I75" s="1138"/>
      <c r="J75" s="18"/>
      <c r="K75" s="18"/>
      <c r="L75" s="18"/>
      <c r="M75" s="19"/>
    </row>
    <row r="76" spans="1:16" x14ac:dyDescent="0.2">
      <c r="A76" s="1547" t="s">
        <v>1441</v>
      </c>
      <c r="B76" s="1139"/>
      <c r="C76" s="1139"/>
      <c r="D76" s="1140"/>
      <c r="E76" s="1140"/>
      <c r="F76" s="1140"/>
      <c r="G76" s="1140"/>
      <c r="H76" s="1140"/>
      <c r="I76" s="1140"/>
      <c r="J76" s="1141"/>
      <c r="K76" s="1141"/>
      <c r="L76" s="1141"/>
      <c r="M76" s="1142"/>
    </row>
  </sheetData>
  <mergeCells count="16">
    <mergeCell ref="A6:M7"/>
    <mergeCell ref="C12:D12"/>
    <mergeCell ref="E11:E12"/>
    <mergeCell ref="F11:F12"/>
    <mergeCell ref="A67:I67"/>
    <mergeCell ref="A68:I68"/>
    <mergeCell ref="G11:G12"/>
    <mergeCell ref="K11:K12"/>
    <mergeCell ref="L11:L12"/>
    <mergeCell ref="M11:M12"/>
    <mergeCell ref="I12:J12"/>
    <mergeCell ref="A10:A12"/>
    <mergeCell ref="B10:B12"/>
    <mergeCell ref="C10:G10"/>
    <mergeCell ref="I10:M10"/>
    <mergeCell ref="A8:M8"/>
  </mergeCells>
  <pageMargins left="0.7" right="0.7" top="0.75" bottom="0.75" header="0.3" footer="0.3"/>
  <pageSetup scale="2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29452-D8DA-494B-BECF-07D76E2029FD}">
  <sheetPr codeName="Hoja6">
    <pageSetUpPr fitToPage="1"/>
  </sheetPr>
  <dimension ref="A1:AB117"/>
  <sheetViews>
    <sheetView showGridLines="0" zoomScaleNormal="100" workbookViewId="0">
      <selection activeCell="A6" sqref="A6:T7"/>
    </sheetView>
  </sheetViews>
  <sheetFormatPr defaultColWidth="15.85546875" defaultRowHeight="14.25" x14ac:dyDescent="0.25"/>
  <cols>
    <col min="1" max="1" width="9" style="13" customWidth="1"/>
    <col min="2" max="2" width="35.5703125" style="13" customWidth="1"/>
    <col min="3" max="3" width="11.42578125" style="13" customWidth="1"/>
    <col min="4" max="4" width="11.28515625" style="13" customWidth="1"/>
    <col min="5" max="5" width="9.5703125" style="13" customWidth="1"/>
    <col min="6" max="6" width="11.5703125" style="13" customWidth="1"/>
    <col min="7" max="7" width="11.85546875" style="13" customWidth="1"/>
    <col min="8" max="8" width="1.42578125" style="13" customWidth="1"/>
    <col min="9" max="9" width="12.85546875" style="13" customWidth="1"/>
    <col min="10" max="10" width="11.7109375" style="13" customWidth="1"/>
    <col min="11" max="11" width="11.5703125" style="13" customWidth="1"/>
    <col min="12" max="12" width="1" style="13" customWidth="1"/>
    <col min="13" max="13" width="11.5703125" style="13" customWidth="1"/>
    <col min="14" max="14" width="11.42578125" style="13" customWidth="1"/>
    <col min="15" max="15" width="10.140625" style="13" customWidth="1"/>
    <col min="16" max="16" width="11.85546875" style="13" customWidth="1"/>
    <col min="17" max="17" width="12.28515625" style="13" customWidth="1"/>
    <col min="18" max="20" width="15.85546875" style="13" customWidth="1"/>
    <col min="21" max="21" width="12.5703125" style="1522" bestFit="1" customWidth="1"/>
    <col min="22" max="22" width="15.85546875" style="1522"/>
    <col min="23" max="23" width="12.5703125" style="1522" bestFit="1" customWidth="1"/>
    <col min="24" max="24" width="15.85546875" style="1522"/>
    <col min="25" max="16384" width="15.85546875" style="13"/>
  </cols>
  <sheetData>
    <row r="1" spans="1:28" x14ac:dyDescent="0.25">
      <c r="C1" s="1487"/>
      <c r="D1" s="1487"/>
      <c r="E1" s="1488"/>
      <c r="F1" s="1489"/>
      <c r="G1" s="1489"/>
      <c r="H1" s="1488"/>
      <c r="I1" s="1488"/>
      <c r="J1" s="1488"/>
      <c r="K1" s="1488"/>
      <c r="L1" s="1488"/>
      <c r="M1" s="1488"/>
      <c r="N1" s="1488"/>
      <c r="O1" s="1488"/>
      <c r="P1" s="1489"/>
      <c r="Q1" s="1489"/>
      <c r="R1" s="91"/>
      <c r="S1" s="91"/>
      <c r="T1" s="328"/>
    </row>
    <row r="2" spans="1:28" x14ac:dyDescent="0.25">
      <c r="F2" s="138"/>
      <c r="G2" s="138"/>
      <c r="J2"/>
      <c r="Q2" s="138"/>
      <c r="R2" s="1054"/>
      <c r="S2" s="1055"/>
      <c r="T2" s="1247"/>
    </row>
    <row r="3" spans="1:28" x14ac:dyDescent="0.25">
      <c r="E3" s="1056"/>
      <c r="F3" s="733"/>
      <c r="G3" s="138"/>
      <c r="J3"/>
      <c r="Q3" s="138"/>
      <c r="T3" s="66"/>
    </row>
    <row r="4" spans="1:28" x14ac:dyDescent="0.25">
      <c r="T4" s="66"/>
    </row>
    <row r="5" spans="1:28" ht="14.25" customHeight="1" x14ac:dyDescent="0.25">
      <c r="F5" s="1056"/>
      <c r="G5" s="1056"/>
      <c r="M5" s="1056"/>
      <c r="N5" s="1056"/>
      <c r="Q5" s="138"/>
      <c r="T5" s="66"/>
    </row>
    <row r="6" spans="1:28" s="1057" customFormat="1" ht="15" customHeight="1" x14ac:dyDescent="0.3">
      <c r="A6" s="1699" t="s">
        <v>461</v>
      </c>
      <c r="B6" s="1699"/>
      <c r="C6" s="1699"/>
      <c r="D6" s="1699"/>
      <c r="E6" s="1699"/>
      <c r="F6" s="1699"/>
      <c r="G6" s="1699"/>
      <c r="H6" s="1699"/>
      <c r="I6" s="1699"/>
      <c r="J6" s="1699"/>
      <c r="K6" s="1699"/>
      <c r="L6" s="1699"/>
      <c r="M6" s="1699"/>
      <c r="N6" s="1699"/>
      <c r="O6" s="1699"/>
      <c r="P6" s="1699"/>
      <c r="Q6" s="1699"/>
      <c r="R6" s="1699"/>
      <c r="S6" s="1699"/>
      <c r="T6" s="1700"/>
      <c r="U6" s="1523"/>
      <c r="V6" s="1523"/>
      <c r="W6" s="1523"/>
      <c r="X6" s="1523"/>
    </row>
    <row r="7" spans="1:28" s="1057" customFormat="1" ht="15" customHeight="1" x14ac:dyDescent="0.3">
      <c r="A7" s="1699"/>
      <c r="B7" s="1699"/>
      <c r="C7" s="1699"/>
      <c r="D7" s="1699"/>
      <c r="E7" s="1699"/>
      <c r="F7" s="1699"/>
      <c r="G7" s="1699"/>
      <c r="H7" s="1699"/>
      <c r="I7" s="1699"/>
      <c r="J7" s="1699"/>
      <c r="K7" s="1699"/>
      <c r="L7" s="1699"/>
      <c r="M7" s="1699"/>
      <c r="N7" s="1699"/>
      <c r="O7" s="1699"/>
      <c r="P7" s="1699"/>
      <c r="Q7" s="1699"/>
      <c r="R7" s="1699"/>
      <c r="S7" s="1699"/>
      <c r="T7" s="1700"/>
      <c r="U7" s="1523"/>
      <c r="V7" s="1523"/>
      <c r="W7" s="1523"/>
      <c r="X7" s="1523"/>
    </row>
    <row r="8" spans="1:28" s="1057" customFormat="1" ht="29.25" customHeight="1" x14ac:dyDescent="0.3">
      <c r="A8" s="1729" t="s">
        <v>1015</v>
      </c>
      <c r="B8" s="1729"/>
      <c r="C8" s="1729"/>
      <c r="D8" s="1729"/>
      <c r="E8" s="1729"/>
      <c r="F8" s="1729"/>
      <c r="G8" s="1729"/>
      <c r="H8" s="1729"/>
      <c r="I8" s="1729"/>
      <c r="J8" s="1729"/>
      <c r="K8" s="1729"/>
      <c r="L8" s="1729"/>
      <c r="M8" s="1729"/>
      <c r="N8" s="1729"/>
      <c r="O8" s="1729"/>
      <c r="P8" s="1729"/>
      <c r="Q8" s="1729"/>
      <c r="R8" s="1729"/>
      <c r="S8" s="1729"/>
      <c r="T8" s="1730"/>
      <c r="U8" s="1523"/>
      <c r="V8" s="1523"/>
      <c r="W8" s="1523"/>
      <c r="X8" s="1523"/>
    </row>
    <row r="9" spans="1:28" s="1057" customFormat="1" ht="17.25" thickBot="1" x14ac:dyDescent="0.35">
      <c r="A9" s="1058" t="s">
        <v>1438</v>
      </c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1003"/>
      <c r="N9" s="1003"/>
      <c r="O9" s="1003"/>
      <c r="P9" s="1003"/>
      <c r="Q9" s="1003"/>
      <c r="R9" s="1003"/>
      <c r="S9" s="1003"/>
      <c r="T9" s="1246"/>
      <c r="U9" s="1523"/>
      <c r="V9" s="1523"/>
      <c r="W9" s="1523"/>
      <c r="X9" s="1523"/>
    </row>
    <row r="10" spans="1:28" s="83" customFormat="1" ht="21.75" customHeight="1" thickBot="1" x14ac:dyDescent="0.25">
      <c r="A10" s="528"/>
      <c r="B10" s="528"/>
      <c r="C10" s="1731" t="s">
        <v>1439</v>
      </c>
      <c r="D10" s="1731"/>
      <c r="E10" s="1731"/>
      <c r="F10" s="1731"/>
      <c r="G10" s="1731"/>
      <c r="H10" s="1731"/>
      <c r="I10" s="1731"/>
      <c r="J10" s="1731"/>
      <c r="K10" s="1731"/>
      <c r="L10" s="528"/>
      <c r="M10" s="1731" t="s">
        <v>1002</v>
      </c>
      <c r="N10" s="1731"/>
      <c r="O10" s="1731"/>
      <c r="P10" s="1731"/>
      <c r="Q10" s="1731"/>
      <c r="R10" s="1731"/>
      <c r="S10" s="1731"/>
      <c r="T10" s="1732"/>
      <c r="U10" s="1524"/>
      <c r="V10" s="1524"/>
      <c r="W10" s="1524"/>
      <c r="X10" s="1524"/>
    </row>
    <row r="11" spans="1:28" s="83" customFormat="1" ht="22.5" customHeight="1" thickBot="1" x14ac:dyDescent="0.25">
      <c r="A11" s="1738" t="s">
        <v>304</v>
      </c>
      <c r="B11" s="1738" t="s">
        <v>514</v>
      </c>
      <c r="C11" s="1259" t="s">
        <v>1397</v>
      </c>
      <c r="D11" s="1260" t="s">
        <v>1412</v>
      </c>
      <c r="E11" s="1735" t="s">
        <v>619</v>
      </c>
      <c r="F11" s="1735" t="s">
        <v>1013</v>
      </c>
      <c r="G11" s="1733" t="s">
        <v>1413</v>
      </c>
      <c r="H11" s="1059"/>
      <c r="I11" s="1449" t="s">
        <v>1397</v>
      </c>
      <c r="J11" s="1448" t="s">
        <v>1412</v>
      </c>
      <c r="K11" s="1735" t="s">
        <v>306</v>
      </c>
      <c r="M11" s="1449" t="s">
        <v>1397</v>
      </c>
      <c r="N11" s="1448" t="s">
        <v>1412</v>
      </c>
      <c r="O11" s="1737" t="s">
        <v>619</v>
      </c>
      <c r="P11" s="1737" t="s">
        <v>1013</v>
      </c>
      <c r="Q11" s="1733" t="s">
        <v>1413</v>
      </c>
      <c r="R11" s="1449" t="s">
        <v>1397</v>
      </c>
      <c r="S11" s="1448" t="s">
        <v>1412</v>
      </c>
      <c r="T11" s="1726" t="s">
        <v>306</v>
      </c>
      <c r="U11" s="1524"/>
      <c r="V11" s="1524"/>
      <c r="W11" s="1524"/>
      <c r="X11" s="1524"/>
    </row>
    <row r="12" spans="1:28" s="83" customFormat="1" ht="15" customHeight="1" thickBot="1" x14ac:dyDescent="0.25">
      <c r="A12" s="1739"/>
      <c r="B12" s="1739"/>
      <c r="C12" s="1728" t="s">
        <v>1004</v>
      </c>
      <c r="D12" s="1728"/>
      <c r="E12" s="1736"/>
      <c r="F12" s="1736"/>
      <c r="G12" s="1734"/>
      <c r="H12" s="1060"/>
      <c r="I12" s="1728" t="s">
        <v>1014</v>
      </c>
      <c r="J12" s="1728"/>
      <c r="K12" s="1736"/>
      <c r="L12" s="1061"/>
      <c r="M12" s="1728" t="s">
        <v>1004</v>
      </c>
      <c r="N12" s="1728"/>
      <c r="O12" s="1736"/>
      <c r="P12" s="1736"/>
      <c r="Q12" s="1734"/>
      <c r="R12" s="1728" t="s">
        <v>1014</v>
      </c>
      <c r="S12" s="1728"/>
      <c r="T12" s="1727"/>
      <c r="U12" s="1524"/>
      <c r="V12" s="1524"/>
      <c r="W12" s="1524"/>
      <c r="X12" s="1524"/>
    </row>
    <row r="13" spans="1:28" s="91" customFormat="1" ht="12" x14ac:dyDescent="0.2">
      <c r="A13" s="1062"/>
      <c r="B13" s="166"/>
      <c r="C13" s="1063"/>
      <c r="D13" s="1063"/>
      <c r="E13" s="1064"/>
      <c r="F13" s="1064"/>
      <c r="G13" s="1064"/>
      <c r="H13" s="1064"/>
      <c r="I13" s="1063"/>
      <c r="J13" s="1063"/>
      <c r="K13" s="1064"/>
      <c r="M13" s="1063"/>
      <c r="N13" s="1063"/>
      <c r="Q13" s="1242"/>
      <c r="R13" s="1063"/>
      <c r="S13" s="1063"/>
      <c r="T13" s="1243"/>
      <c r="U13" s="1516"/>
      <c r="V13" s="1516"/>
      <c r="W13" s="1516"/>
      <c r="X13" s="1516"/>
    </row>
    <row r="14" spans="1:28" s="83" customFormat="1" ht="12" x14ac:dyDescent="0.2">
      <c r="A14" s="1065"/>
      <c r="B14" s="1066" t="s">
        <v>308</v>
      </c>
      <c r="C14" s="1067">
        <v>52374238.764870211</v>
      </c>
      <c r="D14" s="1067">
        <v>52579696.962550156</v>
      </c>
      <c r="E14" s="1068">
        <v>0.39228865664727242</v>
      </c>
      <c r="F14" s="1068">
        <v>0.39228865664727242</v>
      </c>
      <c r="G14" s="1068">
        <v>100</v>
      </c>
      <c r="H14" s="1068"/>
      <c r="I14" s="1067">
        <v>31477110.40913976</v>
      </c>
      <c r="J14" s="1067">
        <v>33982833.339289792</v>
      </c>
      <c r="K14" s="1068">
        <v>7.9604604666077137</v>
      </c>
      <c r="L14" s="1068"/>
      <c r="M14" s="1067">
        <v>5375732.7931799982</v>
      </c>
      <c r="N14" s="1067">
        <v>5730920.4786</v>
      </c>
      <c r="O14" s="1068">
        <v>6.6072421953452727</v>
      </c>
      <c r="P14" s="1068">
        <v>6.6072421953452727</v>
      </c>
      <c r="Q14" s="1068">
        <v>100</v>
      </c>
      <c r="R14" s="1067">
        <v>3275621.6414700015</v>
      </c>
      <c r="S14" s="1067">
        <v>3879467.9845000012</v>
      </c>
      <c r="T14" s="1069">
        <v>18.434557135207207</v>
      </c>
      <c r="U14" s="1524"/>
      <c r="V14" s="1524"/>
      <c r="W14" s="1524"/>
      <c r="X14" s="1524"/>
      <c r="Y14" s="1290"/>
      <c r="AA14" s="1290"/>
    </row>
    <row r="15" spans="1:28" s="91" customFormat="1" ht="12" x14ac:dyDescent="0.2">
      <c r="A15" s="1070">
        <v>1</v>
      </c>
      <c r="B15" s="1071" t="s">
        <v>309</v>
      </c>
      <c r="C15" s="1072">
        <v>21361.376110000001</v>
      </c>
      <c r="D15" s="1072">
        <v>17933.609430000008</v>
      </c>
      <c r="E15" s="1073">
        <v>-16.046563022666582</v>
      </c>
      <c r="F15" s="1073">
        <v>-6.5447570424625491E-3</v>
      </c>
      <c r="G15" s="1073">
        <v>3.4107479628064818E-2</v>
      </c>
      <c r="H15" s="1073"/>
      <c r="I15" s="1072">
        <v>205.71789000000001</v>
      </c>
      <c r="J15" s="1072">
        <v>181.72592000000003</v>
      </c>
      <c r="K15" s="1073">
        <v>-11.662558856694465</v>
      </c>
      <c r="L15" s="1073"/>
      <c r="M15" s="1072">
        <v>2088.7705000000005</v>
      </c>
      <c r="N15" s="1072">
        <v>2459.7625499999999</v>
      </c>
      <c r="O15" s="1073">
        <v>17.761264341869978</v>
      </c>
      <c r="P15" s="1073">
        <v>6.9012368038579566E-3</v>
      </c>
      <c r="Q15" s="1073">
        <v>4.2920898295222769E-2</v>
      </c>
      <c r="R15" s="1072">
        <v>17.003799999999998</v>
      </c>
      <c r="S15" s="1072">
        <v>32.844199999999994</v>
      </c>
      <c r="T15" s="1074">
        <v>93.157999976475821</v>
      </c>
      <c r="U15" s="1524"/>
      <c r="V15" s="1524"/>
      <c r="W15" s="1524"/>
      <c r="X15" s="1524"/>
      <c r="Y15" s="1290"/>
      <c r="Z15" s="1303"/>
      <c r="AA15" s="1290"/>
      <c r="AB15" s="1303"/>
    </row>
    <row r="16" spans="1:28" s="91" customFormat="1" ht="12" x14ac:dyDescent="0.2">
      <c r="A16" s="1075">
        <v>2</v>
      </c>
      <c r="B16" s="1076" t="s">
        <v>310</v>
      </c>
      <c r="C16" s="1077">
        <v>373217.41954000038</v>
      </c>
      <c r="D16" s="1077">
        <v>470177.30912000051</v>
      </c>
      <c r="E16" s="1078">
        <v>25.979465186674723</v>
      </c>
      <c r="F16" s="1078">
        <v>0.18512897154513977</v>
      </c>
      <c r="G16" s="1078">
        <v>0.89421836998201787</v>
      </c>
      <c r="H16" s="1078"/>
      <c r="I16" s="1077">
        <v>156552.12061999954</v>
      </c>
      <c r="J16" s="1077">
        <v>175085.40332999956</v>
      </c>
      <c r="K16" s="1078">
        <v>11.838410515681256</v>
      </c>
      <c r="L16" s="1078"/>
      <c r="M16" s="1077">
        <v>42915.395699999986</v>
      </c>
      <c r="N16" s="1077">
        <v>51521.573380000023</v>
      </c>
      <c r="O16" s="1078">
        <v>20.053823434744746</v>
      </c>
      <c r="P16" s="1078">
        <v>0.16009310750933137</v>
      </c>
      <c r="Q16" s="1078">
        <v>0.89901043946410109</v>
      </c>
      <c r="R16" s="1077">
        <v>14845.237900000004</v>
      </c>
      <c r="S16" s="1077">
        <v>18077.505640000021</v>
      </c>
      <c r="T16" s="1079">
        <v>21.773094926286205</v>
      </c>
      <c r="U16" s="1524"/>
      <c r="V16" s="1524"/>
      <c r="W16" s="1524"/>
      <c r="X16" s="1524"/>
      <c r="Y16" s="1290"/>
      <c r="Z16" s="1303"/>
      <c r="AA16" s="1290"/>
      <c r="AB16" s="1303"/>
    </row>
    <row r="17" spans="1:28" s="151" customFormat="1" ht="24" x14ac:dyDescent="0.2">
      <c r="A17" s="1689">
        <v>3</v>
      </c>
      <c r="B17" s="1690" t="s">
        <v>311</v>
      </c>
      <c r="C17" s="1691">
        <v>202756.99933999986</v>
      </c>
      <c r="D17" s="1691">
        <v>222186.0534000005</v>
      </c>
      <c r="E17" s="1692">
        <v>9.5824332196889426</v>
      </c>
      <c r="F17" s="1692">
        <v>3.7096585111672471E-2</v>
      </c>
      <c r="G17" s="1692">
        <v>0.42257005314856094</v>
      </c>
      <c r="H17" s="1692"/>
      <c r="I17" s="1691">
        <v>72184.478509999928</v>
      </c>
      <c r="J17" s="1691">
        <v>84966.257170000012</v>
      </c>
      <c r="K17" s="1692">
        <v>17.707101199365717</v>
      </c>
      <c r="L17" s="1692"/>
      <c r="M17" s="1691">
        <v>19321.227490000005</v>
      </c>
      <c r="N17" s="1691">
        <v>24300.953320000008</v>
      </c>
      <c r="O17" s="1692">
        <v>25.773340915204979</v>
      </c>
      <c r="P17" s="1692">
        <v>9.2633432902721746E-2</v>
      </c>
      <c r="Q17" s="1692">
        <v>0.42403228959017869</v>
      </c>
      <c r="R17" s="1691">
        <v>6890.8512299999993</v>
      </c>
      <c r="S17" s="1691">
        <v>8444.7618299999995</v>
      </c>
      <c r="T17" s="1693">
        <v>22.550343174365707</v>
      </c>
      <c r="U17" s="1687"/>
      <c r="V17" s="1687"/>
      <c r="W17" s="1687"/>
      <c r="X17" s="1687"/>
      <c r="Y17" s="1688"/>
      <c r="Z17" s="1670"/>
      <c r="AA17" s="1688"/>
      <c r="AB17" s="1670"/>
    </row>
    <row r="18" spans="1:28" s="91" customFormat="1" ht="12" x14ac:dyDescent="0.2">
      <c r="A18" s="1075">
        <v>4</v>
      </c>
      <c r="B18" s="1076" t="s">
        <v>312</v>
      </c>
      <c r="C18" s="1077">
        <v>215587.24336999995</v>
      </c>
      <c r="D18" s="1077">
        <v>179195.47901999965</v>
      </c>
      <c r="E18" s="1080">
        <v>-16.880295782410101</v>
      </c>
      <c r="F18" s="1078">
        <v>-6.9484092195359837E-2</v>
      </c>
      <c r="G18" s="1078">
        <v>0.34080736362484454</v>
      </c>
      <c r="H18" s="1078"/>
      <c r="I18" s="1077">
        <v>63065.824890000025</v>
      </c>
      <c r="J18" s="1077">
        <v>55535.656129999974</v>
      </c>
      <c r="K18" s="1080">
        <v>-11.940173260453248</v>
      </c>
      <c r="L18" s="1078"/>
      <c r="M18" s="1077">
        <v>14435.259739999996</v>
      </c>
      <c r="N18" s="1077">
        <v>17228.38548999999</v>
      </c>
      <c r="O18" s="1080">
        <v>19.349327967132197</v>
      </c>
      <c r="P18" s="1078">
        <v>5.1958046604242185E-2</v>
      </c>
      <c r="Q18" s="1078">
        <v>0.30062161138569299</v>
      </c>
      <c r="R18" s="1077">
        <v>4505.3004699999983</v>
      </c>
      <c r="S18" s="1077">
        <v>5542.2138299999988</v>
      </c>
      <c r="T18" s="1244">
        <v>23.015409669224589</v>
      </c>
      <c r="U18" s="1524"/>
      <c r="V18" s="1524"/>
      <c r="W18" s="1524"/>
      <c r="X18" s="1524"/>
      <c r="Y18" s="1290"/>
      <c r="Z18" s="1303"/>
      <c r="AA18" s="1290"/>
      <c r="AB18" s="1303"/>
    </row>
    <row r="19" spans="1:28" s="91" customFormat="1" ht="12" x14ac:dyDescent="0.2">
      <c r="A19" s="1070">
        <v>5</v>
      </c>
      <c r="B19" s="1071" t="s">
        <v>313</v>
      </c>
      <c r="C19" s="1072">
        <v>13115.125619999993</v>
      </c>
      <c r="D19" s="1072">
        <v>11733.657029999995</v>
      </c>
      <c r="E19" s="1073">
        <v>-10.533399603076003</v>
      </c>
      <c r="F19" s="1073">
        <v>-2.6376871961843432E-3</v>
      </c>
      <c r="G19" s="1073">
        <v>2.2315946473326541E-2</v>
      </c>
      <c r="H19" s="1073"/>
      <c r="I19" s="1072">
        <v>5625.2354900000028</v>
      </c>
      <c r="J19" s="1072">
        <v>1862.9739900000002</v>
      </c>
      <c r="K19" s="1073">
        <v>-66.881848887716529</v>
      </c>
      <c r="L19" s="1073"/>
      <c r="M19" s="1072">
        <v>1796.5074599999998</v>
      </c>
      <c r="N19" s="1072">
        <v>1267.2740899999999</v>
      </c>
      <c r="O19" s="1073">
        <v>-29.459013212224566</v>
      </c>
      <c r="P19" s="1073">
        <v>-9.8448600471998816E-3</v>
      </c>
      <c r="Q19" s="1073">
        <v>2.2112924001164658E-2</v>
      </c>
      <c r="R19" s="1072">
        <v>576.61205000000007</v>
      </c>
      <c r="S19" s="1072">
        <v>318.15530000000007</v>
      </c>
      <c r="T19" s="1245">
        <v>-44.823334857466115</v>
      </c>
      <c r="U19" s="1524"/>
      <c r="V19" s="1524"/>
      <c r="W19" s="1524"/>
      <c r="X19" s="1524"/>
      <c r="Y19" s="1290"/>
      <c r="Z19" s="1303"/>
      <c r="AA19" s="1290"/>
      <c r="AB19" s="1303"/>
    </row>
    <row r="20" spans="1:28" s="91" customFormat="1" ht="12" x14ac:dyDescent="0.2">
      <c r="A20" s="1075">
        <v>6</v>
      </c>
      <c r="B20" s="1076" t="s">
        <v>314</v>
      </c>
      <c r="C20" s="1077">
        <v>58247.578959999861</v>
      </c>
      <c r="D20" s="1077">
        <v>55381.796429999973</v>
      </c>
      <c r="E20" s="1078">
        <v>-4.9200028244399574</v>
      </c>
      <c r="F20" s="1078">
        <v>-5.4717406831736115E-3</v>
      </c>
      <c r="G20" s="1078">
        <v>0.10532924232987803</v>
      </c>
      <c r="H20" s="1078"/>
      <c r="I20" s="1077">
        <v>9171.6839500000042</v>
      </c>
      <c r="J20" s="1077">
        <v>8465.5273500000003</v>
      </c>
      <c r="K20" s="1078">
        <v>-7.6993124038034866</v>
      </c>
      <c r="L20" s="1078"/>
      <c r="M20" s="1077">
        <v>5477.4704700000038</v>
      </c>
      <c r="N20" s="1077">
        <v>6456.4064600000029</v>
      </c>
      <c r="O20" s="1078">
        <v>17.872045050021022</v>
      </c>
      <c r="P20" s="1078">
        <v>1.8210279931360061E-2</v>
      </c>
      <c r="Q20" s="1078">
        <v>0.11265915282037259</v>
      </c>
      <c r="R20" s="1077">
        <v>1038.3112599999999</v>
      </c>
      <c r="S20" s="1077">
        <v>1127.5110699999998</v>
      </c>
      <c r="T20" s="1079">
        <v>8.5908545381661217</v>
      </c>
      <c r="U20" s="1524"/>
      <c r="V20" s="1524"/>
      <c r="W20" s="1524"/>
      <c r="X20" s="1524"/>
      <c r="Y20" s="1290"/>
      <c r="Z20" s="1303"/>
      <c r="AA20" s="1290"/>
      <c r="AB20" s="1303"/>
    </row>
    <row r="21" spans="1:28" s="151" customFormat="1" ht="24" x14ac:dyDescent="0.2">
      <c r="A21" s="1689">
        <v>7</v>
      </c>
      <c r="B21" s="1690" t="s">
        <v>315</v>
      </c>
      <c r="C21" s="1691">
        <v>223994.19812000013</v>
      </c>
      <c r="D21" s="1691">
        <v>265372.64960000041</v>
      </c>
      <c r="E21" s="1692">
        <v>18.473001455971932</v>
      </c>
      <c r="F21" s="1692">
        <v>7.9005351592345618E-2</v>
      </c>
      <c r="G21" s="1692">
        <v>0.5047055516295802</v>
      </c>
      <c r="H21" s="1692"/>
      <c r="I21" s="1691">
        <v>226846.26305000015</v>
      </c>
      <c r="J21" s="1691">
        <v>242145.31918000002</v>
      </c>
      <c r="K21" s="1692">
        <v>6.7442398760731344</v>
      </c>
      <c r="L21" s="1692"/>
      <c r="M21" s="1691">
        <v>19723.341050000017</v>
      </c>
      <c r="N21" s="1691">
        <v>29405.096470000015</v>
      </c>
      <c r="O21" s="1692">
        <v>49.087806145298032</v>
      </c>
      <c r="P21" s="1692">
        <v>0.18010112839467948</v>
      </c>
      <c r="Q21" s="1692">
        <v>0.51309552417979731</v>
      </c>
      <c r="R21" s="1691">
        <v>21898.758539999999</v>
      </c>
      <c r="S21" s="1691">
        <v>27222.168399999999</v>
      </c>
      <c r="T21" s="1693">
        <v>24.309185611030536</v>
      </c>
      <c r="U21" s="1687"/>
      <c r="V21" s="1687"/>
      <c r="W21" s="1687"/>
      <c r="X21" s="1687"/>
      <c r="Y21" s="1688"/>
      <c r="Z21" s="1670"/>
      <c r="AA21" s="1688"/>
      <c r="AB21" s="1670"/>
    </row>
    <row r="22" spans="1:28" s="91" customFormat="1" ht="24" x14ac:dyDescent="0.2">
      <c r="A22" s="1075">
        <v>8</v>
      </c>
      <c r="B22" s="1660" t="s">
        <v>316</v>
      </c>
      <c r="C22" s="1651">
        <v>217468.14727000045</v>
      </c>
      <c r="D22" s="1651">
        <v>261355.90374000021</v>
      </c>
      <c r="E22" s="1652">
        <v>20.181234365100071</v>
      </c>
      <c r="F22" s="1652">
        <v>8.3796457008244438E-2</v>
      </c>
      <c r="G22" s="1652">
        <v>0.49706620394969325</v>
      </c>
      <c r="H22" s="1652"/>
      <c r="I22" s="1651">
        <v>179296.87052000035</v>
      </c>
      <c r="J22" s="1651">
        <v>188993.76275000084</v>
      </c>
      <c r="K22" s="1652">
        <v>5.4082886119971718</v>
      </c>
      <c r="L22" s="1652"/>
      <c r="M22" s="1651">
        <v>28071.135240000011</v>
      </c>
      <c r="N22" s="1651">
        <v>31861.113460000019</v>
      </c>
      <c r="O22" s="1652">
        <v>13.501335758589031</v>
      </c>
      <c r="P22" s="1652">
        <v>7.0501610958197541E-2</v>
      </c>
      <c r="Q22" s="1652">
        <v>0.55595106543483808</v>
      </c>
      <c r="R22" s="1651">
        <v>18851.610339999985</v>
      </c>
      <c r="S22" s="1651">
        <v>22402.789929999977</v>
      </c>
      <c r="T22" s="1653">
        <v>18.837539743037119</v>
      </c>
      <c r="U22" s="1524"/>
      <c r="V22" s="1524"/>
      <c r="W22" s="1524"/>
      <c r="X22" s="1524"/>
      <c r="Y22" s="1290"/>
      <c r="Z22" s="1303"/>
      <c r="AA22" s="1290"/>
      <c r="AB22" s="1303"/>
    </row>
    <row r="23" spans="1:28" s="91" customFormat="1" ht="12" x14ac:dyDescent="0.2">
      <c r="A23" s="1070">
        <v>9</v>
      </c>
      <c r="B23" s="1071" t="s">
        <v>317</v>
      </c>
      <c r="C23" s="1072">
        <v>245415.12838000047</v>
      </c>
      <c r="D23" s="1072">
        <v>127637.35038000053</v>
      </c>
      <c r="E23" s="1073">
        <v>-47.991246007309293</v>
      </c>
      <c r="F23" s="1073">
        <v>-0.22487730758007479</v>
      </c>
      <c r="G23" s="1073">
        <v>0.24275025866145658</v>
      </c>
      <c r="H23" s="1073"/>
      <c r="I23" s="1072">
        <v>83001.420609999943</v>
      </c>
      <c r="J23" s="1072">
        <v>41214.250879999992</v>
      </c>
      <c r="K23" s="1073">
        <v>-50.345125930248798</v>
      </c>
      <c r="L23" s="1073"/>
      <c r="M23" s="1072">
        <v>19395.113570000005</v>
      </c>
      <c r="N23" s="1072">
        <v>7770.617860000003</v>
      </c>
      <c r="O23" s="1073">
        <v>-59.935177322088762</v>
      </c>
      <c r="P23" s="1073">
        <v>-0.2162402068188283</v>
      </c>
      <c r="Q23" s="1073">
        <v>0.13559109551452508</v>
      </c>
      <c r="R23" s="1072">
        <v>7610.796449999998</v>
      </c>
      <c r="S23" s="1072">
        <v>2010.5052899999996</v>
      </c>
      <c r="T23" s="1074">
        <v>-73.583509909794003</v>
      </c>
      <c r="U23" s="1524"/>
      <c r="V23" s="1524"/>
      <c r="W23" s="1524"/>
      <c r="X23" s="1524"/>
      <c r="Y23" s="1290"/>
      <c r="Z23" s="1303"/>
      <c r="AA23" s="1290"/>
      <c r="AB23" s="1303"/>
    </row>
    <row r="24" spans="1:28" s="91" customFormat="1" ht="12" x14ac:dyDescent="0.2">
      <c r="A24" s="1075">
        <v>10</v>
      </c>
      <c r="B24" s="1076" t="s">
        <v>142</v>
      </c>
      <c r="C24" s="1077">
        <v>2313507.7839900022</v>
      </c>
      <c r="D24" s="1077">
        <v>2008671.0429799969</v>
      </c>
      <c r="E24" s="1078">
        <v>-13.176387091478345</v>
      </c>
      <c r="F24" s="1078">
        <v>-0.58203564996628321</v>
      </c>
      <c r="G24" s="1078">
        <v>3.8202408135038723</v>
      </c>
      <c r="H24" s="1078"/>
      <c r="I24" s="1077">
        <v>7121278.6551500009</v>
      </c>
      <c r="J24" s="1077">
        <v>7797105.7287100004</v>
      </c>
      <c r="K24" s="1078">
        <v>9.4902489607151033</v>
      </c>
      <c r="L24" s="1078"/>
      <c r="M24" s="1077">
        <v>183800.3893400002</v>
      </c>
      <c r="N24" s="1077">
        <v>208222.37580000001</v>
      </c>
      <c r="O24" s="1078">
        <v>13.287233257609261</v>
      </c>
      <c r="P24" s="1078">
        <v>0.45430060234733244</v>
      </c>
      <c r="Q24" s="1078">
        <v>3.6333146931200559</v>
      </c>
      <c r="R24" s="1077">
        <v>671873.91450000007</v>
      </c>
      <c r="S24" s="1077">
        <v>860392.92499999993</v>
      </c>
      <c r="T24" s="1079">
        <v>28.058688755656373</v>
      </c>
      <c r="U24" s="1524"/>
      <c r="V24" s="1524"/>
      <c r="W24" s="1524"/>
      <c r="X24" s="1524"/>
      <c r="Y24" s="1290"/>
      <c r="Z24" s="1303"/>
      <c r="AA24" s="1290"/>
      <c r="AB24" s="1303"/>
    </row>
    <row r="25" spans="1:28" s="91" customFormat="1" ht="12" x14ac:dyDescent="0.2">
      <c r="A25" s="1070">
        <v>11</v>
      </c>
      <c r="B25" s="1071" t="s">
        <v>318</v>
      </c>
      <c r="C25" s="1072">
        <v>84136.432229999918</v>
      </c>
      <c r="D25" s="1072">
        <v>70539.28415000005</v>
      </c>
      <c r="E25" s="1073">
        <v>-16.160832732757154</v>
      </c>
      <c r="F25" s="1073">
        <v>-2.5961519251942032E-2</v>
      </c>
      <c r="G25" s="1073">
        <v>0.13415688607000073</v>
      </c>
      <c r="H25" s="1073"/>
      <c r="I25" s="1072">
        <v>95663.063010000013</v>
      </c>
      <c r="J25" s="1072">
        <v>96355.649180000022</v>
      </c>
      <c r="K25" s="1073">
        <v>0.72398494069504238</v>
      </c>
      <c r="L25" s="1073"/>
      <c r="M25" s="1072">
        <v>8615.3952700000009</v>
      </c>
      <c r="N25" s="1072">
        <v>6954.1466600000022</v>
      </c>
      <c r="O25" s="1073">
        <v>-19.282326091116172</v>
      </c>
      <c r="P25" s="1073">
        <v>-3.0902737801766597E-2</v>
      </c>
      <c r="Q25" s="1073">
        <v>0.1213443230623717</v>
      </c>
      <c r="R25" s="1072">
        <v>10370.349309999996</v>
      </c>
      <c r="S25" s="1072">
        <v>10072.883559999995</v>
      </c>
      <c r="T25" s="1074">
        <v>-2.8684255574029582</v>
      </c>
      <c r="U25" s="1524"/>
      <c r="V25" s="1524"/>
      <c r="W25" s="1524"/>
      <c r="X25" s="1524"/>
      <c r="Y25" s="1290"/>
      <c r="Z25" s="1303"/>
      <c r="AA25" s="1290"/>
      <c r="AB25" s="1303"/>
    </row>
    <row r="26" spans="1:28" s="91" customFormat="1" ht="12" x14ac:dyDescent="0.2">
      <c r="A26" s="1075">
        <v>12</v>
      </c>
      <c r="B26" s="1076" t="s">
        <v>319</v>
      </c>
      <c r="C26" s="1077">
        <v>335116.97533999931</v>
      </c>
      <c r="D26" s="1077">
        <v>288131.12944999972</v>
      </c>
      <c r="E26" s="1078">
        <v>-14.020729878672725</v>
      </c>
      <c r="F26" s="1078">
        <v>-8.9711749512844746E-2</v>
      </c>
      <c r="G26" s="1078">
        <v>0.5479893306635466</v>
      </c>
      <c r="H26" s="1078"/>
      <c r="I26" s="1077">
        <v>433022.50365000044</v>
      </c>
      <c r="J26" s="1077">
        <v>412660.66373000055</v>
      </c>
      <c r="K26" s="1078">
        <v>-4.7022590623737575</v>
      </c>
      <c r="L26" s="1078"/>
      <c r="M26" s="1077">
        <v>19567.98506000001</v>
      </c>
      <c r="N26" s="1077">
        <v>26615.491209999982</v>
      </c>
      <c r="O26" s="1078">
        <v>36.01549228697116</v>
      </c>
      <c r="P26" s="1078">
        <v>0.13109852035318598</v>
      </c>
      <c r="Q26" s="1078">
        <v>0.46441913318088562</v>
      </c>
      <c r="R26" s="1077">
        <v>21995.703430000005</v>
      </c>
      <c r="S26" s="1077">
        <v>37510.30874</v>
      </c>
      <c r="T26" s="1244">
        <v>70.534708559670705</v>
      </c>
      <c r="U26" s="1524"/>
      <c r="V26" s="1524"/>
      <c r="W26" s="1524"/>
      <c r="X26" s="1524"/>
      <c r="Y26" s="1290"/>
      <c r="Z26" s="1303"/>
      <c r="AA26" s="1290"/>
      <c r="AB26" s="1303"/>
    </row>
    <row r="27" spans="1:28" s="151" customFormat="1" ht="24" x14ac:dyDescent="0.2">
      <c r="A27" s="1689">
        <v>13</v>
      </c>
      <c r="B27" s="1690" t="s">
        <v>320</v>
      </c>
      <c r="C27" s="1691">
        <v>25153.740800000043</v>
      </c>
      <c r="D27" s="1691">
        <v>27145.434620000004</v>
      </c>
      <c r="E27" s="1692">
        <v>7.9180819896178507</v>
      </c>
      <c r="F27" s="1692">
        <v>3.8028119681920423E-3</v>
      </c>
      <c r="G27" s="1692">
        <v>5.1627217705979396E-2</v>
      </c>
      <c r="H27" s="1692"/>
      <c r="I27" s="1691">
        <v>1878.3656300000009</v>
      </c>
      <c r="J27" s="1691">
        <v>2135.1089900000011</v>
      </c>
      <c r="K27" s="1692">
        <v>13.66844430602151</v>
      </c>
      <c r="L27" s="1692"/>
      <c r="M27" s="1691">
        <v>3001.3705499999992</v>
      </c>
      <c r="N27" s="1691">
        <v>2799.7683399999996</v>
      </c>
      <c r="O27" s="1692">
        <v>-6.7170050029310646</v>
      </c>
      <c r="P27" s="1692">
        <v>-3.7502275086247804E-3</v>
      </c>
      <c r="Q27" s="1692">
        <v>4.8853728654143731E-2</v>
      </c>
      <c r="R27" s="1691">
        <v>193.63431999999997</v>
      </c>
      <c r="S27" s="1691">
        <v>174.15494000000001</v>
      </c>
      <c r="T27" s="1693">
        <v>-10.059879880797972</v>
      </c>
      <c r="U27" s="1687"/>
      <c r="V27" s="1687"/>
      <c r="W27" s="1687"/>
      <c r="X27" s="1687"/>
      <c r="Y27" s="1688"/>
      <c r="Z27" s="1670"/>
      <c r="AA27" s="1688"/>
      <c r="AB27" s="1670"/>
    </row>
    <row r="28" spans="1:28" s="151" customFormat="1" ht="24" x14ac:dyDescent="0.2">
      <c r="A28" s="1683">
        <v>14</v>
      </c>
      <c r="B28" s="1650" t="s">
        <v>321</v>
      </c>
      <c r="C28" s="1684">
        <v>2543.5927999999994</v>
      </c>
      <c r="D28" s="1684">
        <v>5367.3312300000016</v>
      </c>
      <c r="E28" s="1685">
        <v>111.01377665481687</v>
      </c>
      <c r="F28" s="1685">
        <v>5.3914643851473258E-3</v>
      </c>
      <c r="G28" s="1685">
        <v>1.0207991943777993E-2</v>
      </c>
      <c r="H28" s="1685"/>
      <c r="I28" s="1684">
        <v>1278.3892999999998</v>
      </c>
      <c r="J28" s="1684">
        <v>3180.7894700000002</v>
      </c>
      <c r="K28" s="1685">
        <v>148.81227259959081</v>
      </c>
      <c r="L28" s="1685"/>
      <c r="M28" s="1684">
        <v>275.98434999999995</v>
      </c>
      <c r="N28" s="1684">
        <v>443.90109000000001</v>
      </c>
      <c r="O28" s="1685">
        <v>60.842848516591644</v>
      </c>
      <c r="P28" s="1685">
        <v>3.1236065195247445E-3</v>
      </c>
      <c r="Q28" s="1685">
        <v>7.7457206334930698E-3</v>
      </c>
      <c r="R28" s="1684">
        <v>100.93788000000001</v>
      </c>
      <c r="S28" s="1684">
        <v>215.97979999999998</v>
      </c>
      <c r="T28" s="1696">
        <v>113.97299012026008</v>
      </c>
      <c r="U28" s="1687"/>
      <c r="V28" s="1687"/>
      <c r="W28" s="1687"/>
      <c r="X28" s="1687"/>
      <c r="Y28" s="1688"/>
      <c r="Z28" s="1670"/>
      <c r="AA28" s="1688"/>
      <c r="AB28" s="1670"/>
    </row>
    <row r="29" spans="1:28" s="91" customFormat="1" ht="12" x14ac:dyDescent="0.2">
      <c r="A29" s="1070">
        <v>15</v>
      </c>
      <c r="B29" s="1071" t="s">
        <v>322</v>
      </c>
      <c r="C29" s="1072">
        <v>478255.03047999879</v>
      </c>
      <c r="D29" s="1072">
        <v>577461.83908000134</v>
      </c>
      <c r="E29" s="1073">
        <v>20.743495055438103</v>
      </c>
      <c r="F29" s="1073">
        <v>0.18941909408055219</v>
      </c>
      <c r="G29" s="1073">
        <v>1.0982601126273095</v>
      </c>
      <c r="H29" s="1073"/>
      <c r="I29" s="1072">
        <v>358585.41610000044</v>
      </c>
      <c r="J29" s="1072">
        <v>450363.42379000084</v>
      </c>
      <c r="K29" s="1073">
        <v>25.594461896466488</v>
      </c>
      <c r="L29" s="1073"/>
      <c r="M29" s="1072">
        <v>44196.938780000033</v>
      </c>
      <c r="N29" s="1072">
        <v>78073.464460000017</v>
      </c>
      <c r="O29" s="1073">
        <v>76.649031845005894</v>
      </c>
      <c r="P29" s="1073">
        <v>0.63017502884402921</v>
      </c>
      <c r="Q29" s="1073">
        <v>1.3623198010081705</v>
      </c>
      <c r="R29" s="1072">
        <v>34350.321929999984</v>
      </c>
      <c r="S29" s="1072">
        <v>60311.542799999974</v>
      </c>
      <c r="T29" s="1074">
        <v>75.577809497402868</v>
      </c>
      <c r="U29" s="1524"/>
      <c r="V29" s="1524"/>
      <c r="W29" s="1524"/>
      <c r="X29" s="1524"/>
      <c r="Y29" s="1290"/>
      <c r="Z29" s="1303"/>
      <c r="AA29" s="1290"/>
      <c r="AB29" s="1303"/>
    </row>
    <row r="30" spans="1:28" s="91" customFormat="1" ht="12" x14ac:dyDescent="0.2">
      <c r="A30" s="1075">
        <v>16</v>
      </c>
      <c r="B30" s="1076" t="s">
        <v>323</v>
      </c>
      <c r="C30" s="1077">
        <v>205657.73645</v>
      </c>
      <c r="D30" s="1077">
        <v>214064.42410000073</v>
      </c>
      <c r="E30" s="1078">
        <v>4.087707953570999</v>
      </c>
      <c r="F30" s="1078">
        <v>1.6051188233478408E-2</v>
      </c>
      <c r="G30" s="1078">
        <v>0.40712373114753386</v>
      </c>
      <c r="H30" s="1078"/>
      <c r="I30" s="1077">
        <v>54254.090869999935</v>
      </c>
      <c r="J30" s="1077">
        <v>62227.610570000033</v>
      </c>
      <c r="K30" s="1078">
        <v>14.696623926674432</v>
      </c>
      <c r="L30" s="1078"/>
      <c r="M30" s="1077">
        <v>23029.913830000016</v>
      </c>
      <c r="N30" s="1077">
        <v>25315.730860000021</v>
      </c>
      <c r="O30" s="1078">
        <v>9.9254258911832149</v>
      </c>
      <c r="P30" s="1078">
        <v>4.2521031419194437E-2</v>
      </c>
      <c r="Q30" s="1078">
        <v>0.44173934980483931</v>
      </c>
      <c r="R30" s="1077">
        <v>6157.5001700000012</v>
      </c>
      <c r="S30" s="1077">
        <v>7449.0745199999965</v>
      </c>
      <c r="T30" s="1079">
        <v>20.975628328728003</v>
      </c>
      <c r="U30" s="1524"/>
      <c r="V30" s="1524"/>
      <c r="W30" s="1524"/>
      <c r="X30" s="1524"/>
      <c r="Y30" s="1290"/>
      <c r="Z30" s="1303"/>
      <c r="AA30" s="1290"/>
      <c r="AB30" s="1303"/>
    </row>
    <row r="31" spans="1:28" s="91" customFormat="1" ht="12" x14ac:dyDescent="0.2">
      <c r="A31" s="1070">
        <v>17</v>
      </c>
      <c r="B31" s="1071" t="s">
        <v>324</v>
      </c>
      <c r="C31" s="1072">
        <v>209477.47575999974</v>
      </c>
      <c r="D31" s="1072">
        <v>247425.36811999953</v>
      </c>
      <c r="E31" s="1073">
        <v>18.115500113948787</v>
      </c>
      <c r="F31" s="1073">
        <v>7.2455262844704438E-2</v>
      </c>
      <c r="G31" s="1073">
        <v>0.47057206947432206</v>
      </c>
      <c r="H31" s="1073"/>
      <c r="I31" s="1072">
        <v>239847.41166000004</v>
      </c>
      <c r="J31" s="1072">
        <v>302366.26030999952</v>
      </c>
      <c r="K31" s="1073">
        <v>26.066092695060718</v>
      </c>
      <c r="L31" s="1073"/>
      <c r="M31" s="1072">
        <v>20546.595520000017</v>
      </c>
      <c r="N31" s="1072">
        <v>15817.264390000013</v>
      </c>
      <c r="O31" s="1073">
        <v>-23.01759006934498</v>
      </c>
      <c r="P31" s="1073">
        <v>-8.797556188060425E-2</v>
      </c>
      <c r="Q31" s="1073">
        <v>0.2759986715757744</v>
      </c>
      <c r="R31" s="1072">
        <v>23121.267250000037</v>
      </c>
      <c r="S31" s="1072">
        <v>17322.848039999997</v>
      </c>
      <c r="T31" s="1074">
        <v>-25.078293275642281</v>
      </c>
      <c r="U31" s="1524"/>
      <c r="V31" s="1524"/>
      <c r="W31" s="1524"/>
      <c r="X31" s="1524"/>
      <c r="Y31" s="1290"/>
      <c r="Z31" s="1303"/>
      <c r="AA31" s="1290"/>
      <c r="AB31" s="1303"/>
    </row>
    <row r="32" spans="1:28" s="91" customFormat="1" ht="12" x14ac:dyDescent="0.2">
      <c r="A32" s="1075">
        <v>18</v>
      </c>
      <c r="B32" s="1076" t="s">
        <v>325</v>
      </c>
      <c r="C32" s="1077">
        <v>57766.623349999936</v>
      </c>
      <c r="D32" s="1077">
        <v>64246.350750000107</v>
      </c>
      <c r="E32" s="1078">
        <v>11.217078347717164</v>
      </c>
      <c r="F32" s="1078">
        <v>1.23719743767358E-2</v>
      </c>
      <c r="G32" s="1078">
        <v>0.12218851469562389</v>
      </c>
      <c r="H32" s="1078"/>
      <c r="I32" s="1077">
        <v>10735.527189999981</v>
      </c>
      <c r="J32" s="1077">
        <v>11113.910059999971</v>
      </c>
      <c r="K32" s="1078">
        <v>3.5245858289330183</v>
      </c>
      <c r="L32" s="1078"/>
      <c r="M32" s="1077">
        <v>6114.3479100000013</v>
      </c>
      <c r="N32" s="1077">
        <v>7938.0319100000042</v>
      </c>
      <c r="O32" s="1078">
        <v>29.826304077616715</v>
      </c>
      <c r="P32" s="1078">
        <v>3.392437961785686E-2</v>
      </c>
      <c r="Q32" s="1078">
        <v>0.13851233740969962</v>
      </c>
      <c r="R32" s="1077">
        <v>1093.20343</v>
      </c>
      <c r="S32" s="1077">
        <v>1200.8227200000003</v>
      </c>
      <c r="T32" s="1079">
        <v>9.8443973963748288</v>
      </c>
      <c r="U32" s="1524"/>
      <c r="V32" s="1524"/>
      <c r="W32" s="1524"/>
      <c r="X32" s="1524"/>
      <c r="Y32" s="1290"/>
      <c r="Z32" s="1303"/>
      <c r="AA32" s="1290"/>
      <c r="AB32" s="1303"/>
    </row>
    <row r="33" spans="1:28" s="91" customFormat="1" ht="12" x14ac:dyDescent="0.2">
      <c r="A33" s="1070">
        <v>19</v>
      </c>
      <c r="B33" s="1071" t="s">
        <v>326</v>
      </c>
      <c r="C33" s="1072">
        <v>198775.77138999969</v>
      </c>
      <c r="D33" s="1072">
        <v>189601.64166999998</v>
      </c>
      <c r="E33" s="1073">
        <v>-4.6153158686528197</v>
      </c>
      <c r="F33" s="1073">
        <v>-1.7516492719228244E-2</v>
      </c>
      <c r="G33" s="1073">
        <v>0.36059858200598527</v>
      </c>
      <c r="H33" s="1073"/>
      <c r="I33" s="1072">
        <v>68794.91311999991</v>
      </c>
      <c r="J33" s="1072">
        <v>73282.161109999826</v>
      </c>
      <c r="K33" s="1073">
        <v>6.5226450423343767</v>
      </c>
      <c r="L33" s="1073"/>
      <c r="M33" s="1072">
        <v>18299.165449999997</v>
      </c>
      <c r="N33" s="1072">
        <v>19257.337160000021</v>
      </c>
      <c r="O33" s="1073">
        <v>5.2361497720652848</v>
      </c>
      <c r="P33" s="1073">
        <v>1.7824020405471468E-2</v>
      </c>
      <c r="Q33" s="1073">
        <v>0.33602520279088527</v>
      </c>
      <c r="R33" s="1072">
        <v>7972.997739999998</v>
      </c>
      <c r="S33" s="1072">
        <v>7319.3939399999908</v>
      </c>
      <c r="T33" s="1074">
        <v>-8.1977171111051543</v>
      </c>
      <c r="U33" s="1524"/>
      <c r="V33" s="1524"/>
      <c r="W33" s="1524"/>
      <c r="X33" s="1524"/>
      <c r="Y33" s="1290"/>
      <c r="Z33" s="1303"/>
      <c r="AA33" s="1290"/>
      <c r="AB33" s="1303"/>
    </row>
    <row r="34" spans="1:28" s="91" customFormat="1" ht="12" x14ac:dyDescent="0.2">
      <c r="A34" s="1075">
        <v>20</v>
      </c>
      <c r="B34" s="1076" t="s">
        <v>327</v>
      </c>
      <c r="C34" s="1077">
        <v>189932.67781999995</v>
      </c>
      <c r="D34" s="1077">
        <v>195149.4546200007</v>
      </c>
      <c r="E34" s="1078">
        <v>2.7466452112809741</v>
      </c>
      <c r="F34" s="1078">
        <v>9.9605778012756135E-3</v>
      </c>
      <c r="G34" s="1078">
        <v>0.37114982758268028</v>
      </c>
      <c r="H34" s="1078"/>
      <c r="I34" s="1077">
        <v>111433.50490000001</v>
      </c>
      <c r="J34" s="1077">
        <v>119489.32928000008</v>
      </c>
      <c r="K34" s="1078">
        <v>7.2292659081569122</v>
      </c>
      <c r="L34" s="1078"/>
      <c r="M34" s="1077">
        <v>23699.759059999982</v>
      </c>
      <c r="N34" s="1077">
        <v>26051.72533999999</v>
      </c>
      <c r="O34" s="1078">
        <v>9.9240092443370589</v>
      </c>
      <c r="P34" s="1078">
        <v>4.3751547379435679E-2</v>
      </c>
      <c r="Q34" s="1078">
        <v>0.45458186756002822</v>
      </c>
      <c r="R34" s="1077">
        <v>14082.832809999985</v>
      </c>
      <c r="S34" s="1077">
        <v>17089.093150000004</v>
      </c>
      <c r="T34" s="1079">
        <v>21.346985940678948</v>
      </c>
      <c r="U34" s="1524"/>
      <c r="V34" s="1524"/>
      <c r="W34" s="1524"/>
      <c r="X34" s="1524"/>
      <c r="Y34" s="1290"/>
      <c r="Z34" s="1303"/>
      <c r="AA34" s="1290"/>
      <c r="AB34" s="1303"/>
    </row>
    <row r="35" spans="1:28" s="91" customFormat="1" ht="12" x14ac:dyDescent="0.2">
      <c r="A35" s="1070">
        <v>21</v>
      </c>
      <c r="B35" s="1071" t="s">
        <v>328</v>
      </c>
      <c r="C35" s="1072">
        <v>389592.49980999908</v>
      </c>
      <c r="D35" s="1072">
        <v>415875.37926000328</v>
      </c>
      <c r="E35" s="1073">
        <v>6.7462488273830044</v>
      </c>
      <c r="F35" s="1073">
        <v>5.0182838108633901E-2</v>
      </c>
      <c r="G35" s="1073">
        <v>0.79094289865574952</v>
      </c>
      <c r="H35" s="1073"/>
      <c r="I35" s="1072">
        <v>61221.595150000081</v>
      </c>
      <c r="J35" s="1072">
        <v>64107.317790000066</v>
      </c>
      <c r="K35" s="1073">
        <v>4.7135698325560238</v>
      </c>
      <c r="L35" s="1073"/>
      <c r="M35" s="1072">
        <v>41478.310919999996</v>
      </c>
      <c r="N35" s="1072">
        <v>43035.931860000012</v>
      </c>
      <c r="O35" s="1073">
        <v>3.7552660787085288</v>
      </c>
      <c r="P35" s="1073">
        <v>2.8975043960073943E-2</v>
      </c>
      <c r="Q35" s="1073">
        <v>0.75094275030864166</v>
      </c>
      <c r="R35" s="1072">
        <v>6984.2762700000021</v>
      </c>
      <c r="S35" s="1072">
        <v>6571.3976700000057</v>
      </c>
      <c r="T35" s="1074">
        <v>-5.9115445042381785</v>
      </c>
      <c r="U35" s="1524"/>
      <c r="V35" s="1524"/>
      <c r="W35" s="1524"/>
      <c r="X35" s="1524"/>
      <c r="Y35" s="1290"/>
      <c r="Z35" s="1303"/>
      <c r="AA35" s="1290"/>
      <c r="AB35" s="1303"/>
    </row>
    <row r="36" spans="1:28" s="91" customFormat="1" ht="12" x14ac:dyDescent="0.2">
      <c r="A36" s="1075">
        <v>22</v>
      </c>
      <c r="B36" s="1076" t="s">
        <v>329</v>
      </c>
      <c r="C36" s="1077">
        <v>494586.48786000069</v>
      </c>
      <c r="D36" s="1077">
        <v>564971.21109000104</v>
      </c>
      <c r="E36" s="1078">
        <v>14.231024291533757</v>
      </c>
      <c r="F36" s="1078">
        <v>0.13438805964509903</v>
      </c>
      <c r="G36" s="1078">
        <v>1.0745045021701083</v>
      </c>
      <c r="H36" s="1078"/>
      <c r="I36" s="1077">
        <v>288577.77650999924</v>
      </c>
      <c r="J36" s="1077">
        <v>456635.80284000089</v>
      </c>
      <c r="K36" s="1078">
        <v>58.236648837779939</v>
      </c>
      <c r="L36" s="1078"/>
      <c r="M36" s="1077">
        <v>51944.380960000002</v>
      </c>
      <c r="N36" s="1077">
        <v>81978.498660000187</v>
      </c>
      <c r="O36" s="1078">
        <v>57.819762493903028</v>
      </c>
      <c r="P36" s="1078">
        <v>0.55869811345726506</v>
      </c>
      <c r="Q36" s="1078">
        <v>1.4304595390237662</v>
      </c>
      <c r="R36" s="1077">
        <v>27709.91550000001</v>
      </c>
      <c r="S36" s="1077">
        <v>62665.864699999962</v>
      </c>
      <c r="T36" s="1079">
        <v>126.14960590551038</v>
      </c>
      <c r="U36" s="1524"/>
      <c r="V36" s="1524"/>
      <c r="W36" s="1524"/>
      <c r="X36" s="1524"/>
      <c r="Y36" s="1290"/>
      <c r="Z36" s="1303"/>
      <c r="AA36" s="1290"/>
      <c r="AB36" s="1303"/>
    </row>
    <row r="37" spans="1:28" s="91" customFormat="1" ht="12" x14ac:dyDescent="0.2">
      <c r="A37" s="1070">
        <v>23</v>
      </c>
      <c r="B37" s="1071" t="s">
        <v>330</v>
      </c>
      <c r="C37" s="1072">
        <v>1260954.7800299993</v>
      </c>
      <c r="D37" s="1072">
        <v>1077120.0724899983</v>
      </c>
      <c r="E37" s="1073">
        <v>-14.579008736191746</v>
      </c>
      <c r="F37" s="1073">
        <v>-0.35100215654744238</v>
      </c>
      <c r="G37" s="1073">
        <v>2.0485475092356964</v>
      </c>
      <c r="H37" s="1073"/>
      <c r="I37" s="1072">
        <v>2061632.0905299983</v>
      </c>
      <c r="J37" s="1072">
        <v>2086901.0963899954</v>
      </c>
      <c r="K37" s="1073">
        <v>1.225679692126884</v>
      </c>
      <c r="L37" s="1073"/>
      <c r="M37" s="1072">
        <v>119949.44252999993</v>
      </c>
      <c r="N37" s="1072">
        <v>125447.24876999996</v>
      </c>
      <c r="O37" s="1073">
        <v>4.5834362578425552</v>
      </c>
      <c r="P37" s="1073">
        <v>0.10227082430464005</v>
      </c>
      <c r="Q37" s="1073">
        <v>2.1889546232308796</v>
      </c>
      <c r="R37" s="1072">
        <v>205312.73169999997</v>
      </c>
      <c r="S37" s="1072">
        <v>279460.59605999995</v>
      </c>
      <c r="T37" s="1074">
        <v>36.114596375028398</v>
      </c>
      <c r="U37" s="1524"/>
      <c r="V37" s="1524"/>
      <c r="W37" s="1524"/>
      <c r="X37" s="1524"/>
      <c r="Y37" s="1290"/>
      <c r="Z37" s="1303"/>
      <c r="AA37" s="1290"/>
      <c r="AB37" s="1303"/>
    </row>
    <row r="38" spans="1:28" s="91" customFormat="1" ht="12" x14ac:dyDescent="0.2">
      <c r="A38" s="1075">
        <v>24</v>
      </c>
      <c r="B38" s="1076" t="s">
        <v>331</v>
      </c>
      <c r="C38" s="1077">
        <v>103709.34959999981</v>
      </c>
      <c r="D38" s="1077">
        <v>102509.92623999997</v>
      </c>
      <c r="E38" s="1078">
        <v>-1.1565238472962547</v>
      </c>
      <c r="F38" s="1078">
        <v>-2.2901017528570719E-3</v>
      </c>
      <c r="G38" s="1078">
        <v>0.19496104420878002</v>
      </c>
      <c r="H38" s="1078"/>
      <c r="I38" s="1077">
        <v>10207.508919999997</v>
      </c>
      <c r="J38" s="1077">
        <v>9487.0210999999726</v>
      </c>
      <c r="K38" s="1078">
        <v>-7.0584098985046406</v>
      </c>
      <c r="L38" s="1078"/>
      <c r="M38" s="1077">
        <v>14483.816820000005</v>
      </c>
      <c r="N38" s="1077">
        <v>12742.658100000002</v>
      </c>
      <c r="O38" s="1078">
        <v>-12.021408042082669</v>
      </c>
      <c r="P38" s="1078">
        <v>-3.238923486317901E-2</v>
      </c>
      <c r="Q38" s="1078">
        <v>0.22234923949098123</v>
      </c>
      <c r="R38" s="1077">
        <v>1506.6289799999993</v>
      </c>
      <c r="S38" s="1077">
        <v>1220.3431000000003</v>
      </c>
      <c r="T38" s="1079">
        <v>-19.001750517237436</v>
      </c>
      <c r="U38" s="1524"/>
      <c r="V38" s="1524"/>
      <c r="W38" s="1524"/>
      <c r="X38" s="1524"/>
      <c r="Y38" s="1290"/>
      <c r="Z38" s="1303"/>
      <c r="AA38" s="1290"/>
      <c r="AB38" s="1303"/>
    </row>
    <row r="39" spans="1:28" s="151" customFormat="1" ht="24" x14ac:dyDescent="0.2">
      <c r="A39" s="1689">
        <v>25</v>
      </c>
      <c r="B39" s="1690" t="s">
        <v>332</v>
      </c>
      <c r="C39" s="1691">
        <v>159253.21879999957</v>
      </c>
      <c r="D39" s="1691">
        <v>167896.77707000088</v>
      </c>
      <c r="E39" s="1692">
        <v>5.4275564005123531</v>
      </c>
      <c r="F39" s="1692">
        <v>1.6503453747186387E-2</v>
      </c>
      <c r="G39" s="1692">
        <v>0.31931864725197107</v>
      </c>
      <c r="H39" s="1692"/>
      <c r="I39" s="1691">
        <v>1416362.8978200003</v>
      </c>
      <c r="J39" s="1691">
        <v>1486370.8536100015</v>
      </c>
      <c r="K39" s="1692">
        <v>4.9427979155451034</v>
      </c>
      <c r="L39" s="1692"/>
      <c r="M39" s="1691">
        <v>17946.125859999986</v>
      </c>
      <c r="N39" s="1691">
        <v>17480.489089999999</v>
      </c>
      <c r="O39" s="1692">
        <v>-2.5946367123048075</v>
      </c>
      <c r="P39" s="1692">
        <v>-8.6618287759898209E-3</v>
      </c>
      <c r="Q39" s="1692">
        <v>0.30502061850752271</v>
      </c>
      <c r="R39" s="1691">
        <v>194435.34465000007</v>
      </c>
      <c r="S39" s="1691">
        <v>169178.49030999996</v>
      </c>
      <c r="T39" s="1693">
        <v>-12.989847285978055</v>
      </c>
      <c r="U39" s="1687"/>
      <c r="V39" s="1687"/>
      <c r="W39" s="1687"/>
      <c r="X39" s="1687"/>
      <c r="Y39" s="1688"/>
      <c r="Z39" s="1670"/>
      <c r="AA39" s="1688"/>
      <c r="AB39" s="1670"/>
    </row>
    <row r="40" spans="1:28" s="91" customFormat="1" ht="12" x14ac:dyDescent="0.2">
      <c r="A40" s="1075">
        <v>26</v>
      </c>
      <c r="B40" s="1076" t="s">
        <v>333</v>
      </c>
      <c r="C40" s="1077">
        <v>19174.007100000006</v>
      </c>
      <c r="D40" s="1077">
        <v>17228.16729999999</v>
      </c>
      <c r="E40" s="1078">
        <v>-10.14832105700021</v>
      </c>
      <c r="F40" s="1078">
        <v>-3.7152612541744082E-3</v>
      </c>
      <c r="G40" s="1078">
        <v>3.2765817026809294E-2</v>
      </c>
      <c r="H40" s="1078"/>
      <c r="I40" s="1077">
        <v>297709.15902999998</v>
      </c>
      <c r="J40" s="1077">
        <v>237043.34263999999</v>
      </c>
      <c r="K40" s="1078">
        <v>-20.377544509434031</v>
      </c>
      <c r="L40" s="1078"/>
      <c r="M40" s="1077">
        <v>346.26824000000005</v>
      </c>
      <c r="N40" s="1077">
        <v>1327.3183900000001</v>
      </c>
      <c r="O40" s="1078">
        <v>283.32085841889511</v>
      </c>
      <c r="P40" s="1078">
        <v>1.8249607778954784E-2</v>
      </c>
      <c r="Q40" s="1078">
        <v>2.3160649235255997E-2</v>
      </c>
      <c r="R40" s="1077">
        <v>639.673</v>
      </c>
      <c r="S40" s="1077">
        <v>3441.67643</v>
      </c>
      <c r="T40" s="1244">
        <v>438.0368453881905</v>
      </c>
      <c r="U40" s="1524"/>
      <c r="V40" s="1524"/>
      <c r="W40" s="1524"/>
      <c r="X40" s="1524"/>
      <c r="Y40" s="1290"/>
      <c r="Z40" s="1303"/>
      <c r="AA40" s="1290"/>
      <c r="AB40" s="1303"/>
    </row>
    <row r="41" spans="1:28" s="91" customFormat="1" ht="12" x14ac:dyDescent="0.2">
      <c r="A41" s="1070">
        <v>27</v>
      </c>
      <c r="B41" s="1071" t="s">
        <v>612</v>
      </c>
      <c r="C41" s="1072">
        <v>5175493.5959299961</v>
      </c>
      <c r="D41" s="1072">
        <v>4873881.3387900181</v>
      </c>
      <c r="E41" s="1073">
        <v>-5.8277003255721471</v>
      </c>
      <c r="F41" s="1073">
        <v>-0.57587902803521618</v>
      </c>
      <c r="G41" s="1073">
        <v>9.2695120366734631</v>
      </c>
      <c r="H41" s="1073"/>
      <c r="I41" s="1072">
        <v>6501672.4769399855</v>
      </c>
      <c r="J41" s="1072">
        <v>6587677.2266600188</v>
      </c>
      <c r="K41" s="1073">
        <v>1.3228096312921538</v>
      </c>
      <c r="L41" s="1073"/>
      <c r="M41" s="1072">
        <v>665404.12341000093</v>
      </c>
      <c r="N41" s="1072">
        <v>643875.93362999964</v>
      </c>
      <c r="O41" s="1073">
        <v>-3.2353556316536842</v>
      </c>
      <c r="P41" s="1073">
        <v>-0.40046986351913449</v>
      </c>
      <c r="Q41" s="1073">
        <v>11.235122456057727</v>
      </c>
      <c r="R41" s="1072">
        <v>793970.04671000002</v>
      </c>
      <c r="S41" s="1072">
        <v>910859.5509600006</v>
      </c>
      <c r="T41" s="1074">
        <v>14.722155418124336</v>
      </c>
      <c r="U41" s="1524"/>
      <c r="V41" s="1524"/>
      <c r="W41" s="1524"/>
      <c r="X41" s="1524"/>
      <c r="Y41" s="1290"/>
      <c r="Z41" s="1303"/>
      <c r="AA41" s="1290"/>
      <c r="AB41" s="1303"/>
    </row>
    <row r="42" spans="1:28" s="91" customFormat="1" ht="12" x14ac:dyDescent="0.2">
      <c r="A42" s="1075">
        <v>28</v>
      </c>
      <c r="B42" s="1076" t="s">
        <v>60</v>
      </c>
      <c r="C42" s="1077">
        <v>422487.7423199967</v>
      </c>
      <c r="D42" s="1077">
        <v>397553.34480999917</v>
      </c>
      <c r="E42" s="1078">
        <v>-5.901803771412605</v>
      </c>
      <c r="F42" s="1078">
        <v>-4.7608133498490419E-2</v>
      </c>
      <c r="G42" s="1078">
        <v>0.75609668327521218</v>
      </c>
      <c r="H42" s="1078"/>
      <c r="I42" s="1077">
        <v>791347.47418999905</v>
      </c>
      <c r="J42" s="1077">
        <v>819034.18934999767</v>
      </c>
      <c r="K42" s="1078">
        <v>3.498679917862626</v>
      </c>
      <c r="L42" s="1078"/>
      <c r="M42" s="1077">
        <v>37615.429980000059</v>
      </c>
      <c r="N42" s="1077">
        <v>47082.715489999966</v>
      </c>
      <c r="O42" s="1078">
        <v>25.168622331403938</v>
      </c>
      <c r="P42" s="1078">
        <v>0.17611153444997707</v>
      </c>
      <c r="Q42" s="1078">
        <v>0.82155590303185899</v>
      </c>
      <c r="R42" s="1077">
        <v>87782.758380000058</v>
      </c>
      <c r="S42" s="1077">
        <v>114147.27422000011</v>
      </c>
      <c r="T42" s="1079">
        <v>30.033820224549697</v>
      </c>
      <c r="U42" s="1524"/>
      <c r="V42" s="1524"/>
      <c r="W42" s="1524"/>
      <c r="X42" s="1524"/>
      <c r="Y42" s="1290"/>
      <c r="Z42" s="1303"/>
      <c r="AA42" s="1290"/>
      <c r="AB42" s="1303"/>
    </row>
    <row r="43" spans="1:28" s="91" customFormat="1" ht="12" x14ac:dyDescent="0.2">
      <c r="A43" s="1070">
        <v>29</v>
      </c>
      <c r="B43" s="1071" t="s">
        <v>59</v>
      </c>
      <c r="C43" s="1072">
        <v>1914838.8658800006</v>
      </c>
      <c r="D43" s="1072">
        <v>1952369.4392999741</v>
      </c>
      <c r="E43" s="1073">
        <v>1.9599859856994077</v>
      </c>
      <c r="F43" s="1073">
        <v>7.1658460924776166E-2</v>
      </c>
      <c r="G43" s="1073">
        <v>3.7131622129555968</v>
      </c>
      <c r="H43" s="1073"/>
      <c r="I43" s="1072">
        <v>1207446.2591999194</v>
      </c>
      <c r="J43" s="1072">
        <v>1200428.6004199416</v>
      </c>
      <c r="K43" s="1073">
        <v>-0.58119843649421521</v>
      </c>
      <c r="L43" s="1073"/>
      <c r="M43" s="1072">
        <v>187625.1553700009</v>
      </c>
      <c r="N43" s="1072">
        <v>204772.37186000004</v>
      </c>
      <c r="O43" s="1073">
        <v>9.139081833768218</v>
      </c>
      <c r="P43" s="1073">
        <v>0.31897449426342794</v>
      </c>
      <c r="Q43" s="1073">
        <v>3.5731148708945906</v>
      </c>
      <c r="R43" s="1072">
        <v>132162.48615000083</v>
      </c>
      <c r="S43" s="1072">
        <v>122666.24159000088</v>
      </c>
      <c r="T43" s="1074">
        <v>-7.1852799055414032</v>
      </c>
      <c r="U43" s="1524"/>
      <c r="V43" s="1524"/>
      <c r="W43" s="1524"/>
      <c r="X43" s="1524"/>
      <c r="Y43" s="1290"/>
      <c r="Z43" s="1303"/>
      <c r="AA43" s="1290"/>
      <c r="AB43" s="1303"/>
    </row>
    <row r="44" spans="1:28" s="91" customFormat="1" ht="12" x14ac:dyDescent="0.2">
      <c r="A44" s="1075">
        <v>30</v>
      </c>
      <c r="B44" s="1076" t="s">
        <v>227</v>
      </c>
      <c r="C44" s="1077">
        <v>3051764.6689900048</v>
      </c>
      <c r="D44" s="1077">
        <v>3238681.6566899992</v>
      </c>
      <c r="E44" s="1078">
        <v>6.1248820919686242</v>
      </c>
      <c r="F44" s="1078">
        <v>0.35688726386867908</v>
      </c>
      <c r="G44" s="1078">
        <v>6.1595669883695736</v>
      </c>
      <c r="H44" s="1078"/>
      <c r="I44" s="1077">
        <v>112594.52081000015</v>
      </c>
      <c r="J44" s="1077">
        <v>135691.02300999986</v>
      </c>
      <c r="K44" s="1078">
        <v>20.512989472173658</v>
      </c>
      <c r="L44" s="1078"/>
      <c r="M44" s="1077">
        <v>347024.93603999889</v>
      </c>
      <c r="N44" s="1077">
        <v>269014.28629999998</v>
      </c>
      <c r="O44" s="1078">
        <v>-22.479839815029091</v>
      </c>
      <c r="P44" s="1078">
        <v>-1.4511630830864262</v>
      </c>
      <c r="Q44" s="1078">
        <v>4.6940851352681339</v>
      </c>
      <c r="R44" s="1077">
        <v>14003.06239999997</v>
      </c>
      <c r="S44" s="1077">
        <v>9409.71414</v>
      </c>
      <c r="T44" s="1079">
        <v>-32.802455125815762</v>
      </c>
      <c r="U44" s="1524"/>
      <c r="V44" s="1524"/>
      <c r="W44" s="1524"/>
      <c r="X44" s="1524"/>
      <c r="Y44" s="1290"/>
      <c r="Z44" s="1303"/>
      <c r="AA44" s="1290"/>
      <c r="AB44" s="1303"/>
    </row>
    <row r="45" spans="1:28" s="91" customFormat="1" ht="12" x14ac:dyDescent="0.2">
      <c r="A45" s="1070">
        <v>31</v>
      </c>
      <c r="B45" s="1071" t="s">
        <v>334</v>
      </c>
      <c r="C45" s="1072">
        <v>872407.6128500005</v>
      </c>
      <c r="D45" s="1072">
        <v>765183.07646000187</v>
      </c>
      <c r="E45" s="1073">
        <v>-12.290646575138787</v>
      </c>
      <c r="F45" s="1073">
        <v>-0.20472762739593081</v>
      </c>
      <c r="G45" s="1073">
        <v>1.4552824011233896</v>
      </c>
      <c r="H45" s="1073"/>
      <c r="I45" s="1072">
        <v>1722349.2231700001</v>
      </c>
      <c r="J45" s="1072">
        <v>1766207.1501899995</v>
      </c>
      <c r="K45" s="1073">
        <v>2.546401532859778</v>
      </c>
      <c r="L45" s="1073"/>
      <c r="M45" s="1072">
        <v>80285.215140000058</v>
      </c>
      <c r="N45" s="1072">
        <v>77477.016069999969</v>
      </c>
      <c r="O45" s="1073">
        <v>-3.4977785948548528</v>
      </c>
      <c r="P45" s="1073">
        <v>-5.2238442237358823E-2</v>
      </c>
      <c r="Q45" s="1073">
        <v>1.3519122514316713</v>
      </c>
      <c r="R45" s="1072">
        <v>151316.11118999994</v>
      </c>
      <c r="S45" s="1072">
        <v>170603.20781000002</v>
      </c>
      <c r="T45" s="1074">
        <v>12.746228057488379</v>
      </c>
      <c r="U45" s="1524"/>
      <c r="V45" s="1524"/>
      <c r="W45" s="1524"/>
      <c r="X45" s="1524"/>
      <c r="Y45" s="1290"/>
      <c r="Z45" s="1303"/>
      <c r="AA45" s="1290"/>
      <c r="AB45" s="1303"/>
    </row>
    <row r="46" spans="1:28" s="91" customFormat="1" ht="12" x14ac:dyDescent="0.2">
      <c r="A46" s="1075">
        <v>32</v>
      </c>
      <c r="B46" s="1076" t="s">
        <v>335</v>
      </c>
      <c r="C46" s="1077">
        <v>351575.60350999935</v>
      </c>
      <c r="D46" s="1077">
        <v>399435.38442999852</v>
      </c>
      <c r="E46" s="1078">
        <v>13.612941410662463</v>
      </c>
      <c r="F46" s="1078">
        <v>9.1380384801126521E-2</v>
      </c>
      <c r="G46" s="1078">
        <v>0.75967608697801359</v>
      </c>
      <c r="H46" s="1078"/>
      <c r="I46" s="1077">
        <v>83336.973180000205</v>
      </c>
      <c r="J46" s="1077">
        <v>92968.164440000575</v>
      </c>
      <c r="K46" s="1078">
        <v>11.556924726793092</v>
      </c>
      <c r="L46" s="1078"/>
      <c r="M46" s="1077">
        <v>34883.256520000068</v>
      </c>
      <c r="N46" s="1077">
        <v>43972.886109999898</v>
      </c>
      <c r="O46" s="1078">
        <v>26.057285061067493</v>
      </c>
      <c r="P46" s="1078">
        <v>0.16908633556957148</v>
      </c>
      <c r="Q46" s="1078">
        <v>0.76729185606745642</v>
      </c>
      <c r="R46" s="1077">
        <v>9078.4819599999992</v>
      </c>
      <c r="S46" s="1077">
        <v>10017.890519999986</v>
      </c>
      <c r="T46" s="1079">
        <v>10.347639221392331</v>
      </c>
      <c r="U46" s="1524"/>
      <c r="V46" s="1524"/>
      <c r="W46" s="1524"/>
      <c r="X46" s="1524"/>
      <c r="Y46" s="1290"/>
      <c r="Z46" s="1303"/>
      <c r="AA46" s="1290"/>
      <c r="AB46" s="1303"/>
    </row>
    <row r="47" spans="1:28" s="91" customFormat="1" ht="12" x14ac:dyDescent="0.2">
      <c r="A47" s="1070">
        <v>33</v>
      </c>
      <c r="B47" s="1071" t="s">
        <v>336</v>
      </c>
      <c r="C47" s="1072">
        <v>658461.15490001114</v>
      </c>
      <c r="D47" s="1072">
        <v>761141.26132000482</v>
      </c>
      <c r="E47" s="1073">
        <v>15.593950479217849</v>
      </c>
      <c r="F47" s="1073">
        <v>0.19605078535072837</v>
      </c>
      <c r="G47" s="1073">
        <v>1.4475953748119299</v>
      </c>
      <c r="H47" s="1073"/>
      <c r="I47" s="1072">
        <v>67150.087330000315</v>
      </c>
      <c r="J47" s="1072">
        <v>77352.119019999474</v>
      </c>
      <c r="K47" s="1073">
        <v>15.19287925846263</v>
      </c>
      <c r="L47" s="1073"/>
      <c r="M47" s="1072">
        <v>71983.085729999802</v>
      </c>
      <c r="N47" s="1072">
        <v>82945.651600000012</v>
      </c>
      <c r="O47" s="1073">
        <v>15.229363619002834</v>
      </c>
      <c r="P47" s="1073">
        <v>0.20392691176741579</v>
      </c>
      <c r="Q47" s="1073">
        <v>1.4473355878820833</v>
      </c>
      <c r="R47" s="1072">
        <v>7193.3695799999696</v>
      </c>
      <c r="S47" s="1072">
        <v>8429.2735299999713</v>
      </c>
      <c r="T47" s="1074">
        <v>17.181154621003177</v>
      </c>
      <c r="U47" s="1524"/>
      <c r="V47" s="1524"/>
      <c r="W47" s="1524"/>
      <c r="X47" s="1524"/>
      <c r="Y47" s="1290"/>
      <c r="Z47" s="1303"/>
      <c r="AA47" s="1290"/>
      <c r="AB47" s="1303"/>
    </row>
    <row r="48" spans="1:28" s="91" customFormat="1" ht="12" x14ac:dyDescent="0.2">
      <c r="A48" s="1075">
        <v>34</v>
      </c>
      <c r="B48" s="1076" t="s">
        <v>337</v>
      </c>
      <c r="C48" s="1077">
        <v>251326.7762299997</v>
      </c>
      <c r="D48" s="1077">
        <v>262063.43903000091</v>
      </c>
      <c r="E48" s="1078">
        <v>4.2719932038501307</v>
      </c>
      <c r="F48" s="1078">
        <v>2.049989279691981E-2</v>
      </c>
      <c r="G48" s="1078">
        <v>0.49841184747918077</v>
      </c>
      <c r="H48" s="1078"/>
      <c r="I48" s="1077">
        <v>80917.44058000014</v>
      </c>
      <c r="J48" s="1077">
        <v>90113.17506999975</v>
      </c>
      <c r="K48" s="1078">
        <v>11.36434175881789</v>
      </c>
      <c r="L48" s="1078"/>
      <c r="M48" s="1077">
        <v>24030.15627000008</v>
      </c>
      <c r="N48" s="1077">
        <v>25815.154770000008</v>
      </c>
      <c r="O48" s="1078">
        <v>7.4281601831627322</v>
      </c>
      <c r="P48" s="1078">
        <v>3.3204747495345993E-2</v>
      </c>
      <c r="Q48" s="1078">
        <v>0.45045389944594666</v>
      </c>
      <c r="R48" s="1077">
        <v>8734.0634500000069</v>
      </c>
      <c r="S48" s="1077">
        <v>8545.6961099999935</v>
      </c>
      <c r="T48" s="1079">
        <v>-2.1566976365395343</v>
      </c>
      <c r="U48" s="1524"/>
      <c r="V48" s="1524"/>
      <c r="W48" s="1524"/>
      <c r="X48" s="1524"/>
      <c r="Y48" s="1290"/>
      <c r="Z48" s="1303"/>
      <c r="AA48" s="1290"/>
      <c r="AB48" s="1303"/>
    </row>
    <row r="49" spans="1:28" s="91" customFormat="1" ht="12" x14ac:dyDescent="0.2">
      <c r="A49" s="1070">
        <v>35</v>
      </c>
      <c r="B49" s="1071" t="s">
        <v>338</v>
      </c>
      <c r="C49" s="1072">
        <v>149182.56948999965</v>
      </c>
      <c r="D49" s="1072">
        <v>165161.44484000071</v>
      </c>
      <c r="E49" s="1073">
        <v>10.710953300125453</v>
      </c>
      <c r="F49" s="1073">
        <v>3.0509035981862945E-2</v>
      </c>
      <c r="G49" s="1073">
        <v>0.31411638784764545</v>
      </c>
      <c r="H49" s="1073"/>
      <c r="I49" s="1072">
        <v>33596.562340000019</v>
      </c>
      <c r="J49" s="1072">
        <v>39352.888159999988</v>
      </c>
      <c r="K49" s="1073">
        <v>17.133675052064763</v>
      </c>
      <c r="L49" s="1073"/>
      <c r="M49" s="1072">
        <v>14419.463700000017</v>
      </c>
      <c r="N49" s="1072">
        <v>18266.492880000009</v>
      </c>
      <c r="O49" s="1073">
        <v>26.679419290746491</v>
      </c>
      <c r="P49" s="1073">
        <v>7.1562879480925504E-2</v>
      </c>
      <c r="Q49" s="1073">
        <v>0.31873575891009936</v>
      </c>
      <c r="R49" s="1072">
        <v>3285.8606500000019</v>
      </c>
      <c r="S49" s="1072">
        <v>4536.0173499999946</v>
      </c>
      <c r="T49" s="1074">
        <v>38.046552582806335</v>
      </c>
      <c r="U49" s="1524"/>
      <c r="V49" s="1524"/>
      <c r="W49" s="1524"/>
      <c r="X49" s="1524"/>
      <c r="Y49" s="1290"/>
      <c r="Z49" s="1303"/>
      <c r="AA49" s="1290"/>
      <c r="AB49" s="1303"/>
    </row>
    <row r="50" spans="1:28" s="91" customFormat="1" ht="12" x14ac:dyDescent="0.2">
      <c r="A50" s="1075">
        <v>36</v>
      </c>
      <c r="B50" s="1076" t="s">
        <v>339</v>
      </c>
      <c r="C50" s="1077">
        <v>19578.289479999992</v>
      </c>
      <c r="D50" s="1077">
        <v>24017.774410000009</v>
      </c>
      <c r="E50" s="1078">
        <v>22.675550560916616</v>
      </c>
      <c r="F50" s="1078">
        <v>8.4764667414656183E-3</v>
      </c>
      <c r="G50" s="1078">
        <v>4.5678799607967786E-2</v>
      </c>
      <c r="H50" s="1078"/>
      <c r="I50" s="1077">
        <v>2518.9154600000006</v>
      </c>
      <c r="J50" s="1077">
        <v>2457.4389299999993</v>
      </c>
      <c r="K50" s="1078">
        <v>-2.4405952075899071</v>
      </c>
      <c r="L50" s="1078"/>
      <c r="M50" s="1077">
        <v>1291.3295099999998</v>
      </c>
      <c r="N50" s="1077">
        <v>1309.8590799999999</v>
      </c>
      <c r="O50" s="1078">
        <v>1.4349219046345616</v>
      </c>
      <c r="P50" s="1078">
        <v>3.4468919332277746E-4</v>
      </c>
      <c r="Q50" s="1078">
        <v>2.2855998175008423E-2</v>
      </c>
      <c r="R50" s="1077">
        <v>150.49585999999999</v>
      </c>
      <c r="S50" s="1077">
        <v>133.86213000000001</v>
      </c>
      <c r="T50" s="1079">
        <v>-11.052616331107039</v>
      </c>
      <c r="U50" s="1524"/>
      <c r="V50" s="1524"/>
      <c r="W50" s="1524"/>
      <c r="X50" s="1524"/>
      <c r="Y50" s="1290"/>
      <c r="Z50" s="1303"/>
      <c r="AA50" s="1290"/>
      <c r="AB50" s="1303"/>
    </row>
    <row r="51" spans="1:28" s="91" customFormat="1" ht="12" x14ac:dyDescent="0.2">
      <c r="A51" s="1070">
        <v>37</v>
      </c>
      <c r="B51" s="1071" t="s">
        <v>340</v>
      </c>
      <c r="C51" s="1072">
        <v>25516.753720000012</v>
      </c>
      <c r="D51" s="1072">
        <v>28562.876369999991</v>
      </c>
      <c r="E51" s="1073">
        <v>11.937735824179041</v>
      </c>
      <c r="F51" s="1073">
        <v>5.8160704992301542E-3</v>
      </c>
      <c r="G51" s="1073">
        <v>5.4323014433392179E-2</v>
      </c>
      <c r="H51" s="1073"/>
      <c r="I51" s="1072">
        <v>2436.101349999999</v>
      </c>
      <c r="J51" s="1072">
        <v>2485.2046599999985</v>
      </c>
      <c r="K51" s="1073">
        <v>2.0156513603179738</v>
      </c>
      <c r="L51" s="1073"/>
      <c r="M51" s="1072">
        <v>2203.9251999999988</v>
      </c>
      <c r="N51" s="1072">
        <v>2203.9300000000003</v>
      </c>
      <c r="O51" s="1073">
        <v>2.1779323552013419E-4</v>
      </c>
      <c r="P51" s="1073">
        <v>8.9290152360496332E-8</v>
      </c>
      <c r="Q51" s="1073">
        <v>3.8456823964488088E-2</v>
      </c>
      <c r="R51" s="1072">
        <v>232.62324000000004</v>
      </c>
      <c r="S51" s="1072">
        <v>142.41136</v>
      </c>
      <c r="T51" s="1074">
        <v>-38.780252566338611</v>
      </c>
      <c r="U51" s="1524"/>
      <c r="V51" s="1524"/>
      <c r="W51" s="1524"/>
      <c r="X51" s="1524"/>
      <c r="Y51" s="1290"/>
      <c r="Z51" s="1303"/>
      <c r="AA51" s="1290"/>
      <c r="AB51" s="1303"/>
    </row>
    <row r="52" spans="1:28" s="91" customFormat="1" ht="12" x14ac:dyDescent="0.2">
      <c r="A52" s="1075">
        <v>38</v>
      </c>
      <c r="B52" s="1076" t="s">
        <v>341</v>
      </c>
      <c r="C52" s="1077">
        <v>1176802.7168200102</v>
      </c>
      <c r="D52" s="1077">
        <v>1297530.0174700003</v>
      </c>
      <c r="E52" s="1078">
        <v>10.258924365523461</v>
      </c>
      <c r="F52" s="1078">
        <v>0.23050893625773783</v>
      </c>
      <c r="G52" s="1078">
        <v>2.4677396265599723</v>
      </c>
      <c r="H52" s="1078"/>
      <c r="I52" s="1077">
        <v>285409.21143999719</v>
      </c>
      <c r="J52" s="1077">
        <v>330913.48101999704</v>
      </c>
      <c r="K52" s="1078">
        <v>15.943518203359181</v>
      </c>
      <c r="L52" s="1078"/>
      <c r="M52" s="1077">
        <v>107862.25029999967</v>
      </c>
      <c r="N52" s="1077">
        <v>137687.17338000002</v>
      </c>
      <c r="O52" s="1078">
        <v>27.650937187985264</v>
      </c>
      <c r="P52" s="1078">
        <v>0.55480665106417071</v>
      </c>
      <c r="Q52" s="1078">
        <v>2.4025315635444913</v>
      </c>
      <c r="R52" s="1077">
        <v>29181.630900000011</v>
      </c>
      <c r="S52" s="1077">
        <v>34740.670610000052</v>
      </c>
      <c r="T52" s="1079">
        <v>19.049791045092132</v>
      </c>
      <c r="U52" s="1524"/>
      <c r="V52" s="1524"/>
      <c r="W52" s="1524"/>
      <c r="X52" s="1524"/>
      <c r="Y52" s="1290"/>
      <c r="Z52" s="1303"/>
      <c r="AA52" s="1290"/>
      <c r="AB52" s="1303"/>
    </row>
    <row r="53" spans="1:28" s="91" customFormat="1" ht="12" x14ac:dyDescent="0.2">
      <c r="A53" s="1070">
        <v>39</v>
      </c>
      <c r="B53" s="1071" t="s">
        <v>342</v>
      </c>
      <c r="C53" s="1072">
        <v>2185898.6814799709</v>
      </c>
      <c r="D53" s="1072">
        <v>2430232.0153099964</v>
      </c>
      <c r="E53" s="1073">
        <v>11.177706263338735</v>
      </c>
      <c r="F53" s="1073">
        <v>0.46651433909510304</v>
      </c>
      <c r="G53" s="1073">
        <v>4.6219969982727882</v>
      </c>
      <c r="H53" s="1073"/>
      <c r="I53" s="1072">
        <v>1123567.9904499128</v>
      </c>
      <c r="J53" s="1072">
        <v>1359833.9634298873</v>
      </c>
      <c r="K53" s="1073">
        <v>21.028186543955027</v>
      </c>
      <c r="L53" s="1073"/>
      <c r="M53" s="1072">
        <v>224758.62694999899</v>
      </c>
      <c r="N53" s="1072">
        <v>289361.22999000084</v>
      </c>
      <c r="O53" s="1073">
        <v>28.743102730545552</v>
      </c>
      <c r="P53" s="1073">
        <v>1.201745055519889</v>
      </c>
      <c r="Q53" s="1073">
        <v>5.0491231045782818</v>
      </c>
      <c r="R53" s="1072">
        <v>129413.32874999967</v>
      </c>
      <c r="S53" s="1072">
        <v>162874.95711000153</v>
      </c>
      <c r="T53" s="1074">
        <v>25.856400328472311</v>
      </c>
      <c r="U53" s="1524"/>
      <c r="V53" s="1524"/>
      <c r="W53" s="1524"/>
      <c r="X53" s="1524"/>
      <c r="Y53" s="1290"/>
      <c r="Z53" s="1303"/>
      <c r="AA53" s="1290"/>
      <c r="AB53" s="1303"/>
    </row>
    <row r="54" spans="1:28" s="91" customFormat="1" ht="12" x14ac:dyDescent="0.2">
      <c r="A54" s="1075">
        <v>40</v>
      </c>
      <c r="B54" s="1076" t="s">
        <v>343</v>
      </c>
      <c r="C54" s="1077">
        <v>769274.692909998</v>
      </c>
      <c r="D54" s="1077">
        <v>822604.38263001083</v>
      </c>
      <c r="E54" s="1078">
        <v>6.9324638144897586</v>
      </c>
      <c r="F54" s="1078">
        <v>0.10182427654830847</v>
      </c>
      <c r="G54" s="1078">
        <v>1.5644905356071377</v>
      </c>
      <c r="H54" s="1078"/>
      <c r="I54" s="1077">
        <v>195364.37093000478</v>
      </c>
      <c r="J54" s="1077">
        <v>215485.3762000064</v>
      </c>
      <c r="K54" s="1078">
        <v>10.299219440176524</v>
      </c>
      <c r="L54" s="1078"/>
      <c r="M54" s="1077">
        <v>72782.374539999684</v>
      </c>
      <c r="N54" s="1077">
        <v>88760.396910000403</v>
      </c>
      <c r="O54" s="1078">
        <v>21.953147957847307</v>
      </c>
      <c r="P54" s="1078">
        <v>0.29722501070498653</v>
      </c>
      <c r="Q54" s="1078">
        <v>1.5487982644575724</v>
      </c>
      <c r="R54" s="1077">
        <v>19432.318379999964</v>
      </c>
      <c r="S54" s="1077">
        <v>22798.779829999996</v>
      </c>
      <c r="T54" s="1079">
        <v>17.324034035305043</v>
      </c>
      <c r="U54" s="1524"/>
      <c r="V54" s="1524"/>
      <c r="W54" s="1524"/>
      <c r="X54" s="1524"/>
      <c r="Y54" s="1290"/>
      <c r="Z54" s="1303"/>
      <c r="AA54" s="1290"/>
      <c r="AB54" s="1303"/>
    </row>
    <row r="55" spans="1:28" s="91" customFormat="1" ht="12" x14ac:dyDescent="0.2">
      <c r="A55" s="1070">
        <v>41</v>
      </c>
      <c r="B55" s="1071" t="s">
        <v>344</v>
      </c>
      <c r="C55" s="1072">
        <v>9044.4905199999976</v>
      </c>
      <c r="D55" s="1072">
        <v>7642.8511199999939</v>
      </c>
      <c r="E55" s="1073">
        <v>-15.497162575388538</v>
      </c>
      <c r="F55" s="1073">
        <v>-2.6762000423386527E-3</v>
      </c>
      <c r="G55" s="1073">
        <v>1.4535745851566258E-2</v>
      </c>
      <c r="H55" s="1073"/>
      <c r="I55" s="1072">
        <v>6227.0991600000016</v>
      </c>
      <c r="J55" s="1072">
        <v>2401.8761400000008</v>
      </c>
      <c r="K55" s="1073">
        <v>-61.428651153838373</v>
      </c>
      <c r="L55" s="1073"/>
      <c r="M55" s="1072">
        <v>953.68444999999997</v>
      </c>
      <c r="N55" s="1072">
        <v>954.00518000000022</v>
      </c>
      <c r="O55" s="1073">
        <v>3.3630620694324341E-2</v>
      </c>
      <c r="P55" s="1073">
        <v>5.9662563661488545E-6</v>
      </c>
      <c r="Q55" s="1073">
        <v>1.6646630913173185E-2</v>
      </c>
      <c r="R55" s="1072">
        <v>644.04420999999991</v>
      </c>
      <c r="S55" s="1072">
        <v>292.25421999999998</v>
      </c>
      <c r="T55" s="1074">
        <v>-54.622025093587901</v>
      </c>
      <c r="U55" s="1524"/>
      <c r="V55" s="1524"/>
      <c r="W55" s="1524"/>
      <c r="X55" s="1524"/>
      <c r="Y55" s="1290"/>
      <c r="Z55" s="1303"/>
      <c r="AA55" s="1290"/>
      <c r="AB55" s="1303"/>
    </row>
    <row r="56" spans="1:28" s="151" customFormat="1" ht="24" x14ac:dyDescent="0.2">
      <c r="A56" s="1683">
        <v>42</v>
      </c>
      <c r="B56" s="1650" t="s">
        <v>345</v>
      </c>
      <c r="C56" s="1684">
        <v>145679.33844999981</v>
      </c>
      <c r="D56" s="1684">
        <v>156188.14863999988</v>
      </c>
      <c r="E56" s="1685">
        <v>7.213658643574167</v>
      </c>
      <c r="F56" s="1685">
        <v>2.0064845690986564E-2</v>
      </c>
      <c r="G56" s="1685">
        <v>0.29705030204195498</v>
      </c>
      <c r="H56" s="1685"/>
      <c r="I56" s="1684">
        <v>18055.279230000051</v>
      </c>
      <c r="J56" s="1684">
        <v>20898.744470000052</v>
      </c>
      <c r="K56" s="1685">
        <v>15.74866388815186</v>
      </c>
      <c r="L56" s="1685"/>
      <c r="M56" s="1684">
        <v>16846.786390000001</v>
      </c>
      <c r="N56" s="1684">
        <v>22317.011150000042</v>
      </c>
      <c r="O56" s="1685">
        <v>32.470434618005747</v>
      </c>
      <c r="P56" s="1685">
        <v>0.10175775043990136</v>
      </c>
      <c r="Q56" s="1685">
        <v>0.38941407812819345</v>
      </c>
      <c r="R56" s="1684">
        <v>2232.5409000000031</v>
      </c>
      <c r="S56" s="1684">
        <v>3009.5422100000037</v>
      </c>
      <c r="T56" s="1686">
        <v>34.803452424992507</v>
      </c>
      <c r="U56" s="1687"/>
      <c r="V56" s="1687"/>
      <c r="W56" s="1687"/>
      <c r="X56" s="1687"/>
      <c r="Y56" s="1688"/>
      <c r="Z56" s="1670"/>
      <c r="AA56" s="1688"/>
      <c r="AB56" s="1670"/>
    </row>
    <row r="57" spans="1:28" s="91" customFormat="1" ht="12" x14ac:dyDescent="0.2">
      <c r="A57" s="1070">
        <v>43</v>
      </c>
      <c r="B57" s="1071" t="s">
        <v>346</v>
      </c>
      <c r="C57" s="1072">
        <v>96.500939999999986</v>
      </c>
      <c r="D57" s="1072">
        <v>63.874790000000004</v>
      </c>
      <c r="E57" s="1081">
        <v>-33.809152532607442</v>
      </c>
      <c r="F57" s="1073">
        <v>-6.2294270560136195E-5</v>
      </c>
      <c r="G57" s="1073">
        <v>1.2148185267308552E-4</v>
      </c>
      <c r="H57" s="1073"/>
      <c r="I57" s="1072">
        <v>21.125890000000005</v>
      </c>
      <c r="J57" s="1072">
        <v>2.5150400000000017</v>
      </c>
      <c r="K57" s="1081">
        <v>-88.094986767421389</v>
      </c>
      <c r="L57" s="1073"/>
      <c r="M57" s="1072">
        <v>15.848940000000001</v>
      </c>
      <c r="N57" s="1072">
        <v>9.6138099999999991</v>
      </c>
      <c r="O57" s="1081">
        <v>-39.340990627764391</v>
      </c>
      <c r="P57" s="1073">
        <v>-1.1598660573141377E-4</v>
      </c>
      <c r="Q57" s="1073">
        <v>1.6775333100326923E-4</v>
      </c>
      <c r="R57" s="1072">
        <v>0.34036999999999984</v>
      </c>
      <c r="S57" s="1072">
        <v>0.20497000000000004</v>
      </c>
      <c r="T57" s="1245">
        <v>-39.780239151511552</v>
      </c>
      <c r="U57" s="1524"/>
      <c r="V57" s="1524"/>
      <c r="W57" s="1524"/>
      <c r="X57" s="1524"/>
      <c r="Y57" s="1290"/>
      <c r="Z57" s="1303"/>
      <c r="AA57" s="1290"/>
      <c r="AB57" s="1303"/>
    </row>
    <row r="58" spans="1:28" s="91" customFormat="1" ht="12" x14ac:dyDescent="0.2">
      <c r="A58" s="1075">
        <v>44</v>
      </c>
      <c r="B58" s="1076" t="s">
        <v>347</v>
      </c>
      <c r="C58" s="1077">
        <v>209743.30261000033</v>
      </c>
      <c r="D58" s="1077">
        <v>256335.23853000006</v>
      </c>
      <c r="E58" s="1078">
        <v>22.213789589569604</v>
      </c>
      <c r="F58" s="1078">
        <v>8.89596431733745E-2</v>
      </c>
      <c r="G58" s="1078">
        <v>0.48751752736911858</v>
      </c>
      <c r="H58" s="1078"/>
      <c r="I58" s="1077">
        <v>241627.51389000061</v>
      </c>
      <c r="J58" s="1077">
        <v>340008.69980000099</v>
      </c>
      <c r="K58" s="1078">
        <v>40.716052706972675</v>
      </c>
      <c r="L58" s="1078"/>
      <c r="M58" s="1077">
        <v>20443.316259999981</v>
      </c>
      <c r="N58" s="1077">
        <v>25775.613610000011</v>
      </c>
      <c r="O58" s="1078">
        <v>26.083328566575894</v>
      </c>
      <c r="P58" s="1078">
        <v>9.9192008887884583E-2</v>
      </c>
      <c r="Q58" s="1078">
        <v>0.44976393768242806</v>
      </c>
      <c r="R58" s="1077">
        <v>24958.208040000009</v>
      </c>
      <c r="S58" s="1077">
        <v>30293.990459999994</v>
      </c>
      <c r="T58" s="1079">
        <v>21.378868272307194</v>
      </c>
      <c r="U58" s="1524"/>
      <c r="V58" s="1524"/>
      <c r="W58" s="1524"/>
      <c r="X58" s="1524"/>
      <c r="Y58" s="1290"/>
      <c r="Z58" s="1303"/>
      <c r="AA58" s="1290"/>
      <c r="AB58" s="1303"/>
    </row>
    <row r="59" spans="1:28" s="91" customFormat="1" ht="12" x14ac:dyDescent="0.2">
      <c r="A59" s="1070">
        <v>45</v>
      </c>
      <c r="B59" s="1071" t="s">
        <v>348</v>
      </c>
      <c r="C59" s="1072">
        <v>1687.3575499999988</v>
      </c>
      <c r="D59" s="1072">
        <v>839.00311999999883</v>
      </c>
      <c r="E59" s="1081">
        <v>-50.277099243133186</v>
      </c>
      <c r="F59" s="1073">
        <v>-1.619793337347807E-3</v>
      </c>
      <c r="G59" s="1073">
        <v>1.5956788807618618E-3</v>
      </c>
      <c r="H59" s="1073"/>
      <c r="I59" s="1072">
        <v>159.55977999999996</v>
      </c>
      <c r="J59" s="1072">
        <v>97.373959999999954</v>
      </c>
      <c r="K59" s="1081">
        <v>-38.97336784996822</v>
      </c>
      <c r="L59" s="1073"/>
      <c r="M59" s="1072">
        <v>179.88766000000004</v>
      </c>
      <c r="N59" s="1072">
        <v>146.66241000000002</v>
      </c>
      <c r="O59" s="1081">
        <v>-18.469999554166201</v>
      </c>
      <c r="P59" s="1073">
        <v>-6.1805992370289901E-4</v>
      </c>
      <c r="Q59" s="1073">
        <v>2.559142297431215E-3</v>
      </c>
      <c r="R59" s="1072">
        <v>11.04499</v>
      </c>
      <c r="S59" s="1072">
        <v>21.279450000000008</v>
      </c>
      <c r="T59" s="1245">
        <v>92.661559675472844</v>
      </c>
      <c r="U59" s="1524"/>
      <c r="V59" s="1524"/>
      <c r="W59" s="1524"/>
      <c r="X59" s="1524"/>
      <c r="Y59" s="1290"/>
      <c r="Z59" s="1303"/>
      <c r="AA59" s="1290"/>
      <c r="AB59" s="1303"/>
    </row>
    <row r="60" spans="1:28" s="91" customFormat="1" ht="12" x14ac:dyDescent="0.2">
      <c r="A60" s="1075">
        <v>46</v>
      </c>
      <c r="B60" s="1076" t="s">
        <v>349</v>
      </c>
      <c r="C60" s="1077">
        <v>2297.2428600000021</v>
      </c>
      <c r="D60" s="1077">
        <v>2186.3520899999994</v>
      </c>
      <c r="E60" s="1078">
        <v>-4.8271243729103412</v>
      </c>
      <c r="F60" s="1078">
        <v>-2.1172769784366237E-4</v>
      </c>
      <c r="G60" s="1078">
        <v>4.158167917090178E-3</v>
      </c>
      <c r="H60" s="1078"/>
      <c r="I60" s="1077">
        <v>303.51140000000009</v>
      </c>
      <c r="J60" s="1077">
        <v>290.04450000000003</v>
      </c>
      <c r="K60" s="1078">
        <v>-4.4370326781794898</v>
      </c>
      <c r="L60" s="1078"/>
      <c r="M60" s="1077">
        <v>194.02973999999992</v>
      </c>
      <c r="N60" s="1077">
        <v>275.36815999999999</v>
      </c>
      <c r="O60" s="1078">
        <v>41.920594234677687</v>
      </c>
      <c r="P60" s="1078">
        <v>1.5130666483868253E-3</v>
      </c>
      <c r="Q60" s="1078">
        <v>4.8049551730522241E-3</v>
      </c>
      <c r="R60" s="1077">
        <v>22.047519999999999</v>
      </c>
      <c r="S60" s="1077">
        <v>38.615580000000001</v>
      </c>
      <c r="T60" s="1079">
        <v>75.147046016966996</v>
      </c>
      <c r="U60" s="1524"/>
      <c r="V60" s="1524"/>
      <c r="W60" s="1524"/>
      <c r="X60" s="1524"/>
      <c r="Y60" s="1290"/>
      <c r="Z60" s="1303"/>
      <c r="AA60" s="1290"/>
      <c r="AB60" s="1303"/>
    </row>
    <row r="61" spans="1:28" s="91" customFormat="1" ht="12" x14ac:dyDescent="0.2">
      <c r="A61" s="1070">
        <v>47</v>
      </c>
      <c r="B61" s="1071" t="s">
        <v>350</v>
      </c>
      <c r="C61" s="1072">
        <v>177423.99892999977</v>
      </c>
      <c r="D61" s="1072">
        <v>178473.83844000017</v>
      </c>
      <c r="E61" s="1073">
        <v>0.59171223528480943</v>
      </c>
      <c r="F61" s="1073">
        <v>2.0044959788600753E-3</v>
      </c>
      <c r="G61" s="1073">
        <v>0.33943489359993462</v>
      </c>
      <c r="H61" s="1073"/>
      <c r="I61" s="1072">
        <v>232079.97030999998</v>
      </c>
      <c r="J61" s="1072">
        <v>266974.64360000007</v>
      </c>
      <c r="K61" s="1073">
        <v>15.035624678592324</v>
      </c>
      <c r="L61" s="1073"/>
      <c r="M61" s="1072">
        <v>12115.750030000008</v>
      </c>
      <c r="N61" s="1072">
        <v>19958.533939999994</v>
      </c>
      <c r="O61" s="1073">
        <v>64.732137016530871</v>
      </c>
      <c r="P61" s="1073">
        <v>0.14589236875668091</v>
      </c>
      <c r="Q61" s="1073">
        <v>0.3482605283833155</v>
      </c>
      <c r="R61" s="1072">
        <v>21005.495500000001</v>
      </c>
      <c r="S61" s="1072">
        <v>31719.81019</v>
      </c>
      <c r="T61" s="1074">
        <v>51.007198044911618</v>
      </c>
      <c r="U61" s="1524"/>
      <c r="V61" s="1524"/>
      <c r="W61" s="1524"/>
      <c r="X61" s="1524"/>
      <c r="Y61" s="1290"/>
      <c r="Z61" s="1303"/>
      <c r="AA61" s="1290"/>
      <c r="AB61" s="1303"/>
    </row>
    <row r="62" spans="1:28" s="91" customFormat="1" ht="12" x14ac:dyDescent="0.2">
      <c r="A62" s="1075">
        <v>48</v>
      </c>
      <c r="B62" s="1076" t="s">
        <v>351</v>
      </c>
      <c r="C62" s="1077">
        <v>607286.40334999701</v>
      </c>
      <c r="D62" s="1077">
        <v>676874.70900000189</v>
      </c>
      <c r="E62" s="1078">
        <v>11.458894068125398</v>
      </c>
      <c r="F62" s="1078">
        <v>0.13286743118580835</v>
      </c>
      <c r="G62" s="1078">
        <v>1.2873309435048768</v>
      </c>
      <c r="H62" s="1078"/>
      <c r="I62" s="1077">
        <v>423299.91859999637</v>
      </c>
      <c r="J62" s="1077">
        <v>525221.25737999461</v>
      </c>
      <c r="K62" s="1078">
        <v>24.077807318529239</v>
      </c>
      <c r="L62" s="1078"/>
      <c r="M62" s="1077">
        <v>60403.141290000051</v>
      </c>
      <c r="N62" s="1077">
        <v>77759.464180000243</v>
      </c>
      <c r="O62" s="1078">
        <v>28.734139515478464</v>
      </c>
      <c r="P62" s="1078">
        <v>0.32286431557795331</v>
      </c>
      <c r="Q62" s="1078">
        <v>1.3568407460959224</v>
      </c>
      <c r="R62" s="1077">
        <v>49158.872340000133</v>
      </c>
      <c r="S62" s="1077">
        <v>60385.353679999942</v>
      </c>
      <c r="T62" s="1079">
        <v>22.837141711375107</v>
      </c>
      <c r="U62" s="1524"/>
      <c r="V62" s="1524"/>
      <c r="W62" s="1524"/>
      <c r="X62" s="1524"/>
      <c r="Y62" s="1290"/>
      <c r="Z62" s="1303"/>
      <c r="AA62" s="1290"/>
      <c r="AB62" s="1303"/>
    </row>
    <row r="63" spans="1:28" s="91" customFormat="1" ht="12" x14ac:dyDescent="0.2">
      <c r="A63" s="1070">
        <v>49</v>
      </c>
      <c r="B63" s="1071" t="s">
        <v>352</v>
      </c>
      <c r="C63" s="1072">
        <v>75261.64751000001</v>
      </c>
      <c r="D63" s="1072">
        <v>80656.126890000844</v>
      </c>
      <c r="E63" s="1073">
        <v>7.1676339257442763</v>
      </c>
      <c r="F63" s="1073">
        <v>1.0299871668243046E-2</v>
      </c>
      <c r="G63" s="1073">
        <v>0.15339785420872262</v>
      </c>
      <c r="H63" s="1073"/>
      <c r="I63" s="1072">
        <v>8319.7417899998582</v>
      </c>
      <c r="J63" s="1072">
        <v>8446.3555099998594</v>
      </c>
      <c r="K63" s="1073">
        <v>1.521846749525184</v>
      </c>
      <c r="L63" s="1073"/>
      <c r="M63" s="1072">
        <v>6854.8003500000013</v>
      </c>
      <c r="N63" s="1072">
        <v>7792.1182299999919</v>
      </c>
      <c r="O63" s="1073">
        <v>13.673890297913497</v>
      </c>
      <c r="P63" s="1073">
        <v>1.7436095060177334E-2</v>
      </c>
      <c r="Q63" s="1073">
        <v>0.1359662598547087</v>
      </c>
      <c r="R63" s="1072">
        <v>748.53113000000144</v>
      </c>
      <c r="S63" s="1072">
        <v>997.49423000000195</v>
      </c>
      <c r="T63" s="1074">
        <v>33.260219918976517</v>
      </c>
      <c r="U63" s="1524"/>
      <c r="V63" s="1524"/>
      <c r="W63" s="1524"/>
      <c r="X63" s="1524"/>
      <c r="Y63" s="1290"/>
      <c r="Z63" s="1303"/>
      <c r="AA63" s="1290"/>
      <c r="AB63" s="1303"/>
    </row>
    <row r="64" spans="1:28" s="91" customFormat="1" ht="12" x14ac:dyDescent="0.2">
      <c r="A64" s="1075">
        <v>50</v>
      </c>
      <c r="B64" s="1076" t="s">
        <v>353</v>
      </c>
      <c r="C64" s="1077">
        <v>649.41738999999973</v>
      </c>
      <c r="D64" s="1077">
        <v>462.07698000000005</v>
      </c>
      <c r="E64" s="1080">
        <v>-28.84745818093965</v>
      </c>
      <c r="F64" s="1078">
        <v>-3.576957191512584E-4</v>
      </c>
      <c r="G64" s="1078">
        <v>8.7881255825630552E-4</v>
      </c>
      <c r="H64" s="1078"/>
      <c r="I64" s="1077">
        <v>2.6375300000000008</v>
      </c>
      <c r="J64" s="1077">
        <v>14.52683</v>
      </c>
      <c r="K64" s="1080">
        <v>450.77401963200401</v>
      </c>
      <c r="L64" s="1078"/>
      <c r="M64" s="1077">
        <v>52.255609999999997</v>
      </c>
      <c r="N64" s="1077">
        <v>31.913209999999999</v>
      </c>
      <c r="O64" s="1080">
        <v>-38.928643259546675</v>
      </c>
      <c r="P64" s="1078">
        <v>-3.7841166558367037E-4</v>
      </c>
      <c r="Q64" s="1078">
        <v>5.5686010858409327E-4</v>
      </c>
      <c r="R64" s="1077">
        <v>0.20614000000000002</v>
      </c>
      <c r="S64" s="1077">
        <v>0.15509999999999999</v>
      </c>
      <c r="T64" s="1244">
        <v>-24.759871931696917</v>
      </c>
      <c r="U64" s="1524"/>
      <c r="V64" s="1524"/>
      <c r="W64" s="1524"/>
      <c r="X64" s="1524"/>
      <c r="Y64" s="1290"/>
      <c r="Z64" s="1303"/>
      <c r="AA64" s="1290"/>
      <c r="AB64" s="1303"/>
    </row>
    <row r="65" spans="1:28" s="91" customFormat="1" ht="12" x14ac:dyDescent="0.2">
      <c r="A65" s="1070">
        <v>51</v>
      </c>
      <c r="B65" s="1071" t="s">
        <v>354</v>
      </c>
      <c r="C65" s="1072">
        <v>6363.7357800000018</v>
      </c>
      <c r="D65" s="1072">
        <v>4441.576329999999</v>
      </c>
      <c r="E65" s="1073">
        <v>-30.204890907648625</v>
      </c>
      <c r="F65" s="1073">
        <v>-3.6700475182644232E-3</v>
      </c>
      <c r="G65" s="1073">
        <v>8.4473220398426935E-3</v>
      </c>
      <c r="H65" s="1073"/>
      <c r="I65" s="1072">
        <v>134.93099000000004</v>
      </c>
      <c r="J65" s="1072">
        <v>93.459119999999999</v>
      </c>
      <c r="K65" s="1073">
        <v>-30.735615294900025</v>
      </c>
      <c r="L65" s="1073"/>
      <c r="M65" s="1072">
        <v>474.68637999999999</v>
      </c>
      <c r="N65" s="1072">
        <v>253.38522999999998</v>
      </c>
      <c r="O65" s="1073">
        <v>-46.620497095366417</v>
      </c>
      <c r="P65" s="1073">
        <v>-4.1166694572460317E-3</v>
      </c>
      <c r="Q65" s="1073">
        <v>4.4213705450315225E-3</v>
      </c>
      <c r="R65" s="1072">
        <v>8.7368299999999977</v>
      </c>
      <c r="S65" s="1072">
        <v>6.5766299999999998</v>
      </c>
      <c r="T65" s="1074">
        <v>-24.725214980719535</v>
      </c>
      <c r="U65" s="1524"/>
      <c r="V65" s="1524"/>
      <c r="W65" s="1524"/>
      <c r="X65" s="1524"/>
      <c r="Y65" s="1290"/>
      <c r="Z65" s="1303"/>
      <c r="AA65" s="1290"/>
      <c r="AB65" s="1303"/>
    </row>
    <row r="66" spans="1:28" s="91" customFormat="1" ht="12" x14ac:dyDescent="0.2">
      <c r="A66" s="1075">
        <v>52</v>
      </c>
      <c r="B66" s="1076" t="s">
        <v>355</v>
      </c>
      <c r="C66" s="1077">
        <v>287298.61794999841</v>
      </c>
      <c r="D66" s="1077">
        <v>384194.89685999922</v>
      </c>
      <c r="E66" s="1078">
        <v>33.726677699112592</v>
      </c>
      <c r="F66" s="1078">
        <v>0.18500751742666577</v>
      </c>
      <c r="G66" s="1078">
        <v>0.73069058791579133</v>
      </c>
      <c r="H66" s="1078"/>
      <c r="I66" s="1077">
        <v>65745.082960000116</v>
      </c>
      <c r="J66" s="1077">
        <v>97968.466129999739</v>
      </c>
      <c r="K66" s="1078">
        <v>49.012613140369162</v>
      </c>
      <c r="L66" s="1078"/>
      <c r="M66" s="1077">
        <v>30837.083729999988</v>
      </c>
      <c r="N66" s="1077">
        <v>38851.027070000011</v>
      </c>
      <c r="O66" s="1078">
        <v>25.988006551357596</v>
      </c>
      <c r="P66" s="1078">
        <v>0.14907629616872012</v>
      </c>
      <c r="Q66" s="1078">
        <v>0.67791949330085421</v>
      </c>
      <c r="R66" s="1077">
        <v>7716.1865999999955</v>
      </c>
      <c r="S66" s="1077">
        <v>9824.8284099999946</v>
      </c>
      <c r="T66" s="1079">
        <v>27.327511882618293</v>
      </c>
      <c r="U66" s="1524"/>
      <c r="V66" s="1524"/>
      <c r="W66" s="1524"/>
      <c r="X66" s="1524"/>
      <c r="Y66" s="1290"/>
      <c r="Z66" s="1303"/>
      <c r="AA66" s="1290"/>
      <c r="AB66" s="1303"/>
    </row>
    <row r="67" spans="1:28" s="91" customFormat="1" ht="12" x14ac:dyDescent="0.2">
      <c r="A67" s="1070">
        <v>53</v>
      </c>
      <c r="B67" s="1071" t="s">
        <v>356</v>
      </c>
      <c r="C67" s="1072">
        <v>19961.479420000007</v>
      </c>
      <c r="D67" s="1072">
        <v>14907.858609999997</v>
      </c>
      <c r="E67" s="1073">
        <v>-25.316865066306832</v>
      </c>
      <c r="F67" s="1073">
        <v>-9.6490582568422995E-3</v>
      </c>
      <c r="G67" s="1073">
        <v>2.8352880429527976E-2</v>
      </c>
      <c r="H67" s="1073"/>
      <c r="I67" s="1072">
        <v>4150.7836499999985</v>
      </c>
      <c r="J67" s="1072">
        <v>2047.2660700000024</v>
      </c>
      <c r="K67" s="1073">
        <v>-50.677601083833814</v>
      </c>
      <c r="L67" s="1073"/>
      <c r="M67" s="1072">
        <v>1897.0797299999997</v>
      </c>
      <c r="N67" s="1072">
        <v>1802.6041400000004</v>
      </c>
      <c r="O67" s="1073">
        <v>-4.9800537376465117</v>
      </c>
      <c r="P67" s="1073">
        <v>-1.7574457964104387E-3</v>
      </c>
      <c r="Q67" s="1073">
        <v>3.1454007200608661E-2</v>
      </c>
      <c r="R67" s="1072">
        <v>139.95843000000008</v>
      </c>
      <c r="S67" s="1072">
        <v>150.7714</v>
      </c>
      <c r="T67" s="1074">
        <v>7.7258440238290147</v>
      </c>
      <c r="U67" s="1524"/>
      <c r="V67" s="1524"/>
      <c r="W67" s="1524"/>
      <c r="X67" s="1524"/>
      <c r="Y67" s="1290"/>
      <c r="Z67" s="1303"/>
      <c r="AA67" s="1290"/>
      <c r="AB67" s="1303"/>
    </row>
    <row r="68" spans="1:28" s="91" customFormat="1" ht="12" x14ac:dyDescent="0.2">
      <c r="A68" s="1075">
        <v>54</v>
      </c>
      <c r="B68" s="1076" t="s">
        <v>357</v>
      </c>
      <c r="C68" s="1077">
        <v>252006.07424000005</v>
      </c>
      <c r="D68" s="1077">
        <v>267167.8471800001</v>
      </c>
      <c r="E68" s="1078">
        <v>6.0164315426621879</v>
      </c>
      <c r="F68" s="1078">
        <v>2.8948913239708499E-2</v>
      </c>
      <c r="G68" s="1078">
        <v>0.50811979264599061</v>
      </c>
      <c r="H68" s="1078"/>
      <c r="I68" s="1077">
        <v>85437.648999999379</v>
      </c>
      <c r="J68" s="1077">
        <v>91944.301099999793</v>
      </c>
      <c r="K68" s="1078">
        <v>7.6156731559882482</v>
      </c>
      <c r="L68" s="1078"/>
      <c r="M68" s="1077">
        <v>27576.706449999976</v>
      </c>
      <c r="N68" s="1077">
        <v>29721.491320000016</v>
      </c>
      <c r="O68" s="1078">
        <v>7.7775236643607286</v>
      </c>
      <c r="P68" s="1078">
        <v>3.9897534950417403E-2</v>
      </c>
      <c r="Q68" s="1078">
        <v>0.51861636243224662</v>
      </c>
      <c r="R68" s="1077">
        <v>9397.034899999986</v>
      </c>
      <c r="S68" s="1077">
        <v>9908.4329100000214</v>
      </c>
      <c r="T68" s="1079">
        <v>5.4421210035096941</v>
      </c>
      <c r="U68" s="1524"/>
      <c r="V68" s="1524"/>
      <c r="W68" s="1524"/>
      <c r="X68" s="1524"/>
      <c r="Y68" s="1290"/>
      <c r="Z68" s="1303"/>
      <c r="AA68" s="1290"/>
      <c r="AB68" s="1303"/>
    </row>
    <row r="69" spans="1:28" s="91" customFormat="1" ht="12" x14ac:dyDescent="0.2">
      <c r="A69" s="1070">
        <v>55</v>
      </c>
      <c r="B69" s="1071" t="s">
        <v>358</v>
      </c>
      <c r="C69" s="1072">
        <v>232508.25727000032</v>
      </c>
      <c r="D69" s="1072">
        <v>258532.34691000075</v>
      </c>
      <c r="E69" s="1073">
        <v>11.192759321996871</v>
      </c>
      <c r="F69" s="1073">
        <v>4.9688721504542357E-2</v>
      </c>
      <c r="G69" s="1073">
        <v>0.49169615240297071</v>
      </c>
      <c r="H69" s="1073"/>
      <c r="I69" s="1072">
        <v>81172.113859999692</v>
      </c>
      <c r="J69" s="1072">
        <v>87355.290319999636</v>
      </c>
      <c r="K69" s="1073">
        <v>7.6173653314785899</v>
      </c>
      <c r="L69" s="1073"/>
      <c r="M69" s="1072">
        <v>27299.649209999989</v>
      </c>
      <c r="N69" s="1072">
        <v>29819.87239</v>
      </c>
      <c r="O69" s="1073">
        <v>9.2317053622683254</v>
      </c>
      <c r="P69" s="1073">
        <v>4.6881481594422431E-2</v>
      </c>
      <c r="Q69" s="1073">
        <v>0.52033303378316398</v>
      </c>
      <c r="R69" s="1072">
        <v>10083.960389999991</v>
      </c>
      <c r="S69" s="1072">
        <v>10152.344560000005</v>
      </c>
      <c r="T69" s="1074">
        <v>0.67814794341942053</v>
      </c>
      <c r="U69" s="1524"/>
      <c r="V69" s="1524"/>
      <c r="W69" s="1524"/>
      <c r="X69" s="1524"/>
      <c r="Y69" s="1290"/>
      <c r="Z69" s="1303"/>
      <c r="AA69" s="1290"/>
      <c r="AB69" s="1303"/>
    </row>
    <row r="70" spans="1:28" s="119" customFormat="1" ht="24" x14ac:dyDescent="0.2">
      <c r="A70" s="1649">
        <v>56</v>
      </c>
      <c r="B70" s="1650" t="s">
        <v>359</v>
      </c>
      <c r="C70" s="1651">
        <v>88828.260600000023</v>
      </c>
      <c r="D70" s="1651">
        <v>94591.413329999952</v>
      </c>
      <c r="E70" s="1652">
        <v>6.4879720609996125</v>
      </c>
      <c r="F70" s="1652">
        <v>1.1003792830045938E-2</v>
      </c>
      <c r="G70" s="1652">
        <v>0.17990102414886985</v>
      </c>
      <c r="H70" s="1652"/>
      <c r="I70" s="1651">
        <v>33709.693179999966</v>
      </c>
      <c r="J70" s="1651">
        <v>39996.673919999957</v>
      </c>
      <c r="K70" s="1652">
        <v>18.650364767277296</v>
      </c>
      <c r="L70" s="1652"/>
      <c r="M70" s="1651">
        <v>8376.9047899999987</v>
      </c>
      <c r="N70" s="1651">
        <v>9327.0421299999998</v>
      </c>
      <c r="O70" s="1652">
        <v>11.342343787101839</v>
      </c>
      <c r="P70" s="1652">
        <v>1.7674564130222521E-2</v>
      </c>
      <c r="Q70" s="1652">
        <v>0.16274945996595805</v>
      </c>
      <c r="R70" s="1651">
        <v>3954.00218</v>
      </c>
      <c r="S70" s="1651">
        <v>4538.9999799999923</v>
      </c>
      <c r="T70" s="1653">
        <v>14.795080360830564</v>
      </c>
      <c r="U70" s="1681"/>
      <c r="V70" s="1681"/>
      <c r="W70" s="1681"/>
      <c r="X70" s="1681"/>
      <c r="Y70" s="1682"/>
      <c r="Z70" s="118"/>
      <c r="AA70" s="1682"/>
      <c r="AB70" s="118"/>
    </row>
    <row r="71" spans="1:28" s="91" customFormat="1" ht="12" x14ac:dyDescent="0.2">
      <c r="A71" s="1070">
        <v>57</v>
      </c>
      <c r="B71" s="1071" t="s">
        <v>360</v>
      </c>
      <c r="C71" s="1072">
        <v>19644.923199999957</v>
      </c>
      <c r="D71" s="1072">
        <v>22287.448260000012</v>
      </c>
      <c r="E71" s="1073">
        <v>13.451440013774452</v>
      </c>
      <c r="F71" s="1073">
        <v>5.0454672417549612E-3</v>
      </c>
      <c r="G71" s="1073">
        <v>4.2387935928718319E-2</v>
      </c>
      <c r="H71" s="1073"/>
      <c r="I71" s="1072">
        <v>6080.9480399999984</v>
      </c>
      <c r="J71" s="1072">
        <v>7011.167450000019</v>
      </c>
      <c r="K71" s="1073">
        <v>15.297276080655688</v>
      </c>
      <c r="L71" s="1073"/>
      <c r="M71" s="1072">
        <v>1796.5058599999993</v>
      </c>
      <c r="N71" s="1072">
        <v>3057.052829999996</v>
      </c>
      <c r="O71" s="1073">
        <v>70.166593834544869</v>
      </c>
      <c r="P71" s="1073">
        <v>2.3448839786069875E-2</v>
      </c>
      <c r="Q71" s="1073">
        <v>5.3343138181997596E-2</v>
      </c>
      <c r="R71" s="1072">
        <v>578.1590200000004</v>
      </c>
      <c r="S71" s="1072">
        <v>899.12271999999984</v>
      </c>
      <c r="T71" s="1074">
        <v>55.514778615751638</v>
      </c>
      <c r="U71" s="1524"/>
      <c r="V71" s="1524"/>
      <c r="W71" s="1524"/>
      <c r="X71" s="1524"/>
      <c r="Y71" s="1290"/>
      <c r="Z71" s="1303"/>
      <c r="AA71" s="1290"/>
      <c r="AB71" s="1303"/>
    </row>
    <row r="72" spans="1:28" s="91" customFormat="1" ht="12" x14ac:dyDescent="0.2">
      <c r="A72" s="1075">
        <v>58</v>
      </c>
      <c r="B72" s="1076" t="s">
        <v>361</v>
      </c>
      <c r="C72" s="1077">
        <v>32048.906059999954</v>
      </c>
      <c r="D72" s="1077">
        <v>43380.941390000138</v>
      </c>
      <c r="E72" s="1078">
        <v>35.358571393310768</v>
      </c>
      <c r="F72" s="1078">
        <v>2.1636658779661536E-2</v>
      </c>
      <c r="G72" s="1078">
        <v>8.2505118697998911E-2</v>
      </c>
      <c r="H72" s="1078"/>
      <c r="I72" s="1077">
        <v>10039.998380000014</v>
      </c>
      <c r="J72" s="1077">
        <v>12379.449430000019</v>
      </c>
      <c r="K72" s="1078">
        <v>23.301309038657454</v>
      </c>
      <c r="L72" s="1078"/>
      <c r="M72" s="1077">
        <v>4392.3497399999978</v>
      </c>
      <c r="N72" s="1077">
        <v>4125.6463499999991</v>
      </c>
      <c r="O72" s="1078">
        <v>-6.0719980372054545</v>
      </c>
      <c r="P72" s="1078">
        <v>-4.9612471501253906E-3</v>
      </c>
      <c r="Q72" s="1078">
        <v>7.1989244405077632E-2</v>
      </c>
      <c r="R72" s="1077">
        <v>1382.072120000003</v>
      </c>
      <c r="S72" s="1077">
        <v>1276.4148800000003</v>
      </c>
      <c r="T72" s="1079">
        <v>-7.6448427307832896</v>
      </c>
      <c r="U72" s="1524"/>
      <c r="V72" s="1524"/>
      <c r="W72" s="1524"/>
      <c r="X72" s="1524"/>
      <c r="Y72" s="1290"/>
      <c r="Z72" s="1303"/>
      <c r="AA72" s="1290"/>
      <c r="AB72" s="1303"/>
    </row>
    <row r="73" spans="1:28" s="91" customFormat="1" ht="12" x14ac:dyDescent="0.2">
      <c r="A73" s="1070">
        <v>59</v>
      </c>
      <c r="B73" s="1071" t="s">
        <v>362</v>
      </c>
      <c r="C73" s="1072">
        <v>60351.730009999847</v>
      </c>
      <c r="D73" s="1072">
        <v>57197.857499999845</v>
      </c>
      <c r="E73" s="1073">
        <v>-5.2258195572478652</v>
      </c>
      <c r="F73" s="1073">
        <v>-6.0218011457102974E-3</v>
      </c>
      <c r="G73" s="1073">
        <v>0.10878316309190404</v>
      </c>
      <c r="H73" s="1073"/>
      <c r="I73" s="1072">
        <v>10401.043329999979</v>
      </c>
      <c r="J73" s="1072">
        <v>8372.9871999999959</v>
      </c>
      <c r="K73" s="1073">
        <v>-19.498583609880864</v>
      </c>
      <c r="L73" s="1073"/>
      <c r="M73" s="1072">
        <v>5836.502309999998</v>
      </c>
      <c r="N73" s="1072">
        <v>5550.1508199999971</v>
      </c>
      <c r="O73" s="1073">
        <v>-4.9062173677097549</v>
      </c>
      <c r="P73" s="1073">
        <v>-5.3267433672165576E-3</v>
      </c>
      <c r="Q73" s="1073">
        <v>9.6845713367075675E-2</v>
      </c>
      <c r="R73" s="1072">
        <v>881.73286999999959</v>
      </c>
      <c r="S73" s="1072">
        <v>820.41501000000017</v>
      </c>
      <c r="T73" s="1074">
        <v>-6.9542445434748803</v>
      </c>
      <c r="U73" s="1524"/>
      <c r="V73" s="1524"/>
      <c r="W73" s="1524"/>
      <c r="X73" s="1524"/>
      <c r="Y73" s="1290"/>
      <c r="Z73" s="1303"/>
      <c r="AA73" s="1290"/>
      <c r="AB73" s="1303"/>
    </row>
    <row r="74" spans="1:28" s="91" customFormat="1" ht="12" x14ac:dyDescent="0.2">
      <c r="A74" s="1075">
        <v>60</v>
      </c>
      <c r="B74" s="1076" t="s">
        <v>363</v>
      </c>
      <c r="C74" s="1077">
        <v>173979.1495099997</v>
      </c>
      <c r="D74" s="1077">
        <v>227125.90162000066</v>
      </c>
      <c r="E74" s="1078">
        <v>30.54777095973002</v>
      </c>
      <c r="F74" s="1078">
        <v>0.1014749872520322</v>
      </c>
      <c r="G74" s="1078">
        <v>0.43196502593343372</v>
      </c>
      <c r="H74" s="1078"/>
      <c r="I74" s="1077">
        <v>41699.788219999966</v>
      </c>
      <c r="J74" s="1077">
        <v>54322.737830000275</v>
      </c>
      <c r="K74" s="1078">
        <v>30.271016110211601</v>
      </c>
      <c r="L74" s="1078"/>
      <c r="M74" s="1077">
        <v>23015.633779999953</v>
      </c>
      <c r="N74" s="1077">
        <v>29329.231520000001</v>
      </c>
      <c r="O74" s="1078">
        <v>27.431778765468611</v>
      </c>
      <c r="P74" s="1078">
        <v>0.11744627166011461</v>
      </c>
      <c r="Q74" s="1078">
        <v>0.51177174119793067</v>
      </c>
      <c r="R74" s="1077">
        <v>5747.38472</v>
      </c>
      <c r="S74" s="1077">
        <v>7088.4566799999975</v>
      </c>
      <c r="T74" s="1079">
        <v>23.333603461993363</v>
      </c>
      <c r="U74" s="1524"/>
      <c r="V74" s="1524"/>
      <c r="W74" s="1524"/>
      <c r="X74" s="1524"/>
      <c r="Y74" s="1290"/>
      <c r="Z74" s="1303"/>
      <c r="AA74" s="1290"/>
      <c r="AB74" s="1303"/>
    </row>
    <row r="75" spans="1:28" s="91" customFormat="1" ht="12" x14ac:dyDescent="0.2">
      <c r="A75" s="1070">
        <v>61</v>
      </c>
      <c r="B75" s="1071" t="s">
        <v>364</v>
      </c>
      <c r="C75" s="1072">
        <v>244478.62586999909</v>
      </c>
      <c r="D75" s="1072">
        <v>238773.91731999806</v>
      </c>
      <c r="E75" s="1073">
        <v>-2.3334181177190083</v>
      </c>
      <c r="F75" s="1073">
        <v>-1.0892203274995259E-2</v>
      </c>
      <c r="G75" s="1073">
        <v>0.45411809332043995</v>
      </c>
      <c r="H75" s="1073"/>
      <c r="I75" s="1072">
        <v>9185.8635299999187</v>
      </c>
      <c r="J75" s="1072">
        <v>9357.4607399999149</v>
      </c>
      <c r="K75" s="1073">
        <v>1.8680574715657439</v>
      </c>
      <c r="L75" s="1073"/>
      <c r="M75" s="1072">
        <v>29740.484920000079</v>
      </c>
      <c r="N75" s="1072">
        <v>31417.010009999936</v>
      </c>
      <c r="O75" s="1073">
        <v>5.6371814195686385</v>
      </c>
      <c r="P75" s="1073">
        <v>3.1186912640576284E-2</v>
      </c>
      <c r="Q75" s="1073">
        <v>0.54820181378044108</v>
      </c>
      <c r="R75" s="1072">
        <v>1234.9178999999954</v>
      </c>
      <c r="S75" s="1072">
        <v>1321.5478300000043</v>
      </c>
      <c r="T75" s="1074">
        <v>7.015035574430434</v>
      </c>
      <c r="U75" s="1524"/>
      <c r="V75" s="1524"/>
      <c r="W75" s="1524"/>
      <c r="X75" s="1524"/>
      <c r="Y75" s="1290"/>
      <c r="Z75" s="1303"/>
      <c r="AA75" s="1290"/>
      <c r="AB75" s="1303"/>
    </row>
    <row r="76" spans="1:28" s="151" customFormat="1" ht="24" x14ac:dyDescent="0.2">
      <c r="A76" s="1683">
        <v>62</v>
      </c>
      <c r="B76" s="1650" t="s">
        <v>365</v>
      </c>
      <c r="C76" s="1684">
        <v>228609.61822999769</v>
      </c>
      <c r="D76" s="1684">
        <v>214687.80853999956</v>
      </c>
      <c r="E76" s="1685">
        <v>-6.0897742613750356</v>
      </c>
      <c r="F76" s="1685">
        <v>-2.6581407230564128E-2</v>
      </c>
      <c r="G76" s="1685">
        <v>0.40830933029703609</v>
      </c>
      <c r="H76" s="1685"/>
      <c r="I76" s="1684">
        <v>7788.3328800001082</v>
      </c>
      <c r="J76" s="1684">
        <v>7563.9106399998982</v>
      </c>
      <c r="K76" s="1685">
        <v>-2.8815183359266849</v>
      </c>
      <c r="L76" s="1685"/>
      <c r="M76" s="1684">
        <v>26418.199539999972</v>
      </c>
      <c r="N76" s="1684">
        <v>28220.475140000075</v>
      </c>
      <c r="O76" s="1685">
        <v>6.8220985206477263</v>
      </c>
      <c r="P76" s="1685">
        <v>3.3526138097611284E-2</v>
      </c>
      <c r="Q76" s="1685">
        <v>0.492424825041265</v>
      </c>
      <c r="R76" s="1684">
        <v>957.73652999999399</v>
      </c>
      <c r="S76" s="1684">
        <v>1127.2295200000001</v>
      </c>
      <c r="T76" s="1686">
        <v>17.697246026525391</v>
      </c>
      <c r="U76" s="1687"/>
      <c r="V76" s="1687"/>
      <c r="W76" s="1687"/>
      <c r="X76" s="1687"/>
      <c r="Y76" s="1688"/>
      <c r="Z76" s="1670"/>
      <c r="AA76" s="1688"/>
      <c r="AB76" s="1670"/>
    </row>
    <row r="77" spans="1:28" s="91" customFormat="1" ht="12" x14ac:dyDescent="0.2">
      <c r="A77" s="1070">
        <v>63</v>
      </c>
      <c r="B77" s="1071" t="s">
        <v>366</v>
      </c>
      <c r="C77" s="1072">
        <v>79766.024570000503</v>
      </c>
      <c r="D77" s="1072">
        <v>89141.84046000056</v>
      </c>
      <c r="E77" s="1073">
        <v>11.754147132871207</v>
      </c>
      <c r="F77" s="1073">
        <v>1.7901579309041613E-2</v>
      </c>
      <c r="G77" s="1073">
        <v>0.16953661890347477</v>
      </c>
      <c r="H77" s="1073"/>
      <c r="I77" s="1072">
        <v>15048.806380000069</v>
      </c>
      <c r="J77" s="1072">
        <v>18541.225259999894</v>
      </c>
      <c r="K77" s="1073">
        <v>23.20728163956754</v>
      </c>
      <c r="L77" s="1073"/>
      <c r="M77" s="1072">
        <v>7987.866079999998</v>
      </c>
      <c r="N77" s="1072">
        <v>10364.411839999997</v>
      </c>
      <c r="O77" s="1073">
        <v>29.751947969563354</v>
      </c>
      <c r="P77" s="1073">
        <v>4.4208777694736592E-2</v>
      </c>
      <c r="Q77" s="1073">
        <v>0.1808507355616267</v>
      </c>
      <c r="R77" s="1072">
        <v>1627.3079099999998</v>
      </c>
      <c r="S77" s="1072">
        <v>2056.1916300000066</v>
      </c>
      <c r="T77" s="1074">
        <v>26.355412971599634</v>
      </c>
      <c r="U77" s="1524"/>
      <c r="V77" s="1524"/>
      <c r="W77" s="1524"/>
      <c r="X77" s="1524"/>
      <c r="Y77" s="1290"/>
      <c r="Z77" s="1303"/>
      <c r="AA77" s="1290"/>
      <c r="AB77" s="1303"/>
    </row>
    <row r="78" spans="1:28" s="91" customFormat="1" ht="12" x14ac:dyDescent="0.2">
      <c r="A78" s="1075">
        <v>64</v>
      </c>
      <c r="B78" s="1076" t="s">
        <v>367</v>
      </c>
      <c r="C78" s="1077">
        <v>371571.0660399989</v>
      </c>
      <c r="D78" s="1077">
        <v>402795.3474800032</v>
      </c>
      <c r="E78" s="1078">
        <v>8.4033134691502234</v>
      </c>
      <c r="F78" s="1078">
        <v>5.9617632974453549E-2</v>
      </c>
      <c r="G78" s="1078">
        <v>0.7660663159905502</v>
      </c>
      <c r="H78" s="1078"/>
      <c r="I78" s="1077">
        <v>21944.03038</v>
      </c>
      <c r="J78" s="1077">
        <v>23594.227440000035</v>
      </c>
      <c r="K78" s="1078">
        <v>7.5200272302942146</v>
      </c>
      <c r="L78" s="1078"/>
      <c r="M78" s="1077">
        <v>48095.321399999906</v>
      </c>
      <c r="N78" s="1077">
        <v>61155.895640000119</v>
      </c>
      <c r="O78" s="1078">
        <v>27.155602374247234</v>
      </c>
      <c r="P78" s="1078">
        <v>0.24295430488229808</v>
      </c>
      <c r="Q78" s="1078">
        <v>1.0671216930746843</v>
      </c>
      <c r="R78" s="1077">
        <v>2980.3901600000022</v>
      </c>
      <c r="S78" s="1077">
        <v>3746.1670699999968</v>
      </c>
      <c r="T78" s="1079">
        <v>25.693847747772523</v>
      </c>
      <c r="U78" s="1524"/>
      <c r="V78" s="1524"/>
      <c r="W78" s="1524"/>
      <c r="X78" s="1524"/>
      <c r="Y78" s="1290"/>
      <c r="Z78" s="1303"/>
      <c r="AA78" s="1290"/>
      <c r="AB78" s="1303"/>
    </row>
    <row r="79" spans="1:28" s="91" customFormat="1" ht="12" x14ac:dyDescent="0.2">
      <c r="A79" s="1070">
        <v>65</v>
      </c>
      <c r="B79" s="1071" t="s">
        <v>368</v>
      </c>
      <c r="C79" s="1072">
        <v>49045.180150000218</v>
      </c>
      <c r="D79" s="1072">
        <v>49639.974480000325</v>
      </c>
      <c r="E79" s="1073">
        <v>1.2127477729330014</v>
      </c>
      <c r="F79" s="1073">
        <v>1.1356620048844734E-3</v>
      </c>
      <c r="G79" s="1073">
        <v>9.4409015927490708E-2</v>
      </c>
      <c r="H79" s="1073"/>
      <c r="I79" s="1072">
        <v>4700.7824000000155</v>
      </c>
      <c r="J79" s="1072">
        <v>4751.509130000014</v>
      </c>
      <c r="K79" s="1073">
        <v>1.079112489869736</v>
      </c>
      <c r="L79" s="1073"/>
      <c r="M79" s="1072">
        <v>5566.4726999999957</v>
      </c>
      <c r="N79" s="1072">
        <v>5497.3178200000038</v>
      </c>
      <c r="O79" s="1073">
        <v>-1.2423465222418484</v>
      </c>
      <c r="P79" s="1073">
        <v>-1.2864270353564859E-3</v>
      </c>
      <c r="Q79" s="1073">
        <v>9.5923819577111588E-2</v>
      </c>
      <c r="R79" s="1072">
        <v>599.42325000000085</v>
      </c>
      <c r="S79" s="1072">
        <v>522.02166000000034</v>
      </c>
      <c r="T79" s="1074">
        <v>-12.912677311065329</v>
      </c>
      <c r="U79" s="1524"/>
      <c r="V79" s="1524"/>
      <c r="W79" s="1524"/>
      <c r="X79" s="1524"/>
      <c r="Y79" s="1290"/>
      <c r="Z79" s="1303"/>
      <c r="AA79" s="1290"/>
      <c r="AB79" s="1303"/>
    </row>
    <row r="80" spans="1:28" s="91" customFormat="1" ht="12" x14ac:dyDescent="0.2">
      <c r="A80" s="1075">
        <v>66</v>
      </c>
      <c r="B80" s="1076" t="s">
        <v>369</v>
      </c>
      <c r="C80" s="1077">
        <v>8550.9831499999964</v>
      </c>
      <c r="D80" s="1077">
        <v>7564.1282699999892</v>
      </c>
      <c r="E80" s="1078">
        <v>-11.540835278104923</v>
      </c>
      <c r="F80" s="1078">
        <v>-1.8842371808598692E-3</v>
      </c>
      <c r="G80" s="1078">
        <v>1.4386024847932338E-2</v>
      </c>
      <c r="H80" s="1078"/>
      <c r="I80" s="1077">
        <v>4076.991569999987</v>
      </c>
      <c r="J80" s="1077">
        <v>2910.1093199999996</v>
      </c>
      <c r="K80" s="1078">
        <v>-28.62115925346373</v>
      </c>
      <c r="L80" s="1078"/>
      <c r="M80" s="1077">
        <v>988.22888999999941</v>
      </c>
      <c r="N80" s="1077">
        <v>1023.3583900000007</v>
      </c>
      <c r="O80" s="1078">
        <v>3.5547938696673076</v>
      </c>
      <c r="P80" s="1078">
        <v>6.5348300132344402E-4</v>
      </c>
      <c r="Q80" s="1078">
        <v>1.7856789215996864E-2</v>
      </c>
      <c r="R80" s="1077">
        <v>421.36688000000009</v>
      </c>
      <c r="S80" s="1077">
        <v>330.42287000000016</v>
      </c>
      <c r="T80" s="1079">
        <v>-21.583094048587757</v>
      </c>
      <c r="U80" s="1524"/>
      <c r="V80" s="1524"/>
      <c r="W80" s="1524"/>
      <c r="X80" s="1524"/>
      <c r="Y80" s="1290"/>
      <c r="Z80" s="1303"/>
      <c r="AA80" s="1290"/>
      <c r="AB80" s="1303"/>
    </row>
    <row r="81" spans="1:28" s="151" customFormat="1" ht="24" x14ac:dyDescent="0.2">
      <c r="A81" s="1689">
        <v>67</v>
      </c>
      <c r="B81" s="1690" t="s">
        <v>370</v>
      </c>
      <c r="C81" s="1691">
        <v>18121.121139999948</v>
      </c>
      <c r="D81" s="1691">
        <v>20019.960559999981</v>
      </c>
      <c r="E81" s="1692">
        <v>10.478597904235624</v>
      </c>
      <c r="F81" s="1692">
        <v>3.6255217541675683E-3</v>
      </c>
      <c r="G81" s="1692">
        <v>3.8075458240581304E-2</v>
      </c>
      <c r="H81" s="1692"/>
      <c r="I81" s="1691">
        <v>3623.6446000000105</v>
      </c>
      <c r="J81" s="1691">
        <v>4786.6618200000094</v>
      </c>
      <c r="K81" s="1692">
        <v>32.09523417390313</v>
      </c>
      <c r="L81" s="1692"/>
      <c r="M81" s="1691">
        <v>1707.3597399999983</v>
      </c>
      <c r="N81" s="1691">
        <v>2290.1768700000002</v>
      </c>
      <c r="O81" s="1692">
        <v>34.135578832379082</v>
      </c>
      <c r="P81" s="1692">
        <v>1.0841631316560253E-2</v>
      </c>
      <c r="Q81" s="1692">
        <v>3.9961763185369911E-2</v>
      </c>
      <c r="R81" s="1691">
        <v>461.55391999999972</v>
      </c>
      <c r="S81" s="1691">
        <v>551.83911999999998</v>
      </c>
      <c r="T81" s="1693">
        <v>19.561138165612441</v>
      </c>
      <c r="U81" s="1687"/>
      <c r="V81" s="1687"/>
      <c r="W81" s="1687"/>
      <c r="X81" s="1687"/>
      <c r="Y81" s="1688"/>
      <c r="Z81" s="1670"/>
      <c r="AA81" s="1688"/>
      <c r="AB81" s="1670"/>
    </row>
    <row r="82" spans="1:28" s="91" customFormat="1" ht="24" x14ac:dyDescent="0.2">
      <c r="A82" s="1075">
        <v>68</v>
      </c>
      <c r="B82" s="1660" t="s">
        <v>371</v>
      </c>
      <c r="C82" s="1651">
        <v>104822.55493000033</v>
      </c>
      <c r="D82" s="1651">
        <v>112771.51070000039</v>
      </c>
      <c r="E82" s="1652">
        <v>7.5832494021046397</v>
      </c>
      <c r="F82" s="1652">
        <v>1.5177224447473563E-2</v>
      </c>
      <c r="G82" s="1652">
        <v>0.21447729297550308</v>
      </c>
      <c r="H82" s="1652"/>
      <c r="I82" s="1651">
        <v>142439.51753000022</v>
      </c>
      <c r="J82" s="1651">
        <v>138338.28130000032</v>
      </c>
      <c r="K82" s="1652">
        <v>-2.8792825903360018</v>
      </c>
      <c r="L82" s="1652"/>
      <c r="M82" s="1651">
        <v>10206.756609999993</v>
      </c>
      <c r="N82" s="1651">
        <v>12784.048539999971</v>
      </c>
      <c r="O82" s="1652">
        <v>25.250841461967411</v>
      </c>
      <c r="P82" s="1652">
        <v>4.7943081048777141E-2</v>
      </c>
      <c r="Q82" s="1652">
        <v>0.22307146971829858</v>
      </c>
      <c r="R82" s="1651">
        <v>15919.257949999996</v>
      </c>
      <c r="S82" s="1651">
        <v>14049.969720000001</v>
      </c>
      <c r="T82" s="1653">
        <v>-11.742307561515423</v>
      </c>
      <c r="U82" s="1681"/>
      <c r="V82" s="1681"/>
      <c r="W82" s="1681"/>
      <c r="X82" s="1681"/>
      <c r="Y82" s="1290"/>
      <c r="Z82" s="1303"/>
      <c r="AA82" s="1290"/>
      <c r="AB82" s="1303"/>
    </row>
    <row r="83" spans="1:28" s="91" customFormat="1" ht="12" x14ac:dyDescent="0.2">
      <c r="A83" s="1070">
        <v>69</v>
      </c>
      <c r="B83" s="1071" t="s">
        <v>372</v>
      </c>
      <c r="C83" s="1072">
        <v>153346.87562000091</v>
      </c>
      <c r="D83" s="1072">
        <v>189359.40706000067</v>
      </c>
      <c r="E83" s="1073">
        <v>23.484359426559244</v>
      </c>
      <c r="F83" s="1073">
        <v>6.8760009289442911E-2</v>
      </c>
      <c r="G83" s="1073">
        <v>0.36013788210850994</v>
      </c>
      <c r="H83" s="1073"/>
      <c r="I83" s="1072">
        <v>317185.83610000095</v>
      </c>
      <c r="J83" s="1072">
        <v>463516.52017999918</v>
      </c>
      <c r="K83" s="1073">
        <v>46.134053739355416</v>
      </c>
      <c r="L83" s="1073"/>
      <c r="M83" s="1072">
        <v>14640.23388999999</v>
      </c>
      <c r="N83" s="1072">
        <v>17188.286729999982</v>
      </c>
      <c r="O83" s="1073">
        <v>17.404454458479918</v>
      </c>
      <c r="P83" s="1073">
        <v>4.7399172132078733E-2</v>
      </c>
      <c r="Q83" s="1073">
        <v>0.29992191994607625</v>
      </c>
      <c r="R83" s="1072">
        <v>38661.138250000018</v>
      </c>
      <c r="S83" s="1072">
        <v>42945.766690000019</v>
      </c>
      <c r="T83" s="1074">
        <v>11.082520158340134</v>
      </c>
      <c r="U83" s="1524"/>
      <c r="V83" s="1524"/>
      <c r="W83" s="1524"/>
      <c r="X83" s="1524"/>
      <c r="Y83" s="1290"/>
      <c r="Z83" s="1303"/>
      <c r="AA83" s="1290"/>
      <c r="AB83" s="1303"/>
    </row>
    <row r="84" spans="1:28" s="91" customFormat="1" ht="12" x14ac:dyDescent="0.2">
      <c r="A84" s="1075">
        <v>70</v>
      </c>
      <c r="B84" s="1076" t="s">
        <v>373</v>
      </c>
      <c r="C84" s="1077">
        <v>239244.86404999936</v>
      </c>
      <c r="D84" s="1077">
        <v>237936.63008999944</v>
      </c>
      <c r="E84" s="1078">
        <v>-0.54681799134735842</v>
      </c>
      <c r="F84" s="1078">
        <v>-2.4978577080101011E-3</v>
      </c>
      <c r="G84" s="1078">
        <v>0.45252567784761033</v>
      </c>
      <c r="H84" s="1078"/>
      <c r="I84" s="1077">
        <v>220991.75722000233</v>
      </c>
      <c r="J84" s="1077">
        <v>232305.45329999903</v>
      </c>
      <c r="K84" s="1078">
        <v>5.1195104389045891</v>
      </c>
      <c r="L84" s="1078"/>
      <c r="M84" s="1077">
        <v>21588.031770000034</v>
      </c>
      <c r="N84" s="1077">
        <v>29881.546380000029</v>
      </c>
      <c r="O84" s="1078">
        <v>38.417187348802855</v>
      </c>
      <c r="P84" s="1078">
        <v>0.15427691310330163</v>
      </c>
      <c r="Q84" s="1078">
        <v>0.52140919581036937</v>
      </c>
      <c r="R84" s="1077">
        <v>22482.490519999981</v>
      </c>
      <c r="S84" s="1077">
        <v>32635.587440000141</v>
      </c>
      <c r="T84" s="1079">
        <v>45.160018686400264</v>
      </c>
      <c r="U84" s="1524"/>
      <c r="V84" s="1524"/>
      <c r="W84" s="1524"/>
      <c r="X84" s="1524"/>
      <c r="Y84" s="1290"/>
      <c r="Z84" s="1303"/>
      <c r="AA84" s="1290"/>
      <c r="AB84" s="1303"/>
    </row>
    <row r="85" spans="1:28" s="91" customFormat="1" ht="12" x14ac:dyDescent="0.2">
      <c r="A85" s="1070">
        <v>71</v>
      </c>
      <c r="B85" s="1071" t="s">
        <v>374</v>
      </c>
      <c r="C85" s="1072">
        <v>81688.67726000004</v>
      </c>
      <c r="D85" s="1072">
        <v>110231.55001000041</v>
      </c>
      <c r="E85" s="1073">
        <v>34.941039208106723</v>
      </c>
      <c r="F85" s="1073">
        <v>5.4497923832633119E-2</v>
      </c>
      <c r="G85" s="1073">
        <v>0.20964660577734548</v>
      </c>
      <c r="H85" s="1073"/>
      <c r="I85" s="1072">
        <v>3638.6284399999913</v>
      </c>
      <c r="J85" s="1072">
        <v>5251.2319799999477</v>
      </c>
      <c r="K85" s="1073">
        <v>44.318994549494597</v>
      </c>
      <c r="L85" s="1073"/>
      <c r="M85" s="1072">
        <v>13594.369439999989</v>
      </c>
      <c r="N85" s="1072">
        <v>13795.919209999989</v>
      </c>
      <c r="O85" s="1073">
        <v>1.4825974157136028</v>
      </c>
      <c r="P85" s="1073">
        <v>3.7492520137105529E-3</v>
      </c>
      <c r="Q85" s="1073">
        <v>0.24072780736560101</v>
      </c>
      <c r="R85" s="1072">
        <v>663.61755000000016</v>
      </c>
      <c r="S85" s="1072">
        <v>527.93005999999991</v>
      </c>
      <c r="T85" s="1074">
        <v>-20.446639785219698</v>
      </c>
      <c r="U85" s="1524"/>
      <c r="V85" s="1524"/>
      <c r="W85" s="1524"/>
      <c r="X85" s="1524"/>
      <c r="Y85" s="1290"/>
      <c r="Z85" s="1303"/>
      <c r="AA85" s="1290"/>
      <c r="AB85" s="1303"/>
    </row>
    <row r="86" spans="1:28" s="91" customFormat="1" ht="12" x14ac:dyDescent="0.2">
      <c r="A86" s="1075">
        <v>72</v>
      </c>
      <c r="B86" s="1076" t="s">
        <v>375</v>
      </c>
      <c r="C86" s="1077">
        <v>1515943.7284300022</v>
      </c>
      <c r="D86" s="1077">
        <v>1644245.6095500081</v>
      </c>
      <c r="E86" s="1078">
        <v>8.4634989224093822</v>
      </c>
      <c r="F86" s="1078">
        <v>0.24497135260715952</v>
      </c>
      <c r="G86" s="1078">
        <v>3.1271492696527341</v>
      </c>
      <c r="H86" s="1078"/>
      <c r="I86" s="1077">
        <v>1796175.8744799986</v>
      </c>
      <c r="J86" s="1077">
        <v>2197161.3006100017</v>
      </c>
      <c r="K86" s="1078">
        <v>22.324396615453384</v>
      </c>
      <c r="L86" s="1078"/>
      <c r="M86" s="1077">
        <v>135946.40183999989</v>
      </c>
      <c r="N86" s="1077">
        <v>129812.12571999989</v>
      </c>
      <c r="O86" s="1078">
        <v>-4.5122754533949641</v>
      </c>
      <c r="P86" s="1078">
        <v>-0.11411051025047847</v>
      </c>
      <c r="Q86" s="1078">
        <v>2.2651182511559043</v>
      </c>
      <c r="R86" s="1077">
        <v>172616.61944000004</v>
      </c>
      <c r="S86" s="1077">
        <v>164933.64358000003</v>
      </c>
      <c r="T86" s="1079">
        <v>-4.4508900040592776</v>
      </c>
      <c r="U86" s="1524"/>
      <c r="V86" s="1524"/>
      <c r="W86" s="1524"/>
      <c r="X86" s="1524"/>
      <c r="Y86" s="1290"/>
      <c r="Z86" s="1303"/>
      <c r="AA86" s="1290"/>
      <c r="AB86" s="1303"/>
    </row>
    <row r="87" spans="1:28" s="91" customFormat="1" ht="12" x14ac:dyDescent="0.2">
      <c r="A87" s="1070">
        <v>73</v>
      </c>
      <c r="B87" s="1071" t="s">
        <v>376</v>
      </c>
      <c r="C87" s="1072">
        <v>984238.79278000165</v>
      </c>
      <c r="D87" s="1072">
        <v>893905.16086000181</v>
      </c>
      <c r="E87" s="1073">
        <v>-9.1780198649608948</v>
      </c>
      <c r="F87" s="1073">
        <v>-0.17247722172258231</v>
      </c>
      <c r="G87" s="1073">
        <v>1.7000956880688853</v>
      </c>
      <c r="H87" s="1073"/>
      <c r="I87" s="1072">
        <v>433178.54282994696</v>
      </c>
      <c r="J87" s="1072">
        <v>409333.05899995781</v>
      </c>
      <c r="K87" s="1073">
        <v>-5.5047703134617603</v>
      </c>
      <c r="L87" s="1073"/>
      <c r="M87" s="1072">
        <v>74269.475569999937</v>
      </c>
      <c r="N87" s="1072">
        <v>80378.663959999933</v>
      </c>
      <c r="O87" s="1073">
        <v>8.2257055716544105</v>
      </c>
      <c r="P87" s="1073">
        <v>0.11364382541019351</v>
      </c>
      <c r="Q87" s="1073">
        <v>1.4025436971276128</v>
      </c>
      <c r="R87" s="1072">
        <v>34888.550370000434</v>
      </c>
      <c r="S87" s="1072">
        <v>38976.98391000001</v>
      </c>
      <c r="T87" s="1074">
        <v>11.718553785241509</v>
      </c>
      <c r="U87" s="1524"/>
      <c r="V87" s="1524"/>
      <c r="W87" s="1524"/>
      <c r="X87" s="1524"/>
      <c r="Y87" s="1290"/>
      <c r="Z87" s="1303"/>
      <c r="AA87" s="1290"/>
      <c r="AB87" s="1303"/>
    </row>
    <row r="88" spans="1:28" s="91" customFormat="1" ht="12" x14ac:dyDescent="0.2">
      <c r="A88" s="1075">
        <v>74</v>
      </c>
      <c r="B88" s="1076" t="s">
        <v>377</v>
      </c>
      <c r="C88" s="1077">
        <v>311005.79392999999</v>
      </c>
      <c r="D88" s="1077">
        <v>333974.01144000096</v>
      </c>
      <c r="E88" s="1078">
        <v>7.3851413569390205</v>
      </c>
      <c r="F88" s="1078">
        <v>4.3854035975806498E-2</v>
      </c>
      <c r="G88" s="1078">
        <v>0.63517675211759717</v>
      </c>
      <c r="H88" s="1078"/>
      <c r="I88" s="1077">
        <v>32637.378460000153</v>
      </c>
      <c r="J88" s="1077">
        <v>33414.551469999999</v>
      </c>
      <c r="K88" s="1078">
        <v>2.3812360142599585</v>
      </c>
      <c r="L88" s="1078"/>
      <c r="M88" s="1077">
        <v>40074.58094</v>
      </c>
      <c r="N88" s="1077">
        <v>34706.801920000013</v>
      </c>
      <c r="O88" s="1078">
        <v>-13.394473239874102</v>
      </c>
      <c r="P88" s="1078">
        <v>-9.985204299607113E-2</v>
      </c>
      <c r="Q88" s="1078">
        <v>0.60560606362624836</v>
      </c>
      <c r="R88" s="1077">
        <v>4469.2267900000033</v>
      </c>
      <c r="S88" s="1077">
        <v>3380.2892100000013</v>
      </c>
      <c r="T88" s="1079">
        <v>-24.365234327255997</v>
      </c>
      <c r="U88" s="1524"/>
      <c r="V88" s="1524"/>
      <c r="W88" s="1524"/>
      <c r="X88" s="1524"/>
      <c r="Y88" s="1290"/>
      <c r="Z88" s="1303"/>
      <c r="AA88" s="1290"/>
      <c r="AB88" s="1303"/>
    </row>
    <row r="89" spans="1:28" s="91" customFormat="1" ht="12" x14ac:dyDescent="0.2">
      <c r="A89" s="1070">
        <v>75</v>
      </c>
      <c r="B89" s="1071" t="s">
        <v>378</v>
      </c>
      <c r="C89" s="1072">
        <v>5161.3317299999944</v>
      </c>
      <c r="D89" s="1072">
        <v>7923.9654499999915</v>
      </c>
      <c r="E89" s="1081">
        <v>53.525598905846728</v>
      </c>
      <c r="F89" s="1073">
        <v>5.274794985379379E-3</v>
      </c>
      <c r="G89" s="1073">
        <v>1.5070390108265228E-2</v>
      </c>
      <c r="H89" s="1073"/>
      <c r="I89" s="1072">
        <v>122.25861</v>
      </c>
      <c r="J89" s="1072">
        <v>277.7231300000002</v>
      </c>
      <c r="K89" s="1081">
        <v>127.16038567754057</v>
      </c>
      <c r="L89" s="1073"/>
      <c r="M89" s="1072">
        <v>586.72890999999993</v>
      </c>
      <c r="N89" s="1072">
        <v>542.80222999999989</v>
      </c>
      <c r="O89" s="1081">
        <v>-7.4867079585357459</v>
      </c>
      <c r="P89" s="1073">
        <v>-8.1712915596787576E-4</v>
      </c>
      <c r="Q89" s="1073">
        <v>9.471466791886117E-3</v>
      </c>
      <c r="R89" s="1072">
        <v>15.48307</v>
      </c>
      <c r="S89" s="1072">
        <v>14.359500000000002</v>
      </c>
      <c r="T89" s="1245">
        <v>-7.2567649697378958</v>
      </c>
      <c r="U89" s="1524"/>
      <c r="V89" s="1524"/>
      <c r="W89" s="1524"/>
      <c r="X89" s="1524"/>
      <c r="Y89" s="1290"/>
      <c r="Z89" s="1303"/>
      <c r="AA89" s="1290"/>
      <c r="AB89" s="1303"/>
    </row>
    <row r="90" spans="1:28" s="91" customFormat="1" ht="12" x14ac:dyDescent="0.2">
      <c r="A90" s="1075">
        <v>76</v>
      </c>
      <c r="B90" s="1076" t="s">
        <v>379</v>
      </c>
      <c r="C90" s="1077">
        <v>428993.29463000339</v>
      </c>
      <c r="D90" s="1077">
        <v>424551.86392999848</v>
      </c>
      <c r="E90" s="1078">
        <v>-1.0353147136799761</v>
      </c>
      <c r="F90" s="1078">
        <v>-8.4801818694575197E-3</v>
      </c>
      <c r="G90" s="1078">
        <v>0.80744448609581221</v>
      </c>
      <c r="H90" s="1078"/>
      <c r="I90" s="1077">
        <v>112096.75746000114</v>
      </c>
      <c r="J90" s="1077">
        <v>111453.72202000195</v>
      </c>
      <c r="K90" s="1078">
        <v>-0.57364321196234669</v>
      </c>
      <c r="L90" s="1078"/>
      <c r="M90" s="1077">
        <v>41698.872139999985</v>
      </c>
      <c r="N90" s="1077">
        <v>49216.80440000011</v>
      </c>
      <c r="O90" s="1078">
        <v>18.029102165543915</v>
      </c>
      <c r="P90" s="1078">
        <v>0.1398494409829644</v>
      </c>
      <c r="Q90" s="1078">
        <v>0.85879405557592425</v>
      </c>
      <c r="R90" s="1077">
        <v>11632.253879999967</v>
      </c>
      <c r="S90" s="1077">
        <v>12654.049150000001</v>
      </c>
      <c r="T90" s="1079">
        <v>8.7841555088207546</v>
      </c>
      <c r="U90" s="1524"/>
      <c r="V90" s="1524"/>
      <c r="W90" s="1524"/>
      <c r="X90" s="1524"/>
      <c r="Y90" s="1290"/>
      <c r="Z90" s="1303"/>
      <c r="AA90" s="1290"/>
      <c r="AB90" s="1303"/>
    </row>
    <row r="91" spans="1:28" s="91" customFormat="1" ht="12" x14ac:dyDescent="0.2">
      <c r="A91" s="1070">
        <v>78</v>
      </c>
      <c r="B91" s="1071" t="s">
        <v>380</v>
      </c>
      <c r="C91" s="1072">
        <v>23877.458429999995</v>
      </c>
      <c r="D91" s="1072">
        <v>36284.970080000006</v>
      </c>
      <c r="E91" s="1073">
        <v>51.963284477593433</v>
      </c>
      <c r="F91" s="1073">
        <v>2.3690104033210875E-2</v>
      </c>
      <c r="G91" s="1073">
        <v>6.9009469768994566E-2</v>
      </c>
      <c r="H91" s="1073"/>
      <c r="I91" s="1072">
        <v>10487.673280000005</v>
      </c>
      <c r="J91" s="1072">
        <v>16575.842399999998</v>
      </c>
      <c r="K91" s="1073">
        <v>58.050713036705034</v>
      </c>
      <c r="L91" s="1073"/>
      <c r="M91" s="1072">
        <v>2699.3623700000003</v>
      </c>
      <c r="N91" s="1072">
        <v>3422.0530299999987</v>
      </c>
      <c r="O91" s="1081">
        <v>26.772643348362241</v>
      </c>
      <c r="P91" s="1073">
        <v>1.3443574816755224E-2</v>
      </c>
      <c r="Q91" s="1073">
        <v>5.971210109751808E-2</v>
      </c>
      <c r="R91" s="1072">
        <v>1137.41239</v>
      </c>
      <c r="S91" s="1072">
        <v>1561.8822200000004</v>
      </c>
      <c r="T91" s="1245">
        <v>37.318903304719626</v>
      </c>
      <c r="U91" s="1524"/>
      <c r="V91" s="1524"/>
      <c r="W91" s="1524"/>
      <c r="X91" s="1524"/>
      <c r="Y91" s="1290"/>
      <c r="Z91" s="1303"/>
      <c r="AA91" s="1290"/>
      <c r="AB91" s="1303"/>
    </row>
    <row r="92" spans="1:28" s="91" customFormat="1" ht="12" x14ac:dyDescent="0.2">
      <c r="A92" s="1075">
        <v>79</v>
      </c>
      <c r="B92" s="1076" t="s">
        <v>381</v>
      </c>
      <c r="C92" s="1077">
        <v>44611.841770000057</v>
      </c>
      <c r="D92" s="1077">
        <v>35840.359479999992</v>
      </c>
      <c r="E92" s="1078">
        <v>-19.661780240372384</v>
      </c>
      <c r="F92" s="1078">
        <v>-1.6747703636092747E-2</v>
      </c>
      <c r="G92" s="1078">
        <v>6.8163876078493293E-2</v>
      </c>
      <c r="H92" s="1078"/>
      <c r="I92" s="1077">
        <v>13910.208829999976</v>
      </c>
      <c r="J92" s="1077">
        <v>11565.577589999972</v>
      </c>
      <c r="K92" s="1078">
        <v>-16.855471176991728</v>
      </c>
      <c r="L92" s="1078"/>
      <c r="M92" s="1077">
        <v>2967.4312500000005</v>
      </c>
      <c r="N92" s="1077">
        <v>2923.7025199999998</v>
      </c>
      <c r="O92" s="1078">
        <v>-1.4736223459263198</v>
      </c>
      <c r="P92" s="1078">
        <v>-8.1344686728994072E-4</v>
      </c>
      <c r="Q92" s="1078">
        <v>5.101628143188313E-2</v>
      </c>
      <c r="R92" s="1077">
        <v>1041.8163300000001</v>
      </c>
      <c r="S92" s="1077">
        <v>848.07166000000007</v>
      </c>
      <c r="T92" s="1079">
        <v>-18.596816388931053</v>
      </c>
      <c r="U92" s="1524"/>
      <c r="V92" s="1524"/>
      <c r="W92" s="1524"/>
      <c r="X92" s="1524"/>
      <c r="Y92" s="1290"/>
      <c r="Z92" s="1303"/>
      <c r="AA92" s="1290"/>
      <c r="AB92" s="1303"/>
    </row>
    <row r="93" spans="1:28" s="91" customFormat="1" ht="12" x14ac:dyDescent="0.2">
      <c r="A93" s="1070">
        <v>80</v>
      </c>
      <c r="B93" s="1071" t="s">
        <v>382</v>
      </c>
      <c r="C93" s="1072">
        <v>5068.4838</v>
      </c>
      <c r="D93" s="1072">
        <v>5736.6472799999938</v>
      </c>
      <c r="E93" s="1081">
        <v>13.182709195992572</v>
      </c>
      <c r="F93" s="1073">
        <v>1.2757483368868771E-3</v>
      </c>
      <c r="G93" s="1073">
        <v>1.0910384827980115E-2</v>
      </c>
      <c r="H93" s="1073"/>
      <c r="I93" s="1072">
        <v>267.51653000000005</v>
      </c>
      <c r="J93" s="1072">
        <v>256.21057999999999</v>
      </c>
      <c r="K93" s="1081">
        <v>-4.2262622051803866</v>
      </c>
      <c r="L93" s="1073"/>
      <c r="M93" s="1072">
        <v>552.86415000000011</v>
      </c>
      <c r="N93" s="1072">
        <v>358.90784999999988</v>
      </c>
      <c r="O93" s="1081">
        <v>-35.082090238623756</v>
      </c>
      <c r="P93" s="1073">
        <v>-3.6079974109960548E-3</v>
      </c>
      <c r="Q93" s="1073">
        <v>6.2626562581038821E-3</v>
      </c>
      <c r="R93" s="1072">
        <v>21.8263</v>
      </c>
      <c r="S93" s="1072">
        <v>16.743749999999995</v>
      </c>
      <c r="T93" s="1245">
        <v>-23.286356368234674</v>
      </c>
      <c r="U93" s="1524"/>
      <c r="V93" s="1524"/>
      <c r="W93" s="1524"/>
      <c r="X93" s="1524"/>
      <c r="Y93" s="1290"/>
      <c r="Z93" s="1303"/>
      <c r="AA93" s="1290"/>
      <c r="AB93" s="1303"/>
    </row>
    <row r="94" spans="1:28" s="151" customFormat="1" ht="24" x14ac:dyDescent="0.2">
      <c r="A94" s="1683">
        <v>81</v>
      </c>
      <c r="B94" s="1650" t="s">
        <v>383</v>
      </c>
      <c r="C94" s="1684">
        <v>5946.1835300000039</v>
      </c>
      <c r="D94" s="1684">
        <v>7115.0669399999979</v>
      </c>
      <c r="E94" s="1685">
        <v>19.657708244333204</v>
      </c>
      <c r="F94" s="1685">
        <v>2.2317907382818462E-3</v>
      </c>
      <c r="G94" s="1685">
        <v>1.3531966426257074E-2</v>
      </c>
      <c r="H94" s="1685"/>
      <c r="I94" s="1684">
        <v>515.82065</v>
      </c>
      <c r="J94" s="1684">
        <v>465.80122000000051</v>
      </c>
      <c r="K94" s="1685">
        <v>-9.6970584640222306</v>
      </c>
      <c r="L94" s="1685"/>
      <c r="M94" s="1684">
        <v>592.98252000000002</v>
      </c>
      <c r="N94" s="1684">
        <v>494.10431999999997</v>
      </c>
      <c r="O94" s="1685">
        <v>-16.674724239763432</v>
      </c>
      <c r="P94" s="1685">
        <v>-1.8393436542352571E-3</v>
      </c>
      <c r="Q94" s="1685">
        <v>8.6217270305014616E-3</v>
      </c>
      <c r="R94" s="1684">
        <v>23.64689000000001</v>
      </c>
      <c r="S94" s="1684">
        <v>44.471630000000033</v>
      </c>
      <c r="T94" s="1686">
        <v>88.065449621493627</v>
      </c>
      <c r="U94" s="1687"/>
      <c r="V94" s="1687"/>
      <c r="W94" s="1687"/>
      <c r="X94" s="1687"/>
      <c r="Y94" s="1688"/>
      <c r="Z94" s="1670"/>
      <c r="AA94" s="1688"/>
      <c r="AB94" s="1670"/>
    </row>
    <row r="95" spans="1:28" s="91" customFormat="1" ht="12" x14ac:dyDescent="0.2">
      <c r="A95" s="1070">
        <v>82</v>
      </c>
      <c r="B95" s="1071" t="s">
        <v>384</v>
      </c>
      <c r="C95" s="1072">
        <v>207373.08168000184</v>
      </c>
      <c r="D95" s="1072">
        <v>210738.88368000291</v>
      </c>
      <c r="E95" s="1073">
        <v>1.6230660087285842</v>
      </c>
      <c r="F95" s="1073">
        <v>6.4264456713376984E-3</v>
      </c>
      <c r="G95" s="1073">
        <v>0.40079896966713502</v>
      </c>
      <c r="H95" s="1073"/>
      <c r="I95" s="1072">
        <v>30961.592019999865</v>
      </c>
      <c r="J95" s="1072">
        <v>29931.947620000006</v>
      </c>
      <c r="K95" s="1073">
        <v>-3.3255538001235623</v>
      </c>
      <c r="L95" s="1073"/>
      <c r="M95" s="1072">
        <v>21507.028580000017</v>
      </c>
      <c r="N95" s="1072">
        <v>22980.011040000052</v>
      </c>
      <c r="O95" s="1073">
        <v>6.8488422495044388</v>
      </c>
      <c r="P95" s="1073">
        <v>2.7400589215832237E-2</v>
      </c>
      <c r="Q95" s="1073">
        <v>0.40098289839844042</v>
      </c>
      <c r="R95" s="1072">
        <v>3173.1041099999948</v>
      </c>
      <c r="S95" s="1072">
        <v>3555.8345399999903</v>
      </c>
      <c r="T95" s="1074">
        <v>12.061704146227845</v>
      </c>
      <c r="U95" s="1524"/>
      <c r="V95" s="1524"/>
      <c r="W95" s="1524"/>
      <c r="X95" s="1524"/>
      <c r="Y95" s="1290"/>
      <c r="Z95" s="1303"/>
      <c r="AA95" s="1290"/>
      <c r="AB95" s="1303"/>
    </row>
    <row r="96" spans="1:28" s="91" customFormat="1" ht="12" x14ac:dyDescent="0.2">
      <c r="A96" s="1075">
        <v>83</v>
      </c>
      <c r="B96" s="1076" t="s">
        <v>385</v>
      </c>
      <c r="C96" s="1077">
        <v>225169.91728999832</v>
      </c>
      <c r="D96" s="1077">
        <v>232390.75074000121</v>
      </c>
      <c r="E96" s="1078">
        <v>3.2068375460222383</v>
      </c>
      <c r="F96" s="1078">
        <v>1.3786994561238811E-2</v>
      </c>
      <c r="G96" s="1078">
        <v>0.44197810973600959</v>
      </c>
      <c r="H96" s="1078"/>
      <c r="I96" s="1077">
        <v>44853.653609999739</v>
      </c>
      <c r="J96" s="1077">
        <v>54248.553670000059</v>
      </c>
      <c r="K96" s="1078">
        <v>20.945673995007191</v>
      </c>
      <c r="L96" s="1078"/>
      <c r="M96" s="1077">
        <v>18266.759979999966</v>
      </c>
      <c r="N96" s="1077">
        <v>25789.376800000045</v>
      </c>
      <c r="O96" s="1078">
        <v>41.181998494733016</v>
      </c>
      <c r="P96" s="1078">
        <v>0.13993658370713211</v>
      </c>
      <c r="Q96" s="1078">
        <v>0.45000409439113531</v>
      </c>
      <c r="R96" s="1077">
        <v>4484.685469999984</v>
      </c>
      <c r="S96" s="1077">
        <v>6316.1485399999792</v>
      </c>
      <c r="T96" s="1079">
        <v>40.838160942421716</v>
      </c>
      <c r="U96" s="1524"/>
      <c r="V96" s="1524"/>
      <c r="W96" s="1524"/>
      <c r="X96" s="1524"/>
      <c r="Y96" s="1290"/>
      <c r="Z96" s="1303"/>
      <c r="AA96" s="1290"/>
      <c r="AB96" s="1303"/>
    </row>
    <row r="97" spans="1:28" s="91" customFormat="1" ht="12" x14ac:dyDescent="0.2">
      <c r="A97" s="1070">
        <v>84</v>
      </c>
      <c r="B97" s="1071" t="s">
        <v>610</v>
      </c>
      <c r="C97" s="1072">
        <v>5343705.4477500804</v>
      </c>
      <c r="D97" s="1072">
        <v>5864596.7820300795</v>
      </c>
      <c r="E97" s="1073">
        <v>9.7477553613909578</v>
      </c>
      <c r="F97" s="1073">
        <v>0.99455638222924347</v>
      </c>
      <c r="G97" s="1073">
        <v>11.15372875999482</v>
      </c>
      <c r="H97" s="1073"/>
      <c r="I97" s="1072">
        <v>423650.54093998775</v>
      </c>
      <c r="J97" s="1072">
        <v>483859.52407998638</v>
      </c>
      <c r="K97" s="1073">
        <v>14.211945299634952</v>
      </c>
      <c r="L97" s="1073"/>
      <c r="M97" s="1072">
        <v>520661.81724000152</v>
      </c>
      <c r="N97" s="1072">
        <v>583874.06360000174</v>
      </c>
      <c r="O97" s="1073">
        <v>12.140749382216026</v>
      </c>
      <c r="P97" s="1073">
        <v>1.1758814805712694</v>
      </c>
      <c r="Q97" s="1073">
        <v>10.188137591164686</v>
      </c>
      <c r="R97" s="1072">
        <v>39300.848309999812</v>
      </c>
      <c r="S97" s="1072">
        <v>45167.189140000177</v>
      </c>
      <c r="T97" s="1074">
        <v>14.926753701923829</v>
      </c>
      <c r="U97" s="1524"/>
      <c r="V97" s="1524"/>
      <c r="W97" s="1524"/>
      <c r="X97" s="1524"/>
      <c r="Y97" s="1290"/>
      <c r="Z97" s="1303"/>
      <c r="AA97" s="1290"/>
      <c r="AB97" s="1303"/>
    </row>
    <row r="98" spans="1:28" s="151" customFormat="1" ht="24" x14ac:dyDescent="0.2">
      <c r="A98" s="1683">
        <v>85</v>
      </c>
      <c r="B98" s="1650" t="s">
        <v>386</v>
      </c>
      <c r="C98" s="1684">
        <v>5007664.4465001253</v>
      </c>
      <c r="D98" s="1684">
        <v>5062657.1155000413</v>
      </c>
      <c r="E98" s="1685">
        <v>1.0981700069450644</v>
      </c>
      <c r="F98" s="1685">
        <v>0.1049994621340483</v>
      </c>
      <c r="G98" s="1685">
        <v>9.6285399269339926</v>
      </c>
      <c r="H98" s="1685"/>
      <c r="I98" s="1684">
        <v>304943.94411999307</v>
      </c>
      <c r="J98" s="1684">
        <v>301565.75692000013</v>
      </c>
      <c r="K98" s="1685">
        <v>-1.1078059640573326</v>
      </c>
      <c r="L98" s="1685"/>
      <c r="M98" s="1684">
        <v>477866.96237999911</v>
      </c>
      <c r="N98" s="1684">
        <v>567535.72570999654</v>
      </c>
      <c r="O98" s="1685">
        <v>18.764378035971642</v>
      </c>
      <c r="P98" s="1685">
        <v>1.6680286535773692</v>
      </c>
      <c r="Q98" s="1685">
        <v>9.9030466018373229</v>
      </c>
      <c r="R98" s="1684">
        <v>25055.640559999993</v>
      </c>
      <c r="S98" s="1684">
        <v>38962.548969999712</v>
      </c>
      <c r="T98" s="1686">
        <v>55.504102466258097</v>
      </c>
      <c r="U98" s="1687"/>
      <c r="V98" s="1687"/>
      <c r="W98" s="1687"/>
      <c r="X98" s="1687"/>
      <c r="Y98" s="1688"/>
      <c r="Z98" s="1670"/>
      <c r="AA98" s="1688"/>
      <c r="AB98" s="1670"/>
    </row>
    <row r="99" spans="1:28" s="151" customFormat="1" ht="24" x14ac:dyDescent="0.2">
      <c r="A99" s="1689">
        <v>86</v>
      </c>
      <c r="B99" s="1690" t="s">
        <v>387</v>
      </c>
      <c r="C99" s="1691">
        <v>23810.063059999979</v>
      </c>
      <c r="D99" s="1691">
        <v>25413.064730000169</v>
      </c>
      <c r="E99" s="1694">
        <v>6.7324545338696478</v>
      </c>
      <c r="F99" s="1692">
        <v>3.0606681983421915E-3</v>
      </c>
      <c r="G99" s="1692">
        <v>4.8332467089151544E-2</v>
      </c>
      <c r="H99" s="1692"/>
      <c r="I99" s="1691">
        <v>9656.5706199999895</v>
      </c>
      <c r="J99" s="1691">
        <v>11386.228079999993</v>
      </c>
      <c r="K99" s="1694">
        <v>17.911715536131041</v>
      </c>
      <c r="L99" s="1692"/>
      <c r="M99" s="1691">
        <v>1595.6064399999996</v>
      </c>
      <c r="N99" s="1691">
        <v>2738.4670700000001</v>
      </c>
      <c r="O99" s="1694">
        <v>71.625471128080989</v>
      </c>
      <c r="P99" s="1692">
        <v>2.1259624947317087E-2</v>
      </c>
      <c r="Q99" s="1692">
        <v>4.7784070294218724E-2</v>
      </c>
      <c r="R99" s="1691">
        <v>484.66627999999997</v>
      </c>
      <c r="S99" s="1691">
        <v>1453.1728300000004</v>
      </c>
      <c r="T99" s="1695">
        <v>199.82957139085485</v>
      </c>
      <c r="U99" s="1687"/>
      <c r="V99" s="1687"/>
      <c r="W99" s="1687"/>
      <c r="X99" s="1687"/>
      <c r="Y99" s="1688"/>
      <c r="Z99" s="1670"/>
      <c r="AA99" s="1688"/>
      <c r="AB99" s="1670"/>
    </row>
    <row r="100" spans="1:28" s="91" customFormat="1" ht="12" x14ac:dyDescent="0.2">
      <c r="A100" s="1075">
        <v>87</v>
      </c>
      <c r="B100" s="1076" t="s">
        <v>611</v>
      </c>
      <c r="C100" s="1077">
        <v>4097367.4309900487</v>
      </c>
      <c r="D100" s="1077">
        <v>4045295.4847200266</v>
      </c>
      <c r="E100" s="1078">
        <v>-1.2708634787346837</v>
      </c>
      <c r="F100" s="1078">
        <v>-9.9422822169873915E-2</v>
      </c>
      <c r="G100" s="1078">
        <v>7.6936454913410488</v>
      </c>
      <c r="H100" s="1078"/>
      <c r="I100" s="1077">
        <v>368712.4950600114</v>
      </c>
      <c r="J100" s="1077">
        <v>365741.99807000288</v>
      </c>
      <c r="K100" s="1078">
        <v>-0.80564044609473739</v>
      </c>
      <c r="L100" s="1078"/>
      <c r="M100" s="1077">
        <v>362493.48208999896</v>
      </c>
      <c r="N100" s="1077">
        <v>510864.11143000016</v>
      </c>
      <c r="O100" s="1078">
        <v>40.930564733068529</v>
      </c>
      <c r="P100" s="1078">
        <v>2.7600075198721514</v>
      </c>
      <c r="Q100" s="1078">
        <v>8.9141720485850922</v>
      </c>
      <c r="R100" s="1077">
        <v>32248.998040000246</v>
      </c>
      <c r="S100" s="1077">
        <v>45612.866199999997</v>
      </c>
      <c r="T100" s="1079">
        <v>41.439638352248323</v>
      </c>
      <c r="U100" s="1524"/>
      <c r="V100" s="1524"/>
      <c r="W100" s="1524"/>
      <c r="X100" s="1524"/>
      <c r="Y100" s="1290"/>
      <c r="Z100" s="1303"/>
      <c r="AA100" s="1290"/>
      <c r="AB100" s="1303"/>
    </row>
    <row r="101" spans="1:28" s="91" customFormat="1" ht="12" x14ac:dyDescent="0.2">
      <c r="A101" s="1070">
        <v>88</v>
      </c>
      <c r="B101" s="1071" t="s">
        <v>388</v>
      </c>
      <c r="C101" s="1072">
        <v>2111401.7516200026</v>
      </c>
      <c r="D101" s="1072">
        <v>863928.33485999855</v>
      </c>
      <c r="E101" s="1081">
        <v>-59.082712032556692</v>
      </c>
      <c r="F101" s="1073">
        <v>-2.3818454380987419</v>
      </c>
      <c r="G101" s="1073">
        <v>1.6430835184830579</v>
      </c>
      <c r="H101" s="1073"/>
      <c r="I101" s="1072">
        <v>2800.5882000000015</v>
      </c>
      <c r="J101" s="1072">
        <v>1256.8859900000004</v>
      </c>
      <c r="K101" s="1081">
        <v>-55.120642513597687</v>
      </c>
      <c r="L101" s="1073"/>
      <c r="M101" s="1072">
        <v>279424.37691999989</v>
      </c>
      <c r="N101" s="1072">
        <v>13900.364559999995</v>
      </c>
      <c r="O101" s="1081">
        <v>-95.02535723145597</v>
      </c>
      <c r="P101" s="1073">
        <v>-4.9393082315560921</v>
      </c>
      <c r="Q101" s="1073">
        <v>0.24255029557478172</v>
      </c>
      <c r="R101" s="1072">
        <v>420.87823000000014</v>
      </c>
      <c r="S101" s="1072">
        <v>37.269910000000031</v>
      </c>
      <c r="T101" s="1245">
        <v>-91.144728488332589</v>
      </c>
      <c r="U101" s="1524"/>
      <c r="V101" s="1524"/>
      <c r="W101" s="1524"/>
      <c r="X101" s="1524"/>
      <c r="Y101" s="1290"/>
      <c r="Z101" s="1303"/>
      <c r="AA101" s="1290"/>
      <c r="AB101" s="1303"/>
    </row>
    <row r="102" spans="1:28" s="91" customFormat="1" ht="12" x14ac:dyDescent="0.2">
      <c r="A102" s="1075">
        <v>89</v>
      </c>
      <c r="B102" s="1076" t="s">
        <v>389</v>
      </c>
      <c r="C102" s="1077">
        <v>23464.450989999994</v>
      </c>
      <c r="D102" s="1077">
        <v>17723.931579999997</v>
      </c>
      <c r="E102" s="1080">
        <v>-24.464750581407056</v>
      </c>
      <c r="F102" s="1078">
        <v>-1.0960578225817433E-2</v>
      </c>
      <c r="G102" s="1078">
        <v>3.3708698611602597E-2</v>
      </c>
      <c r="H102" s="1078"/>
      <c r="I102" s="1077">
        <v>4637.3889099999997</v>
      </c>
      <c r="J102" s="1077">
        <v>4542.4920999999949</v>
      </c>
      <c r="K102" s="1080">
        <v>-2.0463414184514606</v>
      </c>
      <c r="L102" s="1078"/>
      <c r="M102" s="1077">
        <v>881.49099999999999</v>
      </c>
      <c r="N102" s="1077">
        <v>1596.81593</v>
      </c>
      <c r="O102" s="1080">
        <v>81.149430907405744</v>
      </c>
      <c r="P102" s="1078">
        <v>1.3306556659726604E-2</v>
      </c>
      <c r="Q102" s="1078">
        <v>2.7863166762873738E-2</v>
      </c>
      <c r="R102" s="1077">
        <v>223.00504999999998</v>
      </c>
      <c r="S102" s="1077">
        <v>202.12499</v>
      </c>
      <c r="T102" s="1244">
        <v>-9.3630435723316534</v>
      </c>
      <c r="U102" s="1524"/>
      <c r="V102" s="1524"/>
      <c r="W102" s="1524"/>
      <c r="X102" s="1524"/>
      <c r="Y102" s="1290"/>
      <c r="Z102" s="1303"/>
      <c r="AA102" s="1290"/>
      <c r="AB102" s="1303"/>
    </row>
    <row r="103" spans="1:28" s="151" customFormat="1" ht="24" x14ac:dyDescent="0.2">
      <c r="A103" s="1689">
        <v>90</v>
      </c>
      <c r="B103" s="1690" t="s">
        <v>390</v>
      </c>
      <c r="C103" s="1691">
        <v>1545184.7366699667</v>
      </c>
      <c r="D103" s="1691">
        <v>1573656.3784299912</v>
      </c>
      <c r="E103" s="1692">
        <v>1.8426043879635916</v>
      </c>
      <c r="F103" s="1692">
        <v>5.4361919965740302E-2</v>
      </c>
      <c r="G103" s="1692">
        <v>2.9928973906997345</v>
      </c>
      <c r="H103" s="1692"/>
      <c r="I103" s="1691">
        <v>28837.609229999372</v>
      </c>
      <c r="J103" s="1691">
        <v>29814.177740000861</v>
      </c>
      <c r="K103" s="1692">
        <v>3.3864406102901832</v>
      </c>
      <c r="L103" s="1692"/>
      <c r="M103" s="1691">
        <v>181226.5906400012</v>
      </c>
      <c r="N103" s="1691">
        <v>165473.22290000031</v>
      </c>
      <c r="O103" s="1692">
        <v>-8.6926359340359021</v>
      </c>
      <c r="P103" s="1692">
        <v>-0.29304595942690143</v>
      </c>
      <c r="Q103" s="1692">
        <v>2.8873760073604018</v>
      </c>
      <c r="R103" s="1691">
        <v>3400.8496899999254</v>
      </c>
      <c r="S103" s="1691">
        <v>3123.9890799999157</v>
      </c>
      <c r="T103" s="1693">
        <v>-8.1409246287511099</v>
      </c>
      <c r="U103" s="1687"/>
      <c r="V103" s="1687"/>
      <c r="W103" s="1687"/>
      <c r="X103" s="1687"/>
      <c r="Y103" s="1688"/>
      <c r="Z103" s="1670"/>
      <c r="AA103" s="1688"/>
      <c r="AB103" s="1670"/>
    </row>
    <row r="104" spans="1:28" s="91" customFormat="1" ht="12" x14ac:dyDescent="0.2">
      <c r="A104" s="1075">
        <v>91</v>
      </c>
      <c r="B104" s="1076" t="s">
        <v>391</v>
      </c>
      <c r="C104" s="1077">
        <v>56524.491030000012</v>
      </c>
      <c r="D104" s="1077">
        <v>60922.458349999957</v>
      </c>
      <c r="E104" s="1078">
        <v>7.7806402850505139</v>
      </c>
      <c r="F104" s="1078">
        <v>8.3971956895531278E-3</v>
      </c>
      <c r="G104" s="1078">
        <v>0.1158668875429083</v>
      </c>
      <c r="H104" s="1078"/>
      <c r="I104" s="1077">
        <v>1742.0619500000043</v>
      </c>
      <c r="J104" s="1077">
        <v>1729.6876600000114</v>
      </c>
      <c r="K104" s="1078">
        <v>-0.71032433720241095</v>
      </c>
      <c r="L104" s="1078"/>
      <c r="M104" s="1077">
        <v>6792.5110099999956</v>
      </c>
      <c r="N104" s="1077">
        <v>8354.9708299999984</v>
      </c>
      <c r="O104" s="1078">
        <v>23.002683657041342</v>
      </c>
      <c r="P104" s="1078">
        <v>2.9065057362639757E-2</v>
      </c>
      <c r="Q104" s="1078">
        <v>0.14578758964111513</v>
      </c>
      <c r="R104" s="1077">
        <v>251.76621999999972</v>
      </c>
      <c r="S104" s="1077">
        <v>185.41633999999988</v>
      </c>
      <c r="T104" s="1079">
        <v>-26.35376580702523</v>
      </c>
      <c r="U104" s="1524"/>
      <c r="V104" s="1524"/>
      <c r="W104" s="1524"/>
      <c r="X104" s="1524"/>
      <c r="Y104" s="1290"/>
      <c r="Z104" s="1303"/>
      <c r="AA104" s="1290"/>
      <c r="AB104" s="1303"/>
    </row>
    <row r="105" spans="1:28" s="91" customFormat="1" ht="12" x14ac:dyDescent="0.2">
      <c r="A105" s="1070">
        <v>92</v>
      </c>
      <c r="B105" s="1071" t="s">
        <v>392</v>
      </c>
      <c r="C105" s="1072">
        <v>14179.106359999985</v>
      </c>
      <c r="D105" s="1072">
        <v>14187.484069999997</v>
      </c>
      <c r="E105" s="1073">
        <v>5.9084894261358684E-2</v>
      </c>
      <c r="F105" s="1073">
        <v>1.5995860173973328E-5</v>
      </c>
      <c r="G105" s="1073">
        <v>2.698281825417332E-2</v>
      </c>
      <c r="H105" s="1073"/>
      <c r="I105" s="1072">
        <v>728.34589000000005</v>
      </c>
      <c r="J105" s="1072">
        <v>709.42058999999824</v>
      </c>
      <c r="K105" s="1073">
        <v>-2.5983945622322122</v>
      </c>
      <c r="L105" s="1073"/>
      <c r="M105" s="1072">
        <v>1444.4809999999989</v>
      </c>
      <c r="N105" s="1072">
        <v>1877.1212800000012</v>
      </c>
      <c r="O105" s="1073">
        <v>29.951261387308154</v>
      </c>
      <c r="P105" s="1073">
        <v>8.0480242721304475E-3</v>
      </c>
      <c r="Q105" s="1073">
        <v>3.275427197095851E-2</v>
      </c>
      <c r="R105" s="1072">
        <v>77.516929999999959</v>
      </c>
      <c r="S105" s="1072">
        <v>74.754579999999976</v>
      </c>
      <c r="T105" s="1074">
        <v>-3.5635441186847636</v>
      </c>
      <c r="U105" s="1524"/>
      <c r="V105" s="1524"/>
      <c r="W105" s="1524"/>
      <c r="X105" s="1524"/>
      <c r="Y105" s="1290"/>
      <c r="Z105" s="1303"/>
      <c r="AA105" s="1290"/>
      <c r="AB105" s="1303"/>
    </row>
    <row r="106" spans="1:28" s="91" customFormat="1" ht="12" x14ac:dyDescent="0.2">
      <c r="A106" s="1075">
        <v>93</v>
      </c>
      <c r="B106" s="1076" t="s">
        <v>393</v>
      </c>
      <c r="C106" s="1077">
        <v>28428.434399999991</v>
      </c>
      <c r="D106" s="1077">
        <v>21874.596539999991</v>
      </c>
      <c r="E106" s="1078">
        <v>-23.053812136766851</v>
      </c>
      <c r="F106" s="1078">
        <v>-1.251347611833159E-2</v>
      </c>
      <c r="G106" s="1078">
        <v>4.160274365137584E-2</v>
      </c>
      <c r="H106" s="1078"/>
      <c r="I106" s="1077">
        <v>758.54681999999968</v>
      </c>
      <c r="J106" s="1077">
        <v>596.16841999999963</v>
      </c>
      <c r="K106" s="1078">
        <v>-21.406509884254753</v>
      </c>
      <c r="L106" s="1078"/>
      <c r="M106" s="1077">
        <v>3826.1009099999997</v>
      </c>
      <c r="N106" s="1077">
        <v>2068.12727</v>
      </c>
      <c r="O106" s="1078">
        <v>-45.946870753076915</v>
      </c>
      <c r="P106" s="1078">
        <v>-3.270202793989832E-2</v>
      </c>
      <c r="Q106" s="1078">
        <v>3.608717443773047E-2</v>
      </c>
      <c r="R106" s="1077">
        <v>137.59290999999996</v>
      </c>
      <c r="S106" s="1077">
        <v>101.40840000000001</v>
      </c>
      <c r="T106" s="1244">
        <v>-26.298237314698813</v>
      </c>
      <c r="U106" s="1524"/>
      <c r="V106" s="1524"/>
      <c r="W106" s="1524"/>
      <c r="X106" s="1524"/>
      <c r="Y106" s="1290"/>
      <c r="Z106" s="1303"/>
      <c r="AA106" s="1290"/>
      <c r="AB106" s="1303"/>
    </row>
    <row r="107" spans="1:28" s="91" customFormat="1" ht="12" x14ac:dyDescent="0.2">
      <c r="A107" s="1070">
        <v>94</v>
      </c>
      <c r="B107" s="1071" t="s">
        <v>394</v>
      </c>
      <c r="C107" s="1072">
        <v>315045.56049999979</v>
      </c>
      <c r="D107" s="1072">
        <v>364072.69445999962</v>
      </c>
      <c r="E107" s="1073">
        <v>15.561918689535023</v>
      </c>
      <c r="F107" s="1073">
        <v>9.3609253549446464E-2</v>
      </c>
      <c r="G107" s="1073">
        <v>0.6924206784974628</v>
      </c>
      <c r="H107" s="1073"/>
      <c r="I107" s="1072">
        <v>58782.2781500001</v>
      </c>
      <c r="J107" s="1072">
        <v>83432.242399999333</v>
      </c>
      <c r="K107" s="1073">
        <v>41.934346585033119</v>
      </c>
      <c r="L107" s="1073"/>
      <c r="M107" s="1072">
        <v>33499.473730000042</v>
      </c>
      <c r="N107" s="1072">
        <v>39459.948970000005</v>
      </c>
      <c r="O107" s="1073">
        <v>17.792742919009303</v>
      </c>
      <c r="P107" s="1073">
        <v>0.11087744628158988</v>
      </c>
      <c r="Q107" s="1073">
        <v>0.6885446956967658</v>
      </c>
      <c r="R107" s="1072">
        <v>7452.9029400000072</v>
      </c>
      <c r="S107" s="1072">
        <v>10806.981129999976</v>
      </c>
      <c r="T107" s="1074">
        <v>45.003647800087492</v>
      </c>
      <c r="U107" s="1524"/>
      <c r="V107" s="1524"/>
      <c r="W107" s="1524"/>
      <c r="X107" s="1524"/>
      <c r="Y107" s="1290"/>
      <c r="Z107" s="1303"/>
      <c r="AA107" s="1290"/>
      <c r="AB107" s="1303"/>
    </row>
    <row r="108" spans="1:28" s="91" customFormat="1" ht="24" x14ac:dyDescent="0.2">
      <c r="A108" s="1649">
        <v>95</v>
      </c>
      <c r="B108" s="1650" t="s">
        <v>395</v>
      </c>
      <c r="C108" s="1651">
        <v>244617.66295000233</v>
      </c>
      <c r="D108" s="1651">
        <v>307048.90529999591</v>
      </c>
      <c r="E108" s="1652">
        <v>25.521968281887304</v>
      </c>
      <c r="F108" s="1652">
        <v>0.11920219524387449</v>
      </c>
      <c r="G108" s="1652">
        <v>0.58396857159274096</v>
      </c>
      <c r="H108" s="1652"/>
      <c r="I108" s="1651">
        <v>44581.560020000812</v>
      </c>
      <c r="J108" s="1651">
        <v>55313.377019999687</v>
      </c>
      <c r="K108" s="1652">
        <v>24.072322716352264</v>
      </c>
      <c r="L108" s="1652"/>
      <c r="M108" s="1651">
        <v>35346.196109999983</v>
      </c>
      <c r="N108" s="1651">
        <v>51656.286360000086</v>
      </c>
      <c r="O108" s="1652">
        <v>46.14383454231367</v>
      </c>
      <c r="P108" s="1652">
        <v>0.30340217561951993</v>
      </c>
      <c r="Q108" s="1652">
        <v>0.90136107372090313</v>
      </c>
      <c r="R108" s="1651">
        <v>7558.9544000000442</v>
      </c>
      <c r="S108" s="1651">
        <v>9717.2314599999499</v>
      </c>
      <c r="T108" s="1653">
        <v>28.55258737901492</v>
      </c>
      <c r="U108" s="1524"/>
      <c r="V108" s="1524"/>
      <c r="W108" s="1524"/>
      <c r="X108" s="1524"/>
      <c r="Y108" s="1290"/>
      <c r="Z108" s="1303"/>
      <c r="AA108" s="1290"/>
      <c r="AB108" s="1303"/>
    </row>
    <row r="109" spans="1:28" s="91" customFormat="1" ht="12" x14ac:dyDescent="0.2">
      <c r="A109" s="1070">
        <v>96</v>
      </c>
      <c r="B109" s="1071" t="s">
        <v>396</v>
      </c>
      <c r="C109" s="1072">
        <v>189887.64017999958</v>
      </c>
      <c r="D109" s="1072">
        <v>230132.62324999983</v>
      </c>
      <c r="E109" s="1073">
        <v>21.194103540309918</v>
      </c>
      <c r="F109" s="1073">
        <v>7.6841179975286611E-2</v>
      </c>
      <c r="G109" s="1073">
        <v>0.43768343399527693</v>
      </c>
      <c r="H109" s="1073"/>
      <c r="I109" s="1072">
        <v>32636.52055999991</v>
      </c>
      <c r="J109" s="1072">
        <v>38963.606440000149</v>
      </c>
      <c r="K109" s="1073">
        <v>19.386520901847806</v>
      </c>
      <c r="L109" s="1073"/>
      <c r="M109" s="1072">
        <v>23901.213330000002</v>
      </c>
      <c r="N109" s="1072">
        <v>27529.352750000005</v>
      </c>
      <c r="O109" s="1073">
        <v>15.179729036793644</v>
      </c>
      <c r="P109" s="1073">
        <v>6.7491066977936401E-2</v>
      </c>
      <c r="Q109" s="1073">
        <v>0.48036528953417135</v>
      </c>
      <c r="R109" s="1072">
        <v>4131.8591999999935</v>
      </c>
      <c r="S109" s="1072">
        <v>4787.4751600000018</v>
      </c>
      <c r="T109" s="1074">
        <v>15.867335460027517</v>
      </c>
      <c r="U109" s="1524"/>
      <c r="V109" s="1524"/>
      <c r="W109" s="1524"/>
      <c r="X109" s="1524"/>
      <c r="Y109" s="1290"/>
      <c r="Z109" s="1303"/>
      <c r="AA109" s="1290"/>
      <c r="AB109" s="1303"/>
    </row>
    <row r="110" spans="1:28" s="91" customFormat="1" ht="12" x14ac:dyDescent="0.2">
      <c r="A110" s="1075">
        <v>97</v>
      </c>
      <c r="B110" s="1076" t="s">
        <v>397</v>
      </c>
      <c r="C110" s="1077">
        <v>692.45409999999936</v>
      </c>
      <c r="D110" s="1077">
        <v>742.5766200000005</v>
      </c>
      <c r="E110" s="1078">
        <v>7.2383887971782093</v>
      </c>
      <c r="F110" s="1078">
        <v>9.5700713140714147E-5</v>
      </c>
      <c r="G110" s="1078">
        <v>1.4122877515420069E-3</v>
      </c>
      <c r="H110" s="1078"/>
      <c r="I110" s="1077">
        <v>70.032070000000004</v>
      </c>
      <c r="J110" s="1077">
        <v>106.82721999999995</v>
      </c>
      <c r="K110" s="1078">
        <v>52.540428977752555</v>
      </c>
      <c r="L110" s="1078"/>
      <c r="M110" s="1077">
        <v>46.476059999999997</v>
      </c>
      <c r="N110" s="1077">
        <v>48.260679999999994</v>
      </c>
      <c r="O110" s="1078">
        <v>3.8398693865185582</v>
      </c>
      <c r="P110" s="1078">
        <v>3.3197706594793568E-5</v>
      </c>
      <c r="Q110" s="1078">
        <v>8.4211044596084754E-4</v>
      </c>
      <c r="R110" s="1077">
        <v>2.0886500000000003</v>
      </c>
      <c r="S110" s="1077">
        <v>6.1878000000000002</v>
      </c>
      <c r="T110" s="1244">
        <v>196.25834869413254</v>
      </c>
      <c r="U110" s="1524"/>
      <c r="V110" s="1524"/>
      <c r="W110" s="1524"/>
      <c r="X110" s="1524"/>
      <c r="Y110" s="1290"/>
      <c r="Z110" s="1303"/>
      <c r="AA110" s="1290"/>
      <c r="AB110" s="1303"/>
    </row>
    <row r="111" spans="1:28" s="91" customFormat="1" ht="12.75" thickBot="1" x14ac:dyDescent="0.25">
      <c r="A111" s="1082">
        <v>98</v>
      </c>
      <c r="B111" s="1083" t="s">
        <v>399</v>
      </c>
      <c r="C111" s="1084">
        <v>510101.62977999955</v>
      </c>
      <c r="D111" s="1084">
        <v>625468.76588999841</v>
      </c>
      <c r="E111" s="1085">
        <v>22.61650019815762</v>
      </c>
      <c r="F111" s="1085">
        <v>0.22027458313605283</v>
      </c>
      <c r="G111" s="1085">
        <v>1.189563276364046</v>
      </c>
      <c r="H111" s="1085"/>
      <c r="I111" s="1084">
        <v>61931.978180000115</v>
      </c>
      <c r="J111" s="1084">
        <v>73089.283510000081</v>
      </c>
      <c r="K111" s="1085">
        <v>18.015418944914359</v>
      </c>
      <c r="L111" s="1085"/>
      <c r="M111" s="1084">
        <v>54777.858059999962</v>
      </c>
      <c r="N111" s="1084">
        <v>78524.367980000068</v>
      </c>
      <c r="O111" s="1085">
        <v>43.350563094288539</v>
      </c>
      <c r="P111" s="1085">
        <v>0.44173531002371358</v>
      </c>
      <c r="Q111" s="1085">
        <v>1.3701877084705718</v>
      </c>
      <c r="R111" s="1084">
        <v>6617.3364900000079</v>
      </c>
      <c r="S111" s="1084">
        <v>9005.7557000000015</v>
      </c>
      <c r="T111" s="1086">
        <v>36.093361938135182</v>
      </c>
      <c r="U111" s="1524"/>
      <c r="V111" s="1524"/>
      <c r="W111" s="1524"/>
      <c r="X111" s="1524"/>
      <c r="Y111" s="1290"/>
      <c r="Z111" s="1303"/>
      <c r="AA111" s="1290"/>
      <c r="AB111" s="1303"/>
    </row>
    <row r="112" spans="1:28" customFormat="1" ht="12.75" x14ac:dyDescent="0.2"/>
    <row r="113" spans="1:20" x14ac:dyDescent="0.25">
      <c r="A113" s="1532" t="s">
        <v>1096</v>
      </c>
      <c r="B113" s="1537"/>
      <c r="C113" s="1639"/>
      <c r="D113" s="1639"/>
      <c r="E113" s="1640"/>
      <c r="F113" s="521"/>
      <c r="G113" s="521"/>
      <c r="H113" s="521"/>
      <c r="I113" s="1639"/>
      <c r="J113" s="1639"/>
      <c r="K113" s="1577"/>
      <c r="L113" s="521"/>
      <c r="M113" s="521"/>
      <c r="N113" s="521"/>
      <c r="O113" s="521"/>
      <c r="P113" s="521"/>
      <c r="Q113" s="521"/>
      <c r="R113" s="521"/>
      <c r="S113" s="521"/>
      <c r="T113" s="1601"/>
    </row>
    <row r="114" spans="1:20" x14ac:dyDescent="0.25">
      <c r="A114" s="1675" t="s">
        <v>1437</v>
      </c>
      <c r="C114" s="726"/>
      <c r="D114" s="726"/>
      <c r="I114" s="726"/>
      <c r="J114" s="726"/>
      <c r="K114" s="455"/>
      <c r="Q114" s="138"/>
      <c r="T114" s="66"/>
    </row>
    <row r="115" spans="1:20" x14ac:dyDescent="0.25">
      <c r="A115" s="1535" t="s">
        <v>617</v>
      </c>
      <c r="C115" s="726"/>
      <c r="D115" s="726"/>
      <c r="I115" s="726"/>
      <c r="J115" s="726"/>
      <c r="K115" s="455"/>
      <c r="Q115" s="138"/>
      <c r="T115" s="66"/>
    </row>
    <row r="116" spans="1:20" x14ac:dyDescent="0.25">
      <c r="A116" s="1535" t="s">
        <v>1411</v>
      </c>
      <c r="C116" s="726"/>
      <c r="D116" s="726"/>
      <c r="I116" s="726"/>
      <c r="J116" s="726"/>
      <c r="K116" s="455"/>
      <c r="Q116" s="138"/>
      <c r="T116" s="66"/>
    </row>
    <row r="117" spans="1:20" x14ac:dyDescent="0.25">
      <c r="A117" s="1563" t="s">
        <v>1441</v>
      </c>
      <c r="B117" s="142"/>
      <c r="C117" s="834"/>
      <c r="D117" s="834"/>
      <c r="E117" s="142"/>
      <c r="F117" s="142"/>
      <c r="G117" s="142"/>
      <c r="H117" s="142"/>
      <c r="I117" s="834"/>
      <c r="J117" s="834"/>
      <c r="K117" s="547"/>
      <c r="L117" s="142"/>
      <c r="M117" s="142"/>
      <c r="N117" s="142"/>
      <c r="O117" s="142"/>
      <c r="P117" s="142"/>
      <c r="Q117" s="142"/>
      <c r="R117" s="142"/>
      <c r="S117" s="142"/>
      <c r="T117" s="144"/>
    </row>
  </sheetData>
  <sheetProtection selectLockedCells="1"/>
  <mergeCells count="18">
    <mergeCell ref="Q11:Q12"/>
    <mergeCell ref="M12:N12"/>
    <mergeCell ref="A11:A12"/>
    <mergeCell ref="B11:B12"/>
    <mergeCell ref="C10:K10"/>
    <mergeCell ref="C12:D12"/>
    <mergeCell ref="E11:E12"/>
    <mergeCell ref="F11:F12"/>
    <mergeCell ref="T11:T12"/>
    <mergeCell ref="R12:S12"/>
    <mergeCell ref="A6:T7"/>
    <mergeCell ref="A8:T8"/>
    <mergeCell ref="M10:T10"/>
    <mergeCell ref="G11:G12"/>
    <mergeCell ref="I12:J12"/>
    <mergeCell ref="K11:K12"/>
    <mergeCell ref="O11:O12"/>
    <mergeCell ref="P11:P12"/>
  </mergeCells>
  <phoneticPr fontId="0" type="noConversion"/>
  <printOptions horizontalCentered="1"/>
  <pageMargins left="0.75" right="0.75" top="0.78740157480314965" bottom="0.78740157480314965" header="0" footer="0"/>
  <pageSetup scale="33" fitToHeight="2" orientation="landscape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222E1-C201-4726-B48D-E604C5408BF4}">
  <sheetPr codeName="Hoja7">
    <pageSetUpPr fitToPage="1"/>
  </sheetPr>
  <dimension ref="A1:T53"/>
  <sheetViews>
    <sheetView showGridLines="0" zoomScaleNormal="100" workbookViewId="0">
      <selection activeCell="A8" sqref="A8:N9"/>
    </sheetView>
  </sheetViews>
  <sheetFormatPr defaultColWidth="6.7109375" defaultRowHeight="14.25" x14ac:dyDescent="0.25"/>
  <cols>
    <col min="1" max="1" width="5.85546875" style="1" customWidth="1"/>
    <col min="2" max="2" width="0.5703125" style="1" customWidth="1"/>
    <col min="3" max="3" width="41.5703125" style="13" customWidth="1"/>
    <col min="4" max="5" width="15.85546875" style="1" customWidth="1"/>
    <col min="6" max="6" width="11.5703125" style="457" customWidth="1"/>
    <col min="7" max="7" width="15.85546875" style="457" customWidth="1"/>
    <col min="8" max="8" width="14.140625" style="458" customWidth="1"/>
    <col min="9" max="9" width="4" style="1" customWidth="1"/>
    <col min="10" max="11" width="15.85546875" style="1" bestFit="1" customWidth="1"/>
    <col min="12" max="12" width="12.5703125" style="1" customWidth="1"/>
    <col min="13" max="13" width="15.7109375" style="1" customWidth="1"/>
    <col min="14" max="14" width="13.7109375" style="1" customWidth="1"/>
    <col min="15" max="16" width="11.5703125" style="1505" bestFit="1" customWidth="1"/>
    <col min="17" max="20" width="11.5703125" style="1" bestFit="1" customWidth="1"/>
    <col min="21" max="16384" width="6.7109375" style="1"/>
  </cols>
  <sheetData>
    <row r="1" spans="1:19" ht="13.5" customHeight="1" x14ac:dyDescent="0.25">
      <c r="A1" s="13"/>
      <c r="B1" s="13"/>
      <c r="D1" s="542"/>
      <c r="E1" s="13"/>
      <c r="F1" s="455"/>
      <c r="G1" s="455"/>
      <c r="H1" s="456"/>
      <c r="I1" s="13"/>
      <c r="J1" s="13"/>
      <c r="K1" s="13"/>
      <c r="L1" s="13"/>
      <c r="M1" s="13"/>
      <c r="N1" s="66"/>
      <c r="S1" s="1">
        <v>0</v>
      </c>
    </row>
    <row r="2" spans="1:19" ht="12" customHeight="1" x14ac:dyDescent="0.25">
      <c r="A2" s="13"/>
      <c r="B2" s="13"/>
      <c r="D2" s="542"/>
      <c r="E2" s="13"/>
      <c r="F2" s="455"/>
      <c r="G2" s="455"/>
      <c r="H2" s="456"/>
      <c r="I2" s="13"/>
      <c r="J2" s="13"/>
      <c r="K2" s="13"/>
      <c r="L2" s="13"/>
      <c r="M2" s="13"/>
      <c r="N2" s="66"/>
    </row>
    <row r="3" spans="1:19" x14ac:dyDescent="0.25">
      <c r="A3" s="13"/>
      <c r="B3" s="13"/>
      <c r="D3" s="542"/>
      <c r="E3" s="13"/>
      <c r="F3" s="138"/>
      <c r="G3" s="138"/>
      <c r="H3" s="456"/>
      <c r="I3" s="13"/>
      <c r="J3" s="13"/>
      <c r="K3" s="13"/>
      <c r="L3" s="13"/>
      <c r="M3" s="13"/>
      <c r="N3" s="66"/>
      <c r="R3" s="821"/>
      <c r="S3" s="821"/>
    </row>
    <row r="4" spans="1:19" x14ac:dyDescent="0.25">
      <c r="A4" s="13"/>
      <c r="B4" s="13"/>
      <c r="D4" s="542"/>
      <c r="E4" s="13"/>
      <c r="F4" s="172"/>
      <c r="G4" s="138"/>
      <c r="H4" s="456"/>
      <c r="I4" s="13"/>
      <c r="J4" s="13"/>
      <c r="K4" s="13"/>
      <c r="L4" s="13"/>
      <c r="M4" s="13"/>
      <c r="N4" s="66"/>
      <c r="R4" s="821"/>
      <c r="S4" s="821"/>
    </row>
    <row r="5" spans="1:19" x14ac:dyDescent="0.25">
      <c r="A5" s="13"/>
      <c r="B5" s="13"/>
      <c r="D5" s="13"/>
      <c r="E5" s="13"/>
      <c r="F5" s="455"/>
      <c r="G5" s="455"/>
      <c r="H5" s="456"/>
      <c r="I5" s="13"/>
      <c r="J5" s="13"/>
      <c r="K5" s="13"/>
      <c r="L5" s="13"/>
      <c r="M5" s="13"/>
      <c r="N5" s="66"/>
    </row>
    <row r="6" spans="1:19" x14ac:dyDescent="0.25">
      <c r="A6" s="13"/>
      <c r="B6" s="13"/>
      <c r="D6" s="13"/>
      <c r="E6" s="13"/>
      <c r="F6" s="455"/>
      <c r="G6" s="455"/>
      <c r="H6" s="456"/>
      <c r="I6" s="13"/>
      <c r="J6" s="13"/>
      <c r="K6" s="13"/>
      <c r="L6" s="13"/>
      <c r="M6" s="13"/>
      <c r="N6" s="66"/>
    </row>
    <row r="7" spans="1:19" ht="15.75" customHeight="1" x14ac:dyDescent="0.25">
      <c r="A7" s="13"/>
      <c r="B7" s="13"/>
      <c r="D7" s="13"/>
      <c r="E7" s="13"/>
      <c r="F7" s="455"/>
      <c r="G7" s="455"/>
      <c r="H7" s="456"/>
      <c r="I7" s="13"/>
      <c r="J7" s="13"/>
      <c r="K7" s="13"/>
      <c r="L7" s="13"/>
      <c r="M7" s="13"/>
      <c r="N7" s="66"/>
    </row>
    <row r="8" spans="1:19" s="836" customFormat="1" ht="15" customHeight="1" x14ac:dyDescent="0.3">
      <c r="A8" s="1699" t="s">
        <v>461</v>
      </c>
      <c r="B8" s="1699"/>
      <c r="C8" s="1699"/>
      <c r="D8" s="1699"/>
      <c r="E8" s="1699"/>
      <c r="F8" s="1699"/>
      <c r="G8" s="1699"/>
      <c r="H8" s="1699"/>
      <c r="I8" s="1699"/>
      <c r="J8" s="1699"/>
      <c r="K8" s="1699"/>
      <c r="L8" s="1699"/>
      <c r="M8" s="1699"/>
      <c r="N8" s="1700"/>
      <c r="O8" s="1517"/>
      <c r="P8" s="1517"/>
    </row>
    <row r="9" spans="1:19" s="836" customFormat="1" ht="15" customHeight="1" x14ac:dyDescent="0.3">
      <c r="A9" s="1699"/>
      <c r="B9" s="1699"/>
      <c r="C9" s="1699"/>
      <c r="D9" s="1699"/>
      <c r="E9" s="1699"/>
      <c r="F9" s="1699"/>
      <c r="G9" s="1699"/>
      <c r="H9" s="1699"/>
      <c r="I9" s="1699"/>
      <c r="J9" s="1699"/>
      <c r="K9" s="1699"/>
      <c r="L9" s="1699"/>
      <c r="M9" s="1699"/>
      <c r="N9" s="1700"/>
      <c r="O9" s="1517"/>
      <c r="P9" s="1517"/>
    </row>
    <row r="10" spans="1:19" s="836" customFormat="1" ht="30" customHeight="1" x14ac:dyDescent="0.3">
      <c r="A10" s="1745" t="s">
        <v>1016</v>
      </c>
      <c r="B10" s="1746"/>
      <c r="C10" s="1746"/>
      <c r="D10" s="1746"/>
      <c r="E10" s="1746"/>
      <c r="F10" s="1746"/>
      <c r="G10" s="1746"/>
      <c r="H10" s="1746"/>
      <c r="I10" s="1746"/>
      <c r="J10" s="1746"/>
      <c r="K10" s="1746"/>
      <c r="L10" s="1746"/>
      <c r="M10" s="1746"/>
      <c r="N10" s="1747"/>
      <c r="O10" s="1517"/>
      <c r="P10" s="1517"/>
    </row>
    <row r="11" spans="1:19" s="836" customFormat="1" ht="17.25" thickBot="1" x14ac:dyDescent="0.35">
      <c r="A11" s="78" t="s">
        <v>1438</v>
      </c>
      <c r="B11" s="69"/>
      <c r="C11" s="69"/>
      <c r="D11" s="822"/>
      <c r="E11" s="822"/>
      <c r="F11" s="822"/>
      <c r="G11" s="1047"/>
      <c r="H11" s="1047"/>
      <c r="I11" s="822"/>
      <c r="J11" s="822"/>
      <c r="K11" s="822"/>
      <c r="L11" s="822"/>
      <c r="M11" s="1047"/>
      <c r="N11" s="1048"/>
      <c r="O11" s="1517"/>
      <c r="P11" s="1517"/>
    </row>
    <row r="12" spans="1:19" ht="18" customHeight="1" thickBot="1" x14ac:dyDescent="0.3">
      <c r="A12" s="971"/>
      <c r="B12" s="972"/>
      <c r="C12" s="972"/>
      <c r="D12" s="1731" t="s">
        <v>1439</v>
      </c>
      <c r="E12" s="1731"/>
      <c r="F12" s="1731"/>
      <c r="G12" s="1731"/>
      <c r="H12" s="1731"/>
      <c r="I12" s="13"/>
      <c r="J12" s="1731" t="s">
        <v>1002</v>
      </c>
      <c r="K12" s="1731"/>
      <c r="L12" s="1731"/>
      <c r="M12" s="1731"/>
      <c r="N12" s="1732"/>
    </row>
    <row r="13" spans="1:19" s="752" customFormat="1" ht="12" x14ac:dyDescent="0.2">
      <c r="A13" s="82" t="s">
        <v>523</v>
      </c>
      <c r="B13" s="82"/>
      <c r="C13" s="531" t="s">
        <v>514</v>
      </c>
      <c r="D13" s="1259" t="s">
        <v>1397</v>
      </c>
      <c r="E13" s="1260" t="s">
        <v>1412</v>
      </c>
      <c r="F13" s="532" t="s">
        <v>464</v>
      </c>
      <c r="G13" s="532" t="s">
        <v>516</v>
      </c>
      <c r="H13" s="1743" t="s">
        <v>1414</v>
      </c>
      <c r="I13" s="83"/>
      <c r="J13" s="1449" t="s">
        <v>1397</v>
      </c>
      <c r="K13" s="1448" t="s">
        <v>1412</v>
      </c>
      <c r="L13" s="532" t="s">
        <v>464</v>
      </c>
      <c r="M13" s="532" t="s">
        <v>516</v>
      </c>
      <c r="N13" s="1741" t="s">
        <v>1414</v>
      </c>
      <c r="O13" s="1518"/>
      <c r="P13" s="1518"/>
    </row>
    <row r="14" spans="1:19" s="752" customFormat="1" ht="13.5" customHeight="1" thickBot="1" x14ac:dyDescent="0.25">
      <c r="A14" s="533"/>
      <c r="B14" s="533"/>
      <c r="C14" s="533"/>
      <c r="D14" s="1740" t="s">
        <v>1004</v>
      </c>
      <c r="E14" s="1740"/>
      <c r="F14" s="535" t="s">
        <v>403</v>
      </c>
      <c r="G14" s="535" t="s">
        <v>1017</v>
      </c>
      <c r="H14" s="1744"/>
      <c r="I14" s="134"/>
      <c r="J14" s="1740" t="s">
        <v>1004</v>
      </c>
      <c r="K14" s="1740"/>
      <c r="L14" s="535" t="s">
        <v>403</v>
      </c>
      <c r="M14" s="535" t="s">
        <v>1017</v>
      </c>
      <c r="N14" s="1742"/>
      <c r="O14" s="1518"/>
      <c r="P14" s="1518"/>
    </row>
    <row r="15" spans="1:19" ht="10.5" customHeight="1" x14ac:dyDescent="0.25">
      <c r="A15" s="75"/>
      <c r="B15" s="75"/>
      <c r="C15" s="75"/>
      <c r="D15" s="76"/>
      <c r="E15" s="76"/>
      <c r="F15" s="536"/>
      <c r="G15" s="536"/>
      <c r="H15" s="471"/>
      <c r="I15" s="13"/>
      <c r="J15" s="76"/>
      <c r="K15" s="76"/>
      <c r="L15" s="76"/>
      <c r="M15" s="536"/>
      <c r="N15" s="1004"/>
      <c r="O15" s="1519"/>
    </row>
    <row r="16" spans="1:19" ht="13.5" customHeight="1" x14ac:dyDescent="0.25">
      <c r="A16" s="764"/>
      <c r="B16" s="765" t="s">
        <v>524</v>
      </c>
      <c r="C16" s="765"/>
      <c r="D16" s="845">
        <v>52374238.764869943</v>
      </c>
      <c r="E16" s="845">
        <v>52579696.96254997</v>
      </c>
      <c r="F16" s="846">
        <v>0.3922886566474309</v>
      </c>
      <c r="G16" s="846">
        <v>0.3922886566474309</v>
      </c>
      <c r="H16" s="846">
        <v>100</v>
      </c>
      <c r="I16" s="846"/>
      <c r="J16" s="845">
        <v>5375732.79318</v>
      </c>
      <c r="K16" s="845">
        <v>5730920.4786000019</v>
      </c>
      <c r="L16" s="846">
        <v>6.60724219534527</v>
      </c>
      <c r="M16" s="846">
        <v>6.60724219534527</v>
      </c>
      <c r="N16" s="847">
        <v>100</v>
      </c>
      <c r="Q16" s="458"/>
    </row>
    <row r="17" spans="1:20" x14ac:dyDescent="0.25">
      <c r="A17" s="531"/>
      <c r="B17" s="83"/>
      <c r="C17" s="83"/>
      <c r="D17" s="538"/>
      <c r="E17" s="538"/>
      <c r="F17" s="539"/>
      <c r="G17" s="539"/>
      <c r="H17" s="539"/>
      <c r="I17" s="539"/>
      <c r="J17" s="538"/>
      <c r="K17" s="538"/>
      <c r="L17" s="539"/>
      <c r="M17" s="539"/>
      <c r="N17" s="540"/>
      <c r="Q17" s="458"/>
    </row>
    <row r="18" spans="1:20" s="5" customFormat="1" ht="15" customHeight="1" x14ac:dyDescent="0.25">
      <c r="A18" s="973" t="s">
        <v>525</v>
      </c>
      <c r="B18" s="765" t="s">
        <v>526</v>
      </c>
      <c r="C18" s="765"/>
      <c r="D18" s="845">
        <v>4609198.2016599998</v>
      </c>
      <c r="E18" s="845">
        <v>4707702.7148099989</v>
      </c>
      <c r="F18" s="846">
        <v>2.1371290372048386</v>
      </c>
      <c r="G18" s="846">
        <v>0.18807817635732599</v>
      </c>
      <c r="H18" s="846">
        <v>8.9534611014648355</v>
      </c>
      <c r="I18" s="846"/>
      <c r="J18" s="845">
        <v>443341.77382999979</v>
      </c>
      <c r="K18" s="845">
        <v>518031.89773000014</v>
      </c>
      <c r="L18" s="846">
        <v>16.847075621761828</v>
      </c>
      <c r="M18" s="846">
        <v>1.3893942793205245</v>
      </c>
      <c r="N18" s="847">
        <v>9.0392442132882174</v>
      </c>
      <c r="O18" s="1505"/>
      <c r="P18" s="1505"/>
      <c r="Q18" s="458"/>
      <c r="R18" s="1"/>
      <c r="S18" s="1"/>
      <c r="T18" s="1"/>
    </row>
    <row r="19" spans="1:20" s="5" customFormat="1" ht="15" customHeight="1" x14ac:dyDescent="0.25">
      <c r="A19" s="146" t="s">
        <v>527</v>
      </c>
      <c r="B19" s="83" t="s">
        <v>528</v>
      </c>
      <c r="C19" s="83"/>
      <c r="D19" s="147">
        <v>1700500.4236400006</v>
      </c>
      <c r="E19" s="147">
        <v>1538987.0318299988</v>
      </c>
      <c r="F19" s="354">
        <v>-9.4979918596124104</v>
      </c>
      <c r="G19" s="354">
        <v>-0.30838327318723158</v>
      </c>
      <c r="H19" s="354">
        <v>2.926960634493855</v>
      </c>
      <c r="I19" s="354"/>
      <c r="J19" s="147">
        <v>147511.53630999994</v>
      </c>
      <c r="K19" s="147">
        <v>147116.02947000001</v>
      </c>
      <c r="L19" s="354">
        <v>-0.26811926029213035</v>
      </c>
      <c r="M19" s="354">
        <v>-7.3572637483338916E-3</v>
      </c>
      <c r="N19" s="355">
        <v>2.5670575960589628</v>
      </c>
      <c r="O19" s="1505"/>
      <c r="P19" s="1505"/>
      <c r="Q19" s="458"/>
      <c r="R19" s="1"/>
      <c r="S19" s="1"/>
      <c r="T19" s="1"/>
    </row>
    <row r="20" spans="1:20" ht="12" customHeight="1" x14ac:dyDescent="0.25">
      <c r="A20" s="1043" t="s">
        <v>529</v>
      </c>
      <c r="B20" s="782"/>
      <c r="C20" s="782" t="s">
        <v>530</v>
      </c>
      <c r="D20" s="1007">
        <v>1245022.0044800008</v>
      </c>
      <c r="E20" s="1007">
        <v>990046.34377999965</v>
      </c>
      <c r="F20" s="978">
        <v>-20.479610784589706</v>
      </c>
      <c r="G20" s="978">
        <v>-0.48683411293994078</v>
      </c>
      <c r="H20" s="978">
        <v>1.8829441799277824</v>
      </c>
      <c r="I20" s="978"/>
      <c r="J20" s="1007">
        <v>98635.900369999959</v>
      </c>
      <c r="K20" s="1007">
        <v>83468.539629999999</v>
      </c>
      <c r="L20" s="978">
        <v>-15.377119976706883</v>
      </c>
      <c r="M20" s="978">
        <v>-0.28214498978152802</v>
      </c>
      <c r="N20" s="979">
        <v>1.4564595677375443</v>
      </c>
      <c r="Q20" s="458"/>
    </row>
    <row r="21" spans="1:20" x14ac:dyDescent="0.25">
      <c r="A21" s="974" t="s">
        <v>531</v>
      </c>
      <c r="B21" s="91"/>
      <c r="C21" s="91" t="s">
        <v>532</v>
      </c>
      <c r="D21" s="149">
        <v>455478.41915999987</v>
      </c>
      <c r="E21" s="149">
        <v>548940.6880499993</v>
      </c>
      <c r="F21" s="357">
        <v>20.519582258664183</v>
      </c>
      <c r="G21" s="357">
        <v>0.17845083975270931</v>
      </c>
      <c r="H21" s="357">
        <v>1.0440164545660728</v>
      </c>
      <c r="I21" s="357"/>
      <c r="J21" s="149">
        <v>48875.635939999978</v>
      </c>
      <c r="K21" s="149">
        <v>63647.489840000017</v>
      </c>
      <c r="L21" s="357">
        <v>30.223348741966355</v>
      </c>
      <c r="M21" s="357">
        <v>0.27478772603319424</v>
      </c>
      <c r="N21" s="358">
        <v>1.1105980283214185</v>
      </c>
      <c r="Q21" s="458"/>
    </row>
    <row r="22" spans="1:20" x14ac:dyDescent="0.25">
      <c r="A22" s="973" t="s">
        <v>533</v>
      </c>
      <c r="B22" s="765" t="s">
        <v>534</v>
      </c>
      <c r="C22" s="765"/>
      <c r="D22" s="845">
        <v>2908697.7780199992</v>
      </c>
      <c r="E22" s="845">
        <v>3168715.6829800005</v>
      </c>
      <c r="F22" s="846">
        <v>8.9393235325053269</v>
      </c>
      <c r="G22" s="846">
        <v>0.4964614495445584</v>
      </c>
      <c r="H22" s="846">
        <v>6.0265004669709805</v>
      </c>
      <c r="I22" s="846"/>
      <c r="J22" s="845">
        <v>295830.23751999985</v>
      </c>
      <c r="K22" s="845">
        <v>370915.86826000013</v>
      </c>
      <c r="L22" s="846">
        <v>25.381323886786273</v>
      </c>
      <c r="M22" s="846">
        <v>1.3967515430688584</v>
      </c>
      <c r="N22" s="847">
        <v>6.4721866172292559</v>
      </c>
      <c r="Q22" s="458"/>
    </row>
    <row r="23" spans="1:20" x14ac:dyDescent="0.25">
      <c r="A23" s="974" t="s">
        <v>535</v>
      </c>
      <c r="B23" s="91"/>
      <c r="C23" s="91" t="s">
        <v>530</v>
      </c>
      <c r="D23" s="975">
        <v>595592.86720000033</v>
      </c>
      <c r="E23" s="975">
        <v>618041.08450000023</v>
      </c>
      <c r="F23" s="357">
        <v>3.7690540864825</v>
      </c>
      <c r="G23" s="357">
        <v>4.2861181048911123E-2</v>
      </c>
      <c r="H23" s="357">
        <v>1.1754367563970589</v>
      </c>
      <c r="I23" s="357"/>
      <c r="J23" s="975">
        <v>51665.000579999985</v>
      </c>
      <c r="K23" s="975">
        <v>77338.56355999998</v>
      </c>
      <c r="L23" s="357">
        <v>49.692369479888242</v>
      </c>
      <c r="M23" s="357">
        <v>0.47758257279028316</v>
      </c>
      <c r="N23" s="358">
        <v>1.3494963653533876</v>
      </c>
      <c r="Q23" s="458"/>
    </row>
    <row r="24" spans="1:20" x14ac:dyDescent="0.25">
      <c r="A24" s="976" t="s">
        <v>1406</v>
      </c>
      <c r="B24" s="782"/>
      <c r="C24" s="782" t="s">
        <v>532</v>
      </c>
      <c r="D24" s="977">
        <v>2313104.9108199989</v>
      </c>
      <c r="E24" s="977">
        <v>2550674.5984800002</v>
      </c>
      <c r="F24" s="978">
        <v>10.270597176493064</v>
      </c>
      <c r="G24" s="978">
        <v>0.45360026849564689</v>
      </c>
      <c r="H24" s="978">
        <v>4.8510637105739214</v>
      </c>
      <c r="I24" s="978"/>
      <c r="J24" s="977">
        <v>244165.23693999989</v>
      </c>
      <c r="K24" s="977">
        <v>293577.30470000015</v>
      </c>
      <c r="L24" s="978">
        <v>20.23714283788178</v>
      </c>
      <c r="M24" s="978">
        <v>0.91916897027857458</v>
      </c>
      <c r="N24" s="979">
        <v>5.1226902518758681</v>
      </c>
      <c r="Q24" s="458"/>
    </row>
    <row r="25" spans="1:20" ht="13.5" customHeight="1" x14ac:dyDescent="0.25">
      <c r="A25" s="146" t="s">
        <v>536</v>
      </c>
      <c r="B25" s="83" t="s">
        <v>537</v>
      </c>
      <c r="C25" s="83"/>
      <c r="D25" s="147">
        <v>18231966.093929958</v>
      </c>
      <c r="E25" s="147">
        <v>18716193.169959992</v>
      </c>
      <c r="F25" s="357">
        <v>2.6559235221002866</v>
      </c>
      <c r="G25" s="357">
        <v>0.92455200772260238</v>
      </c>
      <c r="H25" s="357">
        <v>35.595855912388863</v>
      </c>
      <c r="I25" s="357"/>
      <c r="J25" s="147">
        <v>1749699.9383500011</v>
      </c>
      <c r="K25" s="147">
        <v>1948960.5572100016</v>
      </c>
      <c r="L25" s="357">
        <v>11.388273754407678</v>
      </c>
      <c r="M25" s="357">
        <v>3.7066689607934995</v>
      </c>
      <c r="N25" s="358">
        <v>34.007810167453414</v>
      </c>
      <c r="Q25" s="458"/>
    </row>
    <row r="26" spans="1:20" x14ac:dyDescent="0.25">
      <c r="A26" s="973" t="s">
        <v>538</v>
      </c>
      <c r="B26" s="765" t="s">
        <v>528</v>
      </c>
      <c r="C26" s="765"/>
      <c r="D26" s="845">
        <v>2120596.5640999991</v>
      </c>
      <c r="E26" s="845">
        <v>1833642.9918100005</v>
      </c>
      <c r="F26" s="846">
        <v>-13.531738056539972</v>
      </c>
      <c r="G26" s="846">
        <v>-0.54789067880920295</v>
      </c>
      <c r="H26" s="846">
        <v>3.4873593758366801</v>
      </c>
      <c r="I26" s="846"/>
      <c r="J26" s="845">
        <v>167611.98152999999</v>
      </c>
      <c r="K26" s="845">
        <v>206864.8758200001</v>
      </c>
      <c r="L26" s="846">
        <v>23.418907128053039</v>
      </c>
      <c r="M26" s="846">
        <v>0.73018685638167979</v>
      </c>
      <c r="N26" s="847">
        <v>3.6096273991666838</v>
      </c>
      <c r="Q26" s="458"/>
    </row>
    <row r="27" spans="1:20" x14ac:dyDescent="0.25">
      <c r="A27" s="146" t="s">
        <v>539</v>
      </c>
      <c r="B27" s="83" t="s">
        <v>534</v>
      </c>
      <c r="C27" s="83"/>
      <c r="D27" s="147">
        <v>16111369.529829958</v>
      </c>
      <c r="E27" s="147">
        <v>16882550.178149991</v>
      </c>
      <c r="F27" s="354">
        <v>4.7865617314046638</v>
      </c>
      <c r="G27" s="354">
        <v>1.4724426865318034</v>
      </c>
      <c r="H27" s="354">
        <v>32.108496536552181</v>
      </c>
      <c r="I27" s="354"/>
      <c r="J27" s="147">
        <v>1582087.9568200011</v>
      </c>
      <c r="K27" s="147">
        <v>1742095.6813900014</v>
      </c>
      <c r="L27" s="354">
        <v>10.11370599720739</v>
      </c>
      <c r="M27" s="354">
        <v>2.9764821044118186</v>
      </c>
      <c r="N27" s="355">
        <v>30.398182768286734</v>
      </c>
      <c r="Q27" s="458"/>
    </row>
    <row r="28" spans="1:20" s="5" customFormat="1" ht="15" customHeight="1" x14ac:dyDescent="0.25">
      <c r="A28" s="973" t="s">
        <v>540</v>
      </c>
      <c r="B28" s="765" t="s">
        <v>541</v>
      </c>
      <c r="C28" s="765"/>
      <c r="D28" s="845">
        <v>5189888.9641300002</v>
      </c>
      <c r="E28" s="845">
        <v>4882375.6660399986</v>
      </c>
      <c r="F28" s="846">
        <v>-5.9252384822755282</v>
      </c>
      <c r="G28" s="846">
        <v>-0.58714609575627152</v>
      </c>
      <c r="H28" s="846">
        <v>9.2856671835090339</v>
      </c>
      <c r="I28" s="846"/>
      <c r="J28" s="845">
        <v>666900.79597999994</v>
      </c>
      <c r="K28" s="845">
        <v>643791.71107999992</v>
      </c>
      <c r="L28" s="846">
        <v>-3.4651457966910342</v>
      </c>
      <c r="M28" s="846">
        <v>-0.42987785645368548</v>
      </c>
      <c r="N28" s="847">
        <v>11.233652839609299</v>
      </c>
      <c r="O28" s="1505"/>
      <c r="P28" s="1505"/>
      <c r="Q28" s="458"/>
      <c r="R28" s="1"/>
      <c r="S28" s="1"/>
      <c r="T28" s="1"/>
    </row>
    <row r="29" spans="1:20" x14ac:dyDescent="0.25">
      <c r="A29" s="146" t="s">
        <v>542</v>
      </c>
      <c r="B29" s="83" t="s">
        <v>528</v>
      </c>
      <c r="C29" s="83"/>
      <c r="D29" s="147">
        <v>621809.52586000005</v>
      </c>
      <c r="E29" s="147">
        <v>424188.00329999992</v>
      </c>
      <c r="F29" s="354">
        <v>-31.781681421923803</v>
      </c>
      <c r="G29" s="354">
        <v>-0.377325813645152</v>
      </c>
      <c r="H29" s="354">
        <v>0.80675246873737028</v>
      </c>
      <c r="I29" s="354"/>
      <c r="J29" s="147">
        <v>104318.51049</v>
      </c>
      <c r="K29" s="147">
        <v>505.47696999999999</v>
      </c>
      <c r="L29" s="354">
        <v>-99.515448439950205</v>
      </c>
      <c r="M29" s="354">
        <v>-1.9311419952216353</v>
      </c>
      <c r="N29" s="355">
        <v>8.8201707193027081E-3</v>
      </c>
      <c r="Q29" s="458"/>
    </row>
    <row r="30" spans="1:20" x14ac:dyDescent="0.25">
      <c r="A30" s="973" t="s">
        <v>543</v>
      </c>
      <c r="B30" s="765" t="s">
        <v>534</v>
      </c>
      <c r="C30" s="765"/>
      <c r="D30" s="845">
        <v>4568079.4382699998</v>
      </c>
      <c r="E30" s="845">
        <v>4458187.6627399987</v>
      </c>
      <c r="F30" s="846">
        <v>-2.4056450202980448</v>
      </c>
      <c r="G30" s="846">
        <v>-0.20982028211111897</v>
      </c>
      <c r="H30" s="846">
        <v>8.4789147147716637</v>
      </c>
      <c r="I30" s="846"/>
      <c r="J30" s="845">
        <v>562582.28548999992</v>
      </c>
      <c r="K30" s="845">
        <v>643286.23410999996</v>
      </c>
      <c r="L30" s="846">
        <v>14.345270141186232</v>
      </c>
      <c r="M30" s="846">
        <v>1.5012641387679511</v>
      </c>
      <c r="N30" s="847">
        <v>11.224832668889997</v>
      </c>
      <c r="Q30" s="458"/>
    </row>
    <row r="31" spans="1:20" s="5" customFormat="1" x14ac:dyDescent="0.25">
      <c r="A31" s="850" t="s">
        <v>544</v>
      </c>
      <c r="B31" s="83"/>
      <c r="C31" s="91" t="s">
        <v>545</v>
      </c>
      <c r="D31" s="975">
        <v>4195141.6885199994</v>
      </c>
      <c r="E31" s="975">
        <v>3631992.8193499986</v>
      </c>
      <c r="F31" s="357">
        <v>-13.423834306027304</v>
      </c>
      <c r="G31" s="357">
        <v>-1.0752401990952338</v>
      </c>
      <c r="H31" s="357">
        <v>6.9075955723687326</v>
      </c>
      <c r="I31" s="357"/>
      <c r="J31" s="975">
        <v>459624.93281999993</v>
      </c>
      <c r="K31" s="975">
        <v>469477.85972000001</v>
      </c>
      <c r="L31" s="357">
        <v>2.1436885156660375</v>
      </c>
      <c r="M31" s="357">
        <v>0.18328527996220598</v>
      </c>
      <c r="N31" s="358">
        <v>8.192014903593428</v>
      </c>
      <c r="O31" s="1505"/>
      <c r="P31" s="1505"/>
      <c r="Q31" s="458"/>
      <c r="R31" s="1"/>
      <c r="S31" s="1"/>
      <c r="T31" s="1"/>
    </row>
    <row r="32" spans="1:20" s="5" customFormat="1" x14ac:dyDescent="0.25">
      <c r="A32" s="985" t="s">
        <v>546</v>
      </c>
      <c r="B32" s="765"/>
      <c r="C32" s="782" t="s">
        <v>547</v>
      </c>
      <c r="D32" s="1007">
        <v>372937.74975000002</v>
      </c>
      <c r="E32" s="1007">
        <v>826194.84339000029</v>
      </c>
      <c r="F32" s="978">
        <v>121.53693047803355</v>
      </c>
      <c r="G32" s="978">
        <v>0.86541991698411624</v>
      </c>
      <c r="H32" s="978">
        <v>1.5713191424029314</v>
      </c>
      <c r="I32" s="978"/>
      <c r="J32" s="1007">
        <v>102957.35266999999</v>
      </c>
      <c r="K32" s="1007">
        <v>173808.37438999995</v>
      </c>
      <c r="L32" s="978">
        <v>68.815893068941278</v>
      </c>
      <c r="M32" s="978">
        <v>1.3179788588057448</v>
      </c>
      <c r="N32" s="979">
        <v>3.032817765296568</v>
      </c>
      <c r="O32" s="1505"/>
      <c r="P32" s="1505"/>
      <c r="Q32" s="458"/>
      <c r="R32" s="1"/>
      <c r="S32" s="1"/>
      <c r="T32" s="1"/>
    </row>
    <row r="33" spans="1:20" s="5" customFormat="1" ht="24.75" customHeight="1" x14ac:dyDescent="0.25">
      <c r="A33" s="152" t="s">
        <v>548</v>
      </c>
      <c r="B33" s="83" t="s">
        <v>549</v>
      </c>
      <c r="C33" s="168" t="s">
        <v>550</v>
      </c>
      <c r="D33" s="84">
        <v>10064560.796569981</v>
      </c>
      <c r="E33" s="84">
        <v>10423171.340629991</v>
      </c>
      <c r="F33" s="550">
        <v>3.5631017717357873</v>
      </c>
      <c r="G33" s="550">
        <v>0.68470788791788362</v>
      </c>
      <c r="H33" s="550">
        <v>19.823566781021814</v>
      </c>
      <c r="I33" s="550"/>
      <c r="J33" s="84">
        <v>986088.79654000001</v>
      </c>
      <c r="K33" s="84">
        <v>1095001.0607599989</v>
      </c>
      <c r="L33" s="550">
        <v>11.044873910154083</v>
      </c>
      <c r="M33" s="550">
        <v>2.0259984714674051</v>
      </c>
      <c r="N33" s="993">
        <v>19.10689678645646</v>
      </c>
      <c r="O33" s="1505"/>
      <c r="P33" s="1505"/>
      <c r="Q33" s="458"/>
      <c r="R33" s="1"/>
      <c r="S33" s="1"/>
      <c r="T33" s="1"/>
    </row>
    <row r="34" spans="1:20" x14ac:dyDescent="0.25">
      <c r="A34" s="973" t="s">
        <v>551</v>
      </c>
      <c r="B34" s="765" t="s">
        <v>528</v>
      </c>
      <c r="C34" s="765" t="s">
        <v>552</v>
      </c>
      <c r="D34" s="845">
        <v>7437850.7522599781</v>
      </c>
      <c r="E34" s="845">
        <v>7999923.0395399909</v>
      </c>
      <c r="F34" s="846">
        <v>7.5569180668115461</v>
      </c>
      <c r="G34" s="846">
        <v>1.0731846429375183</v>
      </c>
      <c r="H34" s="846">
        <v>15.214851932748791</v>
      </c>
      <c r="I34" s="846"/>
      <c r="J34" s="845">
        <v>744010.85294999997</v>
      </c>
      <c r="K34" s="845">
        <v>815155.81431999884</v>
      </c>
      <c r="L34" s="846">
        <v>9.5623553188652277</v>
      </c>
      <c r="M34" s="846">
        <v>1.3234467579984246</v>
      </c>
      <c r="N34" s="847">
        <v>14.223820019208015</v>
      </c>
      <c r="Q34" s="458"/>
    </row>
    <row r="35" spans="1:20" x14ac:dyDescent="0.25">
      <c r="A35" s="146" t="s">
        <v>553</v>
      </c>
      <c r="B35" s="83" t="s">
        <v>534</v>
      </c>
      <c r="C35" s="83" t="s">
        <v>554</v>
      </c>
      <c r="D35" s="147">
        <v>2626710.0443100017</v>
      </c>
      <c r="E35" s="147">
        <v>2423248.3010899993</v>
      </c>
      <c r="F35" s="354">
        <v>-7.7458775345509752</v>
      </c>
      <c r="G35" s="354">
        <v>-0.38847675501963475</v>
      </c>
      <c r="H35" s="354">
        <v>4.6087148482730207</v>
      </c>
      <c r="I35" s="354"/>
      <c r="J35" s="147">
        <v>242077.94358999998</v>
      </c>
      <c r="K35" s="147">
        <v>279845.2464399999</v>
      </c>
      <c r="L35" s="354">
        <v>15.601298610651307</v>
      </c>
      <c r="M35" s="354">
        <v>0.70255171346897949</v>
      </c>
      <c r="N35" s="355">
        <v>4.8830767672484416</v>
      </c>
      <c r="Q35" s="458"/>
    </row>
    <row r="36" spans="1:20" s="5" customFormat="1" x14ac:dyDescent="0.25">
      <c r="A36" s="973" t="s">
        <v>555</v>
      </c>
      <c r="B36" s="765" t="s">
        <v>556</v>
      </c>
      <c r="C36" s="1044" t="s">
        <v>557</v>
      </c>
      <c r="D36" s="845">
        <v>7825818.9924800051</v>
      </c>
      <c r="E36" s="845">
        <v>6657373.1950499974</v>
      </c>
      <c r="F36" s="846">
        <v>-14.930651968219454</v>
      </c>
      <c r="G36" s="846">
        <v>-2.2309551890112505</v>
      </c>
      <c r="H36" s="846">
        <v>12.66149023223114</v>
      </c>
      <c r="I36" s="846"/>
      <c r="J36" s="845">
        <v>793923.42677000014</v>
      </c>
      <c r="K36" s="845">
        <v>728329.75455000019</v>
      </c>
      <c r="L36" s="846">
        <v>-8.2619645684044603</v>
      </c>
      <c r="M36" s="846">
        <v>-1.2201810384477496</v>
      </c>
      <c r="N36" s="847">
        <v>12.708774397929226</v>
      </c>
      <c r="O36" s="1505"/>
      <c r="P36" s="1505"/>
      <c r="Q36" s="458"/>
      <c r="R36" s="1"/>
      <c r="S36" s="1"/>
      <c r="T36" s="1"/>
    </row>
    <row r="37" spans="1:20" x14ac:dyDescent="0.25">
      <c r="A37" s="146" t="s">
        <v>558</v>
      </c>
      <c r="B37" s="83" t="s">
        <v>528</v>
      </c>
      <c r="C37" s="83" t="s">
        <v>559</v>
      </c>
      <c r="D37" s="538">
        <v>2346058.2030300014</v>
      </c>
      <c r="E37" s="538">
        <v>2305557.1576</v>
      </c>
      <c r="F37" s="354">
        <v>-1.7263444435305604</v>
      </c>
      <c r="G37" s="354">
        <v>-7.7330088961918134E-2</v>
      </c>
      <c r="H37" s="354">
        <v>4.3848810297292875</v>
      </c>
      <c r="I37" s="354"/>
      <c r="J37" s="538">
        <v>211479.45272000003</v>
      </c>
      <c r="K37" s="538">
        <v>295365.27123000001</v>
      </c>
      <c r="L37" s="354">
        <v>39.666179116259237</v>
      </c>
      <c r="M37" s="354">
        <v>1.5604536485969489</v>
      </c>
      <c r="N37" s="355">
        <v>5.1538888444348885</v>
      </c>
      <c r="Q37" s="458"/>
    </row>
    <row r="38" spans="1:20" x14ac:dyDescent="0.25">
      <c r="A38" s="973" t="s">
        <v>560</v>
      </c>
      <c r="B38" s="765" t="s">
        <v>534</v>
      </c>
      <c r="C38" s="765" t="s">
        <v>547</v>
      </c>
      <c r="D38" s="845">
        <v>3472487.8705100017</v>
      </c>
      <c r="E38" s="845">
        <v>2331539.8061699988</v>
      </c>
      <c r="F38" s="846">
        <v>-32.856790488153173</v>
      </c>
      <c r="G38" s="846">
        <v>-2.1784527875664224</v>
      </c>
      <c r="H38" s="846">
        <v>4.4342967739632355</v>
      </c>
      <c r="I38" s="846"/>
      <c r="J38" s="845">
        <v>394415.75186999998</v>
      </c>
      <c r="K38" s="845">
        <v>228264.34098000012</v>
      </c>
      <c r="L38" s="846">
        <v>-42.12595721703417</v>
      </c>
      <c r="M38" s="846">
        <v>-3.0907676642855129</v>
      </c>
      <c r="N38" s="847">
        <v>3.9830310302222602</v>
      </c>
      <c r="Q38" s="458"/>
    </row>
    <row r="39" spans="1:20" ht="15" customHeight="1" x14ac:dyDescent="0.25">
      <c r="A39" s="393" t="s">
        <v>1404</v>
      </c>
      <c r="B39" s="119"/>
      <c r="C39" s="151" t="s">
        <v>562</v>
      </c>
      <c r="D39" s="975">
        <v>3271307.4267800017</v>
      </c>
      <c r="E39" s="975">
        <v>2096256.2467199988</v>
      </c>
      <c r="F39" s="309">
        <v>-35.919925178558472</v>
      </c>
      <c r="G39" s="309">
        <v>-2.2435670813953092</v>
      </c>
      <c r="H39" s="309">
        <v>3.9868169042759276</v>
      </c>
      <c r="I39" s="309"/>
      <c r="J39" s="975">
        <v>376633.84362</v>
      </c>
      <c r="K39" s="975">
        <v>195000.17412000013</v>
      </c>
      <c r="L39" s="309">
        <v>-48.225530598693858</v>
      </c>
      <c r="M39" s="309">
        <v>-3.3787704204798277</v>
      </c>
      <c r="N39" s="310">
        <v>3.4025977999198558</v>
      </c>
      <c r="Q39" s="458"/>
    </row>
    <row r="40" spans="1:20" s="110" customFormat="1" x14ac:dyDescent="0.25">
      <c r="A40" s="988" t="s">
        <v>1405</v>
      </c>
      <c r="B40" s="989"/>
      <c r="C40" s="990" t="s">
        <v>563</v>
      </c>
      <c r="D40" s="1007">
        <v>201180.44373000012</v>
      </c>
      <c r="E40" s="1007">
        <v>235283.55945</v>
      </c>
      <c r="F40" s="983">
        <v>16.951506362998646</v>
      </c>
      <c r="G40" s="983">
        <v>6.5114293828886297E-2</v>
      </c>
      <c r="H40" s="983">
        <v>0.44747986968730796</v>
      </c>
      <c r="I40" s="983"/>
      <c r="J40" s="1007">
        <v>17781.908249999997</v>
      </c>
      <c r="K40" s="1007">
        <v>33264.16685999999</v>
      </c>
      <c r="L40" s="983">
        <v>87.06747550561677</v>
      </c>
      <c r="M40" s="983">
        <v>0.28800275619431426</v>
      </c>
      <c r="N40" s="984">
        <v>0.58043323030240412</v>
      </c>
      <c r="O40" s="1505"/>
      <c r="P40" s="1505"/>
      <c r="Q40" s="458"/>
      <c r="R40" s="1"/>
      <c r="S40" s="1"/>
      <c r="T40" s="1"/>
    </row>
    <row r="41" spans="1:20" x14ac:dyDescent="0.25">
      <c r="A41" s="146" t="s">
        <v>564</v>
      </c>
      <c r="B41" s="83" t="s">
        <v>534</v>
      </c>
      <c r="C41" s="83" t="s">
        <v>554</v>
      </c>
      <c r="D41" s="147">
        <v>2007272.9189400021</v>
      </c>
      <c r="E41" s="147">
        <v>2020276.231279999</v>
      </c>
      <c r="F41" s="354">
        <v>0.64780988261744155</v>
      </c>
      <c r="G41" s="354">
        <v>2.482768751709075E-2</v>
      </c>
      <c r="H41" s="354">
        <v>3.8423124285386168</v>
      </c>
      <c r="I41" s="354"/>
      <c r="J41" s="147">
        <v>188028.22218000013</v>
      </c>
      <c r="K41" s="147">
        <v>204700.14233999996</v>
      </c>
      <c r="L41" s="354">
        <v>8.8667115854766436</v>
      </c>
      <c r="M41" s="354">
        <v>0.31013297724081273</v>
      </c>
      <c r="N41" s="355">
        <v>3.5718545232720778</v>
      </c>
      <c r="Q41" s="458"/>
    </row>
    <row r="42" spans="1:20" s="5" customFormat="1" ht="24" x14ac:dyDescent="0.25">
      <c r="A42" s="973" t="s">
        <v>565</v>
      </c>
      <c r="B42" s="765" t="s">
        <v>556</v>
      </c>
      <c r="C42" s="1044" t="s">
        <v>566</v>
      </c>
      <c r="D42" s="995">
        <v>6396074.9341199975</v>
      </c>
      <c r="E42" s="995">
        <v>7082494.9929199945</v>
      </c>
      <c r="F42" s="1011">
        <v>10.731895199324114</v>
      </c>
      <c r="G42" s="1011">
        <v>1.3106062732131083</v>
      </c>
      <c r="H42" s="1011">
        <v>13.470018661318115</v>
      </c>
      <c r="I42" s="1011"/>
      <c r="J42" s="995">
        <v>726580.7692899995</v>
      </c>
      <c r="K42" s="995">
        <v>790475.50410999986</v>
      </c>
      <c r="L42" s="1011">
        <v>8.7938929188061294</v>
      </c>
      <c r="M42" s="1011">
        <v>1.1885772094375919</v>
      </c>
      <c r="N42" s="1012">
        <v>13.793168253891109</v>
      </c>
      <c r="O42" s="1505"/>
      <c r="P42" s="1505"/>
      <c r="Q42" s="458"/>
      <c r="R42" s="1"/>
      <c r="S42" s="1"/>
      <c r="T42" s="1"/>
    </row>
    <row r="43" spans="1:20" x14ac:dyDescent="0.25">
      <c r="A43" s="146" t="s">
        <v>567</v>
      </c>
      <c r="B43" s="83"/>
      <c r="C43" s="83" t="s">
        <v>568</v>
      </c>
      <c r="D43" s="538">
        <v>1131859.7655700007</v>
      </c>
      <c r="E43" s="538">
        <v>1395237.9527199992</v>
      </c>
      <c r="F43" s="354">
        <v>23.269506979723953</v>
      </c>
      <c r="G43" s="354">
        <v>0.50287735604600248</v>
      </c>
      <c r="H43" s="354">
        <v>2.6535678851739317</v>
      </c>
      <c r="I43" s="354"/>
      <c r="J43" s="538">
        <v>131580.52069999996</v>
      </c>
      <c r="K43" s="538">
        <v>157465.41874999998</v>
      </c>
      <c r="L43" s="354">
        <v>19.672287290165759</v>
      </c>
      <c r="M43" s="354">
        <v>0.48151385208058078</v>
      </c>
      <c r="N43" s="355">
        <v>2.7476461999079596</v>
      </c>
      <c r="Q43" s="458"/>
    </row>
    <row r="44" spans="1:20" x14ac:dyDescent="0.25">
      <c r="A44" s="848" t="s">
        <v>569</v>
      </c>
      <c r="B44" s="78"/>
      <c r="C44" s="1255" t="s">
        <v>570</v>
      </c>
      <c r="D44" s="1014">
        <v>1684683.9389099986</v>
      </c>
      <c r="E44" s="1014">
        <v>1818404.7015199969</v>
      </c>
      <c r="F44" s="846">
        <v>7.9374391552943999</v>
      </c>
      <c r="G44" s="846">
        <v>0.25531781609337967</v>
      </c>
      <c r="H44" s="846">
        <v>3.4583780557258832</v>
      </c>
      <c r="I44" s="846"/>
      <c r="J44" s="1014">
        <v>201720.66987000013</v>
      </c>
      <c r="K44" s="1014">
        <v>250167.1019900002</v>
      </c>
      <c r="L44" s="846">
        <v>24.016592920904738</v>
      </c>
      <c r="M44" s="846">
        <v>0.90120610498837161</v>
      </c>
      <c r="N44" s="847">
        <v>4.3652167731895171</v>
      </c>
      <c r="Q44" s="458"/>
    </row>
    <row r="45" spans="1:20" x14ac:dyDescent="0.25">
      <c r="A45" s="146" t="s">
        <v>571</v>
      </c>
      <c r="B45" s="83"/>
      <c r="C45" s="83" t="s">
        <v>572</v>
      </c>
      <c r="D45" s="538">
        <v>3579531.2296399977</v>
      </c>
      <c r="E45" s="538">
        <v>3868852.3386799986</v>
      </c>
      <c r="F45" s="354">
        <v>8.0826535788905147</v>
      </c>
      <c r="G45" s="354">
        <v>0.55241110107372726</v>
      </c>
      <c r="H45" s="354">
        <v>7.3580727204183001</v>
      </c>
      <c r="I45" s="354"/>
      <c r="J45" s="538">
        <v>393279.57871999947</v>
      </c>
      <c r="K45" s="538">
        <v>382842.98336999962</v>
      </c>
      <c r="L45" s="354">
        <v>-2.6537343698260809</v>
      </c>
      <c r="M45" s="354">
        <v>-0.19414274763136255</v>
      </c>
      <c r="N45" s="355">
        <v>6.6803052807936316</v>
      </c>
      <c r="Q45" s="458"/>
    </row>
    <row r="46" spans="1:20" s="172" customFormat="1" x14ac:dyDescent="0.25">
      <c r="A46" s="973" t="s">
        <v>573</v>
      </c>
      <c r="B46" s="765" t="s">
        <v>556</v>
      </c>
      <c r="C46" s="1044" t="s">
        <v>574</v>
      </c>
      <c r="D46" s="845">
        <v>56730.781980000014</v>
      </c>
      <c r="E46" s="845">
        <v>110385.88314000006</v>
      </c>
      <c r="F46" s="846">
        <v>94.578462145851844</v>
      </c>
      <c r="G46" s="846">
        <v>0.10244559620404306</v>
      </c>
      <c r="H46" s="846">
        <v>0.20994012806620529</v>
      </c>
      <c r="I46" s="846"/>
      <c r="J46" s="845">
        <v>9197.2924200000016</v>
      </c>
      <c r="K46" s="845">
        <v>6329.99316</v>
      </c>
      <c r="L46" s="846">
        <v>-31.175471313328114</v>
      </c>
      <c r="M46" s="846">
        <v>-5.3337830772348688E-2</v>
      </c>
      <c r="N46" s="847">
        <v>0.11045334137224576</v>
      </c>
      <c r="O46" s="1505"/>
      <c r="P46" s="1505"/>
      <c r="Q46" s="458"/>
      <c r="R46" s="1"/>
      <c r="S46" s="1"/>
      <c r="T46" s="1"/>
    </row>
    <row r="47" spans="1:20" s="5" customFormat="1" ht="15" thickBot="1" x14ac:dyDescent="0.3">
      <c r="A47" s="1045"/>
      <c r="B47" s="134"/>
      <c r="C47" s="1049" t="s">
        <v>613</v>
      </c>
      <c r="D47" s="1050">
        <v>0</v>
      </c>
      <c r="E47" s="1050">
        <v>0</v>
      </c>
      <c r="F47" s="1051" t="s">
        <v>1460</v>
      </c>
      <c r="G47" s="1051">
        <v>0</v>
      </c>
      <c r="H47" s="1051">
        <v>0</v>
      </c>
      <c r="I47" s="1051"/>
      <c r="J47" s="1050">
        <v>0</v>
      </c>
      <c r="K47" s="1050">
        <v>0</v>
      </c>
      <c r="L47" s="1051" t="s">
        <v>1460</v>
      </c>
      <c r="M47" s="1051">
        <v>0</v>
      </c>
      <c r="N47" s="854">
        <v>0</v>
      </c>
      <c r="O47" s="1505"/>
      <c r="P47" s="1505"/>
      <c r="Q47" s="458"/>
      <c r="R47" s="1"/>
      <c r="S47" s="1"/>
      <c r="T47" s="1"/>
    </row>
    <row r="48" spans="1:20" customFormat="1" ht="12.75" x14ac:dyDescent="0.2"/>
    <row r="49" spans="1:16" s="5" customFormat="1" ht="15" customHeight="1" x14ac:dyDescent="0.25">
      <c r="A49" s="1532" t="s">
        <v>1096</v>
      </c>
      <c r="B49" s="1583"/>
      <c r="C49" s="1583"/>
      <c r="D49" s="1632"/>
      <c r="E49" s="1633"/>
      <c r="F49" s="1634"/>
      <c r="G49" s="1635"/>
      <c r="H49" s="1636"/>
      <c r="I49" s="1637"/>
      <c r="J49" s="1637"/>
      <c r="K49" s="1637"/>
      <c r="L49" s="1637"/>
      <c r="M49" s="1637"/>
      <c r="N49" s="1638"/>
      <c r="O49" s="1520"/>
      <c r="P49" s="1520"/>
    </row>
    <row r="50" spans="1:16" s="115" customFormat="1" x14ac:dyDescent="0.15">
      <c r="A50" s="1675" t="s">
        <v>1437</v>
      </c>
      <c r="B50" s="61"/>
      <c r="C50" s="61"/>
      <c r="D50" s="857"/>
      <c r="E50" s="857"/>
      <c r="F50" s="544"/>
      <c r="G50" s="1052"/>
      <c r="H50" s="862"/>
      <c r="I50" s="855"/>
      <c r="J50" s="855"/>
      <c r="K50" s="855"/>
      <c r="L50" s="855"/>
      <c r="M50" s="855"/>
      <c r="N50" s="1053"/>
      <c r="O50" s="1521"/>
      <c r="P50" s="1521"/>
    </row>
    <row r="51" spans="1:16" ht="14.25" customHeight="1" x14ac:dyDescent="0.25">
      <c r="A51" s="1535" t="s">
        <v>617</v>
      </c>
      <c r="B51" s="61"/>
      <c r="C51" s="61"/>
      <c r="D51" s="857"/>
      <c r="E51" s="858"/>
      <c r="F51" s="544"/>
      <c r="G51" s="1052"/>
      <c r="H51" s="862"/>
      <c r="I51" s="61"/>
      <c r="J51" s="61"/>
      <c r="K51" s="61"/>
      <c r="L51" s="61"/>
      <c r="M51" s="61"/>
      <c r="N51" s="367"/>
    </row>
    <row r="52" spans="1:16" ht="14.25" customHeight="1" x14ac:dyDescent="0.25">
      <c r="A52" s="1535" t="s">
        <v>1411</v>
      </c>
      <c r="B52" s="61"/>
      <c r="C52" s="61"/>
      <c r="D52" s="857"/>
      <c r="E52" s="858"/>
      <c r="F52" s="544"/>
      <c r="G52" s="1052"/>
      <c r="H52" s="862"/>
      <c r="I52" s="61"/>
      <c r="J52" s="61"/>
      <c r="K52" s="61"/>
      <c r="L52" s="61"/>
      <c r="M52" s="61"/>
      <c r="N52" s="367"/>
    </row>
    <row r="53" spans="1:16" x14ac:dyDescent="0.25">
      <c r="A53" s="1563" t="s">
        <v>1441</v>
      </c>
      <c r="B53" s="142"/>
      <c r="C53" s="142"/>
      <c r="D53" s="142"/>
      <c r="E53" s="142"/>
      <c r="F53" s="547"/>
      <c r="G53" s="547"/>
      <c r="H53" s="548"/>
      <c r="I53" s="142"/>
      <c r="J53" s="142"/>
      <c r="K53" s="142"/>
      <c r="L53" s="142"/>
      <c r="M53" s="142"/>
      <c r="N53" s="144"/>
    </row>
  </sheetData>
  <mergeCells count="8">
    <mergeCell ref="A8:N9"/>
    <mergeCell ref="D14:E14"/>
    <mergeCell ref="J14:K14"/>
    <mergeCell ref="N13:N14"/>
    <mergeCell ref="H13:H14"/>
    <mergeCell ref="D12:H12"/>
    <mergeCell ref="J12:N12"/>
    <mergeCell ref="A10:N10"/>
  </mergeCells>
  <phoneticPr fontId="0" type="noConversion"/>
  <printOptions horizontalCentered="1"/>
  <pageMargins left="0.39370078740157483" right="0.39370078740157483" top="0.39370078740157483" bottom="0.43307086614173229" header="0" footer="0"/>
  <pageSetup scale="82" fitToHeight="2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23001-AE84-4AC0-A9AC-20696C050999}">
  <sheetPr codeName="Hoja8">
    <pageSetUpPr fitToPage="1"/>
  </sheetPr>
  <dimension ref="A1:T52"/>
  <sheetViews>
    <sheetView showGridLines="0" zoomScaleNormal="100" workbookViewId="0">
      <selection activeCell="A7" sqref="A7:N8"/>
    </sheetView>
  </sheetViews>
  <sheetFormatPr defaultColWidth="6.7109375" defaultRowHeight="14.25" x14ac:dyDescent="0.25"/>
  <cols>
    <col min="1" max="1" width="5.85546875" style="1" customWidth="1"/>
    <col min="2" max="2" width="0.5703125" style="1" customWidth="1"/>
    <col min="3" max="3" width="45.28515625" style="13" customWidth="1"/>
    <col min="4" max="4" width="17" style="1" customWidth="1"/>
    <col min="5" max="5" width="16.7109375" style="1" customWidth="1"/>
    <col min="6" max="6" width="10.28515625" style="457" customWidth="1"/>
    <col min="7" max="7" width="14" style="457" customWidth="1"/>
    <col min="8" max="8" width="11.85546875" style="458" customWidth="1"/>
    <col min="9" max="9" width="2.28515625" style="1" customWidth="1"/>
    <col min="10" max="10" width="13.42578125" style="1" customWidth="1"/>
    <col min="11" max="11" width="13.7109375" style="1" customWidth="1"/>
    <col min="12" max="12" width="11.140625" style="1" customWidth="1"/>
    <col min="13" max="13" width="14.28515625" style="1" customWidth="1"/>
    <col min="14" max="14" width="12" style="1" customWidth="1"/>
    <col min="15" max="16" width="11.5703125" style="1506" bestFit="1" customWidth="1"/>
    <col min="17" max="17" width="6.7109375" style="1"/>
    <col min="18" max="20" width="12.85546875" style="1" bestFit="1" customWidth="1"/>
    <col min="21" max="16384" width="6.7109375" style="1"/>
  </cols>
  <sheetData>
    <row r="1" spans="1:19" x14ac:dyDescent="0.25">
      <c r="A1" s="13"/>
      <c r="B1" s="13"/>
      <c r="D1" s="542"/>
      <c r="E1" s="1446"/>
      <c r="F1" s="455"/>
      <c r="G1" s="455"/>
      <c r="H1" s="456"/>
      <c r="I1" s="13"/>
      <c r="J1" s="13"/>
      <c r="K1" s="13"/>
      <c r="L1" s="13"/>
      <c r="M1" s="13"/>
      <c r="N1" s="66"/>
      <c r="R1" s="821"/>
      <c r="S1" s="821"/>
    </row>
    <row r="2" spans="1:19" x14ac:dyDescent="0.25">
      <c r="A2" s="13"/>
      <c r="B2" s="13"/>
      <c r="D2" s="13"/>
      <c r="E2" s="13"/>
      <c r="F2" s="172"/>
      <c r="G2" s="138"/>
      <c r="H2" s="456"/>
      <c r="I2" s="13"/>
      <c r="J2" s="13"/>
      <c r="K2" s="13"/>
      <c r="L2" s="13"/>
      <c r="M2" s="13"/>
      <c r="N2" s="66"/>
    </row>
    <row r="3" spans="1:19" x14ac:dyDescent="0.25">
      <c r="A3" s="13"/>
      <c r="B3" s="13"/>
      <c r="D3" s="542"/>
      <c r="E3" s="13"/>
      <c r="F3" s="733"/>
      <c r="G3" s="138"/>
      <c r="H3" s="456"/>
      <c r="I3" s="13"/>
      <c r="J3" s="13"/>
      <c r="K3" s="13"/>
      <c r="L3" s="13"/>
      <c r="M3" s="13"/>
      <c r="N3" s="66"/>
    </row>
    <row r="4" spans="1:19" x14ac:dyDescent="0.25">
      <c r="A4" s="13"/>
      <c r="B4" s="13"/>
      <c r="D4" s="13"/>
      <c r="E4" s="13"/>
      <c r="F4" s="455"/>
      <c r="G4" s="455"/>
      <c r="H4" s="456"/>
      <c r="I4" s="13"/>
      <c r="J4" s="13"/>
      <c r="K4" s="13"/>
      <c r="L4" s="13"/>
      <c r="M4" s="13"/>
      <c r="N4" s="66"/>
    </row>
    <row r="5" spans="1:19" x14ac:dyDescent="0.25">
      <c r="A5" s="13"/>
      <c r="B5" s="13"/>
      <c r="D5" s="13"/>
      <c r="E5" s="13"/>
      <c r="F5" s="455"/>
      <c r="G5" s="455"/>
      <c r="H5" s="456"/>
      <c r="I5" s="13"/>
      <c r="J5" s="13"/>
      <c r="K5" s="13"/>
      <c r="L5" s="13"/>
      <c r="M5" s="13"/>
      <c r="N5" s="66"/>
    </row>
    <row r="6" spans="1:19" ht="12.75" hidden="1" customHeight="1" x14ac:dyDescent="0.25">
      <c r="A6" s="13"/>
      <c r="B6" s="13"/>
      <c r="D6" s="13"/>
      <c r="E6" s="13"/>
      <c r="F6" s="455"/>
      <c r="G6" s="455"/>
      <c r="H6" s="456"/>
      <c r="I6" s="13"/>
      <c r="J6" s="13"/>
      <c r="K6" s="13"/>
      <c r="L6" s="13"/>
      <c r="M6" s="13"/>
      <c r="N6" s="66"/>
    </row>
    <row r="7" spans="1:19" s="836" customFormat="1" ht="15" customHeight="1" x14ac:dyDescent="0.3">
      <c r="A7" s="1699" t="s">
        <v>461</v>
      </c>
      <c r="B7" s="1699"/>
      <c r="C7" s="1699"/>
      <c r="D7" s="1699"/>
      <c r="E7" s="1699"/>
      <c r="F7" s="1699"/>
      <c r="G7" s="1699"/>
      <c r="H7" s="1699"/>
      <c r="I7" s="1699"/>
      <c r="J7" s="1699"/>
      <c r="K7" s="1699"/>
      <c r="L7" s="1699"/>
      <c r="M7" s="1699"/>
      <c r="N7" s="1700"/>
      <c r="O7" s="1514"/>
      <c r="P7" s="1514"/>
    </row>
    <row r="8" spans="1:19" s="836" customFormat="1" ht="15" customHeight="1" x14ac:dyDescent="0.3">
      <c r="A8" s="1699"/>
      <c r="B8" s="1699"/>
      <c r="C8" s="1699"/>
      <c r="D8" s="1699"/>
      <c r="E8" s="1699"/>
      <c r="F8" s="1699"/>
      <c r="G8" s="1699"/>
      <c r="H8" s="1699"/>
      <c r="I8" s="1699"/>
      <c r="J8" s="1699"/>
      <c r="K8" s="1699"/>
      <c r="L8" s="1699"/>
      <c r="M8" s="1699"/>
      <c r="N8" s="1700"/>
      <c r="O8" s="1514"/>
      <c r="P8" s="1514"/>
    </row>
    <row r="9" spans="1:19" s="836" customFormat="1" ht="31.5" customHeight="1" x14ac:dyDescent="0.3">
      <c r="A9" s="1745" t="s">
        <v>1018</v>
      </c>
      <c r="B9" s="1746"/>
      <c r="C9" s="1746"/>
      <c r="D9" s="1746"/>
      <c r="E9" s="1746"/>
      <c r="F9" s="1746"/>
      <c r="G9" s="1746"/>
      <c r="H9" s="1746"/>
      <c r="I9" s="1746"/>
      <c r="J9" s="1746"/>
      <c r="K9" s="1746"/>
      <c r="L9" s="1746"/>
      <c r="M9" s="1746"/>
      <c r="N9" s="1747"/>
      <c r="O9" s="1514"/>
      <c r="P9" s="1514"/>
    </row>
    <row r="10" spans="1:19" s="836" customFormat="1" ht="17.25" thickBot="1" x14ac:dyDescent="0.35">
      <c r="A10" s="69" t="s">
        <v>1438</v>
      </c>
      <c r="B10" s="69"/>
      <c r="C10" s="69"/>
      <c r="D10" s="1040"/>
      <c r="E10" s="1040"/>
      <c r="F10" s="1040"/>
      <c r="G10" s="1041"/>
      <c r="H10" s="1041"/>
      <c r="I10" s="1040"/>
      <c r="J10" s="1040"/>
      <c r="K10" s="1040"/>
      <c r="L10" s="1040"/>
      <c r="M10" s="1041"/>
      <c r="N10" s="1042"/>
      <c r="O10" s="1514"/>
      <c r="P10" s="1514"/>
    </row>
    <row r="11" spans="1:19" ht="18.75" customHeight="1" thickBot="1" x14ac:dyDescent="0.3">
      <c r="A11" s="971"/>
      <c r="B11" s="972"/>
      <c r="C11" s="972"/>
      <c r="D11" s="1731" t="s">
        <v>1439</v>
      </c>
      <c r="E11" s="1731"/>
      <c r="F11" s="1731"/>
      <c r="G11" s="1731"/>
      <c r="H11" s="1731"/>
      <c r="I11" s="13"/>
      <c r="J11" s="1731" t="s">
        <v>1002</v>
      </c>
      <c r="K11" s="1731"/>
      <c r="L11" s="1731"/>
      <c r="M11" s="1731"/>
      <c r="N11" s="1732"/>
    </row>
    <row r="12" spans="1:19" s="752" customFormat="1" ht="13.5" customHeight="1" x14ac:dyDescent="0.2">
      <c r="A12" s="82" t="s">
        <v>523</v>
      </c>
      <c r="B12" s="82"/>
      <c r="C12" s="531" t="s">
        <v>514</v>
      </c>
      <c r="D12" s="1259" t="s">
        <v>1397</v>
      </c>
      <c r="E12" s="1260" t="s">
        <v>1412</v>
      </c>
      <c r="F12" s="532" t="s">
        <v>464</v>
      </c>
      <c r="G12" s="532" t="s">
        <v>516</v>
      </c>
      <c r="H12" s="1743" t="s">
        <v>1414</v>
      </c>
      <c r="I12" s="83"/>
      <c r="J12" s="1449" t="s">
        <v>1397</v>
      </c>
      <c r="K12" s="1448" t="s">
        <v>1412</v>
      </c>
      <c r="L12" s="532" t="s">
        <v>464</v>
      </c>
      <c r="M12" s="532" t="s">
        <v>516</v>
      </c>
      <c r="N12" s="1741" t="s">
        <v>1414</v>
      </c>
      <c r="O12" s="1515"/>
      <c r="P12" s="1515"/>
    </row>
    <row r="13" spans="1:19" s="752" customFormat="1" ht="13.5" customHeight="1" thickBot="1" x14ac:dyDescent="0.25">
      <c r="A13" s="533"/>
      <c r="B13" s="533"/>
      <c r="C13" s="533"/>
      <c r="D13" s="1740" t="s">
        <v>305</v>
      </c>
      <c r="E13" s="1740"/>
      <c r="F13" s="535" t="s">
        <v>403</v>
      </c>
      <c r="G13" s="535" t="s">
        <v>1017</v>
      </c>
      <c r="H13" s="1744"/>
      <c r="I13" s="134"/>
      <c r="J13" s="1740" t="s">
        <v>305</v>
      </c>
      <c r="K13" s="1740"/>
      <c r="L13" s="535" t="s">
        <v>403</v>
      </c>
      <c r="M13" s="535" t="s">
        <v>1017</v>
      </c>
      <c r="N13" s="1742"/>
      <c r="O13" s="1515"/>
      <c r="P13" s="1515"/>
    </row>
    <row r="14" spans="1:19" ht="10.5" customHeight="1" x14ac:dyDescent="0.25">
      <c r="A14" s="75"/>
      <c r="B14" s="75"/>
      <c r="C14" s="75"/>
      <c r="D14" s="76"/>
      <c r="E14" s="76"/>
      <c r="F14" s="76"/>
      <c r="G14" s="536"/>
      <c r="H14" s="536"/>
      <c r="I14" s="471"/>
      <c r="J14" s="76"/>
      <c r="K14" s="13"/>
      <c r="L14" s="76"/>
      <c r="M14" s="536"/>
      <c r="N14" s="1004"/>
      <c r="O14" s="1516"/>
    </row>
    <row r="15" spans="1:19" ht="13.5" customHeight="1" x14ac:dyDescent="0.25">
      <c r="A15" s="764"/>
      <c r="B15" s="765" t="s">
        <v>524</v>
      </c>
      <c r="C15" s="765"/>
      <c r="D15" s="845">
        <v>31477110.409140006</v>
      </c>
      <c r="E15" s="845">
        <v>33982833.339290068</v>
      </c>
      <c r="F15" s="846">
        <v>7.9604604666077456</v>
      </c>
      <c r="G15" s="846">
        <v>7.9604604666077456</v>
      </c>
      <c r="H15" s="846">
        <v>100</v>
      </c>
      <c r="I15" s="846"/>
      <c r="J15" s="845">
        <v>3275621.6414699983</v>
      </c>
      <c r="K15" s="845">
        <v>3879467.9844999998</v>
      </c>
      <c r="L15" s="846">
        <v>18.434557135207282</v>
      </c>
      <c r="M15" s="846">
        <v>18.434557135207282</v>
      </c>
      <c r="N15" s="847">
        <v>100</v>
      </c>
      <c r="Q15" s="458"/>
    </row>
    <row r="16" spans="1:19" x14ac:dyDescent="0.25">
      <c r="A16" s="531"/>
      <c r="B16" s="83"/>
      <c r="C16" s="83"/>
      <c r="D16" s="538"/>
      <c r="E16" s="538"/>
      <c r="F16" s="539"/>
      <c r="G16" s="539"/>
      <c r="H16" s="539"/>
      <c r="I16" s="539"/>
      <c r="J16" s="538"/>
      <c r="K16" s="538"/>
      <c r="L16" s="539"/>
      <c r="M16" s="539"/>
      <c r="N16" s="540"/>
      <c r="Q16" s="458"/>
    </row>
    <row r="17" spans="1:20" s="5" customFormat="1" ht="15" customHeight="1" x14ac:dyDescent="0.25">
      <c r="A17" s="973" t="s">
        <v>525</v>
      </c>
      <c r="B17" s="765" t="s">
        <v>526</v>
      </c>
      <c r="C17" s="765"/>
      <c r="D17" s="845">
        <v>4210904.688649999</v>
      </c>
      <c r="E17" s="845">
        <v>4558422.1581400009</v>
      </c>
      <c r="F17" s="846">
        <v>8.2527982746010515</v>
      </c>
      <c r="G17" s="846">
        <v>1.1040323110125549</v>
      </c>
      <c r="H17" s="846">
        <v>13.41389669492235</v>
      </c>
      <c r="I17" s="846"/>
      <c r="J17" s="845">
        <v>409657.33236999996</v>
      </c>
      <c r="K17" s="845">
        <v>471811.39364000002</v>
      </c>
      <c r="L17" s="846">
        <v>15.172207686462915</v>
      </c>
      <c r="M17" s="846">
        <v>1.8974737644640556</v>
      </c>
      <c r="N17" s="847">
        <v>12.161755053143166</v>
      </c>
      <c r="O17" s="1506"/>
      <c r="P17" s="1506"/>
      <c r="Q17" s="458"/>
      <c r="R17" s="1"/>
      <c r="S17" s="1"/>
      <c r="T17" s="1"/>
    </row>
    <row r="18" spans="1:20" s="5" customFormat="1" ht="15" customHeight="1" x14ac:dyDescent="0.25">
      <c r="A18" s="146" t="s">
        <v>527</v>
      </c>
      <c r="B18" s="83" t="s">
        <v>528</v>
      </c>
      <c r="C18" s="83"/>
      <c r="D18" s="147">
        <v>2815222.6437899997</v>
      </c>
      <c r="E18" s="147">
        <v>2895743.9383100001</v>
      </c>
      <c r="F18" s="354">
        <v>2.8602105306882049</v>
      </c>
      <c r="G18" s="354">
        <v>0.2558090417874555</v>
      </c>
      <c r="H18" s="354">
        <v>8.5211963034348184</v>
      </c>
      <c r="I18" s="354"/>
      <c r="J18" s="147">
        <v>269504.09502000001</v>
      </c>
      <c r="K18" s="147">
        <v>279865.46760999999</v>
      </c>
      <c r="L18" s="354">
        <v>3.8446067356531493</v>
      </c>
      <c r="M18" s="354">
        <v>0.31631774741084318</v>
      </c>
      <c r="N18" s="355">
        <v>7.2140166829104553</v>
      </c>
      <c r="O18" s="1506"/>
      <c r="P18" s="1506"/>
      <c r="Q18" s="458"/>
      <c r="R18" s="1"/>
      <c r="S18" s="1"/>
      <c r="T18" s="1"/>
    </row>
    <row r="19" spans="1:20" ht="12.75" customHeight="1" x14ac:dyDescent="0.25">
      <c r="A19" s="1043" t="s">
        <v>529</v>
      </c>
      <c r="B19" s="782"/>
      <c r="C19" s="782" t="s">
        <v>530</v>
      </c>
      <c r="D19" s="1007">
        <v>2411936.4200800001</v>
      </c>
      <c r="E19" s="1007">
        <v>2465509.2602500007</v>
      </c>
      <c r="F19" s="978">
        <v>2.2211547420567479</v>
      </c>
      <c r="G19" s="978">
        <v>0.17019618215795548</v>
      </c>
      <c r="H19" s="978">
        <v>7.2551609679921638</v>
      </c>
      <c r="I19" s="978"/>
      <c r="J19" s="977">
        <v>229302.45124000002</v>
      </c>
      <c r="K19" s="977">
        <v>230482.10618</v>
      </c>
      <c r="L19" s="978">
        <v>0.51445369799614116</v>
      </c>
      <c r="M19" s="978">
        <v>3.6013162358720575E-2</v>
      </c>
      <c r="N19" s="979">
        <v>5.9410750933083261</v>
      </c>
      <c r="Q19" s="458"/>
    </row>
    <row r="20" spans="1:20" x14ac:dyDescent="0.25">
      <c r="A20" s="974" t="s">
        <v>531</v>
      </c>
      <c r="B20" s="91"/>
      <c r="C20" s="91" t="s">
        <v>532</v>
      </c>
      <c r="D20" s="149">
        <v>403286.22370999976</v>
      </c>
      <c r="E20" s="149">
        <v>430234.67805999937</v>
      </c>
      <c r="F20" s="357">
        <v>6.6822154503789966</v>
      </c>
      <c r="G20" s="357">
        <v>8.5612859629499494E-2</v>
      </c>
      <c r="H20" s="357">
        <v>1.2660353354426548</v>
      </c>
      <c r="I20" s="357"/>
      <c r="J20" s="149">
        <v>40201.643779999991</v>
      </c>
      <c r="K20" s="149">
        <v>49383.361429999983</v>
      </c>
      <c r="L20" s="357">
        <v>22.839159762337445</v>
      </c>
      <c r="M20" s="357">
        <v>0.28030458505212219</v>
      </c>
      <c r="N20" s="358">
        <v>1.2729415896021292</v>
      </c>
      <c r="Q20" s="458"/>
    </row>
    <row r="21" spans="1:20" x14ac:dyDescent="0.25">
      <c r="A21" s="973" t="s">
        <v>533</v>
      </c>
      <c r="B21" s="765" t="s">
        <v>534</v>
      </c>
      <c r="C21" s="765"/>
      <c r="D21" s="845">
        <v>1395682.0448599993</v>
      </c>
      <c r="E21" s="845">
        <v>1662678.219830001</v>
      </c>
      <c r="F21" s="846">
        <v>19.130157613855669</v>
      </c>
      <c r="G21" s="846">
        <v>0.84822326922510027</v>
      </c>
      <c r="H21" s="846">
        <v>4.8927003914875336</v>
      </c>
      <c r="I21" s="846"/>
      <c r="J21" s="845">
        <v>140153.23734999998</v>
      </c>
      <c r="K21" s="845">
        <v>191945.92603</v>
      </c>
      <c r="L21" s="846">
        <v>36.954329175186921</v>
      </c>
      <c r="M21" s="846">
        <v>1.5811560170532104</v>
      </c>
      <c r="N21" s="847">
        <v>4.9477383702327087</v>
      </c>
      <c r="Q21" s="458"/>
    </row>
    <row r="22" spans="1:20" x14ac:dyDescent="0.25">
      <c r="A22" s="974" t="s">
        <v>535</v>
      </c>
      <c r="B22" s="91"/>
      <c r="C22" s="91" t="s">
        <v>530</v>
      </c>
      <c r="D22" s="975">
        <v>433516.94882999978</v>
      </c>
      <c r="E22" s="975">
        <v>527074.86107999994</v>
      </c>
      <c r="F22" s="357">
        <v>21.581142906292268</v>
      </c>
      <c r="G22" s="357">
        <v>0.29722522504109455</v>
      </c>
      <c r="H22" s="357">
        <v>1.5510032839745875</v>
      </c>
      <c r="I22" s="357"/>
      <c r="J22" s="149">
        <v>41171.927620000009</v>
      </c>
      <c r="K22" s="149">
        <v>62373.991700000013</v>
      </c>
      <c r="L22" s="357">
        <v>51.496408610464762</v>
      </c>
      <c r="M22" s="357">
        <v>0.6472684088900198</v>
      </c>
      <c r="N22" s="358">
        <v>1.607797562686653</v>
      </c>
      <c r="Q22" s="458"/>
    </row>
    <row r="23" spans="1:20" x14ac:dyDescent="0.25">
      <c r="A23" s="976" t="s">
        <v>1406</v>
      </c>
      <c r="B23" s="782"/>
      <c r="C23" s="782" t="s">
        <v>532</v>
      </c>
      <c r="D23" s="977">
        <v>962165.09602999955</v>
      </c>
      <c r="E23" s="977">
        <v>1135603.3587500011</v>
      </c>
      <c r="F23" s="978">
        <v>18.025831890558816</v>
      </c>
      <c r="G23" s="978">
        <v>0.55099804418400578</v>
      </c>
      <c r="H23" s="978">
        <v>3.3416971075129456</v>
      </c>
      <c r="I23" s="978"/>
      <c r="J23" s="977">
        <v>98981.309729999964</v>
      </c>
      <c r="K23" s="977">
        <v>129571.93432999999</v>
      </c>
      <c r="L23" s="978">
        <v>30.905455467749182</v>
      </c>
      <c r="M23" s="978">
        <v>0.93388760816319116</v>
      </c>
      <c r="N23" s="979">
        <v>3.3399408075460562</v>
      </c>
      <c r="Q23" s="458"/>
    </row>
    <row r="24" spans="1:20" ht="13.5" customHeight="1" x14ac:dyDescent="0.25">
      <c r="A24" s="146" t="s">
        <v>536</v>
      </c>
      <c r="B24" s="83" t="s">
        <v>537</v>
      </c>
      <c r="C24" s="83"/>
      <c r="D24" s="147">
        <v>18861025.87016001</v>
      </c>
      <c r="E24" s="147">
        <v>20750437.155440062</v>
      </c>
      <c r="F24" s="357">
        <v>10.017542514849557</v>
      </c>
      <c r="G24" s="357">
        <v>6.0024927978504161</v>
      </c>
      <c r="H24" s="357">
        <v>61.061527590311158</v>
      </c>
      <c r="I24" s="357"/>
      <c r="J24" s="147">
        <v>1883417.8764799978</v>
      </c>
      <c r="K24" s="147">
        <v>2272926.5452399994</v>
      </c>
      <c r="L24" s="357">
        <v>20.680947846155707</v>
      </c>
      <c r="M24" s="357">
        <v>11.89113735935638</v>
      </c>
      <c r="N24" s="358">
        <v>58.588614581206365</v>
      </c>
      <c r="Q24" s="458"/>
    </row>
    <row r="25" spans="1:20" x14ac:dyDescent="0.25">
      <c r="A25" s="973" t="s">
        <v>538</v>
      </c>
      <c r="B25" s="765" t="s">
        <v>528</v>
      </c>
      <c r="C25" s="765"/>
      <c r="D25" s="845">
        <v>6814402.2921100026</v>
      </c>
      <c r="E25" s="845">
        <v>7261955.2239500005</v>
      </c>
      <c r="F25" s="846">
        <v>6.5677503712716412</v>
      </c>
      <c r="G25" s="846">
        <v>1.4218361406834918</v>
      </c>
      <c r="H25" s="846">
        <v>21.369481324424815</v>
      </c>
      <c r="I25" s="846"/>
      <c r="J25" s="845">
        <v>612372.08372000011</v>
      </c>
      <c r="K25" s="845">
        <v>869111.3924400002</v>
      </c>
      <c r="L25" s="846">
        <v>41.925377649545354</v>
      </c>
      <c r="M25" s="846">
        <v>7.8378804642645905</v>
      </c>
      <c r="N25" s="847">
        <v>22.402849976142143</v>
      </c>
      <c r="Q25" s="458"/>
    </row>
    <row r="26" spans="1:20" x14ac:dyDescent="0.25">
      <c r="A26" s="146" t="s">
        <v>539</v>
      </c>
      <c r="B26" s="83" t="s">
        <v>534</v>
      </c>
      <c r="C26" s="83"/>
      <c r="D26" s="147">
        <v>12046623.578050006</v>
      </c>
      <c r="E26" s="147">
        <v>13488481.93149006</v>
      </c>
      <c r="F26" s="354">
        <v>11.968983210094194</v>
      </c>
      <c r="G26" s="354">
        <v>4.5806566571669221</v>
      </c>
      <c r="H26" s="354">
        <v>39.69204626588634</v>
      </c>
      <c r="I26" s="354"/>
      <c r="J26" s="147">
        <v>1271045.7927599975</v>
      </c>
      <c r="K26" s="147">
        <v>1403815.1527999991</v>
      </c>
      <c r="L26" s="354">
        <v>10.445678731346185</v>
      </c>
      <c r="M26" s="354">
        <v>4.0532568950917893</v>
      </c>
      <c r="N26" s="355">
        <v>36.185764605064222</v>
      </c>
      <c r="Q26" s="458"/>
    </row>
    <row r="27" spans="1:20" s="5" customFormat="1" ht="15" customHeight="1" x14ac:dyDescent="0.25">
      <c r="A27" s="973" t="s">
        <v>540</v>
      </c>
      <c r="B27" s="765" t="s">
        <v>541</v>
      </c>
      <c r="C27" s="765"/>
      <c r="D27" s="845">
        <v>6477008.95359</v>
      </c>
      <c r="E27" s="845">
        <v>6551197.3695400003</v>
      </c>
      <c r="F27" s="846">
        <v>1.1454116627224979</v>
      </c>
      <c r="G27" s="846">
        <v>0.23569004583234615</v>
      </c>
      <c r="H27" s="846">
        <v>19.277961034419331</v>
      </c>
      <c r="I27" s="846"/>
      <c r="J27" s="845">
        <v>789656.89241000009</v>
      </c>
      <c r="K27" s="845">
        <v>893172.07053000014</v>
      </c>
      <c r="L27" s="846">
        <v>13.108880466309364</v>
      </c>
      <c r="M27" s="846">
        <v>3.1601689526494159</v>
      </c>
      <c r="N27" s="847">
        <v>23.023055586450869</v>
      </c>
      <c r="O27" s="1506"/>
      <c r="P27" s="1506"/>
      <c r="Q27" s="458"/>
      <c r="R27" s="1"/>
      <c r="S27" s="1"/>
      <c r="T27" s="1"/>
    </row>
    <row r="28" spans="1:20" x14ac:dyDescent="0.25">
      <c r="A28" s="146" t="s">
        <v>542</v>
      </c>
      <c r="B28" s="83" t="s">
        <v>528</v>
      </c>
      <c r="C28" s="83"/>
      <c r="D28" s="147">
        <v>1016063.4938399999</v>
      </c>
      <c r="E28" s="147">
        <v>716850.81583000009</v>
      </c>
      <c r="F28" s="354">
        <v>-29.448226397662207</v>
      </c>
      <c r="G28" s="354">
        <v>-0.95057225431695724</v>
      </c>
      <c r="H28" s="354">
        <v>2.1094498174205967</v>
      </c>
      <c r="I28" s="354"/>
      <c r="J28" s="147">
        <v>159543.68096</v>
      </c>
      <c r="K28" s="147">
        <v>2485.2200499999999</v>
      </c>
      <c r="L28" s="354">
        <v>-98.442294903160047</v>
      </c>
      <c r="M28" s="354">
        <v>-4.7947680807090096</v>
      </c>
      <c r="N28" s="355">
        <v>6.4060847000914328E-2</v>
      </c>
      <c r="Q28" s="458"/>
    </row>
    <row r="29" spans="1:20" x14ac:dyDescent="0.25">
      <c r="A29" s="973" t="s">
        <v>543</v>
      </c>
      <c r="B29" s="765" t="s">
        <v>534</v>
      </c>
      <c r="C29" s="765"/>
      <c r="D29" s="845">
        <v>5460945.4597500004</v>
      </c>
      <c r="E29" s="845">
        <v>5834346.5537100006</v>
      </c>
      <c r="F29" s="846">
        <v>6.8376638571500097</v>
      </c>
      <c r="G29" s="846">
        <v>1.186262300149304</v>
      </c>
      <c r="H29" s="846">
        <v>17.168511216998734</v>
      </c>
      <c r="I29" s="846"/>
      <c r="J29" s="845">
        <v>630113.21145000006</v>
      </c>
      <c r="K29" s="845">
        <v>890686.85048000014</v>
      </c>
      <c r="L29" s="846">
        <v>41.353463837137269</v>
      </c>
      <c r="M29" s="846">
        <v>7.9549370333584264</v>
      </c>
      <c r="N29" s="847">
        <v>22.958994739449956</v>
      </c>
      <c r="Q29" s="458"/>
    </row>
    <row r="30" spans="1:20" s="5" customFormat="1" x14ac:dyDescent="0.25">
      <c r="A30" s="850" t="s">
        <v>544</v>
      </c>
      <c r="B30" s="83"/>
      <c r="C30" s="91" t="s">
        <v>545</v>
      </c>
      <c r="D30" s="975">
        <v>4979958.1099700006</v>
      </c>
      <c r="E30" s="975">
        <v>4410460.5546200005</v>
      </c>
      <c r="F30" s="357">
        <v>-11.435790076423569</v>
      </c>
      <c r="G30" s="357">
        <v>-1.8092434405434976</v>
      </c>
      <c r="H30" s="357">
        <v>12.978495673345581</v>
      </c>
      <c r="I30" s="357"/>
      <c r="J30" s="149">
        <v>479577.67134000006</v>
      </c>
      <c r="K30" s="149">
        <v>631701.7277200002</v>
      </c>
      <c r="L30" s="357">
        <v>31.720421001867432</v>
      </c>
      <c r="M30" s="357">
        <v>4.6441278337546814</v>
      </c>
      <c r="N30" s="358">
        <v>16.283205074610667</v>
      </c>
      <c r="O30" s="1506"/>
      <c r="P30" s="1506"/>
      <c r="Q30" s="458"/>
      <c r="R30" s="1"/>
      <c r="S30" s="1"/>
      <c r="T30" s="1"/>
    </row>
    <row r="31" spans="1:20" s="5" customFormat="1" x14ac:dyDescent="0.25">
      <c r="A31" s="985" t="s">
        <v>546</v>
      </c>
      <c r="B31" s="765"/>
      <c r="C31" s="782" t="s">
        <v>547</v>
      </c>
      <c r="D31" s="1007">
        <v>480987.34977999999</v>
      </c>
      <c r="E31" s="1007">
        <v>1423885.9990899996</v>
      </c>
      <c r="F31" s="978">
        <v>196.0339808814669</v>
      </c>
      <c r="G31" s="978">
        <v>2.9955057406927992</v>
      </c>
      <c r="H31" s="978">
        <v>4.1900155436531525</v>
      </c>
      <c r="I31" s="978"/>
      <c r="J31" s="977">
        <v>150535.54010999997</v>
      </c>
      <c r="K31" s="977">
        <v>258985.12275999997</v>
      </c>
      <c r="L31" s="978">
        <v>72.042510739160505</v>
      </c>
      <c r="M31" s="978">
        <v>3.3108091996037476</v>
      </c>
      <c r="N31" s="979">
        <v>6.6757896648392867</v>
      </c>
      <c r="O31" s="1506"/>
      <c r="P31" s="1506"/>
      <c r="Q31" s="458"/>
      <c r="R31" s="1"/>
      <c r="S31" s="1"/>
      <c r="T31" s="1"/>
    </row>
    <row r="32" spans="1:20" s="5" customFormat="1" ht="24.75" customHeight="1" x14ac:dyDescent="0.25">
      <c r="A32" s="152" t="s">
        <v>548</v>
      </c>
      <c r="B32" s="83" t="s">
        <v>549</v>
      </c>
      <c r="C32" s="168" t="s">
        <v>550</v>
      </c>
      <c r="D32" s="84">
        <v>629222.50581000035</v>
      </c>
      <c r="E32" s="84">
        <v>654666.47293000016</v>
      </c>
      <c r="F32" s="550">
        <v>4.0437153606331524</v>
      </c>
      <c r="G32" s="550">
        <v>8.0833236562310534E-2</v>
      </c>
      <c r="H32" s="550">
        <v>1.9264623005201036</v>
      </c>
      <c r="I32" s="550"/>
      <c r="J32" s="85">
        <v>53460.745380000008</v>
      </c>
      <c r="K32" s="85">
        <v>72070.24459000006</v>
      </c>
      <c r="L32" s="550">
        <v>34.809651600858487</v>
      </c>
      <c r="M32" s="550">
        <v>0.56812114605668196</v>
      </c>
      <c r="N32" s="993">
        <v>1.8577352584928919</v>
      </c>
      <c r="O32" s="1506"/>
      <c r="P32" s="1506"/>
      <c r="Q32" s="458"/>
      <c r="R32" s="1"/>
      <c r="S32" s="1"/>
      <c r="T32" s="1"/>
    </row>
    <row r="33" spans="1:20" x14ac:dyDescent="0.25">
      <c r="A33" s="973" t="s">
        <v>551</v>
      </c>
      <c r="B33" s="765" t="s">
        <v>528</v>
      </c>
      <c r="C33" s="765" t="s">
        <v>552</v>
      </c>
      <c r="D33" s="845">
        <v>417714.02871000022</v>
      </c>
      <c r="E33" s="845">
        <v>482348.33910999983</v>
      </c>
      <c r="F33" s="846">
        <v>15.473339643297509</v>
      </c>
      <c r="G33" s="846">
        <v>0.2053374962310128</v>
      </c>
      <c r="H33" s="846">
        <v>1.4193882372730857</v>
      </c>
      <c r="I33" s="846"/>
      <c r="J33" s="845">
        <v>39634.610670000016</v>
      </c>
      <c r="K33" s="845">
        <v>45878.112150000088</v>
      </c>
      <c r="L33" s="846">
        <v>15.752649955322671</v>
      </c>
      <c r="M33" s="846">
        <v>0.19060508701481715</v>
      </c>
      <c r="N33" s="847">
        <v>1.1825877242266514</v>
      </c>
      <c r="Q33" s="458"/>
    </row>
    <row r="34" spans="1:20" x14ac:dyDescent="0.25">
      <c r="A34" s="146" t="s">
        <v>553</v>
      </c>
      <c r="B34" s="83" t="s">
        <v>534</v>
      </c>
      <c r="C34" s="1342" t="s">
        <v>554</v>
      </c>
      <c r="D34" s="147">
        <v>211508.47710000011</v>
      </c>
      <c r="E34" s="147">
        <v>172318.13382000034</v>
      </c>
      <c r="F34" s="354">
        <v>-18.528970477845565</v>
      </c>
      <c r="G34" s="354">
        <v>-0.12450425966870221</v>
      </c>
      <c r="H34" s="354">
        <v>0.50707406324701765</v>
      </c>
      <c r="I34" s="354"/>
      <c r="J34" s="147">
        <v>13826.134709999989</v>
      </c>
      <c r="K34" s="147">
        <v>26192.132439999972</v>
      </c>
      <c r="L34" s="354">
        <v>89.439297311750209</v>
      </c>
      <c r="M34" s="354">
        <v>0.37751605904186492</v>
      </c>
      <c r="N34" s="355">
        <v>0.67514753426624075</v>
      </c>
      <c r="Q34" s="458"/>
    </row>
    <row r="35" spans="1:20" s="5" customFormat="1" x14ac:dyDescent="0.25">
      <c r="A35" s="973" t="s">
        <v>555</v>
      </c>
      <c r="B35" s="765" t="s">
        <v>556</v>
      </c>
      <c r="C35" s="1044" t="s">
        <v>557</v>
      </c>
      <c r="D35" s="845">
        <v>623261.50362000009</v>
      </c>
      <c r="E35" s="845">
        <v>651224.32519999973</v>
      </c>
      <c r="F35" s="846">
        <v>4.4865311618938772</v>
      </c>
      <c r="G35" s="846">
        <v>8.8835414739594637E-2</v>
      </c>
      <c r="H35" s="846">
        <v>1.9163332224187177</v>
      </c>
      <c r="I35" s="846"/>
      <c r="J35" s="845">
        <v>57029.062149999983</v>
      </c>
      <c r="K35" s="845">
        <v>76330.370269999999</v>
      </c>
      <c r="L35" s="846">
        <v>33.844687940392546</v>
      </c>
      <c r="M35" s="846">
        <v>0.58924107337800413</v>
      </c>
      <c r="N35" s="847">
        <v>1.9675473692519141</v>
      </c>
      <c r="O35" s="1506"/>
      <c r="P35" s="1506"/>
      <c r="Q35" s="458"/>
      <c r="R35" s="1"/>
      <c r="S35" s="1"/>
      <c r="T35" s="1"/>
    </row>
    <row r="36" spans="1:20" x14ac:dyDescent="0.25">
      <c r="A36" s="146" t="s">
        <v>558</v>
      </c>
      <c r="B36" s="83" t="s">
        <v>528</v>
      </c>
      <c r="C36" s="1303" t="s">
        <v>559</v>
      </c>
      <c r="D36" s="538">
        <v>172617.11053000001</v>
      </c>
      <c r="E36" s="538">
        <v>160452.36145999996</v>
      </c>
      <c r="F36" s="354">
        <v>-7.0472440609448599</v>
      </c>
      <c r="G36" s="354">
        <v>-3.8646333516267659E-2</v>
      </c>
      <c r="H36" s="354">
        <v>0.47215710314092352</v>
      </c>
      <c r="I36" s="354"/>
      <c r="J36" s="147">
        <v>14111.768400000001</v>
      </c>
      <c r="K36" s="147">
        <v>20784.219799999999</v>
      </c>
      <c r="L36" s="354">
        <v>47.282886246914295</v>
      </c>
      <c r="M36" s="354">
        <v>0.20370030883681689</v>
      </c>
      <c r="N36" s="355">
        <v>0.53574922858085516</v>
      </c>
      <c r="Q36" s="458"/>
    </row>
    <row r="37" spans="1:20" x14ac:dyDescent="0.25">
      <c r="A37" s="973" t="s">
        <v>560</v>
      </c>
      <c r="B37" s="765" t="s">
        <v>534</v>
      </c>
      <c r="C37" s="765" t="s">
        <v>561</v>
      </c>
      <c r="D37" s="845">
        <v>154965.32912999997</v>
      </c>
      <c r="E37" s="845">
        <v>180495.4804499998</v>
      </c>
      <c r="F37" s="846">
        <v>16.474750489887104</v>
      </c>
      <c r="G37" s="846">
        <v>8.1107036154712112E-2</v>
      </c>
      <c r="H37" s="846">
        <v>0.53113723228402976</v>
      </c>
      <c r="I37" s="846"/>
      <c r="J37" s="845">
        <v>14197.663789999999</v>
      </c>
      <c r="K37" s="845">
        <v>23815.527230000007</v>
      </c>
      <c r="L37" s="846">
        <v>67.742577808993246</v>
      </c>
      <c r="M37" s="846">
        <v>0.29361948639720814</v>
      </c>
      <c r="N37" s="847">
        <v>0.61388642270415439</v>
      </c>
      <c r="Q37" s="458"/>
    </row>
    <row r="38" spans="1:20" ht="15" customHeight="1" x14ac:dyDescent="0.25">
      <c r="A38" s="393" t="s">
        <v>1404</v>
      </c>
      <c r="B38" s="119"/>
      <c r="C38" s="151" t="s">
        <v>562</v>
      </c>
      <c r="D38" s="975">
        <v>143835.86962999997</v>
      </c>
      <c r="E38" s="975">
        <v>162464.85821999979</v>
      </c>
      <c r="F38" s="309">
        <v>12.951559745090425</v>
      </c>
      <c r="G38" s="309">
        <v>5.9182651608930797E-2</v>
      </c>
      <c r="H38" s="309">
        <v>0.47807920133652348</v>
      </c>
      <c r="I38" s="309"/>
      <c r="J38" s="92">
        <v>12761.771989999997</v>
      </c>
      <c r="K38" s="92">
        <v>20817.333260000007</v>
      </c>
      <c r="L38" s="309">
        <v>63.122592037471527</v>
      </c>
      <c r="M38" s="309">
        <v>0.24592465649924458</v>
      </c>
      <c r="N38" s="310">
        <v>0.5366027853090537</v>
      </c>
      <c r="Q38" s="458"/>
    </row>
    <row r="39" spans="1:20" s="110" customFormat="1" x14ac:dyDescent="0.25">
      <c r="A39" s="988" t="s">
        <v>1405</v>
      </c>
      <c r="B39" s="989"/>
      <c r="C39" s="990" t="s">
        <v>563</v>
      </c>
      <c r="D39" s="1007">
        <v>11129.459499999995</v>
      </c>
      <c r="E39" s="1007">
        <v>18030.622229999997</v>
      </c>
      <c r="F39" s="983">
        <v>62.008067238126031</v>
      </c>
      <c r="G39" s="983">
        <v>2.1924384545781279E-2</v>
      </c>
      <c r="H39" s="983">
        <v>5.3058030947506253E-2</v>
      </c>
      <c r="I39" s="983"/>
      <c r="J39" s="982">
        <v>1435.8918000000003</v>
      </c>
      <c r="K39" s="982">
        <v>2998.1939699999994</v>
      </c>
      <c r="L39" s="983">
        <v>108.80361389347016</v>
      </c>
      <c r="M39" s="983">
        <v>4.7694829897963607E-2</v>
      </c>
      <c r="N39" s="984">
        <v>7.7283637395100649E-2</v>
      </c>
      <c r="O39" s="1506"/>
      <c r="P39" s="1506"/>
      <c r="Q39" s="458"/>
      <c r="R39" s="1"/>
      <c r="S39" s="1"/>
      <c r="T39" s="1"/>
    </row>
    <row r="40" spans="1:20" x14ac:dyDescent="0.25">
      <c r="A40" s="146" t="s">
        <v>564</v>
      </c>
      <c r="B40" s="83" t="s">
        <v>534</v>
      </c>
      <c r="C40" s="1342" t="s">
        <v>554</v>
      </c>
      <c r="D40" s="147">
        <v>295679.06396000006</v>
      </c>
      <c r="E40" s="147">
        <v>310276.48329</v>
      </c>
      <c r="F40" s="354">
        <v>4.9369134001231512</v>
      </c>
      <c r="G40" s="354">
        <v>4.6374712101150475E-2</v>
      </c>
      <c r="H40" s="354">
        <v>0.91303888699376456</v>
      </c>
      <c r="I40" s="354"/>
      <c r="J40" s="147">
        <v>28719.629959999984</v>
      </c>
      <c r="K40" s="147">
        <v>31730.623239999994</v>
      </c>
      <c r="L40" s="354">
        <v>10.484094969864339</v>
      </c>
      <c r="M40" s="354">
        <v>9.1921278143979074E-2</v>
      </c>
      <c r="N40" s="355">
        <v>0.81791171796690454</v>
      </c>
      <c r="Q40" s="458"/>
    </row>
    <row r="41" spans="1:20" s="5" customFormat="1" x14ac:dyDescent="0.25">
      <c r="A41" s="973" t="s">
        <v>565</v>
      </c>
      <c r="B41" s="765" t="s">
        <v>556</v>
      </c>
      <c r="C41" s="1044" t="s">
        <v>566</v>
      </c>
      <c r="D41" s="845">
        <v>668941.3877000002</v>
      </c>
      <c r="E41" s="845">
        <v>808248.07218000013</v>
      </c>
      <c r="F41" s="846">
        <v>20.824946257096403</v>
      </c>
      <c r="G41" s="846">
        <v>0.44256503430362359</v>
      </c>
      <c r="H41" s="846">
        <v>2.3784010712418282</v>
      </c>
      <c r="I41" s="846"/>
      <c r="J41" s="845">
        <v>81232.590849999979</v>
      </c>
      <c r="K41" s="845">
        <v>92271.299130000029</v>
      </c>
      <c r="L41" s="846">
        <v>13.589014168443272</v>
      </c>
      <c r="M41" s="846">
        <v>0.33699582821922669</v>
      </c>
      <c r="N41" s="847">
        <v>2.37845239343797</v>
      </c>
      <c r="O41" s="1506"/>
      <c r="P41" s="1506"/>
      <c r="Q41" s="458"/>
      <c r="R41" s="1"/>
      <c r="S41" s="1"/>
      <c r="T41" s="1"/>
    </row>
    <row r="42" spans="1:20" x14ac:dyDescent="0.25">
      <c r="A42" s="146" t="s">
        <v>567</v>
      </c>
      <c r="B42" s="83"/>
      <c r="C42" s="83" t="s">
        <v>568</v>
      </c>
      <c r="D42" s="538">
        <v>106104.53477000004</v>
      </c>
      <c r="E42" s="538">
        <v>156441.29114999995</v>
      </c>
      <c r="F42" s="354">
        <v>47.440721067307393</v>
      </c>
      <c r="G42" s="354">
        <v>0.15991542973837786</v>
      </c>
      <c r="H42" s="354">
        <v>0.46035387805385436</v>
      </c>
      <c r="I42" s="354"/>
      <c r="J42" s="147">
        <v>13083.209209999999</v>
      </c>
      <c r="K42" s="147">
        <v>17843.444649999998</v>
      </c>
      <c r="L42" s="354">
        <v>36.384310329315596</v>
      </c>
      <c r="M42" s="354">
        <v>0.14532311606855033</v>
      </c>
      <c r="N42" s="355">
        <v>0.45994566062386844</v>
      </c>
      <c r="Q42" s="458"/>
    </row>
    <row r="43" spans="1:20" x14ac:dyDescent="0.25">
      <c r="A43" s="973" t="s">
        <v>569</v>
      </c>
      <c r="B43" s="78"/>
      <c r="C43" s="1044" t="s">
        <v>570</v>
      </c>
      <c r="D43" s="1014">
        <v>198891.74525999985</v>
      </c>
      <c r="E43" s="1014">
        <v>227194.93877999965</v>
      </c>
      <c r="F43" s="846">
        <v>14.230451587118734</v>
      </c>
      <c r="G43" s="846">
        <v>8.991674633444563E-2</v>
      </c>
      <c r="H43" s="846">
        <v>0.66855796428640568</v>
      </c>
      <c r="I43" s="846"/>
      <c r="J43" s="845">
        <v>25721.393750000003</v>
      </c>
      <c r="K43" s="845">
        <v>31541.184530000028</v>
      </c>
      <c r="L43" s="846">
        <v>22.626265266049295</v>
      </c>
      <c r="M43" s="846">
        <v>0.17766981101603302</v>
      </c>
      <c r="N43" s="847">
        <v>0.81302860742811811</v>
      </c>
      <c r="Q43" s="458"/>
    </row>
    <row r="44" spans="1:20" x14ac:dyDescent="0.25">
      <c r="A44" s="146" t="s">
        <v>571</v>
      </c>
      <c r="B44" s="83"/>
      <c r="C44" s="83" t="s">
        <v>572</v>
      </c>
      <c r="D44" s="538">
        <v>363945.10767000029</v>
      </c>
      <c r="E44" s="538">
        <v>424611.84225000051</v>
      </c>
      <c r="F44" s="354">
        <v>16.669199091146606</v>
      </c>
      <c r="G44" s="354">
        <v>0.19273285823080011</v>
      </c>
      <c r="H44" s="354">
        <v>1.2494892289015682</v>
      </c>
      <c r="I44" s="354"/>
      <c r="J44" s="147">
        <v>42427.987889999968</v>
      </c>
      <c r="K44" s="147">
        <v>42886.669950000003</v>
      </c>
      <c r="L44" s="354">
        <v>1.0810836968965578</v>
      </c>
      <c r="M44" s="354">
        <v>1.4002901134643655E-2</v>
      </c>
      <c r="N44" s="355">
        <v>1.1054781253859838</v>
      </c>
      <c r="Q44" s="458"/>
    </row>
    <row r="45" spans="1:20" x14ac:dyDescent="0.25">
      <c r="A45" s="973" t="s">
        <v>573</v>
      </c>
      <c r="B45" s="78" t="s">
        <v>556</v>
      </c>
      <c r="C45" s="1044" t="s">
        <v>574</v>
      </c>
      <c r="D45" s="1014">
        <v>6745.4996100000017</v>
      </c>
      <c r="E45" s="1014">
        <v>8637.7858600000018</v>
      </c>
      <c r="F45" s="846">
        <v>28.052573706990398</v>
      </c>
      <c r="G45" s="846">
        <v>6.0116263068751615E-3</v>
      </c>
      <c r="H45" s="846">
        <v>2.5418086166503422E-2</v>
      </c>
      <c r="I45" s="846"/>
      <c r="J45" s="845">
        <v>1167.14183</v>
      </c>
      <c r="K45" s="845">
        <v>886.06110000000012</v>
      </c>
      <c r="L45" s="846">
        <v>-24.082825478031225</v>
      </c>
      <c r="M45" s="846">
        <v>-8.5809889164689818E-3</v>
      </c>
      <c r="N45" s="847">
        <v>2.2839758016825053E-2</v>
      </c>
      <c r="Q45" s="458"/>
    </row>
    <row r="46" spans="1:20" ht="15" thickBot="1" x14ac:dyDescent="0.3">
      <c r="A46" s="1045"/>
      <c r="B46" s="134"/>
      <c r="C46" s="134" t="s">
        <v>613</v>
      </c>
      <c r="D46" s="1046">
        <v>0</v>
      </c>
      <c r="E46" s="1046">
        <v>0</v>
      </c>
      <c r="F46" s="852" t="s">
        <v>1460</v>
      </c>
      <c r="G46" s="852">
        <v>0</v>
      </c>
      <c r="H46" s="852">
        <v>0</v>
      </c>
      <c r="I46" s="852"/>
      <c r="J46" s="851">
        <v>0</v>
      </c>
      <c r="K46" s="851">
        <v>0</v>
      </c>
      <c r="L46" s="852" t="s">
        <v>1460</v>
      </c>
      <c r="M46" s="852">
        <v>0</v>
      </c>
      <c r="N46" s="854">
        <v>0</v>
      </c>
      <c r="Q46" s="458"/>
    </row>
    <row r="47" spans="1:20" customFormat="1" ht="12.75" x14ac:dyDescent="0.2"/>
    <row r="48" spans="1:20" s="5" customFormat="1" ht="15" customHeight="1" x14ac:dyDescent="0.25">
      <c r="A48" s="1532" t="s">
        <v>1096</v>
      </c>
      <c r="B48" s="521"/>
      <c r="C48" s="521"/>
      <c r="D48" s="1627"/>
      <c r="E48" s="1596"/>
      <c r="F48" s="1577"/>
      <c r="G48" s="1628"/>
      <c r="H48" s="1629"/>
      <c r="I48" s="1630"/>
      <c r="J48" s="1630"/>
      <c r="K48" s="1630"/>
      <c r="L48" s="1630"/>
      <c r="M48" s="1630"/>
      <c r="N48" s="524"/>
      <c r="O48" s="1506"/>
      <c r="P48" s="1506"/>
      <c r="Q48" s="458"/>
      <c r="R48" s="1"/>
    </row>
    <row r="49" spans="1:18" s="115" customFormat="1" x14ac:dyDescent="0.25">
      <c r="A49" s="1675" t="s">
        <v>1437</v>
      </c>
      <c r="B49" s="91"/>
      <c r="C49" s="91"/>
      <c r="D49" s="169"/>
      <c r="E49" s="170"/>
      <c r="F49" s="551"/>
      <c r="G49" s="552"/>
      <c r="H49" s="553"/>
      <c r="I49" s="543"/>
      <c r="J49" s="543"/>
      <c r="K49" s="543"/>
      <c r="L49" s="543"/>
      <c r="M49" s="543"/>
      <c r="N49" s="1038"/>
      <c r="O49" s="1506"/>
      <c r="P49" s="1506"/>
      <c r="Q49" s="458"/>
      <c r="R49" s="1"/>
    </row>
    <row r="50" spans="1:18" s="115" customFormat="1" x14ac:dyDescent="0.25">
      <c r="A50" s="1535" t="s">
        <v>617</v>
      </c>
      <c r="B50" s="91"/>
      <c r="C50" s="91"/>
      <c r="D50" s="169"/>
      <c r="E50" s="170"/>
      <c r="F50" s="551"/>
      <c r="G50" s="552"/>
      <c r="H50" s="553"/>
      <c r="I50" s="543"/>
      <c r="J50" s="543"/>
      <c r="K50" s="543"/>
      <c r="L50" s="543"/>
      <c r="M50" s="543"/>
      <c r="N50" s="1038"/>
      <c r="O50" s="1506"/>
      <c r="P50" s="1506"/>
      <c r="Q50" s="458"/>
      <c r="R50" s="1"/>
    </row>
    <row r="51" spans="1:18" s="115" customFormat="1" x14ac:dyDescent="0.25">
      <c r="A51" s="1535" t="s">
        <v>1411</v>
      </c>
      <c r="B51" s="91"/>
      <c r="C51" s="91"/>
      <c r="D51" s="169"/>
      <c r="E51" s="170"/>
      <c r="F51" s="551"/>
      <c r="G51" s="552"/>
      <c r="H51" s="553"/>
      <c r="I51" s="543"/>
      <c r="J51" s="543"/>
      <c r="K51" s="543"/>
      <c r="L51" s="543"/>
      <c r="M51" s="543"/>
      <c r="N51" s="1038"/>
      <c r="O51" s="1506"/>
      <c r="P51" s="1506"/>
      <c r="Q51" s="458"/>
      <c r="R51" s="1"/>
    </row>
    <row r="52" spans="1:18" ht="14.25" customHeight="1" x14ac:dyDescent="0.25">
      <c r="A52" s="1631" t="s">
        <v>1441</v>
      </c>
      <c r="B52" s="480"/>
      <c r="C52" s="480"/>
      <c r="D52" s="1350"/>
      <c r="E52" s="1351"/>
      <c r="F52" s="1357"/>
      <c r="G52" s="1358"/>
      <c r="H52" s="1354"/>
      <c r="I52" s="142"/>
      <c r="J52" s="142"/>
      <c r="K52" s="142"/>
      <c r="L52" s="142"/>
      <c r="M52" s="142"/>
      <c r="N52" s="144"/>
      <c r="Q52" s="458"/>
    </row>
  </sheetData>
  <mergeCells count="8">
    <mergeCell ref="A7:N8"/>
    <mergeCell ref="H12:H13"/>
    <mergeCell ref="N12:N13"/>
    <mergeCell ref="D11:H11"/>
    <mergeCell ref="J11:N11"/>
    <mergeCell ref="D13:E13"/>
    <mergeCell ref="J13:K13"/>
    <mergeCell ref="A9:N9"/>
  </mergeCells>
  <printOptions horizontalCentered="1" verticalCentered="1"/>
  <pageMargins left="0.39370078740157483" right="0.39370078740157483" top="0.39370078740157483" bottom="0.43307086614173229" header="0" footer="0"/>
  <pageSetup scale="79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B7C97-A15B-4FFA-A155-F8CB166CB9FD}">
  <sheetPr codeName="Hoja11">
    <pageSetUpPr fitToPage="1"/>
  </sheetPr>
  <dimension ref="A1:T170"/>
  <sheetViews>
    <sheetView showGridLines="0" zoomScaleNormal="100" workbookViewId="0">
      <selection activeCell="A7" sqref="A7:N8"/>
    </sheetView>
  </sheetViews>
  <sheetFormatPr defaultColWidth="3.85546875" defaultRowHeight="14.25" x14ac:dyDescent="0.25"/>
  <cols>
    <col min="1" max="1" width="4.28515625" style="1" customWidth="1"/>
    <col min="2" max="2" width="2.140625" style="1" customWidth="1"/>
    <col min="3" max="3" width="46.28515625" style="13" customWidth="1"/>
    <col min="4" max="4" width="13.42578125" style="1" customWidth="1"/>
    <col min="5" max="5" width="16.85546875" style="1" customWidth="1"/>
    <col min="6" max="6" width="11.5703125" style="457" customWidth="1"/>
    <col min="7" max="7" width="14.140625" style="457" customWidth="1"/>
    <col min="8" max="8" width="14.28515625" style="458" customWidth="1"/>
    <col min="9" max="9" width="3.42578125" style="1" customWidth="1"/>
    <col min="10" max="10" width="12" style="1" customWidth="1"/>
    <col min="11" max="11" width="11.85546875" style="1" customWidth="1"/>
    <col min="12" max="12" width="12.5703125" style="1" customWidth="1"/>
    <col min="13" max="14" width="14.140625" style="1" customWidth="1"/>
    <col min="15" max="16" width="11.5703125" style="1468" bestFit="1" customWidth="1"/>
    <col min="17" max="17" width="7.42578125" style="1" bestFit="1" customWidth="1"/>
    <col min="18" max="20" width="13.5703125" style="1" bestFit="1" customWidth="1"/>
    <col min="21" max="16384" width="3.85546875" style="1"/>
  </cols>
  <sheetData>
    <row r="1" spans="1:19" x14ac:dyDescent="0.25">
      <c r="A1" s="13"/>
      <c r="B1" s="13"/>
      <c r="D1" s="542"/>
      <c r="E1" s="13"/>
      <c r="F1" s="455"/>
      <c r="G1" s="455"/>
      <c r="H1" s="456"/>
      <c r="I1" s="13"/>
      <c r="J1" s="13"/>
      <c r="K1" s="13"/>
      <c r="L1" s="13"/>
      <c r="M1" s="13"/>
      <c r="N1" s="66"/>
      <c r="R1" s="821"/>
      <c r="S1" s="821"/>
    </row>
    <row r="2" spans="1:19" x14ac:dyDescent="0.25">
      <c r="A2" s="13"/>
      <c r="B2" s="13"/>
      <c r="D2" s="13"/>
      <c r="E2" s="13"/>
      <c r="F2" s="138"/>
      <c r="G2" s="138"/>
      <c r="H2" s="456"/>
      <c r="I2" s="13"/>
      <c r="J2" s="13"/>
      <c r="K2" s="13"/>
      <c r="L2" s="13"/>
      <c r="M2" s="13"/>
      <c r="N2" s="66"/>
      <c r="R2" s="821"/>
      <c r="S2" s="821">
        <v>8</v>
      </c>
    </row>
    <row r="3" spans="1:19" ht="30.75" customHeight="1" x14ac:dyDescent="0.25">
      <c r="A3" s="13"/>
      <c r="B3" s="13"/>
      <c r="D3" s="542"/>
      <c r="E3" s="13"/>
      <c r="F3" s="13"/>
      <c r="G3" s="13"/>
      <c r="H3" s="13"/>
      <c r="I3" s="13"/>
      <c r="J3" s="13"/>
      <c r="K3" s="13"/>
      <c r="L3" s="13"/>
      <c r="M3" s="13"/>
      <c r="N3" s="66"/>
    </row>
    <row r="4" spans="1:19" x14ac:dyDescent="0.25">
      <c r="A4" s="13"/>
      <c r="B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66"/>
    </row>
    <row r="5" spans="1:19" x14ac:dyDescent="0.25">
      <c r="A5" s="13"/>
      <c r="B5" s="13"/>
      <c r="D5" s="13"/>
      <c r="E5" s="13"/>
      <c r="F5" s="455"/>
      <c r="G5" s="455"/>
      <c r="H5" s="456"/>
      <c r="I5" s="13"/>
      <c r="J5" s="13"/>
      <c r="K5" s="13"/>
      <c r="L5" s="13"/>
      <c r="M5" s="13"/>
      <c r="N5" s="66"/>
    </row>
    <row r="6" spans="1:19" ht="12.75" hidden="1" customHeight="1" x14ac:dyDescent="0.25">
      <c r="A6" s="13"/>
      <c r="B6" s="13"/>
      <c r="D6" s="13"/>
      <c r="E6" s="13"/>
      <c r="F6" s="455"/>
      <c r="G6" s="455"/>
      <c r="H6" s="456"/>
      <c r="I6" s="13"/>
      <c r="J6" s="13"/>
      <c r="K6" s="13"/>
      <c r="L6" s="13"/>
      <c r="M6" s="13"/>
      <c r="N6" s="66"/>
    </row>
    <row r="7" spans="1:19" s="836" customFormat="1" ht="15" customHeight="1" x14ac:dyDescent="0.3">
      <c r="A7" s="1699" t="s">
        <v>461</v>
      </c>
      <c r="B7" s="1699"/>
      <c r="C7" s="1699"/>
      <c r="D7" s="1699"/>
      <c r="E7" s="1699"/>
      <c r="F7" s="1699"/>
      <c r="G7" s="1699"/>
      <c r="H7" s="1699"/>
      <c r="I7" s="1699"/>
      <c r="J7" s="1699"/>
      <c r="K7" s="1699"/>
      <c r="L7" s="1699"/>
      <c r="M7" s="1699"/>
      <c r="N7" s="1700"/>
      <c r="O7" s="1509"/>
      <c r="P7" s="1509"/>
    </row>
    <row r="8" spans="1:19" s="836" customFormat="1" ht="15" customHeight="1" x14ac:dyDescent="0.3">
      <c r="A8" s="1699"/>
      <c r="B8" s="1699"/>
      <c r="C8" s="1699"/>
      <c r="D8" s="1699"/>
      <c r="E8" s="1699"/>
      <c r="F8" s="1699"/>
      <c r="G8" s="1699"/>
      <c r="H8" s="1699"/>
      <c r="I8" s="1699"/>
      <c r="J8" s="1699"/>
      <c r="K8" s="1699"/>
      <c r="L8" s="1699"/>
      <c r="M8" s="1699"/>
      <c r="N8" s="1700"/>
      <c r="O8" s="1509"/>
      <c r="P8" s="1509"/>
    </row>
    <row r="9" spans="1:19" s="836" customFormat="1" ht="29.25" customHeight="1" x14ac:dyDescent="0.3">
      <c r="A9" s="1745" t="s">
        <v>1019</v>
      </c>
      <c r="B9" s="1746"/>
      <c r="C9" s="1746"/>
      <c r="D9" s="1746"/>
      <c r="E9" s="1746"/>
      <c r="F9" s="1746"/>
      <c r="G9" s="1746"/>
      <c r="H9" s="1746"/>
      <c r="I9" s="1746"/>
      <c r="J9" s="1746"/>
      <c r="K9" s="1746"/>
      <c r="L9" s="1746"/>
      <c r="M9" s="1746"/>
      <c r="N9" s="1747"/>
      <c r="O9" s="1509"/>
      <c r="P9" s="1509"/>
    </row>
    <row r="10" spans="1:19" s="836" customFormat="1" ht="17.25" thickBot="1" x14ac:dyDescent="0.35">
      <c r="A10" s="69" t="s">
        <v>1438</v>
      </c>
      <c r="B10" s="69"/>
      <c r="C10" s="69"/>
      <c r="D10" s="69"/>
      <c r="E10" s="738"/>
      <c r="F10" s="69"/>
      <c r="G10" s="69"/>
      <c r="H10" s="526"/>
      <c r="I10" s="1003"/>
      <c r="J10" s="96"/>
      <c r="K10" s="96"/>
      <c r="L10" s="96"/>
      <c r="M10" s="96"/>
      <c r="N10" s="288"/>
      <c r="O10" s="1509"/>
      <c r="P10" s="1509"/>
    </row>
    <row r="11" spans="1:19" ht="20.25" customHeight="1" thickBot="1" x14ac:dyDescent="0.3">
      <c r="A11" s="971"/>
      <c r="B11" s="972"/>
      <c r="C11" s="972"/>
      <c r="D11" s="1748" t="s">
        <v>1439</v>
      </c>
      <c r="E11" s="1748"/>
      <c r="F11" s="1748"/>
      <c r="G11" s="1748"/>
      <c r="H11" s="1748"/>
      <c r="I11" s="13"/>
      <c r="J11" s="1731" t="s">
        <v>1002</v>
      </c>
      <c r="K11" s="1731"/>
      <c r="L11" s="1731"/>
      <c r="M11" s="1731"/>
      <c r="N11" s="1732"/>
    </row>
    <row r="12" spans="1:19" s="752" customFormat="1" ht="13.5" customHeight="1" x14ac:dyDescent="0.2">
      <c r="A12" s="82" t="s">
        <v>139</v>
      </c>
      <c r="B12" s="82"/>
      <c r="C12" s="531" t="s">
        <v>514</v>
      </c>
      <c r="D12" s="1259" t="s">
        <v>1397</v>
      </c>
      <c r="E12" s="1260" t="s">
        <v>1412</v>
      </c>
      <c r="F12" s="532" t="s">
        <v>464</v>
      </c>
      <c r="G12" s="532" t="s">
        <v>516</v>
      </c>
      <c r="H12" s="1743" t="s">
        <v>1414</v>
      </c>
      <c r="I12" s="83"/>
      <c r="J12" s="1449" t="s">
        <v>1397</v>
      </c>
      <c r="K12" s="1448" t="s">
        <v>1412</v>
      </c>
      <c r="L12" s="532" t="s">
        <v>464</v>
      </c>
      <c r="M12" s="532" t="s">
        <v>516</v>
      </c>
      <c r="N12" s="1741" t="s">
        <v>1414</v>
      </c>
      <c r="O12" s="1510"/>
      <c r="P12" s="1510"/>
    </row>
    <row r="13" spans="1:19" s="752" customFormat="1" ht="13.5" customHeight="1" thickBot="1" x14ac:dyDescent="0.25">
      <c r="A13" s="533"/>
      <c r="B13" s="533"/>
      <c r="C13" s="533"/>
      <c r="D13" s="1740" t="s">
        <v>1004</v>
      </c>
      <c r="E13" s="1740"/>
      <c r="F13" s="535" t="s">
        <v>403</v>
      </c>
      <c r="G13" s="535" t="s">
        <v>1017</v>
      </c>
      <c r="H13" s="1744"/>
      <c r="I13" s="134"/>
      <c r="J13" s="1740" t="s">
        <v>1004</v>
      </c>
      <c r="K13" s="1740"/>
      <c r="L13" s="535" t="s">
        <v>403</v>
      </c>
      <c r="M13" s="535" t="s">
        <v>1017</v>
      </c>
      <c r="N13" s="1742"/>
      <c r="O13" s="1510"/>
      <c r="P13" s="1510"/>
    </row>
    <row r="14" spans="1:19" ht="10.5" customHeight="1" x14ac:dyDescent="0.25">
      <c r="A14" s="75"/>
      <c r="B14" s="75"/>
      <c r="C14" s="75"/>
      <c r="D14" s="76"/>
      <c r="E14" s="76"/>
      <c r="F14" s="76"/>
      <c r="G14" s="76"/>
      <c r="H14" s="76"/>
      <c r="I14" s="13"/>
      <c r="J14" s="76"/>
      <c r="K14" s="76"/>
      <c r="L14" s="76"/>
      <c r="M14" s="76"/>
      <c r="N14" s="540"/>
    </row>
    <row r="15" spans="1:19" ht="13.5" customHeight="1" x14ac:dyDescent="0.25">
      <c r="A15" s="764"/>
      <c r="B15" s="765" t="s">
        <v>524</v>
      </c>
      <c r="C15" s="765"/>
      <c r="D15" s="845">
        <v>52374238.764869995</v>
      </c>
      <c r="E15" s="845">
        <v>52579696.962549992</v>
      </c>
      <c r="F15" s="1005">
        <v>0.39228865664737356</v>
      </c>
      <c r="G15" s="846">
        <v>0.39228865664738533</v>
      </c>
      <c r="H15" s="846">
        <v>99.999999999999986</v>
      </c>
      <c r="I15" s="846"/>
      <c r="J15" s="845">
        <v>5375732.79318</v>
      </c>
      <c r="K15" s="845">
        <v>5730920.4785999991</v>
      </c>
      <c r="L15" s="1005">
        <v>6.6072421953452185</v>
      </c>
      <c r="M15" s="846">
        <v>6.6072421953452265</v>
      </c>
      <c r="N15" s="847">
        <v>100</v>
      </c>
      <c r="Q15" s="458"/>
    </row>
    <row r="16" spans="1:19" x14ac:dyDescent="0.25">
      <c r="A16" s="531">
        <v>0</v>
      </c>
      <c r="B16" s="83" t="s">
        <v>140</v>
      </c>
      <c r="C16" s="83"/>
      <c r="D16" s="538">
        <v>3412851.2093300004</v>
      </c>
      <c r="E16" s="538">
        <v>2968804.4731399999</v>
      </c>
      <c r="F16" s="539">
        <v>-13.011019495255823</v>
      </c>
      <c r="G16" s="539">
        <v>-0.84783425336931995</v>
      </c>
      <c r="H16" s="539">
        <v>5.6462943771899967</v>
      </c>
      <c r="I16" s="539"/>
      <c r="J16" s="538">
        <v>276554.14802999998</v>
      </c>
      <c r="K16" s="538">
        <v>305607.84445000003</v>
      </c>
      <c r="L16" s="539">
        <v>10.50560862202232</v>
      </c>
      <c r="M16" s="539">
        <v>0.54046020399041106</v>
      </c>
      <c r="N16" s="540">
        <v>5.3326135930725158</v>
      </c>
      <c r="Q16" s="458"/>
    </row>
    <row r="17" spans="1:20" s="5" customFormat="1" ht="15" customHeight="1" x14ac:dyDescent="0.25">
      <c r="A17" s="973" t="s">
        <v>577</v>
      </c>
      <c r="B17" s="765" t="s">
        <v>1053</v>
      </c>
      <c r="C17" s="765"/>
      <c r="D17" s="845">
        <v>3351469.2378200004</v>
      </c>
      <c r="E17" s="845">
        <v>2907486.9294599998</v>
      </c>
      <c r="F17" s="846">
        <v>-13.24739321339538</v>
      </c>
      <c r="G17" s="846">
        <v>-0.84771123901814427</v>
      </c>
      <c r="H17" s="846">
        <v>5.5296760868189558</v>
      </c>
      <c r="I17" s="846"/>
      <c r="J17" s="845">
        <v>271631.12998999999</v>
      </c>
      <c r="K17" s="845">
        <v>298470.32455000002</v>
      </c>
      <c r="L17" s="846">
        <v>9.8807506197791497</v>
      </c>
      <c r="M17" s="846">
        <v>0.49926578556973589</v>
      </c>
      <c r="N17" s="847">
        <v>5.2080695529544858</v>
      </c>
      <c r="O17" s="1468"/>
      <c r="P17" s="1468"/>
      <c r="Q17" s="458"/>
      <c r="R17" s="1"/>
      <c r="S17" s="1"/>
      <c r="T17" s="1"/>
    </row>
    <row r="18" spans="1:20" ht="12.75" customHeight="1" x14ac:dyDescent="0.25">
      <c r="A18" s="162" t="s">
        <v>141</v>
      </c>
      <c r="B18" s="91"/>
      <c r="C18" s="91" t="s">
        <v>142</v>
      </c>
      <c r="D18" s="975">
        <v>2301558.2579399999</v>
      </c>
      <c r="E18" s="975">
        <v>1945482.5830600003</v>
      </c>
      <c r="F18" s="552">
        <v>-15.471069378826135</v>
      </c>
      <c r="G18" s="552">
        <v>-0.67986797188322523</v>
      </c>
      <c r="H18" s="552">
        <v>3.7000642747060235</v>
      </c>
      <c r="I18" s="552"/>
      <c r="J18" s="975">
        <v>182757.16376000002</v>
      </c>
      <c r="K18" s="975">
        <v>202914.96084999997</v>
      </c>
      <c r="L18" s="552">
        <v>11.02982595881797</v>
      </c>
      <c r="M18" s="552">
        <v>0.37497766100974039</v>
      </c>
      <c r="N18" s="1006">
        <v>3.5407045274439031</v>
      </c>
      <c r="Q18" s="458"/>
    </row>
    <row r="19" spans="1:20" x14ac:dyDescent="0.25">
      <c r="A19" s="987" t="s">
        <v>143</v>
      </c>
      <c r="B19" s="782"/>
      <c r="C19" s="782" t="s">
        <v>144</v>
      </c>
      <c r="D19" s="1007">
        <v>197243.94866999995</v>
      </c>
      <c r="E19" s="1007">
        <v>231782.12016000011</v>
      </c>
      <c r="F19" s="1008">
        <v>17.510383321206181</v>
      </c>
      <c r="G19" s="1008">
        <v>6.5944961310190189E-2</v>
      </c>
      <c r="H19" s="1008">
        <v>0.44082057058086027</v>
      </c>
      <c r="I19" s="1008"/>
      <c r="J19" s="1007">
        <v>17018.77432</v>
      </c>
      <c r="K19" s="1007">
        <v>24652.860250000009</v>
      </c>
      <c r="L19" s="1008">
        <v>44.856849185834953</v>
      </c>
      <c r="M19" s="1008">
        <v>0.14201014491801192</v>
      </c>
      <c r="N19" s="1009">
        <v>0.43017278536767328</v>
      </c>
      <c r="Q19" s="458"/>
    </row>
    <row r="20" spans="1:20" x14ac:dyDescent="0.25">
      <c r="A20" s="162" t="s">
        <v>145</v>
      </c>
      <c r="B20" s="91"/>
      <c r="C20" s="91" t="s">
        <v>146</v>
      </c>
      <c r="D20" s="975">
        <v>213107.58094000004</v>
      </c>
      <c r="E20" s="975">
        <v>257859.91427999965</v>
      </c>
      <c r="F20" s="552">
        <v>20.999878625903751</v>
      </c>
      <c r="G20" s="552">
        <v>8.5447224428237822E-2</v>
      </c>
      <c r="H20" s="552">
        <v>0.49041726973752042</v>
      </c>
      <c r="I20" s="552"/>
      <c r="J20" s="975">
        <v>27683.7215</v>
      </c>
      <c r="K20" s="975">
        <v>31493.081079999989</v>
      </c>
      <c r="L20" s="552">
        <v>13.760287178152652</v>
      </c>
      <c r="M20" s="552">
        <v>7.0862145247114719E-2</v>
      </c>
      <c r="N20" s="1006">
        <v>0.54952919339221762</v>
      </c>
      <c r="Q20" s="458"/>
    </row>
    <row r="21" spans="1:20" x14ac:dyDescent="0.25">
      <c r="A21" s="987" t="s">
        <v>147</v>
      </c>
      <c r="B21" s="782"/>
      <c r="C21" s="782" t="s">
        <v>27</v>
      </c>
      <c r="D21" s="1007">
        <v>277939.04235</v>
      </c>
      <c r="E21" s="1007">
        <v>223921.44813999993</v>
      </c>
      <c r="F21" s="1008">
        <v>-19.435050849019401</v>
      </c>
      <c r="G21" s="1008">
        <v>-0.10313771709887334</v>
      </c>
      <c r="H21" s="1008">
        <v>0.42587055665134105</v>
      </c>
      <c r="I21" s="1008"/>
      <c r="J21" s="1007">
        <v>14971.56681</v>
      </c>
      <c r="K21" s="1007">
        <v>19985.070259999997</v>
      </c>
      <c r="L21" s="1008">
        <v>33.486832164094629</v>
      </c>
      <c r="M21" s="1008">
        <v>9.326176807672526E-2</v>
      </c>
      <c r="N21" s="1009">
        <v>0.34872356604190974</v>
      </c>
      <c r="Q21" s="458"/>
    </row>
    <row r="22" spans="1:20" x14ac:dyDescent="0.25">
      <c r="A22" s="162" t="s">
        <v>148</v>
      </c>
      <c r="B22" s="91"/>
      <c r="C22" s="91" t="s">
        <v>149</v>
      </c>
      <c r="D22" s="975">
        <v>87471.077189999996</v>
      </c>
      <c r="E22" s="975">
        <v>88028.77751</v>
      </c>
      <c r="F22" s="552">
        <v>0.63758254490063815</v>
      </c>
      <c r="G22" s="552">
        <v>1.0648370900506164E-3</v>
      </c>
      <c r="H22" s="552">
        <v>0.16741971254170349</v>
      </c>
      <c r="I22" s="552"/>
      <c r="J22" s="975">
        <v>7823.9422600000016</v>
      </c>
      <c r="K22" s="975">
        <v>9375.2137300000013</v>
      </c>
      <c r="L22" s="552">
        <v>19.827235662651724</v>
      </c>
      <c r="M22" s="552">
        <v>2.8856930388505213E-2</v>
      </c>
      <c r="N22" s="1006">
        <v>0.16359001603683504</v>
      </c>
      <c r="Q22" s="458"/>
    </row>
    <row r="23" spans="1:20" x14ac:dyDescent="0.25">
      <c r="A23" s="987" t="s">
        <v>150</v>
      </c>
      <c r="B23" s="782"/>
      <c r="C23" s="782" t="s">
        <v>151</v>
      </c>
      <c r="D23" s="1007">
        <v>241362.16224999999</v>
      </c>
      <c r="E23" s="1007">
        <v>122392.87507000007</v>
      </c>
      <c r="F23" s="1008">
        <v>-49.290777838148877</v>
      </c>
      <c r="G23" s="1008">
        <v>-0.22715229850710222</v>
      </c>
      <c r="H23" s="1008">
        <v>0.23277592329445082</v>
      </c>
      <c r="I23" s="1008"/>
      <c r="J23" s="1007">
        <v>19163.397849999998</v>
      </c>
      <c r="K23" s="1007">
        <v>6763.3394800000015</v>
      </c>
      <c r="L23" s="1008">
        <v>-64.706992293644817</v>
      </c>
      <c r="M23" s="1008">
        <v>-0.230667312663522</v>
      </c>
      <c r="N23" s="1009">
        <v>0.11801488967182827</v>
      </c>
      <c r="Q23" s="458"/>
    </row>
    <row r="24" spans="1:20" x14ac:dyDescent="0.25">
      <c r="A24" s="162" t="s">
        <v>152</v>
      </c>
      <c r="B24" s="91"/>
      <c r="C24" s="91" t="s">
        <v>153</v>
      </c>
      <c r="D24" s="975">
        <v>239.33195000000001</v>
      </c>
      <c r="E24" s="975">
        <v>185.22972999999999</v>
      </c>
      <c r="F24" s="552">
        <v>-22.6055150597319</v>
      </c>
      <c r="G24" s="552">
        <v>-1.0329929613466586E-4</v>
      </c>
      <c r="H24" s="552">
        <v>3.5228375342659406E-4</v>
      </c>
      <c r="I24" s="552"/>
      <c r="J24" s="975">
        <v>3.9999999999999995E-33</v>
      </c>
      <c r="K24" s="975">
        <v>3.9999999999999995E-33</v>
      </c>
      <c r="L24" s="552" t="s">
        <v>1460</v>
      </c>
      <c r="M24" s="552">
        <v>0</v>
      </c>
      <c r="N24" s="1006">
        <v>6.9796815623886568E-38</v>
      </c>
      <c r="Q24" s="458"/>
    </row>
    <row r="25" spans="1:20" x14ac:dyDescent="0.25">
      <c r="A25" s="987" t="s">
        <v>154</v>
      </c>
      <c r="B25" s="782"/>
      <c r="C25" s="782" t="s">
        <v>155</v>
      </c>
      <c r="D25" s="1007">
        <v>9.9999999999999988E-34</v>
      </c>
      <c r="E25" s="1007">
        <v>9.9999999999999988E-34</v>
      </c>
      <c r="F25" s="1008" t="s">
        <v>1460</v>
      </c>
      <c r="G25" s="1008">
        <v>0</v>
      </c>
      <c r="H25" s="1008">
        <v>1.9018747877384157E-39</v>
      </c>
      <c r="I25" s="1008"/>
      <c r="J25" s="1007">
        <v>9.9999999999999988E-34</v>
      </c>
      <c r="K25" s="1007">
        <v>9.9999999999999988E-34</v>
      </c>
      <c r="L25" s="1008" t="s">
        <v>1460</v>
      </c>
      <c r="M25" s="1008">
        <v>0</v>
      </c>
      <c r="N25" s="1009">
        <v>1.7449203905971642E-38</v>
      </c>
      <c r="Q25" s="458"/>
    </row>
    <row r="26" spans="1:20" x14ac:dyDescent="0.25">
      <c r="A26" s="162" t="s">
        <v>156</v>
      </c>
      <c r="B26" s="91"/>
      <c r="C26" s="91" t="s">
        <v>157</v>
      </c>
      <c r="D26" s="975">
        <v>32547.836529999997</v>
      </c>
      <c r="E26" s="975">
        <v>37833.981509999998</v>
      </c>
      <c r="F26" s="552">
        <v>16.241156229009736</v>
      </c>
      <c r="G26" s="552">
        <v>1.0093024938714109E-2</v>
      </c>
      <c r="H26" s="552">
        <v>7.19554955536304E-2</v>
      </c>
      <c r="I26" s="552"/>
      <c r="J26" s="975">
        <v>2212.5634899999995</v>
      </c>
      <c r="K26" s="975">
        <v>3285.7989000000007</v>
      </c>
      <c r="L26" s="552">
        <v>48.506423198730509</v>
      </c>
      <c r="M26" s="552">
        <v>1.9964448593158806E-2</v>
      </c>
      <c r="N26" s="1006">
        <v>5.7334575000117356E-2</v>
      </c>
      <c r="Q26" s="458"/>
    </row>
    <row r="27" spans="1:20" s="5" customFormat="1" x14ac:dyDescent="0.25">
      <c r="A27" s="973" t="s">
        <v>578</v>
      </c>
      <c r="B27" s="765" t="s">
        <v>158</v>
      </c>
      <c r="C27" s="765"/>
      <c r="D27" s="845">
        <v>33452.230369999997</v>
      </c>
      <c r="E27" s="845">
        <v>28108.932250000009</v>
      </c>
      <c r="F27" s="846">
        <v>-15.972920373022017</v>
      </c>
      <c r="G27" s="846">
        <v>-1.020214946509925E-2</v>
      </c>
      <c r="H27" s="846">
        <v>5.3459669556522288E-2</v>
      </c>
      <c r="I27" s="846"/>
      <c r="J27" s="845">
        <v>3136.0059099999999</v>
      </c>
      <c r="K27" s="845">
        <v>3392.4425100000003</v>
      </c>
      <c r="L27" s="846">
        <v>8.1771720895768478</v>
      </c>
      <c r="M27" s="846">
        <v>4.7702631411541208E-3</v>
      </c>
      <c r="N27" s="847">
        <v>5.9195421096276256E-2</v>
      </c>
      <c r="O27" s="1468"/>
      <c r="P27" s="1468"/>
      <c r="Q27" s="458"/>
      <c r="R27" s="1"/>
      <c r="S27" s="1"/>
      <c r="T27" s="1"/>
    </row>
    <row r="28" spans="1:20" x14ac:dyDescent="0.25">
      <c r="A28" s="146" t="s">
        <v>11</v>
      </c>
      <c r="B28" s="83" t="s">
        <v>1054</v>
      </c>
      <c r="C28" s="83"/>
      <c r="D28" s="538">
        <v>24519.548549999996</v>
      </c>
      <c r="E28" s="538">
        <v>29822.747449999992</v>
      </c>
      <c r="F28" s="354">
        <v>21.628452453705542</v>
      </c>
      <c r="G28" s="354">
        <v>1.01255865957466E-2</v>
      </c>
      <c r="H28" s="354">
        <v>5.6719131476245119E-2</v>
      </c>
      <c r="I28" s="354"/>
      <c r="J28" s="538">
        <v>1496.9014800000002</v>
      </c>
      <c r="K28" s="538">
        <v>3380.5902099999998</v>
      </c>
      <c r="L28" s="354">
        <v>125.83919216914659</v>
      </c>
      <c r="M28" s="354">
        <v>3.5040594510012998E-2</v>
      </c>
      <c r="N28" s="355">
        <v>5.8988607896821504E-2</v>
      </c>
      <c r="Q28" s="458"/>
    </row>
    <row r="29" spans="1:20" s="5" customFormat="1" x14ac:dyDescent="0.25">
      <c r="A29" s="973" t="s">
        <v>12</v>
      </c>
      <c r="B29" s="765" t="s">
        <v>159</v>
      </c>
      <c r="C29" s="765"/>
      <c r="D29" s="845">
        <v>3410.1925899999997</v>
      </c>
      <c r="E29" s="845">
        <v>3385.863980000001</v>
      </c>
      <c r="F29" s="846">
        <v>-0.71340868170728922</v>
      </c>
      <c r="G29" s="846">
        <v>-4.6451481823382732E-5</v>
      </c>
      <c r="H29" s="846">
        <v>6.43948933827365E-3</v>
      </c>
      <c r="I29" s="846"/>
      <c r="J29" s="845">
        <v>290.11065000000002</v>
      </c>
      <c r="K29" s="845">
        <v>364.48717999999991</v>
      </c>
      <c r="L29" s="846">
        <v>25.637297355336624</v>
      </c>
      <c r="M29" s="846">
        <v>1.3835607695077169E-3</v>
      </c>
      <c r="N29" s="847">
        <v>6.3600111249325891E-3</v>
      </c>
      <c r="O29" s="1468"/>
      <c r="P29" s="1468"/>
      <c r="Q29" s="458"/>
      <c r="R29" s="1"/>
      <c r="S29" s="1"/>
      <c r="T29" s="1"/>
    </row>
    <row r="30" spans="1:20" s="5" customFormat="1" x14ac:dyDescent="0.25">
      <c r="A30" s="146" t="s">
        <v>525</v>
      </c>
      <c r="B30" s="83" t="s">
        <v>160</v>
      </c>
      <c r="C30" s="83"/>
      <c r="D30" s="147">
        <v>1038811.5801599999</v>
      </c>
      <c r="E30" s="147">
        <v>1258626.6451500002</v>
      </c>
      <c r="F30" s="354">
        <v>21.160243993058295</v>
      </c>
      <c r="G30" s="354">
        <v>0.41970073489152304</v>
      </c>
      <c r="H30" s="354">
        <v>2.3937502835865714</v>
      </c>
      <c r="I30" s="354"/>
      <c r="J30" s="147">
        <v>208090.02911999999</v>
      </c>
      <c r="K30" s="147">
        <v>169352.21044999998</v>
      </c>
      <c r="L30" s="354">
        <v>-18.615893723413791</v>
      </c>
      <c r="M30" s="354">
        <v>-0.72060536042909895</v>
      </c>
      <c r="N30" s="355">
        <v>2.955061252069072</v>
      </c>
      <c r="O30" s="1468"/>
      <c r="P30" s="1468"/>
      <c r="Q30" s="458"/>
      <c r="R30" s="1"/>
      <c r="S30" s="1"/>
      <c r="T30" s="1"/>
    </row>
    <row r="31" spans="1:20" s="5" customFormat="1" ht="15" customHeight="1" x14ac:dyDescent="0.25">
      <c r="A31" s="973" t="s">
        <v>527</v>
      </c>
      <c r="B31" s="765" t="s">
        <v>161</v>
      </c>
      <c r="C31" s="765"/>
      <c r="D31" s="845">
        <v>10584.725470000001</v>
      </c>
      <c r="E31" s="845">
        <v>8150.4913600000027</v>
      </c>
      <c r="F31" s="846">
        <v>-22.997612143076189</v>
      </c>
      <c r="G31" s="846">
        <v>-4.6477699101810342E-3</v>
      </c>
      <c r="H31" s="846">
        <v>1.5501214025263797E-2</v>
      </c>
      <c r="I31" s="846"/>
      <c r="J31" s="845">
        <v>345.62617000000006</v>
      </c>
      <c r="K31" s="845">
        <v>448.11662999999999</v>
      </c>
      <c r="L31" s="846">
        <v>29.653558930447861</v>
      </c>
      <c r="M31" s="846">
        <v>1.9065393304151187E-3</v>
      </c>
      <c r="N31" s="847">
        <v>7.8192784505268509E-3</v>
      </c>
      <c r="O31" s="1468"/>
      <c r="P31" s="1468"/>
      <c r="Q31" s="458"/>
      <c r="R31" s="1"/>
      <c r="S31" s="1"/>
      <c r="T31" s="1"/>
    </row>
    <row r="32" spans="1:20" s="5" customFormat="1" x14ac:dyDescent="0.25">
      <c r="A32" s="146" t="s">
        <v>533</v>
      </c>
      <c r="B32" s="83" t="s">
        <v>162</v>
      </c>
      <c r="C32" s="83"/>
      <c r="D32" s="538">
        <v>878755.44854000001</v>
      </c>
      <c r="E32" s="538">
        <v>1124450.7142700001</v>
      </c>
      <c r="F32" s="354">
        <v>27.959458588644679</v>
      </c>
      <c r="G32" s="354">
        <v>0.46911472419299416</v>
      </c>
      <c r="H32" s="354">
        <v>2.1385644635245669</v>
      </c>
      <c r="I32" s="354"/>
      <c r="J32" s="538">
        <v>196242.82484000002</v>
      </c>
      <c r="K32" s="538">
        <v>154666.13115</v>
      </c>
      <c r="L32" s="354">
        <v>-21.186351003609012</v>
      </c>
      <c r="M32" s="354">
        <v>-0.77341444021821337</v>
      </c>
      <c r="N32" s="355">
        <v>2.6988008597841029</v>
      </c>
      <c r="O32" s="1468"/>
      <c r="P32" s="1468"/>
      <c r="Q32" s="458"/>
      <c r="R32" s="1"/>
      <c r="S32" s="1"/>
      <c r="T32" s="1"/>
    </row>
    <row r="33" spans="1:20" s="5" customFormat="1" x14ac:dyDescent="0.25">
      <c r="A33" s="973" t="s">
        <v>584</v>
      </c>
      <c r="B33" s="765" t="s">
        <v>163</v>
      </c>
      <c r="C33" s="765"/>
      <c r="D33" s="845">
        <v>1.9999999999999998E-33</v>
      </c>
      <c r="E33" s="845">
        <v>1.9999999999999998E-33</v>
      </c>
      <c r="F33" s="846" t="s">
        <v>1460</v>
      </c>
      <c r="G33" s="846">
        <v>0</v>
      </c>
      <c r="H33" s="846">
        <v>3.8037495754768315E-39</v>
      </c>
      <c r="I33" s="846"/>
      <c r="J33" s="845">
        <v>1.9999999999999998E-33</v>
      </c>
      <c r="K33" s="845">
        <v>1.9999999999999998E-33</v>
      </c>
      <c r="L33" s="846" t="s">
        <v>1460</v>
      </c>
      <c r="M33" s="846">
        <v>0</v>
      </c>
      <c r="N33" s="847">
        <v>3.4898407811943284E-38</v>
      </c>
      <c r="O33" s="1468"/>
      <c r="P33" s="1468"/>
      <c r="Q33" s="458"/>
      <c r="R33" s="1"/>
      <c r="S33" s="1"/>
      <c r="T33" s="1"/>
    </row>
    <row r="34" spans="1:20" s="5" customFormat="1" x14ac:dyDescent="0.25">
      <c r="A34" s="146" t="s">
        <v>585</v>
      </c>
      <c r="B34" s="83" t="s">
        <v>164</v>
      </c>
      <c r="C34" s="83"/>
      <c r="D34" s="538">
        <v>6800.2728999999981</v>
      </c>
      <c r="E34" s="538">
        <v>11042.299639999999</v>
      </c>
      <c r="F34" s="354">
        <v>62.380242710553603</v>
      </c>
      <c r="G34" s="354">
        <v>8.0994527844962944E-3</v>
      </c>
      <c r="H34" s="354">
        <v>2.1001071283968987E-2</v>
      </c>
      <c r="I34" s="354"/>
      <c r="J34" s="538">
        <v>282.34725000000003</v>
      </c>
      <c r="K34" s="538">
        <v>1222.39615</v>
      </c>
      <c r="L34" s="354">
        <v>332.94069625257549</v>
      </c>
      <c r="M34" s="354">
        <v>1.7486897808473786E-2</v>
      </c>
      <c r="N34" s="355">
        <v>2.1329839675224702E-2</v>
      </c>
      <c r="O34" s="1468"/>
      <c r="P34" s="1468"/>
      <c r="Q34" s="458"/>
      <c r="R34" s="1"/>
      <c r="S34" s="1"/>
      <c r="T34" s="1"/>
    </row>
    <row r="35" spans="1:20" x14ac:dyDescent="0.25">
      <c r="A35" s="973" t="s">
        <v>165</v>
      </c>
      <c r="B35" s="765" t="s">
        <v>166</v>
      </c>
      <c r="C35" s="765"/>
      <c r="D35" s="845">
        <v>54533.256540000009</v>
      </c>
      <c r="E35" s="845">
        <v>56038.194629999969</v>
      </c>
      <c r="F35" s="846">
        <v>2.7596703103473956</v>
      </c>
      <c r="G35" s="846">
        <v>2.8734319113567649E-3</v>
      </c>
      <c r="H35" s="846">
        <v>0.10657762951717523</v>
      </c>
      <c r="I35" s="846"/>
      <c r="J35" s="845">
        <v>5625.27891</v>
      </c>
      <c r="K35" s="845">
        <v>6117.4878200000003</v>
      </c>
      <c r="L35" s="846">
        <v>8.7499467648618374</v>
      </c>
      <c r="M35" s="846">
        <v>9.1561267819049354E-3</v>
      </c>
      <c r="N35" s="847">
        <v>0.10674529236347798</v>
      </c>
      <c r="Q35" s="458"/>
    </row>
    <row r="36" spans="1:20" x14ac:dyDescent="0.25">
      <c r="A36" s="146" t="s">
        <v>167</v>
      </c>
      <c r="B36" s="83" t="s">
        <v>168</v>
      </c>
      <c r="C36" s="83"/>
      <c r="D36" s="147">
        <v>54522.419529999999</v>
      </c>
      <c r="E36" s="147">
        <v>56649.64297999999</v>
      </c>
      <c r="F36" s="354">
        <v>3.9015573196078046</v>
      </c>
      <c r="G36" s="354">
        <v>4.0615835192373715E-3</v>
      </c>
      <c r="H36" s="354">
        <v>0.10774052771804453</v>
      </c>
      <c r="I36" s="354"/>
      <c r="J36" s="147">
        <v>5584.4715900000001</v>
      </c>
      <c r="K36" s="147">
        <v>6888.3441700000003</v>
      </c>
      <c r="L36" s="354">
        <v>23.348181810698406</v>
      </c>
      <c r="M36" s="354">
        <v>2.425478776873316E-2</v>
      </c>
      <c r="N36" s="355">
        <v>0.12019612199684103</v>
      </c>
      <c r="Q36" s="458"/>
    </row>
    <row r="37" spans="1:20" x14ac:dyDescent="0.25">
      <c r="A37" s="973" t="s">
        <v>169</v>
      </c>
      <c r="B37" s="765" t="s">
        <v>170</v>
      </c>
      <c r="C37" s="765"/>
      <c r="D37" s="845">
        <v>33615.025259999995</v>
      </c>
      <c r="E37" s="845">
        <v>2295.01577</v>
      </c>
      <c r="F37" s="846">
        <v>-93.17264897988656</v>
      </c>
      <c r="G37" s="846">
        <v>-5.980040995079413E-2</v>
      </c>
      <c r="H37" s="846">
        <v>4.3648326304250671E-3</v>
      </c>
      <c r="I37" s="846"/>
      <c r="J37" s="845">
        <v>9.480360000000001</v>
      </c>
      <c r="K37" s="845">
        <v>9.7345300000000012</v>
      </c>
      <c r="L37" s="846">
        <v>2.681016332713106</v>
      </c>
      <c r="M37" s="846">
        <v>4.7280995871382713E-6</v>
      </c>
      <c r="N37" s="847">
        <v>1.6985979889879818E-4</v>
      </c>
      <c r="Q37" s="458"/>
    </row>
    <row r="38" spans="1:20" x14ac:dyDescent="0.25">
      <c r="A38" s="146" t="s">
        <v>171</v>
      </c>
      <c r="B38" s="83" t="s">
        <v>172</v>
      </c>
      <c r="C38" s="83"/>
      <c r="D38" s="147">
        <v>0.43191999999999997</v>
      </c>
      <c r="E38" s="147">
        <v>0.28649999999999998</v>
      </c>
      <c r="F38" s="354">
        <v>-33.668271902204111</v>
      </c>
      <c r="G38" s="354">
        <v>-2.776555868484344E-7</v>
      </c>
      <c r="H38" s="354">
        <v>5.4488712668705612E-7</v>
      </c>
      <c r="I38" s="354"/>
      <c r="J38" s="147">
        <v>0</v>
      </c>
      <c r="K38" s="147">
        <v>0</v>
      </c>
      <c r="L38" s="354" t="s">
        <v>1460</v>
      </c>
      <c r="M38" s="354">
        <v>0</v>
      </c>
      <c r="N38" s="355">
        <v>0</v>
      </c>
      <c r="Q38" s="458"/>
    </row>
    <row r="39" spans="1:20" ht="24" customHeight="1" x14ac:dyDescent="0.25">
      <c r="A39" s="1010" t="s">
        <v>536</v>
      </c>
      <c r="B39" s="1749" t="s">
        <v>1055</v>
      </c>
      <c r="C39" s="1749"/>
      <c r="D39" s="995">
        <v>6479642.8537099995</v>
      </c>
      <c r="E39" s="995">
        <v>6916756.6097399984</v>
      </c>
      <c r="F39" s="1011">
        <v>6.7459544591986891</v>
      </c>
      <c r="G39" s="1011">
        <v>0.83459686734997052</v>
      </c>
      <c r="H39" s="1011">
        <v>13.154805008987545</v>
      </c>
      <c r="I39" s="1011"/>
      <c r="J39" s="995">
        <v>697088.03568999993</v>
      </c>
      <c r="K39" s="995">
        <v>825389.86563000001</v>
      </c>
      <c r="L39" s="1011">
        <v>18.405398367367308</v>
      </c>
      <c r="M39" s="1011">
        <v>2.3866854041326615</v>
      </c>
      <c r="N39" s="1012">
        <v>14.402396067300408</v>
      </c>
      <c r="Q39" s="458"/>
    </row>
    <row r="40" spans="1:20" x14ac:dyDescent="0.25">
      <c r="A40" s="146" t="s">
        <v>538</v>
      </c>
      <c r="B40" s="83" t="s">
        <v>173</v>
      </c>
      <c r="C40" s="83"/>
      <c r="D40" s="538">
        <v>2356019.1461699996</v>
      </c>
      <c r="E40" s="538">
        <v>2397695.9399600001</v>
      </c>
      <c r="F40" s="354">
        <v>1.7689497072955147</v>
      </c>
      <c r="G40" s="354">
        <v>7.9574987193809468E-2</v>
      </c>
      <c r="H40" s="354">
        <v>4.5601174568726872</v>
      </c>
      <c r="I40" s="354"/>
      <c r="J40" s="538">
        <v>243084.44909000007</v>
      </c>
      <c r="K40" s="538">
        <v>295742.36624</v>
      </c>
      <c r="L40" s="354">
        <v>21.662396482838673</v>
      </c>
      <c r="M40" s="354">
        <v>0.97954863412863746</v>
      </c>
      <c r="N40" s="355">
        <v>5.1604688521563054</v>
      </c>
      <c r="Q40" s="458"/>
    </row>
    <row r="41" spans="1:20" x14ac:dyDescent="0.25">
      <c r="A41" s="987" t="s">
        <v>174</v>
      </c>
      <c r="B41" s="782"/>
      <c r="C41" s="986" t="s">
        <v>175</v>
      </c>
      <c r="D41" s="977">
        <v>436530.76065000019</v>
      </c>
      <c r="E41" s="977">
        <v>527614.31986000016</v>
      </c>
      <c r="F41" s="978">
        <v>20.865324375852765</v>
      </c>
      <c r="G41" s="978">
        <v>0.17390908461488561</v>
      </c>
      <c r="H41" s="978">
        <v>1.0034563725914865</v>
      </c>
      <c r="I41" s="978"/>
      <c r="J41" s="977">
        <v>48595.85667999999</v>
      </c>
      <c r="K41" s="977">
        <v>57846.175280000025</v>
      </c>
      <c r="L41" s="978">
        <v>19.035200183654911</v>
      </c>
      <c r="M41" s="978">
        <v>0.17207549102395089</v>
      </c>
      <c r="N41" s="979">
        <v>1.0093697076412969</v>
      </c>
      <c r="Q41" s="458"/>
    </row>
    <row r="42" spans="1:20" x14ac:dyDescent="0.25">
      <c r="A42" s="162" t="s">
        <v>645</v>
      </c>
      <c r="B42" s="91"/>
      <c r="C42" s="91" t="s">
        <v>176</v>
      </c>
      <c r="D42" s="149">
        <v>399476.64860000025</v>
      </c>
      <c r="E42" s="149">
        <v>421716.08781999967</v>
      </c>
      <c r="F42" s="357">
        <v>5.5671437361706664</v>
      </c>
      <c r="G42" s="357">
        <v>4.2462553622672441E-2</v>
      </c>
      <c r="H42" s="357">
        <v>0.80205119500853705</v>
      </c>
      <c r="I42" s="357"/>
      <c r="J42" s="149">
        <v>42022.475739999994</v>
      </c>
      <c r="K42" s="149">
        <v>48325.953000000016</v>
      </c>
      <c r="L42" s="357">
        <v>15.000252005618798</v>
      </c>
      <c r="M42" s="357">
        <v>0.11725800932659855</v>
      </c>
      <c r="N42" s="358">
        <v>0.84324940784740243</v>
      </c>
      <c r="Q42" s="458"/>
    </row>
    <row r="43" spans="1:20" ht="12" customHeight="1" x14ac:dyDescent="0.25">
      <c r="A43" s="987" t="s">
        <v>647</v>
      </c>
      <c r="B43" s="782"/>
      <c r="C43" s="782" t="s">
        <v>177</v>
      </c>
      <c r="D43" s="977">
        <v>161348.7625199999</v>
      </c>
      <c r="E43" s="977">
        <v>173052.63064999998</v>
      </c>
      <c r="F43" s="978">
        <v>7.2537699993511433</v>
      </c>
      <c r="G43" s="978">
        <v>2.2346612391912109E-2</v>
      </c>
      <c r="H43" s="978">
        <v>0.3291244351850432</v>
      </c>
      <c r="I43" s="978"/>
      <c r="J43" s="977">
        <v>19234.773469999996</v>
      </c>
      <c r="K43" s="977">
        <v>24300.929599999996</v>
      </c>
      <c r="L43" s="978">
        <v>26.338527656182482</v>
      </c>
      <c r="M43" s="978">
        <v>9.4241219288787023E-2</v>
      </c>
      <c r="N43" s="979">
        <v>0.4240318756950619</v>
      </c>
      <c r="Q43" s="458"/>
    </row>
    <row r="44" spans="1:20" x14ac:dyDescent="0.25">
      <c r="A44" s="393" t="s">
        <v>649</v>
      </c>
      <c r="B44" s="119"/>
      <c r="C44" s="151" t="s">
        <v>178</v>
      </c>
      <c r="D44" s="149">
        <v>9823.3902199999993</v>
      </c>
      <c r="E44" s="149">
        <v>8483.8559000000005</v>
      </c>
      <c r="F44" s="309">
        <v>-13.636171321717066</v>
      </c>
      <c r="G44" s="309">
        <v>-2.5576206004897413E-3</v>
      </c>
      <c r="H44" s="309">
        <v>1.6135231639015809E-2</v>
      </c>
      <c r="I44" s="309"/>
      <c r="J44" s="149">
        <v>1271.91912</v>
      </c>
      <c r="K44" s="149">
        <v>772.27837999999986</v>
      </c>
      <c r="L44" s="309">
        <v>-39.282430159552923</v>
      </c>
      <c r="M44" s="309">
        <v>-9.2943745387396581E-3</v>
      </c>
      <c r="N44" s="310">
        <v>1.3475642924793451E-2</v>
      </c>
      <c r="Q44" s="458"/>
    </row>
    <row r="45" spans="1:20" s="110" customFormat="1" x14ac:dyDescent="0.25">
      <c r="A45" s="987" t="s">
        <v>651</v>
      </c>
      <c r="B45" s="989"/>
      <c r="C45" s="990" t="s">
        <v>179</v>
      </c>
      <c r="D45" s="977">
        <v>49061.458199999972</v>
      </c>
      <c r="E45" s="977">
        <v>50358.054470000003</v>
      </c>
      <c r="F45" s="983">
        <v>2.6428001073967908</v>
      </c>
      <c r="G45" s="983">
        <v>2.4756374518797252E-3</v>
      </c>
      <c r="H45" s="983">
        <v>9.577471415605085E-2</v>
      </c>
      <c r="I45" s="983"/>
      <c r="J45" s="977">
        <v>6234.5902000000006</v>
      </c>
      <c r="K45" s="977">
        <v>6082.7512599999991</v>
      </c>
      <c r="L45" s="983">
        <v>-2.4354277527334744</v>
      </c>
      <c r="M45" s="983">
        <v>-2.8245254338652042E-3</v>
      </c>
      <c r="N45" s="984">
        <v>0.10613916704504593</v>
      </c>
      <c r="O45" s="1468"/>
      <c r="P45" s="1468"/>
      <c r="Q45" s="458"/>
      <c r="R45" s="1"/>
      <c r="S45" s="1"/>
      <c r="T45" s="1"/>
    </row>
    <row r="46" spans="1:20" x14ac:dyDescent="0.25">
      <c r="A46" s="162" t="s">
        <v>653</v>
      </c>
      <c r="B46" s="83"/>
      <c r="C46" s="91" t="s">
        <v>180</v>
      </c>
      <c r="D46" s="149">
        <v>479938.31732000003</v>
      </c>
      <c r="E46" s="149">
        <v>577195.66493000044</v>
      </c>
      <c r="F46" s="357">
        <v>20.264551526765018</v>
      </c>
      <c r="G46" s="357">
        <v>0.18569691875929609</v>
      </c>
      <c r="H46" s="357">
        <v>1.0977538827222784</v>
      </c>
      <c r="I46" s="357"/>
      <c r="J46" s="149">
        <v>44888.140389999993</v>
      </c>
      <c r="K46" s="149">
        <v>78283.42545000001</v>
      </c>
      <c r="L46" s="357">
        <v>74.396677540777986</v>
      </c>
      <c r="M46" s="357">
        <v>0.62122293545481688</v>
      </c>
      <c r="N46" s="358">
        <v>1.3659834531349804</v>
      </c>
      <c r="Q46" s="458"/>
    </row>
    <row r="47" spans="1:20" x14ac:dyDescent="0.25">
      <c r="A47" s="987">
        <v>217</v>
      </c>
      <c r="B47" s="782"/>
      <c r="C47" s="782" t="s">
        <v>181</v>
      </c>
      <c r="D47" s="977">
        <v>9.9999999999999988E-34</v>
      </c>
      <c r="E47" s="977">
        <v>9.9999999999999988E-34</v>
      </c>
      <c r="F47" s="978" t="s">
        <v>1460</v>
      </c>
      <c r="G47" s="978">
        <v>0</v>
      </c>
      <c r="H47" s="978">
        <v>1.9018747877384157E-39</v>
      </c>
      <c r="I47" s="978"/>
      <c r="J47" s="977">
        <v>9.9999999999999988E-34</v>
      </c>
      <c r="K47" s="977">
        <v>9.9999999999999988E-34</v>
      </c>
      <c r="L47" s="978" t="s">
        <v>1460</v>
      </c>
      <c r="M47" s="978">
        <v>0</v>
      </c>
      <c r="N47" s="979">
        <v>1.7449203905971642E-38</v>
      </c>
      <c r="Q47" s="458"/>
    </row>
    <row r="48" spans="1:20" ht="52.9" customHeight="1" x14ac:dyDescent="0.25">
      <c r="A48" s="393" t="s">
        <v>1403</v>
      </c>
      <c r="B48" s="91"/>
      <c r="C48" s="1013" t="s">
        <v>182</v>
      </c>
      <c r="D48" s="92">
        <v>819839.80865999928</v>
      </c>
      <c r="E48" s="92">
        <v>639275.32632999984</v>
      </c>
      <c r="F48" s="309">
        <v>-22.024361396298385</v>
      </c>
      <c r="G48" s="309">
        <v>-0.3447581990463468</v>
      </c>
      <c r="H48" s="309">
        <v>1.215821625570275</v>
      </c>
      <c r="I48" s="309"/>
      <c r="J48" s="92">
        <v>80836.693490000049</v>
      </c>
      <c r="K48" s="92">
        <v>80130.853269999963</v>
      </c>
      <c r="L48" s="309">
        <v>-0.87316809919668714</v>
      </c>
      <c r="M48" s="309">
        <v>-1.3130120992910209E-2</v>
      </c>
      <c r="N48" s="310">
        <v>1.3982195978677243</v>
      </c>
      <c r="Q48" s="458"/>
    </row>
    <row r="49" spans="1:20" x14ac:dyDescent="0.25">
      <c r="A49" s="973" t="s">
        <v>539</v>
      </c>
      <c r="B49" s="765" t="s">
        <v>183</v>
      </c>
      <c r="C49" s="765"/>
      <c r="D49" s="1014">
        <v>220389.48717000001</v>
      </c>
      <c r="E49" s="1014">
        <v>183205.78740999999</v>
      </c>
      <c r="F49" s="846">
        <v>-16.871811916925935</v>
      </c>
      <c r="G49" s="846">
        <v>-7.0996162687792547E-2</v>
      </c>
      <c r="H49" s="846">
        <v>0.34843446804284312</v>
      </c>
      <c r="I49" s="846"/>
      <c r="J49" s="1014">
        <v>14839.704860000002</v>
      </c>
      <c r="K49" s="1014">
        <v>17364.850190000001</v>
      </c>
      <c r="L49" s="846">
        <v>17.016142529939771</v>
      </c>
      <c r="M49" s="846">
        <v>4.6973043995110049E-2</v>
      </c>
      <c r="N49" s="847">
        <v>0.30300281176196053</v>
      </c>
      <c r="Q49" s="458"/>
    </row>
    <row r="50" spans="1:20" ht="24" customHeight="1" x14ac:dyDescent="0.25">
      <c r="A50" s="152" t="s">
        <v>28</v>
      </c>
      <c r="B50" s="1751" t="s">
        <v>184</v>
      </c>
      <c r="C50" s="1751"/>
      <c r="D50" s="84">
        <v>1182512.7296399998</v>
      </c>
      <c r="E50" s="84">
        <v>1307919.94634</v>
      </c>
      <c r="F50" s="550">
        <v>10.605147289888269</v>
      </c>
      <c r="G50" s="550">
        <v>0.23944446670242983</v>
      </c>
      <c r="H50" s="550">
        <v>2.4874999703242278</v>
      </c>
      <c r="I50" s="550"/>
      <c r="J50" s="84">
        <v>121642.16093000001</v>
      </c>
      <c r="K50" s="84">
        <v>123349.53605000001</v>
      </c>
      <c r="L50" s="550">
        <v>1.4036047263107403</v>
      </c>
      <c r="M50" s="550">
        <v>3.1760788448527109E-2</v>
      </c>
      <c r="N50" s="993">
        <v>2.1523512062434507</v>
      </c>
      <c r="Q50" s="458"/>
    </row>
    <row r="51" spans="1:20" ht="15" customHeight="1" x14ac:dyDescent="0.25">
      <c r="A51" s="973" t="s">
        <v>30</v>
      </c>
      <c r="B51" s="765" t="s">
        <v>473</v>
      </c>
      <c r="C51" s="765"/>
      <c r="D51" s="1014">
        <v>515168.64062999998</v>
      </c>
      <c r="E51" s="1014">
        <v>582250.83363000001</v>
      </c>
      <c r="F51" s="846">
        <v>13.021404586654416</v>
      </c>
      <c r="G51" s="846">
        <v>0.12808242101839459</v>
      </c>
      <c r="H51" s="846">
        <v>1.107368180620572</v>
      </c>
      <c r="I51" s="846"/>
      <c r="J51" s="1014">
        <v>54083.087380000004</v>
      </c>
      <c r="K51" s="1014">
        <v>83781.357660000009</v>
      </c>
      <c r="L51" s="846">
        <v>54.912305710902267</v>
      </c>
      <c r="M51" s="846">
        <v>0.55245064110472786</v>
      </c>
      <c r="N51" s="847">
        <v>1.4619179933284796</v>
      </c>
      <c r="Q51" s="458"/>
    </row>
    <row r="52" spans="1:20" ht="15" customHeight="1" x14ac:dyDescent="0.25">
      <c r="A52" s="146" t="s">
        <v>32</v>
      </c>
      <c r="B52" s="83" t="s">
        <v>185</v>
      </c>
      <c r="C52" s="83"/>
      <c r="D52" s="538">
        <v>102938.9933899999</v>
      </c>
      <c r="E52" s="538">
        <v>101971.30067000007</v>
      </c>
      <c r="F52" s="354">
        <v>-0.94006429257918034</v>
      </c>
      <c r="G52" s="354">
        <v>-1.8476501860852084E-3</v>
      </c>
      <c r="H52" s="354">
        <v>0.19393664581716658</v>
      </c>
      <c r="I52" s="354"/>
      <c r="J52" s="538">
        <v>14452.795319999999</v>
      </c>
      <c r="K52" s="538">
        <v>12656.216149999997</v>
      </c>
      <c r="L52" s="354">
        <v>-12.430669155840523</v>
      </c>
      <c r="M52" s="354">
        <v>-3.3420172451265773E-2</v>
      </c>
      <c r="N52" s="355">
        <v>0.22084089627940137</v>
      </c>
      <c r="Q52" s="458"/>
    </row>
    <row r="53" spans="1:20" x14ac:dyDescent="0.25">
      <c r="A53" s="973" t="s">
        <v>34</v>
      </c>
      <c r="B53" s="765" t="s">
        <v>186</v>
      </c>
      <c r="C53" s="765"/>
      <c r="D53" s="1014">
        <v>625014.63587999984</v>
      </c>
      <c r="E53" s="1014">
        <v>759756.73529999994</v>
      </c>
      <c r="F53" s="846">
        <v>21.558231069307311</v>
      </c>
      <c r="G53" s="846">
        <v>0.25726789085167251</v>
      </c>
      <c r="H53" s="846">
        <v>1.4449621796815193</v>
      </c>
      <c r="I53" s="846"/>
      <c r="J53" s="1014">
        <v>72832.206269999995</v>
      </c>
      <c r="K53" s="1014">
        <v>82538.553459999981</v>
      </c>
      <c r="L53" s="846">
        <v>13.326998709907386</v>
      </c>
      <c r="M53" s="846">
        <v>0.18055858732997446</v>
      </c>
      <c r="N53" s="847">
        <v>1.4402320494274812</v>
      </c>
      <c r="Q53" s="458"/>
    </row>
    <row r="54" spans="1:20" x14ac:dyDescent="0.25">
      <c r="A54" s="162" t="s">
        <v>659</v>
      </c>
      <c r="B54" s="91"/>
      <c r="C54" s="91" t="s">
        <v>187</v>
      </c>
      <c r="D54" s="149">
        <v>454.61875999999995</v>
      </c>
      <c r="E54" s="149">
        <v>411.66910999999999</v>
      </c>
      <c r="F54" s="357">
        <v>-9.4473993990041158</v>
      </c>
      <c r="G54" s="357">
        <v>-8.200529690334788E-5</v>
      </c>
      <c r="H54" s="357">
        <v>7.8294310119971259E-4</v>
      </c>
      <c r="I54" s="357"/>
      <c r="J54" s="149">
        <v>42.510109999999997</v>
      </c>
      <c r="K54" s="149">
        <v>35.517699999999998</v>
      </c>
      <c r="L54" s="357">
        <v>-16.448816528585787</v>
      </c>
      <c r="M54" s="357">
        <v>-1.3007361543101656E-4</v>
      </c>
      <c r="N54" s="358">
        <v>6.1975558957112916E-4</v>
      </c>
      <c r="Q54" s="458"/>
    </row>
    <row r="55" spans="1:20" s="5" customFormat="1" x14ac:dyDescent="0.25">
      <c r="A55" s="987" t="s">
        <v>660</v>
      </c>
      <c r="B55" s="765"/>
      <c r="C55" s="782" t="s">
        <v>188</v>
      </c>
      <c r="D55" s="977">
        <v>6113.4671699999999</v>
      </c>
      <c r="E55" s="977">
        <v>4340.8894199999995</v>
      </c>
      <c r="F55" s="978">
        <v>-28.994639223686232</v>
      </c>
      <c r="G55" s="978">
        <v>-3.38444584933797E-3</v>
      </c>
      <c r="H55" s="978">
        <v>8.2558281442584348E-3</v>
      </c>
      <c r="I55" s="978"/>
      <c r="J55" s="977">
        <v>351.24335999999994</v>
      </c>
      <c r="K55" s="977">
        <v>637.98259000000007</v>
      </c>
      <c r="L55" s="978">
        <v>81.635487714273154</v>
      </c>
      <c r="M55" s="978">
        <v>5.333956151313473E-3</v>
      </c>
      <c r="N55" s="979">
        <v>1.1132288301369909E-2</v>
      </c>
      <c r="O55" s="1468"/>
      <c r="P55" s="1468"/>
      <c r="Q55" s="458"/>
      <c r="R55" s="1"/>
      <c r="S55" s="1"/>
      <c r="T55" s="1"/>
    </row>
    <row r="56" spans="1:20" ht="12.75" customHeight="1" x14ac:dyDescent="0.25">
      <c r="A56" s="162" t="s">
        <v>662</v>
      </c>
      <c r="B56" s="91"/>
      <c r="C56" s="91" t="s">
        <v>189</v>
      </c>
      <c r="D56" s="149">
        <v>96815.710199999972</v>
      </c>
      <c r="E56" s="149">
        <v>125645.31408999999</v>
      </c>
      <c r="F56" s="357">
        <v>29.777815842536704</v>
      </c>
      <c r="G56" s="357">
        <v>5.5045389813546015E-2</v>
      </c>
      <c r="H56" s="357">
        <v>0.2389616550652453</v>
      </c>
      <c r="I56" s="357"/>
      <c r="J56" s="149">
        <v>14551.476040000001</v>
      </c>
      <c r="K56" s="149">
        <v>15828.80517</v>
      </c>
      <c r="L56" s="357">
        <v>8.7780038704582033</v>
      </c>
      <c r="M56" s="357">
        <v>2.37610234574996E-2</v>
      </c>
      <c r="N56" s="358">
        <v>0.27620004899922818</v>
      </c>
      <c r="Q56" s="458"/>
    </row>
    <row r="57" spans="1:20" ht="23.25" customHeight="1" x14ac:dyDescent="0.25">
      <c r="A57" s="988" t="s">
        <v>663</v>
      </c>
      <c r="B57" s="765"/>
      <c r="C57" s="1016" t="s">
        <v>190</v>
      </c>
      <c r="D57" s="982">
        <v>102021.28312000002</v>
      </c>
      <c r="E57" s="982">
        <v>117679.33371999984</v>
      </c>
      <c r="F57" s="983">
        <v>15.34782755239651</v>
      </c>
      <c r="G57" s="983">
        <v>2.9896473856728289E-2</v>
      </c>
      <c r="H57" s="983">
        <v>0.2238113578399229</v>
      </c>
      <c r="I57" s="983"/>
      <c r="J57" s="982">
        <v>14690.708299999997</v>
      </c>
      <c r="K57" s="982">
        <v>15382.638889999998</v>
      </c>
      <c r="L57" s="983">
        <v>4.7099879452374802</v>
      </c>
      <c r="M57" s="983">
        <v>1.2871372455078672E-2</v>
      </c>
      <c r="N57" s="984">
        <v>0.26841480260353934</v>
      </c>
      <c r="Q57" s="458"/>
    </row>
    <row r="58" spans="1:20" x14ac:dyDescent="0.25">
      <c r="A58" s="162" t="s">
        <v>665</v>
      </c>
      <c r="B58" s="91"/>
      <c r="C58" s="91" t="s">
        <v>191</v>
      </c>
      <c r="D58" s="149">
        <v>20234.658450000003</v>
      </c>
      <c r="E58" s="149">
        <v>17172.92959</v>
      </c>
      <c r="F58" s="357">
        <v>-15.131112133993064</v>
      </c>
      <c r="G58" s="357">
        <v>-5.8458679919824565E-3</v>
      </c>
      <c r="H58" s="357">
        <v>3.2660761818828009E-2</v>
      </c>
      <c r="I58" s="357"/>
      <c r="J58" s="149">
        <v>2138.9764</v>
      </c>
      <c r="K58" s="149">
        <v>1930.4842700000002</v>
      </c>
      <c r="L58" s="357">
        <v>-9.7472851967885141</v>
      </c>
      <c r="M58" s="357">
        <v>-3.8783945932823593E-3</v>
      </c>
      <c r="N58" s="358">
        <v>3.368541366450082E-2</v>
      </c>
      <c r="Q58" s="458"/>
    </row>
    <row r="59" spans="1:20" x14ac:dyDescent="0.25">
      <c r="A59" s="987" t="s">
        <v>666</v>
      </c>
      <c r="B59" s="782"/>
      <c r="C59" s="782" t="s">
        <v>192</v>
      </c>
      <c r="D59" s="977">
        <v>187631.3219999999</v>
      </c>
      <c r="E59" s="977">
        <v>249369.20112000001</v>
      </c>
      <c r="F59" s="978">
        <v>32.903823552445118</v>
      </c>
      <c r="G59" s="978">
        <v>0.11787833212653923</v>
      </c>
      <c r="H59" s="978">
        <v>0.47426899644859838</v>
      </c>
      <c r="I59" s="978"/>
      <c r="J59" s="977">
        <v>16147.436880000003</v>
      </c>
      <c r="K59" s="977">
        <v>22730.752359999995</v>
      </c>
      <c r="L59" s="978">
        <v>40.770033838336275</v>
      </c>
      <c r="M59" s="978">
        <v>0.1224635920957978</v>
      </c>
      <c r="N59" s="979">
        <v>0.39663353286578612</v>
      </c>
      <c r="Q59" s="458"/>
    </row>
    <row r="60" spans="1:20" ht="36.75" x14ac:dyDescent="0.25">
      <c r="A60" s="393" t="s">
        <v>667</v>
      </c>
      <c r="B60" s="91"/>
      <c r="C60" s="1013" t="s">
        <v>193</v>
      </c>
      <c r="D60" s="92">
        <v>195349.25598000002</v>
      </c>
      <c r="E60" s="92">
        <v>221857.8560900001</v>
      </c>
      <c r="F60" s="309">
        <v>13.569849537954756</v>
      </c>
      <c r="G60" s="309">
        <v>5.0613814606467793E-2</v>
      </c>
      <c r="H60" s="309">
        <v>0.421945862959269</v>
      </c>
      <c r="I60" s="309"/>
      <c r="J60" s="92">
        <v>22100.624119999989</v>
      </c>
      <c r="K60" s="92">
        <v>23804.158429999999</v>
      </c>
      <c r="L60" s="309">
        <v>7.708082363422462</v>
      </c>
      <c r="M60" s="309">
        <v>3.1689341258948421E-2</v>
      </c>
      <c r="N60" s="310">
        <v>0.41536361425512386</v>
      </c>
      <c r="Q60" s="458"/>
    </row>
    <row r="61" spans="1:20" x14ac:dyDescent="0.25">
      <c r="A61" s="987" t="s">
        <v>669</v>
      </c>
      <c r="B61" s="782"/>
      <c r="C61" s="782" t="s">
        <v>194</v>
      </c>
      <c r="D61" s="977">
        <v>16394.320199999998</v>
      </c>
      <c r="E61" s="977">
        <v>23279.542160000005</v>
      </c>
      <c r="F61" s="978">
        <v>41.997605731770484</v>
      </c>
      <c r="G61" s="978">
        <v>1.3146199586614834E-2</v>
      </c>
      <c r="H61" s="978">
        <v>4.427477430419751E-2</v>
      </c>
      <c r="I61" s="978"/>
      <c r="J61" s="977">
        <v>2809.2310600000001</v>
      </c>
      <c r="K61" s="977">
        <v>2188.2140499999996</v>
      </c>
      <c r="L61" s="978">
        <v>-22.106298725032623</v>
      </c>
      <c r="M61" s="978">
        <v>-1.155222987994981E-2</v>
      </c>
      <c r="N61" s="979">
        <v>3.8182593148362032E-2</v>
      </c>
      <c r="Q61" s="458"/>
    </row>
    <row r="62" spans="1:20" s="110" customFormat="1" ht="12" customHeight="1" x14ac:dyDescent="0.25">
      <c r="A62" s="152" t="s">
        <v>36</v>
      </c>
      <c r="B62" s="83" t="s">
        <v>195</v>
      </c>
      <c r="C62" s="119"/>
      <c r="D62" s="147">
        <v>271304.37300999998</v>
      </c>
      <c r="E62" s="147">
        <v>300134.32329000009</v>
      </c>
      <c r="F62" s="354">
        <v>10.626422995009175</v>
      </c>
      <c r="G62" s="354">
        <v>5.5046051188313946E-2</v>
      </c>
      <c r="H62" s="354">
        <v>0.57081790240018204</v>
      </c>
      <c r="I62" s="354"/>
      <c r="J62" s="147">
        <v>26537.501170000003</v>
      </c>
      <c r="K62" s="147">
        <v>32773.361209999995</v>
      </c>
      <c r="L62" s="354">
        <v>23.49829398048027</v>
      </c>
      <c r="M62" s="354">
        <v>0.11600018601949869</v>
      </c>
      <c r="N62" s="355">
        <v>0.57186906243735158</v>
      </c>
      <c r="O62" s="1468"/>
      <c r="P62" s="1468"/>
      <c r="Q62" s="458"/>
      <c r="R62" s="1"/>
      <c r="S62" s="1"/>
      <c r="T62" s="1"/>
    </row>
    <row r="63" spans="1:20" s="110" customFormat="1" ht="12.75" customHeight="1" x14ac:dyDescent="0.25">
      <c r="A63" s="1010" t="s">
        <v>38</v>
      </c>
      <c r="B63" s="1750" t="s">
        <v>196</v>
      </c>
      <c r="C63" s="1750"/>
      <c r="D63" s="1014">
        <v>692047.85089000023</v>
      </c>
      <c r="E63" s="1014">
        <v>726082.33985999983</v>
      </c>
      <c r="F63" s="1011">
        <v>4.9179386838973533</v>
      </c>
      <c r="G63" s="1011">
        <v>6.498326233015958E-2</v>
      </c>
      <c r="H63" s="1011">
        <v>1.3809176960018497</v>
      </c>
      <c r="I63" s="1011"/>
      <c r="J63" s="1014">
        <v>84834.252490000013</v>
      </c>
      <c r="K63" s="1014">
        <v>93822.88483000001</v>
      </c>
      <c r="L63" s="1011">
        <v>10.595522535027403</v>
      </c>
      <c r="M63" s="1011">
        <v>0.1672075731034019</v>
      </c>
      <c r="N63" s="1012">
        <v>1.6371346484451641</v>
      </c>
      <c r="O63" s="1468"/>
      <c r="P63" s="1468"/>
      <c r="Q63" s="458"/>
      <c r="R63" s="1"/>
      <c r="S63" s="1"/>
      <c r="T63" s="1"/>
    </row>
    <row r="64" spans="1:20" s="115" customFormat="1" ht="12.75" customHeight="1" x14ac:dyDescent="0.25">
      <c r="A64" s="152" t="s">
        <v>607</v>
      </c>
      <c r="B64" s="1752" t="s">
        <v>197</v>
      </c>
      <c r="C64" s="1752"/>
      <c r="D64" s="538">
        <v>514246.99692999991</v>
      </c>
      <c r="E64" s="538">
        <v>557739.40327999881</v>
      </c>
      <c r="F64" s="550">
        <v>8.45749350208051</v>
      </c>
      <c r="G64" s="550">
        <v>8.3041600939069718E-2</v>
      </c>
      <c r="H64" s="550">
        <v>1.0607505092264986</v>
      </c>
      <c r="I64" s="550"/>
      <c r="J64" s="538">
        <v>64781.87818</v>
      </c>
      <c r="K64" s="538">
        <v>83360.739840000009</v>
      </c>
      <c r="L64" s="550">
        <v>28.679103141124784</v>
      </c>
      <c r="M64" s="550">
        <v>0.34560612245404665</v>
      </c>
      <c r="N64" s="993">
        <v>1.4545785472208144</v>
      </c>
      <c r="O64" s="1468"/>
      <c r="P64" s="1468"/>
      <c r="Q64" s="458"/>
      <c r="R64" s="1"/>
      <c r="S64" s="1"/>
      <c r="T64" s="1"/>
    </row>
    <row r="65" spans="1:20" s="115" customFormat="1" ht="24.75" customHeight="1" x14ac:dyDescent="0.25">
      <c r="A65" s="1010" t="s">
        <v>540</v>
      </c>
      <c r="B65" s="1749" t="s">
        <v>198</v>
      </c>
      <c r="C65" s="1749"/>
      <c r="D65" s="995">
        <v>18799122.664319996</v>
      </c>
      <c r="E65" s="995">
        <v>19300868.329169996</v>
      </c>
      <c r="F65" s="1011">
        <v>2.6689844723567555</v>
      </c>
      <c r="G65" s="1011">
        <v>0.95800087348772323</v>
      </c>
      <c r="H65" s="1011">
        <v>36.707834856707301</v>
      </c>
      <c r="I65" s="1011"/>
      <c r="J65" s="995">
        <v>1950916.4737499999</v>
      </c>
      <c r="K65" s="995">
        <v>2132089.8437399995</v>
      </c>
      <c r="L65" s="1011">
        <v>9.2865774843631783</v>
      </c>
      <c r="M65" s="1011">
        <v>3.3702078760285064</v>
      </c>
      <c r="N65" s="1012">
        <v>37.203270429270475</v>
      </c>
      <c r="O65" s="1468"/>
      <c r="P65" s="1468"/>
      <c r="Q65" s="458"/>
      <c r="R65" s="1"/>
      <c r="S65" s="1"/>
      <c r="T65" s="1"/>
    </row>
    <row r="66" spans="1:20" s="5" customFormat="1" x14ac:dyDescent="0.25">
      <c r="A66" s="146" t="s">
        <v>542</v>
      </c>
      <c r="B66" s="83" t="s">
        <v>199</v>
      </c>
      <c r="C66" s="83"/>
      <c r="D66" s="147">
        <v>213456.7540300001</v>
      </c>
      <c r="E66" s="147">
        <v>259098.2789</v>
      </c>
      <c r="F66" s="354">
        <v>21.38209450312603</v>
      </c>
      <c r="G66" s="354">
        <v>8.7144989495511166E-2</v>
      </c>
      <c r="H66" s="354">
        <v>0.49277248418632635</v>
      </c>
      <c r="I66" s="354"/>
      <c r="J66" s="147">
        <v>20800.212929999994</v>
      </c>
      <c r="K66" s="147">
        <v>26191.216049999999</v>
      </c>
      <c r="L66" s="354">
        <v>25.918018907511282</v>
      </c>
      <c r="M66" s="354">
        <v>0.10028406037665001</v>
      </c>
      <c r="N66" s="355">
        <v>0.45701586940180727</v>
      </c>
      <c r="O66" s="1468"/>
      <c r="P66" s="1468"/>
      <c r="Q66" s="458"/>
      <c r="R66" s="1"/>
      <c r="S66" s="1"/>
      <c r="T66" s="1"/>
    </row>
    <row r="67" spans="1:20" s="115" customFormat="1" ht="12.75" customHeight="1" x14ac:dyDescent="0.25">
      <c r="A67" s="1010" t="s">
        <v>608</v>
      </c>
      <c r="B67" s="1750" t="s">
        <v>200</v>
      </c>
      <c r="C67" s="1750"/>
      <c r="D67" s="845">
        <v>862404.62580000004</v>
      </c>
      <c r="E67" s="845">
        <v>942022.18684999982</v>
      </c>
      <c r="F67" s="846">
        <v>9.2320424390283673</v>
      </c>
      <c r="G67" s="846">
        <v>0.15201664583123878</v>
      </c>
      <c r="H67" s="846">
        <v>1.7916082466602219</v>
      </c>
      <c r="I67" s="846"/>
      <c r="J67" s="845">
        <v>79111.725790000011</v>
      </c>
      <c r="K67" s="845">
        <v>105664.60713000006</v>
      </c>
      <c r="L67" s="846">
        <v>33.563774617284892</v>
      </c>
      <c r="M67" s="846">
        <v>0.49393975410546331</v>
      </c>
      <c r="N67" s="847">
        <v>1.8437632754557565</v>
      </c>
      <c r="O67" s="1468"/>
      <c r="P67" s="1468"/>
      <c r="Q67" s="458"/>
      <c r="R67" s="1"/>
      <c r="S67" s="1"/>
      <c r="T67" s="1"/>
    </row>
    <row r="68" spans="1:20" x14ac:dyDescent="0.25">
      <c r="A68" s="162" t="s">
        <v>544</v>
      </c>
      <c r="B68" s="91"/>
      <c r="C68" s="91" t="s">
        <v>201</v>
      </c>
      <c r="D68" s="975">
        <v>775414.49924999988</v>
      </c>
      <c r="E68" s="975">
        <v>846206.33126000001</v>
      </c>
      <c r="F68" s="357">
        <v>9.1295471104127852</v>
      </c>
      <c r="G68" s="357">
        <v>0.13516536694273393</v>
      </c>
      <c r="H68" s="357">
        <v>1.6093784866480161</v>
      </c>
      <c r="I68" s="357"/>
      <c r="J68" s="975">
        <v>70399.073050000006</v>
      </c>
      <c r="K68" s="975">
        <v>95484.840590000051</v>
      </c>
      <c r="L68" s="357">
        <v>35.633661713391042</v>
      </c>
      <c r="M68" s="357">
        <v>0.46664833437825365</v>
      </c>
      <c r="N68" s="358">
        <v>1.6661344533841087</v>
      </c>
      <c r="Q68" s="458"/>
    </row>
    <row r="69" spans="1:20" ht="36.75" x14ac:dyDescent="0.25">
      <c r="A69" s="988" t="s">
        <v>546</v>
      </c>
      <c r="B69" s="782"/>
      <c r="C69" s="1016" t="s">
        <v>202</v>
      </c>
      <c r="D69" s="1020">
        <v>45139.512680000007</v>
      </c>
      <c r="E69" s="1020">
        <v>49078.216979999946</v>
      </c>
      <c r="F69" s="983">
        <v>8.7256243281178882</v>
      </c>
      <c r="G69" s="983">
        <v>7.5203084433979866E-3</v>
      </c>
      <c r="H69" s="983">
        <v>9.3340623501417322E-2</v>
      </c>
      <c r="I69" s="983"/>
      <c r="J69" s="1020">
        <v>4129.8077499999999</v>
      </c>
      <c r="K69" s="1020">
        <v>4759.4174699999976</v>
      </c>
      <c r="L69" s="983">
        <v>15.245497081552953</v>
      </c>
      <c r="M69" s="983">
        <v>1.1712072460126012E-2</v>
      </c>
      <c r="N69" s="984">
        <v>8.3048045907673645E-2</v>
      </c>
      <c r="Q69" s="458"/>
    </row>
    <row r="70" spans="1:20" s="115" customFormat="1" ht="24" x14ac:dyDescent="0.25">
      <c r="A70" s="393">
        <v>323</v>
      </c>
      <c r="B70" s="119"/>
      <c r="C70" s="151" t="s">
        <v>203</v>
      </c>
      <c r="D70" s="1019">
        <v>9.9999999999999988E-34</v>
      </c>
      <c r="E70" s="1019">
        <v>9.9999999999999988E-34</v>
      </c>
      <c r="F70" s="309" t="s">
        <v>1460</v>
      </c>
      <c r="G70" s="309">
        <v>0</v>
      </c>
      <c r="H70" s="309">
        <v>1.9018747877384157E-39</v>
      </c>
      <c r="I70" s="309"/>
      <c r="J70" s="1019">
        <v>9.9999999999999988E-34</v>
      </c>
      <c r="K70" s="1019">
        <v>9.9999999999999988E-34</v>
      </c>
      <c r="L70" s="309" t="s">
        <v>1460</v>
      </c>
      <c r="M70" s="309">
        <v>0</v>
      </c>
      <c r="N70" s="310">
        <v>1.7449203905971642E-38</v>
      </c>
      <c r="O70" s="1468"/>
      <c r="P70" s="1468"/>
      <c r="Q70" s="458"/>
      <c r="R70" s="1"/>
      <c r="S70" s="1"/>
      <c r="T70" s="1"/>
    </row>
    <row r="71" spans="1:20" s="115" customFormat="1" ht="24.75" x14ac:dyDescent="0.25">
      <c r="A71" s="988" t="s">
        <v>675</v>
      </c>
      <c r="B71" s="782"/>
      <c r="C71" s="1016" t="s">
        <v>204</v>
      </c>
      <c r="D71" s="1020">
        <v>1202.1784099999998</v>
      </c>
      <c r="E71" s="1020">
        <v>969.50488999999993</v>
      </c>
      <c r="F71" s="1021">
        <v>-19.354325286876502</v>
      </c>
      <c r="G71" s="1021">
        <v>-4.4425184114764746E-4</v>
      </c>
      <c r="H71" s="1021">
        <v>1.8438769068801063E-3</v>
      </c>
      <c r="I71" s="1021"/>
      <c r="J71" s="1020">
        <v>119.20922999999999</v>
      </c>
      <c r="K71" s="1020">
        <v>258.80266999999998</v>
      </c>
      <c r="L71" s="1021">
        <v>117.09952325000337</v>
      </c>
      <c r="M71" s="1021">
        <v>2.5967332337853027E-3</v>
      </c>
      <c r="N71" s="1022">
        <v>4.5159005602398907E-3</v>
      </c>
      <c r="O71" s="1468"/>
      <c r="P71" s="1468"/>
      <c r="Q71" s="458"/>
      <c r="R71" s="1"/>
      <c r="S71" s="1"/>
      <c r="T71" s="1"/>
    </row>
    <row r="72" spans="1:20" s="115" customFormat="1" ht="37.5" customHeight="1" x14ac:dyDescent="0.25">
      <c r="A72" s="393" t="s">
        <v>676</v>
      </c>
      <c r="B72" s="119"/>
      <c r="C72" s="151" t="s">
        <v>205</v>
      </c>
      <c r="D72" s="1019">
        <v>28919.956420000006</v>
      </c>
      <c r="E72" s="1019">
        <v>30608.405019999998</v>
      </c>
      <c r="F72" s="1023">
        <v>5.8383511215539796</v>
      </c>
      <c r="G72" s="1023">
        <v>3.2238150659910283E-3</v>
      </c>
      <c r="H72" s="1023">
        <v>5.8213353800423966E-2</v>
      </c>
      <c r="I72" s="1023"/>
      <c r="J72" s="1019">
        <v>2605.7833700000001</v>
      </c>
      <c r="K72" s="1019">
        <v>2773.8980899999997</v>
      </c>
      <c r="L72" s="1023">
        <v>6.4516000038790473</v>
      </c>
      <c r="M72" s="1023">
        <v>3.1272893662661343E-3</v>
      </c>
      <c r="N72" s="1024">
        <v>4.8402313386795286E-2</v>
      </c>
      <c r="O72" s="1468"/>
      <c r="P72" s="1468"/>
      <c r="Q72" s="458"/>
      <c r="R72" s="1"/>
      <c r="S72" s="1"/>
      <c r="T72" s="1"/>
    </row>
    <row r="73" spans="1:20" s="115" customFormat="1" ht="52.9" customHeight="1" x14ac:dyDescent="0.25">
      <c r="A73" s="988" t="s">
        <v>678</v>
      </c>
      <c r="B73" s="782"/>
      <c r="C73" s="1016" t="s">
        <v>206</v>
      </c>
      <c r="D73" s="1020">
        <v>10159.808399999987</v>
      </c>
      <c r="E73" s="1020">
        <v>13654.036250000001</v>
      </c>
      <c r="F73" s="1021">
        <v>34.392654983533141</v>
      </c>
      <c r="G73" s="1021">
        <v>6.6716537221420515E-3</v>
      </c>
      <c r="H73" s="1021">
        <v>2.5968267294741391E-2</v>
      </c>
      <c r="I73" s="1021"/>
      <c r="J73" s="1020">
        <v>1711.2705400000002</v>
      </c>
      <c r="K73" s="1020">
        <v>2195.9376199999992</v>
      </c>
      <c r="L73" s="1021">
        <v>28.322060636887898</v>
      </c>
      <c r="M73" s="1021">
        <v>9.0158327924125762E-3</v>
      </c>
      <c r="N73" s="1022">
        <v>3.8317363296174071E-2</v>
      </c>
      <c r="O73" s="1468"/>
      <c r="P73" s="1468"/>
      <c r="Q73" s="458"/>
      <c r="R73" s="1"/>
      <c r="S73" s="1"/>
      <c r="T73" s="1"/>
    </row>
    <row r="74" spans="1:20" s="115" customFormat="1" ht="42.6" customHeight="1" x14ac:dyDescent="0.25">
      <c r="A74" s="393" t="s">
        <v>680</v>
      </c>
      <c r="B74" s="119"/>
      <c r="C74" s="151" t="s">
        <v>207</v>
      </c>
      <c r="D74" s="1019">
        <v>1568.6706399999998</v>
      </c>
      <c r="E74" s="1019">
        <v>1505.6924499999996</v>
      </c>
      <c r="F74" s="1023">
        <v>-4.0147490744137517</v>
      </c>
      <c r="G74" s="1023">
        <v>-1.2024650187802418E-4</v>
      </c>
      <c r="H74" s="1023">
        <v>2.8636385087430849E-3</v>
      </c>
      <c r="I74" s="1023"/>
      <c r="J74" s="1019">
        <v>146.58184999999997</v>
      </c>
      <c r="K74" s="1019">
        <v>191.71068999999997</v>
      </c>
      <c r="L74" s="1023">
        <v>30.787467889100874</v>
      </c>
      <c r="M74" s="1023">
        <v>8.3949187461946294E-4</v>
      </c>
      <c r="N74" s="1024">
        <v>3.3451989207645186E-3</v>
      </c>
      <c r="O74" s="1468"/>
      <c r="P74" s="1468"/>
      <c r="Q74" s="458"/>
      <c r="R74" s="1"/>
      <c r="S74" s="1"/>
      <c r="T74" s="1"/>
    </row>
    <row r="75" spans="1:20" s="115" customFormat="1" ht="24" customHeight="1" x14ac:dyDescent="0.25">
      <c r="A75" s="1010" t="s">
        <v>45</v>
      </c>
      <c r="B75" s="1750" t="s">
        <v>208</v>
      </c>
      <c r="C75" s="1750"/>
      <c r="D75" s="995">
        <v>4247105.4318099981</v>
      </c>
      <c r="E75" s="995">
        <v>3736114.9043199979</v>
      </c>
      <c r="F75" s="1011">
        <v>-12.031500882054399</v>
      </c>
      <c r="G75" s="1011">
        <v>-0.97565241909109512</v>
      </c>
      <c r="H75" s="1011">
        <v>7.1056227406199284</v>
      </c>
      <c r="I75" s="1011"/>
      <c r="J75" s="995">
        <v>468918.66927999991</v>
      </c>
      <c r="K75" s="995">
        <v>488859.05977000005</v>
      </c>
      <c r="L75" s="1011">
        <v>4.2524198323384228</v>
      </c>
      <c r="M75" s="1011">
        <v>0.37093343841974058</v>
      </c>
      <c r="N75" s="1012">
        <v>8.5302014152083121</v>
      </c>
      <c r="O75" s="1468"/>
      <c r="P75" s="1468"/>
      <c r="Q75" s="458"/>
      <c r="R75" s="1"/>
      <c r="S75" s="1"/>
      <c r="T75" s="1"/>
    </row>
    <row r="76" spans="1:20" s="115" customFormat="1" x14ac:dyDescent="0.25">
      <c r="A76" s="393" t="s">
        <v>684</v>
      </c>
      <c r="B76" s="1018"/>
      <c r="C76" s="1025" t="s">
        <v>209</v>
      </c>
      <c r="D76" s="149">
        <v>1747.0621500000002</v>
      </c>
      <c r="E76" s="149">
        <v>146.49546999999998</v>
      </c>
      <c r="F76" s="357">
        <v>-91.61475337325578</v>
      </c>
      <c r="G76" s="357">
        <v>-3.056018985183952E-3</v>
      </c>
      <c r="H76" s="357">
        <v>2.7861604091088945E-4</v>
      </c>
      <c r="I76" s="357"/>
      <c r="J76" s="149">
        <v>17.658429999999999</v>
      </c>
      <c r="K76" s="149">
        <v>3.9999999999999995E-33</v>
      </c>
      <c r="L76" s="357">
        <v>-100</v>
      </c>
      <c r="M76" s="357">
        <v>-3.2848414680139269E-4</v>
      </c>
      <c r="N76" s="358">
        <v>6.9796815623886568E-38</v>
      </c>
      <c r="O76" s="1468"/>
      <c r="P76" s="1468"/>
      <c r="Q76" s="458"/>
      <c r="R76" s="1"/>
      <c r="S76" s="1"/>
      <c r="T76" s="1"/>
    </row>
    <row r="77" spans="1:20" s="115" customFormat="1" ht="21.75" customHeight="1" x14ac:dyDescent="0.25">
      <c r="A77" s="988" t="s">
        <v>686</v>
      </c>
      <c r="B77" s="1017"/>
      <c r="C77" s="1026" t="s">
        <v>210</v>
      </c>
      <c r="D77" s="977">
        <v>17.820920000000001</v>
      </c>
      <c r="E77" s="977">
        <v>17.050999999999998</v>
      </c>
      <c r="F77" s="978">
        <v>-4.3203156739382846</v>
      </c>
      <c r="G77" s="978">
        <v>-1.470035685781511E-6</v>
      </c>
      <c r="H77" s="978">
        <v>3.2428867005727725E-5</v>
      </c>
      <c r="I77" s="978"/>
      <c r="J77" s="977">
        <v>9.9999999999999988E-34</v>
      </c>
      <c r="K77" s="977">
        <v>9.9999999999999988E-34</v>
      </c>
      <c r="L77" s="978" t="s">
        <v>1460</v>
      </c>
      <c r="M77" s="978">
        <v>0</v>
      </c>
      <c r="N77" s="979">
        <v>1.7449203905971642E-38</v>
      </c>
      <c r="O77" s="1468"/>
      <c r="P77" s="1468"/>
      <c r="Q77" s="458"/>
      <c r="R77" s="1"/>
      <c r="S77" s="1"/>
      <c r="T77" s="1"/>
    </row>
    <row r="78" spans="1:20" ht="52.15" customHeight="1" x14ac:dyDescent="0.25">
      <c r="A78" s="393" t="s">
        <v>687</v>
      </c>
      <c r="B78" s="83"/>
      <c r="C78" s="1013" t="s">
        <v>211</v>
      </c>
      <c r="D78" s="1019">
        <v>4180248.2388799987</v>
      </c>
      <c r="E78" s="1019">
        <v>3612339.4065799983</v>
      </c>
      <c r="F78" s="1023">
        <v>-13.585528893187416</v>
      </c>
      <c r="G78" s="1023">
        <v>-1.0843285662815685</v>
      </c>
      <c r="H78" s="1023">
        <v>6.87021724212845</v>
      </c>
      <c r="I78" s="1023"/>
      <c r="J78" s="1019">
        <v>457933.01456999994</v>
      </c>
      <c r="K78" s="1019">
        <v>467459.01549000002</v>
      </c>
      <c r="L78" s="1023">
        <v>2.0802171096890696</v>
      </c>
      <c r="M78" s="1023">
        <v>0.17720376526313539</v>
      </c>
      <c r="N78" s="1024">
        <v>8.1567876789697671</v>
      </c>
      <c r="Q78" s="458"/>
    </row>
    <row r="79" spans="1:20" ht="24.75" x14ac:dyDescent="0.25">
      <c r="A79" s="988" t="s">
        <v>689</v>
      </c>
      <c r="B79" s="1017"/>
      <c r="C79" s="1026" t="s">
        <v>212</v>
      </c>
      <c r="D79" s="977">
        <v>22346.146190000007</v>
      </c>
      <c r="E79" s="977">
        <v>73192.241050000041</v>
      </c>
      <c r="F79" s="978">
        <v>227.53854032671578</v>
      </c>
      <c r="G79" s="978">
        <v>9.7082260399563122E-2</v>
      </c>
      <c r="H79" s="978">
        <v>0.1392024779110678</v>
      </c>
      <c r="I79" s="978"/>
      <c r="J79" s="977">
        <v>6215.24244</v>
      </c>
      <c r="K79" s="977">
        <v>15108.284599999999</v>
      </c>
      <c r="L79" s="978">
        <v>143.08439688154786</v>
      </c>
      <c r="M79" s="978">
        <v>0.16542939357555653</v>
      </c>
      <c r="N79" s="979">
        <v>0.26362753865485122</v>
      </c>
      <c r="Q79" s="458"/>
    </row>
    <row r="80" spans="1:20" x14ac:dyDescent="0.25">
      <c r="A80" s="393" t="s">
        <v>691</v>
      </c>
      <c r="B80" s="83"/>
      <c r="C80" s="1013" t="s">
        <v>213</v>
      </c>
      <c r="D80" s="975">
        <v>37251.176270000004</v>
      </c>
      <c r="E80" s="975">
        <v>43118.749299999981</v>
      </c>
      <c r="F80" s="552">
        <v>15.75137651351265</v>
      </c>
      <c r="G80" s="552">
        <v>1.1203166228996631E-2</v>
      </c>
      <c r="H80" s="552">
        <v>8.2006462172483433E-2</v>
      </c>
      <c r="I80" s="552"/>
      <c r="J80" s="975">
        <v>4101.3182999999999</v>
      </c>
      <c r="K80" s="975">
        <v>5620.4492299999993</v>
      </c>
      <c r="L80" s="552">
        <v>37.04006416668512</v>
      </c>
      <c r="M80" s="552">
        <v>2.8259048365039018E-2</v>
      </c>
      <c r="N80" s="1006">
        <v>9.8072364657431313E-2</v>
      </c>
      <c r="Q80" s="458"/>
    </row>
    <row r="81" spans="1:20" ht="48.75" x14ac:dyDescent="0.25">
      <c r="A81" s="988" t="s">
        <v>692</v>
      </c>
      <c r="B81" s="1017"/>
      <c r="C81" s="1026" t="s">
        <v>214</v>
      </c>
      <c r="D81" s="982">
        <v>5494.9874</v>
      </c>
      <c r="E81" s="982">
        <v>7300.9609199999995</v>
      </c>
      <c r="F81" s="983">
        <v>32.865835506738371</v>
      </c>
      <c r="G81" s="983">
        <v>3.4482095827831983E-3</v>
      </c>
      <c r="H81" s="983">
        <v>1.388551350001147E-2</v>
      </c>
      <c r="I81" s="983"/>
      <c r="J81" s="982">
        <v>651.43554000000017</v>
      </c>
      <c r="K81" s="982">
        <v>671.31044999999983</v>
      </c>
      <c r="L81" s="983">
        <v>3.0509403892823617</v>
      </c>
      <c r="M81" s="983">
        <v>3.6971536280996421E-4</v>
      </c>
      <c r="N81" s="984">
        <v>1.171383292625958E-2</v>
      </c>
      <c r="Q81" s="458"/>
    </row>
    <row r="82" spans="1:20" ht="24.75" x14ac:dyDescent="0.25">
      <c r="A82" s="1027">
        <v>337</v>
      </c>
      <c r="B82" s="83"/>
      <c r="C82" s="1013" t="s">
        <v>215</v>
      </c>
      <c r="D82" s="1019">
        <v>1.9999999999999998E-33</v>
      </c>
      <c r="E82" s="1019">
        <v>1.9999999999999998E-33</v>
      </c>
      <c r="F82" s="1023" t="s">
        <v>1460</v>
      </c>
      <c r="G82" s="1023">
        <v>0</v>
      </c>
      <c r="H82" s="1023">
        <v>3.8037495754768315E-39</v>
      </c>
      <c r="I82" s="1023"/>
      <c r="J82" s="1019">
        <v>1.9999999999999998E-33</v>
      </c>
      <c r="K82" s="1019">
        <v>1.9999999999999998E-33</v>
      </c>
      <c r="L82" s="1023" t="s">
        <v>1460</v>
      </c>
      <c r="M82" s="1023">
        <v>0</v>
      </c>
      <c r="N82" s="1024">
        <v>3.4898407811943284E-38</v>
      </c>
      <c r="Q82" s="458"/>
    </row>
    <row r="83" spans="1:20" s="5" customFormat="1" ht="12" customHeight="1" x14ac:dyDescent="0.25">
      <c r="A83" s="973" t="s">
        <v>47</v>
      </c>
      <c r="B83" s="765" t="s">
        <v>216</v>
      </c>
      <c r="C83" s="765"/>
      <c r="D83" s="845">
        <v>4940970.3906300012</v>
      </c>
      <c r="E83" s="845">
        <v>5072613.6540900012</v>
      </c>
      <c r="F83" s="846">
        <v>2.6643200232417259</v>
      </c>
      <c r="G83" s="846">
        <v>0.25135117295165293</v>
      </c>
      <c r="H83" s="846">
        <v>9.647476016651412</v>
      </c>
      <c r="I83" s="846"/>
      <c r="J83" s="845">
        <v>478470.16848000023</v>
      </c>
      <c r="K83" s="845">
        <v>567726.16508999991</v>
      </c>
      <c r="L83" s="846">
        <v>18.654453817580173</v>
      </c>
      <c r="M83" s="846">
        <v>1.6603503195552347</v>
      </c>
      <c r="N83" s="847">
        <v>9.9063696174107303</v>
      </c>
      <c r="O83" s="1468"/>
      <c r="P83" s="1468"/>
      <c r="Q83" s="458"/>
      <c r="R83" s="1"/>
      <c r="S83" s="1"/>
      <c r="T83" s="1"/>
    </row>
    <row r="84" spans="1:20" s="5" customFormat="1" ht="12" customHeight="1" x14ac:dyDescent="0.25">
      <c r="A84" s="850" t="s">
        <v>695</v>
      </c>
      <c r="B84" s="83"/>
      <c r="C84" s="91" t="s">
        <v>217</v>
      </c>
      <c r="D84" s="975">
        <v>1672861.2037100007</v>
      </c>
      <c r="E84" s="975">
        <v>1699869.2783300004</v>
      </c>
      <c r="F84" s="552">
        <v>1.6144838890460402</v>
      </c>
      <c r="G84" s="552">
        <v>5.1567479083085559E-2</v>
      </c>
      <c r="H84" s="552">
        <v>3.2329385229069239</v>
      </c>
      <c r="I84" s="552"/>
      <c r="J84" s="975">
        <v>165466.12023000012</v>
      </c>
      <c r="K84" s="975">
        <v>178818.93520000001</v>
      </c>
      <c r="L84" s="552">
        <v>8.0698181304059702</v>
      </c>
      <c r="M84" s="552">
        <v>0.2483906005696587</v>
      </c>
      <c r="N84" s="1006">
        <v>3.1202480625535309</v>
      </c>
      <c r="O84" s="1468"/>
      <c r="P84" s="1468"/>
      <c r="Q84" s="458"/>
      <c r="R84" s="1"/>
      <c r="S84" s="1"/>
      <c r="T84" s="1"/>
    </row>
    <row r="85" spans="1:20" s="5" customFormat="1" ht="12" customHeight="1" x14ac:dyDescent="0.25">
      <c r="A85" s="985" t="s">
        <v>696</v>
      </c>
      <c r="B85" s="765"/>
      <c r="C85" s="782" t="s">
        <v>218</v>
      </c>
      <c r="D85" s="977">
        <v>384717.18991000019</v>
      </c>
      <c r="E85" s="977">
        <v>354063.26766000019</v>
      </c>
      <c r="F85" s="978">
        <v>-7.9679107287020656</v>
      </c>
      <c r="G85" s="978">
        <v>-5.8528625852909036E-2</v>
      </c>
      <c r="H85" s="978">
        <v>0.6733840020268328</v>
      </c>
      <c r="I85" s="978"/>
      <c r="J85" s="977">
        <v>34827.868300000009</v>
      </c>
      <c r="K85" s="977">
        <v>39587.571060000031</v>
      </c>
      <c r="L85" s="978">
        <v>13.666362577809624</v>
      </c>
      <c r="M85" s="978">
        <v>8.8540538436703675E-2</v>
      </c>
      <c r="N85" s="979">
        <v>0.69077159956808265</v>
      </c>
      <c r="O85" s="1468"/>
      <c r="P85" s="1468"/>
      <c r="Q85" s="458"/>
      <c r="R85" s="1"/>
      <c r="S85" s="1"/>
      <c r="T85" s="1"/>
    </row>
    <row r="86" spans="1:20" s="5" customFormat="1" ht="24.75" x14ac:dyDescent="0.25">
      <c r="A86" s="850" t="s">
        <v>697</v>
      </c>
      <c r="B86" s="83"/>
      <c r="C86" s="1013" t="s">
        <v>219</v>
      </c>
      <c r="D86" s="149">
        <v>170577.6443199999</v>
      </c>
      <c r="E86" s="149">
        <v>195667.27413999999</v>
      </c>
      <c r="F86" s="357">
        <v>14.708627217838991</v>
      </c>
      <c r="G86" s="357">
        <v>4.7904524078408089E-2</v>
      </c>
      <c r="H86" s="357">
        <v>0.3721346554723669</v>
      </c>
      <c r="I86" s="357"/>
      <c r="J86" s="149">
        <v>17573.158580000003</v>
      </c>
      <c r="K86" s="149">
        <v>20220.070030000003</v>
      </c>
      <c r="L86" s="357">
        <v>15.062240734642021</v>
      </c>
      <c r="M86" s="357">
        <v>4.9238151370879925E-2</v>
      </c>
      <c r="N86" s="358">
        <v>0.35282412494649629</v>
      </c>
      <c r="O86" s="1468"/>
      <c r="P86" s="1468"/>
      <c r="Q86" s="458"/>
      <c r="R86" s="1"/>
      <c r="S86" s="1"/>
      <c r="T86" s="1"/>
    </row>
    <row r="87" spans="1:20" s="5" customFormat="1" ht="73.900000000000006" customHeight="1" x14ac:dyDescent="0.25">
      <c r="A87" s="992" t="s">
        <v>699</v>
      </c>
      <c r="B87" s="765"/>
      <c r="C87" s="1016" t="s">
        <v>220</v>
      </c>
      <c r="D87" s="982">
        <v>15923.391959999997</v>
      </c>
      <c r="E87" s="982">
        <v>18490.205379999999</v>
      </c>
      <c r="F87" s="983">
        <v>16.119765351803867</v>
      </c>
      <c r="G87" s="983">
        <v>4.9009083101398537E-3</v>
      </c>
      <c r="H87" s="983">
        <v>3.516605543232721E-2</v>
      </c>
      <c r="I87" s="983"/>
      <c r="J87" s="982">
        <v>1149.5288099999998</v>
      </c>
      <c r="K87" s="982">
        <v>2279.9260299999996</v>
      </c>
      <c r="L87" s="983">
        <v>98.335701564539306</v>
      </c>
      <c r="M87" s="983">
        <v>2.1027779160342461E-2</v>
      </c>
      <c r="N87" s="984">
        <v>3.9782894188002418E-2</v>
      </c>
      <c r="O87" s="1468"/>
      <c r="P87" s="1468"/>
      <c r="Q87" s="458"/>
      <c r="R87" s="1"/>
      <c r="S87" s="1"/>
      <c r="T87" s="1"/>
    </row>
    <row r="88" spans="1:20" s="5" customFormat="1" ht="12" customHeight="1" x14ac:dyDescent="0.25">
      <c r="A88" s="850" t="s">
        <v>701</v>
      </c>
      <c r="B88" s="83"/>
      <c r="C88" s="91" t="s">
        <v>221</v>
      </c>
      <c r="D88" s="149">
        <v>21653.874069999994</v>
      </c>
      <c r="E88" s="149">
        <v>19208.590809999998</v>
      </c>
      <c r="F88" s="357">
        <v>-11.292590194693034</v>
      </c>
      <c r="G88" s="357">
        <v>-4.6688664459218253E-3</v>
      </c>
      <c r="H88" s="357">
        <v>3.6532334569522831E-2</v>
      </c>
      <c r="I88" s="357"/>
      <c r="J88" s="149">
        <v>1039.2037</v>
      </c>
      <c r="K88" s="149">
        <v>1504.9112</v>
      </c>
      <c r="L88" s="357">
        <v>44.813880089149031</v>
      </c>
      <c r="M88" s="357">
        <v>8.6631445035889147E-3</v>
      </c>
      <c r="N88" s="358">
        <v>2.6259502389180477E-2</v>
      </c>
      <c r="O88" s="1468"/>
      <c r="P88" s="1468"/>
      <c r="Q88" s="458"/>
      <c r="R88" s="1"/>
      <c r="S88" s="1"/>
      <c r="T88" s="1"/>
    </row>
    <row r="89" spans="1:20" x14ac:dyDescent="0.25">
      <c r="A89" s="992" t="s">
        <v>702</v>
      </c>
      <c r="B89" s="765"/>
      <c r="C89" s="1016" t="s">
        <v>222</v>
      </c>
      <c r="D89" s="982">
        <v>1341762.7202099997</v>
      </c>
      <c r="E89" s="982">
        <v>1292263.5598700005</v>
      </c>
      <c r="F89" s="983">
        <v>-3.689114296770156</v>
      </c>
      <c r="G89" s="983">
        <v>-9.45105103335665E-2</v>
      </c>
      <c r="H89" s="983">
        <v>2.4577234836298469</v>
      </c>
      <c r="I89" s="983"/>
      <c r="J89" s="982">
        <v>120558.05172999999</v>
      </c>
      <c r="K89" s="982">
        <v>143167.70696999994</v>
      </c>
      <c r="L89" s="983">
        <v>18.754164417517458</v>
      </c>
      <c r="M89" s="983">
        <v>0.42058740844939335</v>
      </c>
      <c r="N89" s="984">
        <v>2.4981625116699266</v>
      </c>
      <c r="Q89" s="458"/>
    </row>
    <row r="90" spans="1:20" ht="24.75" x14ac:dyDescent="0.25">
      <c r="A90" s="850" t="s">
        <v>703</v>
      </c>
      <c r="B90" s="83"/>
      <c r="C90" s="1013" t="s">
        <v>223</v>
      </c>
      <c r="D90" s="92">
        <v>1291957.9854500007</v>
      </c>
      <c r="E90" s="92">
        <v>1453406.9741200006</v>
      </c>
      <c r="F90" s="309">
        <v>12.496458126985122</v>
      </c>
      <c r="G90" s="309">
        <v>0.30826030597754811</v>
      </c>
      <c r="H90" s="309">
        <v>2.7641980804020099</v>
      </c>
      <c r="I90" s="309"/>
      <c r="J90" s="92">
        <v>134085.39649000007</v>
      </c>
      <c r="K90" s="92">
        <v>177475.02353999988</v>
      </c>
      <c r="L90" s="309">
        <v>32.359696272543559</v>
      </c>
      <c r="M90" s="309">
        <v>0.80713883519371865</v>
      </c>
      <c r="N90" s="310">
        <v>3.0967978739665756</v>
      </c>
      <c r="Q90" s="458"/>
    </row>
    <row r="91" spans="1:20" ht="24.75" customHeight="1" x14ac:dyDescent="0.25">
      <c r="A91" s="992" t="s">
        <v>704</v>
      </c>
      <c r="B91" s="765"/>
      <c r="C91" s="1016" t="s">
        <v>224</v>
      </c>
      <c r="D91" s="982">
        <v>41516.381000000001</v>
      </c>
      <c r="E91" s="982">
        <v>39644.503779999985</v>
      </c>
      <c r="F91" s="983">
        <v>-4.5087678042072517</v>
      </c>
      <c r="G91" s="983">
        <v>-3.5740418651307973E-3</v>
      </c>
      <c r="H91" s="983">
        <v>7.5398882211582308E-2</v>
      </c>
      <c r="I91" s="983"/>
      <c r="J91" s="982">
        <v>3770.8406400000008</v>
      </c>
      <c r="K91" s="982">
        <v>4672.02106</v>
      </c>
      <c r="L91" s="983">
        <v>23.898660962771395</v>
      </c>
      <c r="M91" s="983">
        <v>1.6763861870948915E-2</v>
      </c>
      <c r="N91" s="984">
        <v>8.1523048128933795E-2</v>
      </c>
      <c r="Q91" s="458"/>
    </row>
    <row r="92" spans="1:20" s="5" customFormat="1" x14ac:dyDescent="0.25">
      <c r="A92" s="146" t="s">
        <v>49</v>
      </c>
      <c r="B92" s="83" t="s">
        <v>225</v>
      </c>
      <c r="C92" s="83"/>
      <c r="D92" s="147">
        <v>5382128.9526199987</v>
      </c>
      <c r="E92" s="147">
        <v>5809424.8393800007</v>
      </c>
      <c r="F92" s="354">
        <v>7.9391610740206451</v>
      </c>
      <c r="G92" s="354">
        <v>0.81585125977355599</v>
      </c>
      <c r="H92" s="354">
        <v>11.048798633278119</v>
      </c>
      <c r="I92" s="354"/>
      <c r="J92" s="147">
        <v>577103.22030999989</v>
      </c>
      <c r="K92" s="147">
        <v>536293.40829999966</v>
      </c>
      <c r="L92" s="354">
        <v>-7.0714926851523394</v>
      </c>
      <c r="M92" s="354">
        <v>-0.75914881896239672</v>
      </c>
      <c r="N92" s="355">
        <v>9.3578930348552003</v>
      </c>
      <c r="O92" s="1468"/>
      <c r="P92" s="1468"/>
      <c r="Q92" s="458"/>
      <c r="R92" s="1"/>
      <c r="S92" s="1"/>
      <c r="T92" s="1"/>
    </row>
    <row r="93" spans="1:20" ht="24.75" x14ac:dyDescent="0.25">
      <c r="A93" s="992" t="s">
        <v>707</v>
      </c>
      <c r="B93" s="765"/>
      <c r="C93" s="1016" t="s">
        <v>226</v>
      </c>
      <c r="D93" s="982">
        <v>186045.7662000001</v>
      </c>
      <c r="E93" s="982">
        <v>209437.21158999996</v>
      </c>
      <c r="F93" s="983">
        <v>12.572952272858467</v>
      </c>
      <c r="G93" s="983">
        <v>4.4662120045341196E-2</v>
      </c>
      <c r="H93" s="983">
        <v>0.39832335233725685</v>
      </c>
      <c r="I93" s="983"/>
      <c r="J93" s="982">
        <v>17765.361179999996</v>
      </c>
      <c r="K93" s="982">
        <v>24176.606259999997</v>
      </c>
      <c r="L93" s="983">
        <v>36.088458968217843</v>
      </c>
      <c r="M93" s="983">
        <v>0.11926271871499486</v>
      </c>
      <c r="N93" s="984">
        <v>0.42186253238513055</v>
      </c>
      <c r="Q93" s="458"/>
    </row>
    <row r="94" spans="1:20" ht="12.75" customHeight="1" x14ac:dyDescent="0.25">
      <c r="A94" s="162" t="s">
        <v>709</v>
      </c>
      <c r="B94" s="91"/>
      <c r="C94" s="91" t="s">
        <v>227</v>
      </c>
      <c r="D94" s="149">
        <v>3343848.7183299996</v>
      </c>
      <c r="E94" s="149">
        <v>3554054.2514300006</v>
      </c>
      <c r="F94" s="357">
        <v>6.2863350231042405</v>
      </c>
      <c r="G94" s="357">
        <v>0.40135291329713096</v>
      </c>
      <c r="H94" s="357">
        <v>6.7593661750492471</v>
      </c>
      <c r="I94" s="357"/>
      <c r="J94" s="149">
        <v>374009.28991999995</v>
      </c>
      <c r="K94" s="149">
        <v>302045.70566999988</v>
      </c>
      <c r="L94" s="357">
        <v>-19.241122129718484</v>
      </c>
      <c r="M94" s="357">
        <v>-1.338674875010486</v>
      </c>
      <c r="N94" s="358">
        <v>5.2704571071589239</v>
      </c>
      <c r="Q94" s="458"/>
    </row>
    <row r="95" spans="1:20" ht="12.75" customHeight="1" x14ac:dyDescent="0.25">
      <c r="A95" s="992" t="s">
        <v>710</v>
      </c>
      <c r="B95" s="765"/>
      <c r="C95" s="1016" t="s">
        <v>228</v>
      </c>
      <c r="D95" s="982">
        <v>689860.01866000029</v>
      </c>
      <c r="E95" s="982">
        <v>767957.10797000083</v>
      </c>
      <c r="F95" s="983">
        <v>11.320715391174298</v>
      </c>
      <c r="G95" s="983">
        <v>0.14911355496852421</v>
      </c>
      <c r="H95" s="983">
        <v>1.4605582617126531</v>
      </c>
      <c r="I95" s="983"/>
      <c r="J95" s="982">
        <v>70341.941929999957</v>
      </c>
      <c r="K95" s="982">
        <v>77887.34769999994</v>
      </c>
      <c r="L95" s="983">
        <v>10.726752152376905</v>
      </c>
      <c r="M95" s="983">
        <v>0.14036050637733649</v>
      </c>
      <c r="N95" s="984">
        <v>1.3590722117126106</v>
      </c>
      <c r="Q95" s="458"/>
    </row>
    <row r="96" spans="1:20" ht="12.75" customHeight="1" x14ac:dyDescent="0.25">
      <c r="A96" s="162" t="s">
        <v>712</v>
      </c>
      <c r="B96" s="91"/>
      <c r="C96" s="91" t="s">
        <v>229</v>
      </c>
      <c r="D96" s="149">
        <v>981373.55500999966</v>
      </c>
      <c r="E96" s="149">
        <v>1096169.2204099996</v>
      </c>
      <c r="F96" s="357">
        <v>11.697448419509351</v>
      </c>
      <c r="G96" s="357">
        <v>0.21918345374978335</v>
      </c>
      <c r="H96" s="357">
        <v>2.0847766033926529</v>
      </c>
      <c r="I96" s="357"/>
      <c r="J96" s="149">
        <v>97252.847399999955</v>
      </c>
      <c r="K96" s="149">
        <v>112468.01413999994</v>
      </c>
      <c r="L96" s="357">
        <v>15.644957599462526</v>
      </c>
      <c r="M96" s="357">
        <v>0.28303428249452661</v>
      </c>
      <c r="N96" s="358">
        <v>1.9624773116285614</v>
      </c>
      <c r="Q96" s="458"/>
    </row>
    <row r="97" spans="1:20" ht="12.75" customHeight="1" x14ac:dyDescent="0.25">
      <c r="A97" s="992" t="s">
        <v>714</v>
      </c>
      <c r="B97" s="765"/>
      <c r="C97" s="1016" t="s">
        <v>230</v>
      </c>
      <c r="D97" s="982">
        <v>181000.89442000008</v>
      </c>
      <c r="E97" s="982">
        <v>181807.04797999977</v>
      </c>
      <c r="F97" s="983">
        <v>0.44538650628380999</v>
      </c>
      <c r="G97" s="983">
        <v>1.539217712774497E-3</v>
      </c>
      <c r="H97" s="983">
        <v>0.34577424078631008</v>
      </c>
      <c r="I97" s="983"/>
      <c r="J97" s="982">
        <v>17733.779879999998</v>
      </c>
      <c r="K97" s="982">
        <v>19715.734530000002</v>
      </c>
      <c r="L97" s="983">
        <v>11.17615456722362</v>
      </c>
      <c r="M97" s="983">
        <v>3.6868548461233754E-2</v>
      </c>
      <c r="N97" s="984">
        <v>0.34402387196997608</v>
      </c>
      <c r="Q97" s="458"/>
    </row>
    <row r="98" spans="1:20" s="5" customFormat="1" x14ac:dyDescent="0.25">
      <c r="A98" s="146" t="s">
        <v>231</v>
      </c>
      <c r="B98" s="83" t="s">
        <v>232</v>
      </c>
      <c r="C98" s="83"/>
      <c r="D98" s="538">
        <v>1629687.1451200002</v>
      </c>
      <c r="E98" s="538">
        <v>1764302.001399999</v>
      </c>
      <c r="F98" s="354">
        <v>8.2601655589598817</v>
      </c>
      <c r="G98" s="354">
        <v>0.25702494099120288</v>
      </c>
      <c r="H98" s="354">
        <v>3.3554814944190854</v>
      </c>
      <c r="I98" s="354"/>
      <c r="J98" s="538">
        <v>160804.63373999993</v>
      </c>
      <c r="K98" s="538">
        <v>195991.31216999999</v>
      </c>
      <c r="L98" s="354">
        <v>21.88163214680263</v>
      </c>
      <c r="M98" s="354">
        <v>0.65454664105775739</v>
      </c>
      <c r="N98" s="355">
        <v>3.4198923698532724</v>
      </c>
      <c r="O98" s="1468"/>
      <c r="P98" s="1468"/>
      <c r="Q98" s="458"/>
      <c r="R98" s="1"/>
      <c r="S98" s="1"/>
      <c r="T98" s="1"/>
    </row>
    <row r="99" spans="1:20" x14ac:dyDescent="0.25">
      <c r="A99" s="987" t="s">
        <v>716</v>
      </c>
      <c r="B99" s="782"/>
      <c r="C99" s="1028" t="s">
        <v>233</v>
      </c>
      <c r="D99" s="977">
        <v>520201.04174000007</v>
      </c>
      <c r="E99" s="977">
        <v>566597.33885999897</v>
      </c>
      <c r="F99" s="978">
        <v>8.9189166105492106</v>
      </c>
      <c r="G99" s="978">
        <v>8.8586103042549991E-2</v>
      </c>
      <c r="H99" s="978">
        <v>1.0775971935775119</v>
      </c>
      <c r="I99" s="978"/>
      <c r="J99" s="977">
        <v>50515.039009999993</v>
      </c>
      <c r="K99" s="977">
        <v>61028.57013999996</v>
      </c>
      <c r="L99" s="978">
        <v>20.812675464664494</v>
      </c>
      <c r="M99" s="978">
        <v>0.19557391586386338</v>
      </c>
      <c r="N99" s="979">
        <v>1.0648999644627519</v>
      </c>
      <c r="Q99" s="458"/>
    </row>
    <row r="100" spans="1:20" x14ac:dyDescent="0.25">
      <c r="A100" s="1029" t="s">
        <v>717</v>
      </c>
      <c r="B100" s="83"/>
      <c r="C100" s="1013" t="s">
        <v>234</v>
      </c>
      <c r="D100" s="92">
        <v>189828.7662099998</v>
      </c>
      <c r="E100" s="92">
        <v>194566.29841999995</v>
      </c>
      <c r="F100" s="309">
        <v>2.4956871946158108</v>
      </c>
      <c r="G100" s="309">
        <v>9.0455390316390594E-3</v>
      </c>
      <c r="H100" s="309">
        <v>0.37004073750858668</v>
      </c>
      <c r="I100" s="309"/>
      <c r="J100" s="92">
        <v>17586.203539999991</v>
      </c>
      <c r="K100" s="92">
        <v>20317.333260000003</v>
      </c>
      <c r="L100" s="309">
        <v>15.529956273894083</v>
      </c>
      <c r="M100" s="309">
        <v>5.0804789320349E-2</v>
      </c>
      <c r="N100" s="310">
        <v>0.35452129087931966</v>
      </c>
      <c r="Q100" s="458"/>
    </row>
    <row r="101" spans="1:20" x14ac:dyDescent="0.25">
      <c r="A101" s="987" t="s">
        <v>718</v>
      </c>
      <c r="B101" s="782"/>
      <c r="C101" s="1028" t="s">
        <v>235</v>
      </c>
      <c r="D101" s="977">
        <v>420483.95749999984</v>
      </c>
      <c r="E101" s="977">
        <v>443861.88926000003</v>
      </c>
      <c r="F101" s="978">
        <v>5.5597678206308716</v>
      </c>
      <c r="G101" s="978">
        <v>4.4636317990135489E-2</v>
      </c>
      <c r="H101" s="978">
        <v>0.84416973642153481</v>
      </c>
      <c r="I101" s="978"/>
      <c r="J101" s="977">
        <v>38336.896650000002</v>
      </c>
      <c r="K101" s="977">
        <v>53001.320700000011</v>
      </c>
      <c r="L101" s="978">
        <v>38.251463554497199</v>
      </c>
      <c r="M101" s="978">
        <v>0.2727893036016269</v>
      </c>
      <c r="N101" s="979">
        <v>0.92483085218009609</v>
      </c>
      <c r="Q101" s="458"/>
    </row>
    <row r="102" spans="1:20" ht="24.75" x14ac:dyDescent="0.25">
      <c r="A102" s="1029" t="s">
        <v>719</v>
      </c>
      <c r="B102" s="83"/>
      <c r="C102" s="1013" t="s">
        <v>236</v>
      </c>
      <c r="D102" s="92">
        <v>145127.65801999994</v>
      </c>
      <c r="E102" s="92">
        <v>155266.77426000006</v>
      </c>
      <c r="F102" s="309">
        <v>6.9863431811204828</v>
      </c>
      <c r="G102" s="309">
        <v>1.9358975861241402E-2</v>
      </c>
      <c r="H102" s="309">
        <v>0.29529796333856617</v>
      </c>
      <c r="I102" s="309"/>
      <c r="J102" s="92">
        <v>17680.542859999994</v>
      </c>
      <c r="K102" s="92">
        <v>16813.798309999998</v>
      </c>
      <c r="L102" s="309">
        <v>-4.9022507785148184</v>
      </c>
      <c r="M102" s="309">
        <v>-1.6123281854700883E-2</v>
      </c>
      <c r="N102" s="310">
        <v>0.29338739514507145</v>
      </c>
      <c r="Q102" s="458"/>
    </row>
    <row r="103" spans="1:20" x14ac:dyDescent="0.25">
      <c r="A103" s="987" t="s">
        <v>721</v>
      </c>
      <c r="B103" s="782"/>
      <c r="C103" s="1028" t="s">
        <v>237</v>
      </c>
      <c r="D103" s="977">
        <v>354045.72165000072</v>
      </c>
      <c r="E103" s="977">
        <v>404009.70059999992</v>
      </c>
      <c r="F103" s="978">
        <v>14.112295642818736</v>
      </c>
      <c r="G103" s="978">
        <v>9.5398005065636449E-2</v>
      </c>
      <c r="H103" s="978">
        <v>0.76837586357288579</v>
      </c>
      <c r="I103" s="978"/>
      <c r="J103" s="977">
        <v>36685.951679999976</v>
      </c>
      <c r="K103" s="977">
        <v>44830.289760000014</v>
      </c>
      <c r="L103" s="978">
        <v>22.200154846848566</v>
      </c>
      <c r="M103" s="978">
        <v>0.15150191412661859</v>
      </c>
      <c r="N103" s="979">
        <v>0.78225286718603304</v>
      </c>
      <c r="Q103" s="458"/>
    </row>
    <row r="104" spans="1:20" x14ac:dyDescent="0.25">
      <c r="A104" s="152" t="s">
        <v>238</v>
      </c>
      <c r="B104" s="83" t="s">
        <v>239</v>
      </c>
      <c r="C104" s="1015"/>
      <c r="D104" s="85">
        <v>576621.17519999994</v>
      </c>
      <c r="E104" s="85">
        <v>618671.26086999988</v>
      </c>
      <c r="F104" s="550">
        <v>7.2924976533189145</v>
      </c>
      <c r="G104" s="550">
        <v>8.0287726679485458E-2</v>
      </c>
      <c r="H104" s="550">
        <v>1.1766352729469891</v>
      </c>
      <c r="I104" s="550"/>
      <c r="J104" s="85">
        <v>55373.209710000003</v>
      </c>
      <c r="K104" s="85">
        <v>65989.407830000011</v>
      </c>
      <c r="L104" s="550">
        <v>19.172083712681729</v>
      </c>
      <c r="M104" s="550">
        <v>0.19748373902565244</v>
      </c>
      <c r="N104" s="993">
        <v>1.1514626328599922</v>
      </c>
      <c r="Q104" s="458"/>
    </row>
    <row r="105" spans="1:20" s="115" customFormat="1" ht="12.75" customHeight="1" x14ac:dyDescent="0.25">
      <c r="A105" s="1010" t="s">
        <v>240</v>
      </c>
      <c r="B105" s="1750" t="s">
        <v>241</v>
      </c>
      <c r="C105" s="1750"/>
      <c r="D105" s="845">
        <v>699605.2975799999</v>
      </c>
      <c r="E105" s="845">
        <v>866290.45201999974</v>
      </c>
      <c r="F105" s="1011">
        <v>23.825599236680937</v>
      </c>
      <c r="G105" s="1011">
        <v>0.31825790383001018</v>
      </c>
      <c r="H105" s="1011">
        <v>1.6475759695553533</v>
      </c>
      <c r="I105" s="1011"/>
      <c r="J105" s="845">
        <v>94153.860979999983</v>
      </c>
      <c r="K105" s="845">
        <v>118763.81853999999</v>
      </c>
      <c r="L105" s="1011">
        <v>26.138022704377061</v>
      </c>
      <c r="M105" s="1011">
        <v>0.45779726237921992</v>
      </c>
      <c r="N105" s="1012">
        <v>2.0723340863562756</v>
      </c>
      <c r="O105" s="1468"/>
      <c r="P105" s="1468"/>
      <c r="Q105" s="458"/>
      <c r="R105" s="1"/>
      <c r="S105" s="1"/>
      <c r="T105" s="1"/>
    </row>
    <row r="106" spans="1:20" s="5" customFormat="1" x14ac:dyDescent="0.25">
      <c r="A106" s="152" t="s">
        <v>242</v>
      </c>
      <c r="B106" s="83" t="s">
        <v>243</v>
      </c>
      <c r="C106" s="1015"/>
      <c r="D106" s="85">
        <v>247142.89152999994</v>
      </c>
      <c r="E106" s="85">
        <v>232330.75133999999</v>
      </c>
      <c r="F106" s="550">
        <v>-5.9933506880581051</v>
      </c>
      <c r="G106" s="550">
        <v>-2.8281346973839331E-2</v>
      </c>
      <c r="H106" s="550">
        <v>0.44186399838986917</v>
      </c>
      <c r="I106" s="550"/>
      <c r="J106" s="85">
        <v>16180.772529999995</v>
      </c>
      <c r="K106" s="85">
        <v>26610.848859999995</v>
      </c>
      <c r="L106" s="550">
        <v>64.459693198591694</v>
      </c>
      <c r="M106" s="550">
        <v>0.19402148007118702</v>
      </c>
      <c r="N106" s="993">
        <v>0.46433812786913309</v>
      </c>
      <c r="O106" s="1468"/>
      <c r="P106" s="1468"/>
      <c r="Q106" s="458"/>
      <c r="R106" s="1"/>
      <c r="S106" s="1"/>
      <c r="T106" s="1"/>
    </row>
    <row r="107" spans="1:20" s="115" customFormat="1" ht="12.75" customHeight="1" x14ac:dyDescent="0.25">
      <c r="A107" s="1010" t="s">
        <v>548</v>
      </c>
      <c r="B107" s="1749" t="s">
        <v>1056</v>
      </c>
      <c r="C107" s="1749"/>
      <c r="D107" s="845">
        <v>22633182.580719996</v>
      </c>
      <c r="E107" s="845">
        <v>22124918.27578</v>
      </c>
      <c r="F107" s="846">
        <v>-2.2456598983695724</v>
      </c>
      <c r="G107" s="846">
        <v>-0.97044714524980269</v>
      </c>
      <c r="H107" s="846">
        <v>42.078824249478885</v>
      </c>
      <c r="I107" s="846"/>
      <c r="J107" s="845">
        <v>2241526.2683100002</v>
      </c>
      <c r="K107" s="845">
        <v>2297141.07962</v>
      </c>
      <c r="L107" s="846">
        <v>2.4811135205625141</v>
      </c>
      <c r="M107" s="846">
        <v>1.0345531195403967</v>
      </c>
      <c r="N107" s="847">
        <v>40.083283099073228</v>
      </c>
      <c r="O107" s="1468"/>
      <c r="P107" s="1468"/>
      <c r="Q107" s="458"/>
      <c r="R107" s="1"/>
      <c r="S107" s="1"/>
      <c r="T107" s="1"/>
    </row>
    <row r="108" spans="1:20" s="115" customFormat="1" ht="12.75" customHeight="1" x14ac:dyDescent="0.25">
      <c r="A108" s="152" t="s">
        <v>551</v>
      </c>
      <c r="B108" s="83" t="s">
        <v>244</v>
      </c>
      <c r="C108" s="1015"/>
      <c r="D108" s="85">
        <v>2677492.1929900013</v>
      </c>
      <c r="E108" s="85">
        <v>2773891.2754000002</v>
      </c>
      <c r="F108" s="550">
        <v>3.6003497101647333</v>
      </c>
      <c r="G108" s="550">
        <v>0.1840582024356954</v>
      </c>
      <c r="H108" s="550">
        <v>5.2755938806108187</v>
      </c>
      <c r="I108" s="550"/>
      <c r="J108" s="85">
        <v>246734.37404000008</v>
      </c>
      <c r="K108" s="85">
        <v>239032.495</v>
      </c>
      <c r="L108" s="550">
        <v>-3.121526568791535</v>
      </c>
      <c r="M108" s="550">
        <v>-0.14327124015113224</v>
      </c>
      <c r="N108" s="993">
        <v>4.1709267454081482</v>
      </c>
      <c r="O108" s="1468"/>
      <c r="P108" s="1468"/>
      <c r="Q108" s="458"/>
      <c r="R108" s="1"/>
      <c r="S108" s="1"/>
      <c r="T108" s="1"/>
    </row>
    <row r="109" spans="1:20" s="115" customFormat="1" ht="12.75" customHeight="1" x14ac:dyDescent="0.25">
      <c r="A109" s="992" t="s">
        <v>723</v>
      </c>
      <c r="B109" s="1017"/>
      <c r="C109" s="1028" t="s">
        <v>245</v>
      </c>
      <c r="D109" s="1007">
        <v>160306.03118000011</v>
      </c>
      <c r="E109" s="1007">
        <v>324124.05418000009</v>
      </c>
      <c r="F109" s="1008">
        <v>102.19080454687099</v>
      </c>
      <c r="G109" s="1008">
        <v>0.3127835876249162</v>
      </c>
      <c r="H109" s="1008">
        <v>0.61644336674450251</v>
      </c>
      <c r="I109" s="1008"/>
      <c r="J109" s="1007">
        <v>19656.959409999999</v>
      </c>
      <c r="K109" s="1007">
        <v>10971.2155</v>
      </c>
      <c r="L109" s="1008">
        <v>-44.186609581038958</v>
      </c>
      <c r="M109" s="1008">
        <v>-0.16157320767541294</v>
      </c>
      <c r="N109" s="1009">
        <v>0.19143897635585666</v>
      </c>
      <c r="O109" s="1468"/>
      <c r="P109" s="1468"/>
      <c r="Q109" s="458"/>
      <c r="R109" s="1"/>
      <c r="S109" s="1"/>
      <c r="T109" s="1"/>
    </row>
    <row r="110" spans="1:20" s="115" customFormat="1" ht="12.75" customHeight="1" x14ac:dyDescent="0.25">
      <c r="A110" s="1029" t="s">
        <v>725</v>
      </c>
      <c r="B110" s="83"/>
      <c r="C110" s="1013" t="s">
        <v>246</v>
      </c>
      <c r="D110" s="92">
        <v>1812026.6450300009</v>
      </c>
      <c r="E110" s="92">
        <v>1704776.6614800002</v>
      </c>
      <c r="F110" s="309">
        <v>-5.9187862300018779</v>
      </c>
      <c r="G110" s="309">
        <v>-0.20477621456512432</v>
      </c>
      <c r="H110" s="309">
        <v>3.2422717511936807</v>
      </c>
      <c r="I110" s="309"/>
      <c r="J110" s="92">
        <v>149091.84023000009</v>
      </c>
      <c r="K110" s="92">
        <v>149319.73078000001</v>
      </c>
      <c r="L110" s="309">
        <v>0.15285246305120581</v>
      </c>
      <c r="M110" s="309">
        <v>4.2392462342815901E-3</v>
      </c>
      <c r="N110" s="310">
        <v>2.6055104295650109</v>
      </c>
      <c r="O110" s="1468"/>
      <c r="P110" s="1468"/>
      <c r="Q110" s="458"/>
      <c r="R110" s="1"/>
      <c r="S110" s="1"/>
      <c r="T110" s="1"/>
    </row>
    <row r="111" spans="1:20" s="115" customFormat="1" ht="12.75" customHeight="1" x14ac:dyDescent="0.25">
      <c r="A111" s="992" t="s">
        <v>726</v>
      </c>
      <c r="B111" s="1017"/>
      <c r="C111" s="1028" t="s">
        <v>247</v>
      </c>
      <c r="D111" s="977">
        <v>7803.9620999999997</v>
      </c>
      <c r="E111" s="977">
        <v>6818.947360000001</v>
      </c>
      <c r="F111" s="978">
        <v>-12.621982620853563</v>
      </c>
      <c r="G111" s="978">
        <v>-1.8807237359995716E-3</v>
      </c>
      <c r="H111" s="978">
        <v>1.2968784062899433E-2</v>
      </c>
      <c r="I111" s="978"/>
      <c r="J111" s="977">
        <v>147.83672000000001</v>
      </c>
      <c r="K111" s="977">
        <v>127.67653</v>
      </c>
      <c r="L111" s="978">
        <v>-13.636794701614061</v>
      </c>
      <c r="M111" s="978">
        <v>-3.7502217419691192E-4</v>
      </c>
      <c r="N111" s="979">
        <v>2.227853805976906E-3</v>
      </c>
      <c r="O111" s="1468"/>
      <c r="P111" s="1468"/>
      <c r="Q111" s="458"/>
      <c r="R111" s="1"/>
      <c r="S111" s="1"/>
      <c r="T111" s="1"/>
    </row>
    <row r="112" spans="1:20" s="115" customFormat="1" ht="12.75" customHeight="1" x14ac:dyDescent="0.25">
      <c r="A112" s="1029" t="s">
        <v>727</v>
      </c>
      <c r="B112" s="83"/>
      <c r="C112" s="1013" t="s">
        <v>248</v>
      </c>
      <c r="D112" s="92">
        <v>125251.70323000001</v>
      </c>
      <c r="E112" s="92">
        <v>137760.58059999999</v>
      </c>
      <c r="F112" s="309">
        <v>9.9869918311848345</v>
      </c>
      <c r="G112" s="309">
        <v>2.388364521374256E-2</v>
      </c>
      <c r="H112" s="309">
        <v>0.26200337498734594</v>
      </c>
      <c r="I112" s="309"/>
      <c r="J112" s="92">
        <v>9422.4123200000013</v>
      </c>
      <c r="K112" s="92">
        <v>14819.303310000001</v>
      </c>
      <c r="L112" s="309">
        <v>57.277168592426861</v>
      </c>
      <c r="M112" s="309">
        <v>0.1003935872119024</v>
      </c>
      <c r="N112" s="310">
        <v>0.25858504520063053</v>
      </c>
      <c r="O112" s="1468"/>
      <c r="P112" s="1468"/>
      <c r="Q112" s="458"/>
      <c r="R112" s="1"/>
      <c r="S112" s="1"/>
      <c r="T112" s="1"/>
    </row>
    <row r="113" spans="1:20" s="115" customFormat="1" ht="12.75" customHeight="1" x14ac:dyDescent="0.25">
      <c r="A113" s="992" t="s">
        <v>728</v>
      </c>
      <c r="B113" s="1017"/>
      <c r="C113" s="1028" t="s">
        <v>249</v>
      </c>
      <c r="D113" s="977">
        <v>566157.66792000039</v>
      </c>
      <c r="E113" s="977">
        <v>593295.96483999991</v>
      </c>
      <c r="F113" s="978">
        <v>4.7934168267476762</v>
      </c>
      <c r="G113" s="978">
        <v>5.181611715987848E-2</v>
      </c>
      <c r="H113" s="978">
        <v>1.1283746371961336</v>
      </c>
      <c r="I113" s="978"/>
      <c r="J113" s="977">
        <v>67822.342839999998</v>
      </c>
      <c r="K113" s="977">
        <v>63300.46456</v>
      </c>
      <c r="L113" s="978">
        <v>-6.6672398661715082</v>
      </c>
      <c r="M113" s="978">
        <v>-8.4116500093470839E-2</v>
      </c>
      <c r="N113" s="979">
        <v>1.1045427134501717</v>
      </c>
      <c r="O113" s="1468"/>
      <c r="P113" s="1468"/>
      <c r="Q113" s="458"/>
      <c r="R113" s="1"/>
      <c r="S113" s="1"/>
      <c r="T113" s="1"/>
    </row>
    <row r="114" spans="1:20" s="115" customFormat="1" ht="12.75" customHeight="1" x14ac:dyDescent="0.25">
      <c r="A114" s="1029" t="s">
        <v>729</v>
      </c>
      <c r="B114" s="83"/>
      <c r="C114" s="1013" t="s">
        <v>250</v>
      </c>
      <c r="D114" s="92">
        <v>5946.183530000003</v>
      </c>
      <c r="E114" s="92">
        <v>7115.0669400000006</v>
      </c>
      <c r="F114" s="309">
        <v>19.657708244333268</v>
      </c>
      <c r="G114" s="309">
        <v>2.2317907382818623E-3</v>
      </c>
      <c r="H114" s="309">
        <v>1.3531966426257123E-2</v>
      </c>
      <c r="I114" s="309"/>
      <c r="J114" s="92">
        <v>592.98252000000002</v>
      </c>
      <c r="K114" s="92">
        <v>494.10432000000003</v>
      </c>
      <c r="L114" s="309">
        <v>-16.674724239763421</v>
      </c>
      <c r="M114" s="309">
        <v>-1.8393436542352556E-3</v>
      </c>
      <c r="N114" s="310">
        <v>8.6217270305014651E-3</v>
      </c>
      <c r="O114" s="1468"/>
      <c r="P114" s="1468"/>
      <c r="Q114" s="458"/>
      <c r="R114" s="1"/>
      <c r="S114" s="1"/>
      <c r="T114" s="1"/>
    </row>
    <row r="115" spans="1:20" s="115" customFormat="1" x14ac:dyDescent="0.25">
      <c r="A115" s="1010" t="s">
        <v>553</v>
      </c>
      <c r="B115" s="765" t="s">
        <v>251</v>
      </c>
      <c r="C115" s="1030"/>
      <c r="D115" s="1014">
        <v>1030242.2847799995</v>
      </c>
      <c r="E115" s="1014">
        <v>1017628.3405700002</v>
      </c>
      <c r="F115" s="846">
        <v>-1.2243667723940201</v>
      </c>
      <c r="G115" s="846">
        <v>-2.4084253074547958E-2</v>
      </c>
      <c r="H115" s="846">
        <v>1.9354016842181656</v>
      </c>
      <c r="I115" s="846"/>
      <c r="J115" s="1014">
        <v>87302.659840000037</v>
      </c>
      <c r="K115" s="1014">
        <v>106177.25967999994</v>
      </c>
      <c r="L115" s="846">
        <v>21.619730572460757</v>
      </c>
      <c r="M115" s="846">
        <v>0.35110747810876008</v>
      </c>
      <c r="N115" s="847">
        <v>1.8527086543336209</v>
      </c>
      <c r="O115" s="1468"/>
      <c r="P115" s="1468"/>
      <c r="Q115" s="458"/>
      <c r="R115" s="1"/>
      <c r="S115" s="1"/>
      <c r="T115" s="1"/>
    </row>
    <row r="116" spans="1:20" x14ac:dyDescent="0.25">
      <c r="A116" s="152" t="s">
        <v>55</v>
      </c>
      <c r="B116" s="83" t="s">
        <v>252</v>
      </c>
      <c r="C116" s="1015"/>
      <c r="D116" s="85">
        <v>2592173.6885899999</v>
      </c>
      <c r="E116" s="85">
        <v>2685662.3284400003</v>
      </c>
      <c r="F116" s="550">
        <v>3.6065731344126508</v>
      </c>
      <c r="G116" s="550">
        <v>0.17850119076615176</v>
      </c>
      <c r="H116" s="550">
        <v>5.1077934708388852</v>
      </c>
      <c r="I116" s="550"/>
      <c r="J116" s="85">
        <v>243085.73737999998</v>
      </c>
      <c r="K116" s="85">
        <v>270262.99335999996</v>
      </c>
      <c r="L116" s="550">
        <v>11.180111294442408</v>
      </c>
      <c r="M116" s="550">
        <v>0.50555444300503183</v>
      </c>
      <c r="N116" s="993">
        <v>4.715874079376901</v>
      </c>
      <c r="Q116" s="458"/>
    </row>
    <row r="117" spans="1:20" x14ac:dyDescent="0.25">
      <c r="A117" s="988" t="s">
        <v>732</v>
      </c>
      <c r="B117" s="989"/>
      <c r="C117" s="990" t="s">
        <v>253</v>
      </c>
      <c r="D117" s="977">
        <v>439047.16769000009</v>
      </c>
      <c r="E117" s="977">
        <v>453318.92491</v>
      </c>
      <c r="F117" s="983">
        <v>3.2506204959911806</v>
      </c>
      <c r="G117" s="983">
        <v>2.7249574517105322E-2</v>
      </c>
      <c r="H117" s="983">
        <v>0.86215583409101315</v>
      </c>
      <c r="I117" s="983"/>
      <c r="J117" s="977">
        <v>32651.36853</v>
      </c>
      <c r="K117" s="977">
        <v>44163.095720000005</v>
      </c>
      <c r="L117" s="983">
        <v>35.256492172519685</v>
      </c>
      <c r="M117" s="983">
        <v>0.21414247383360502</v>
      </c>
      <c r="N117" s="984">
        <v>0.77061086233722376</v>
      </c>
      <c r="Q117" s="458"/>
    </row>
    <row r="118" spans="1:20" s="110" customFormat="1" ht="36" customHeight="1" x14ac:dyDescent="0.25">
      <c r="A118" s="393" t="s">
        <v>733</v>
      </c>
      <c r="B118" s="119"/>
      <c r="C118" s="151" t="s">
        <v>254</v>
      </c>
      <c r="D118" s="92">
        <v>751945.86598999996</v>
      </c>
      <c r="E118" s="92">
        <v>749640.50608000043</v>
      </c>
      <c r="F118" s="309">
        <v>-0.30658588793015484</v>
      </c>
      <c r="G118" s="309">
        <v>-4.401705808745526E-3</v>
      </c>
      <c r="H118" s="309">
        <v>1.4257223783810196</v>
      </c>
      <c r="I118" s="309"/>
      <c r="J118" s="92">
        <v>68545.322319999992</v>
      </c>
      <c r="K118" s="92">
        <v>78513.632300000012</v>
      </c>
      <c r="L118" s="309">
        <v>14.542655344829402</v>
      </c>
      <c r="M118" s="309">
        <v>0.18543164929340347</v>
      </c>
      <c r="N118" s="310">
        <v>1.3700003794011819</v>
      </c>
      <c r="O118" s="1468"/>
      <c r="P118" s="1468"/>
      <c r="Q118" s="458"/>
      <c r="R118" s="1"/>
      <c r="S118" s="1"/>
      <c r="T118" s="1"/>
    </row>
    <row r="119" spans="1:20" ht="24" x14ac:dyDescent="0.25">
      <c r="A119" s="987" t="s">
        <v>734</v>
      </c>
      <c r="B119" s="782"/>
      <c r="C119" s="1028" t="s">
        <v>255</v>
      </c>
      <c r="D119" s="982">
        <v>323689.27235999989</v>
      </c>
      <c r="E119" s="982">
        <v>328436.79822000011</v>
      </c>
      <c r="F119" s="983">
        <v>1.4666923699343783</v>
      </c>
      <c r="G119" s="983">
        <v>9.0646202636259204E-3</v>
      </c>
      <c r="H119" s="983">
        <v>0.6246456659001477</v>
      </c>
      <c r="I119" s="983"/>
      <c r="J119" s="982">
        <v>30583.53217999998</v>
      </c>
      <c r="K119" s="982">
        <v>33026.96091999999</v>
      </c>
      <c r="L119" s="983">
        <v>7.9893608286288265</v>
      </c>
      <c r="M119" s="983">
        <v>4.5452942584867706E-2</v>
      </c>
      <c r="N119" s="984">
        <v>0.57629417548763673</v>
      </c>
      <c r="Q119" s="458"/>
    </row>
    <row r="120" spans="1:20" ht="24" x14ac:dyDescent="0.25">
      <c r="A120" s="393" t="s">
        <v>736</v>
      </c>
      <c r="B120" s="119"/>
      <c r="C120" s="151" t="s">
        <v>256</v>
      </c>
      <c r="D120" s="149">
        <v>50302.035210000016</v>
      </c>
      <c r="E120" s="149">
        <v>28064.00878</v>
      </c>
      <c r="F120" s="309">
        <v>-44.208999371816887</v>
      </c>
      <c r="G120" s="309">
        <v>-4.2459856132393406E-2</v>
      </c>
      <c r="H120" s="309">
        <v>5.3374230741551537E-2</v>
      </c>
      <c r="I120" s="309"/>
      <c r="J120" s="149">
        <v>3018.2654400000001</v>
      </c>
      <c r="K120" s="149">
        <v>3163.9181799999997</v>
      </c>
      <c r="L120" s="309">
        <v>4.8257100939405628</v>
      </c>
      <c r="M120" s="309">
        <v>2.7094490296240906E-3</v>
      </c>
      <c r="N120" s="310">
        <v>5.5207853464630696E-2</v>
      </c>
      <c r="Q120" s="458"/>
    </row>
    <row r="121" spans="1:20" x14ac:dyDescent="0.25">
      <c r="A121" s="987" t="s">
        <v>737</v>
      </c>
      <c r="B121" s="782"/>
      <c r="C121" s="1028" t="s">
        <v>257</v>
      </c>
      <c r="D121" s="977">
        <v>219517.18876999998</v>
      </c>
      <c r="E121" s="977">
        <v>228181.86840999991</v>
      </c>
      <c r="F121" s="978">
        <v>3.9471531539511391</v>
      </c>
      <c r="G121" s="978">
        <v>1.6543781531411509E-2</v>
      </c>
      <c r="H121" s="978">
        <v>0.43397334254802372</v>
      </c>
      <c r="I121" s="978"/>
      <c r="J121" s="977">
        <v>21921.547150000002</v>
      </c>
      <c r="K121" s="977">
        <v>27076.438020000009</v>
      </c>
      <c r="L121" s="978">
        <v>23.515178170259784</v>
      </c>
      <c r="M121" s="978">
        <v>9.5891873132902594E-2</v>
      </c>
      <c r="N121" s="979">
        <v>0.47246228805838336</v>
      </c>
      <c r="Q121" s="458"/>
    </row>
    <row r="122" spans="1:20" x14ac:dyDescent="0.25">
      <c r="A122" s="393" t="s">
        <v>738</v>
      </c>
      <c r="B122" s="119"/>
      <c r="C122" s="151" t="s">
        <v>258</v>
      </c>
      <c r="D122" s="149">
        <v>807672.15856999997</v>
      </c>
      <c r="E122" s="149">
        <v>898020.22203999991</v>
      </c>
      <c r="F122" s="309">
        <v>11.186229772976578</v>
      </c>
      <c r="G122" s="309">
        <v>0.17250477639514805</v>
      </c>
      <c r="H122" s="309">
        <v>1.70792201917713</v>
      </c>
      <c r="I122" s="309"/>
      <c r="J122" s="149">
        <v>86365.701760000025</v>
      </c>
      <c r="K122" s="149">
        <v>84318.948219999991</v>
      </c>
      <c r="L122" s="309">
        <v>-2.3698684758999793</v>
      </c>
      <c r="M122" s="309">
        <v>-3.8073944869370692E-2</v>
      </c>
      <c r="N122" s="310">
        <v>1.4712985206278448</v>
      </c>
      <c r="Q122" s="458"/>
    </row>
    <row r="123" spans="1:20" s="115" customFormat="1" ht="12.75" customHeight="1" x14ac:dyDescent="0.25">
      <c r="A123" s="991" t="s">
        <v>259</v>
      </c>
      <c r="B123" s="765" t="s">
        <v>260</v>
      </c>
      <c r="C123" s="1031"/>
      <c r="D123" s="845">
        <v>2086918.3276299997</v>
      </c>
      <c r="E123" s="845">
        <v>2357656.2936200006</v>
      </c>
      <c r="F123" s="846">
        <v>12.973098295488322</v>
      </c>
      <c r="G123" s="846">
        <v>0.51692964399054575</v>
      </c>
      <c r="H123" s="846">
        <v>4.483967062988679</v>
      </c>
      <c r="I123" s="846"/>
      <c r="J123" s="845">
        <v>198250.11161999998</v>
      </c>
      <c r="K123" s="845">
        <v>194622.18767999994</v>
      </c>
      <c r="L123" s="846">
        <v>-1.8299732143172436</v>
      </c>
      <c r="M123" s="846">
        <v>-6.7487058594181887E-2</v>
      </c>
      <c r="N123" s="847">
        <v>3.3960022374546019</v>
      </c>
      <c r="O123" s="1468"/>
      <c r="P123" s="1468"/>
      <c r="Q123" s="458"/>
      <c r="R123" s="1"/>
      <c r="S123" s="1"/>
      <c r="T123" s="1"/>
    </row>
    <row r="124" spans="1:20" x14ac:dyDescent="0.25">
      <c r="A124" s="393" t="s">
        <v>739</v>
      </c>
      <c r="B124" s="119"/>
      <c r="C124" s="151" t="s">
        <v>261</v>
      </c>
      <c r="D124" s="149">
        <v>174709.00571</v>
      </c>
      <c r="E124" s="149">
        <v>165408.76456000001</v>
      </c>
      <c r="F124" s="309">
        <v>-5.3232751867625447</v>
      </c>
      <c r="G124" s="309">
        <v>-1.7757281765473833E-2</v>
      </c>
      <c r="H124" s="309">
        <v>0.31458675898762367</v>
      </c>
      <c r="I124" s="309"/>
      <c r="J124" s="149">
        <v>12866.616639999998</v>
      </c>
      <c r="K124" s="149">
        <v>15274.656189999996</v>
      </c>
      <c r="L124" s="309">
        <v>18.715406057205712</v>
      </c>
      <c r="M124" s="309">
        <v>4.4794628800281726E-2</v>
      </c>
      <c r="N124" s="310">
        <v>0.26653059045292193</v>
      </c>
      <c r="Q124" s="458"/>
    </row>
    <row r="125" spans="1:20" s="110" customFormat="1" x14ac:dyDescent="0.25">
      <c r="A125" s="987" t="s">
        <v>741</v>
      </c>
      <c r="B125" s="782"/>
      <c r="C125" s="1028" t="s">
        <v>262</v>
      </c>
      <c r="D125" s="977">
        <v>216807.00861999995</v>
      </c>
      <c r="E125" s="977">
        <v>233790.15887000013</v>
      </c>
      <c r="F125" s="978">
        <v>7.8333031566183067</v>
      </c>
      <c r="G125" s="978">
        <v>3.2426533827526721E-2</v>
      </c>
      <c r="H125" s="978">
        <v>0.44463960877621206</v>
      </c>
      <c r="I125" s="978"/>
      <c r="J125" s="977">
        <v>18013.166940000006</v>
      </c>
      <c r="K125" s="977">
        <v>25125.799999999981</v>
      </c>
      <c r="L125" s="978">
        <v>39.485744420686366</v>
      </c>
      <c r="M125" s="978">
        <v>0.13231001862710728</v>
      </c>
      <c r="N125" s="979">
        <v>0.43842520750066205</v>
      </c>
      <c r="O125" s="1468"/>
      <c r="P125" s="1468"/>
      <c r="Q125" s="458"/>
      <c r="R125" s="1"/>
      <c r="S125" s="1"/>
      <c r="T125" s="1"/>
    </row>
    <row r="126" spans="1:20" s="110" customFormat="1" ht="24" x14ac:dyDescent="0.25">
      <c r="A126" s="393" t="s">
        <v>742</v>
      </c>
      <c r="B126" s="119"/>
      <c r="C126" s="151" t="s">
        <v>263</v>
      </c>
      <c r="D126" s="149">
        <v>9638.0729300000021</v>
      </c>
      <c r="E126" s="149">
        <v>5504.4625500000011</v>
      </c>
      <c r="F126" s="309">
        <v>-42.888349258423801</v>
      </c>
      <c r="G126" s="309">
        <v>-7.8924495658209328E-3</v>
      </c>
      <c r="H126" s="309">
        <v>1.0468798543895312E-2</v>
      </c>
      <c r="I126" s="309"/>
      <c r="J126" s="149">
        <v>730.32528000000002</v>
      </c>
      <c r="K126" s="149">
        <v>763.60090000000014</v>
      </c>
      <c r="L126" s="309">
        <v>4.5562738838781698</v>
      </c>
      <c r="M126" s="309">
        <v>6.1899691223893632E-4</v>
      </c>
      <c r="N126" s="310">
        <v>1.3324227806883467E-2</v>
      </c>
      <c r="O126" s="1468"/>
      <c r="P126" s="1468"/>
      <c r="Q126" s="458"/>
      <c r="R126" s="1"/>
      <c r="S126" s="1"/>
      <c r="T126" s="1"/>
    </row>
    <row r="127" spans="1:20" s="110" customFormat="1" ht="24" x14ac:dyDescent="0.25">
      <c r="A127" s="987" t="s">
        <v>743</v>
      </c>
      <c r="B127" s="782"/>
      <c r="C127" s="1028" t="s">
        <v>264</v>
      </c>
      <c r="D127" s="982">
        <v>597344.5647600001</v>
      </c>
      <c r="E127" s="982">
        <v>666077.85067000007</v>
      </c>
      <c r="F127" s="983">
        <v>11.506472137670743</v>
      </c>
      <c r="G127" s="983">
        <v>0.13123491153460506</v>
      </c>
      <c r="H127" s="983">
        <v>1.2667966708602667</v>
      </c>
      <c r="I127" s="983"/>
      <c r="J127" s="982">
        <v>60308.321729999974</v>
      </c>
      <c r="K127" s="982">
        <v>28625.199940000006</v>
      </c>
      <c r="L127" s="983">
        <v>-52.53524038000117</v>
      </c>
      <c r="M127" s="983">
        <v>-0.58937307728902022</v>
      </c>
      <c r="N127" s="984">
        <v>0.49948695060226744</v>
      </c>
      <c r="O127" s="1468"/>
      <c r="P127" s="1468"/>
      <c r="Q127" s="458"/>
      <c r="R127" s="1"/>
      <c r="S127" s="1"/>
      <c r="T127" s="1"/>
    </row>
    <row r="128" spans="1:20" s="110" customFormat="1" ht="24" x14ac:dyDescent="0.25">
      <c r="A128" s="393" t="s">
        <v>744</v>
      </c>
      <c r="B128" s="119"/>
      <c r="C128" s="151" t="s">
        <v>265</v>
      </c>
      <c r="D128" s="92">
        <v>107573.21571999998</v>
      </c>
      <c r="E128" s="92">
        <v>146898.32646999994</v>
      </c>
      <c r="F128" s="309">
        <v>36.556600531826113</v>
      </c>
      <c r="G128" s="309">
        <v>7.5084834982608414E-2</v>
      </c>
      <c r="H128" s="309">
        <v>0.27938222347425967</v>
      </c>
      <c r="I128" s="309"/>
      <c r="J128" s="92">
        <v>9800.6114300000008</v>
      </c>
      <c r="K128" s="92">
        <v>11594.772580000001</v>
      </c>
      <c r="L128" s="309">
        <v>18.306624671477252</v>
      </c>
      <c r="M128" s="309">
        <v>3.3375192164986099E-2</v>
      </c>
      <c r="N128" s="310">
        <v>0.20231955099178894</v>
      </c>
      <c r="O128" s="1468"/>
      <c r="P128" s="1468"/>
      <c r="Q128" s="458"/>
      <c r="R128" s="1"/>
      <c r="S128" s="1"/>
      <c r="T128" s="1"/>
    </row>
    <row r="129" spans="1:20" s="110" customFormat="1" ht="24" x14ac:dyDescent="0.25">
      <c r="A129" s="987" t="s">
        <v>745</v>
      </c>
      <c r="B129" s="782"/>
      <c r="C129" s="1028" t="s">
        <v>266</v>
      </c>
      <c r="D129" s="982">
        <v>179174.46850000022</v>
      </c>
      <c r="E129" s="982">
        <v>246398.39586000011</v>
      </c>
      <c r="F129" s="983">
        <v>37.518697793709265</v>
      </c>
      <c r="G129" s="983">
        <v>0.12835303948148324</v>
      </c>
      <c r="H129" s="983">
        <v>0.46861889682532387</v>
      </c>
      <c r="I129" s="983"/>
      <c r="J129" s="982">
        <v>13756.948259999997</v>
      </c>
      <c r="K129" s="982">
        <v>24496.403449999983</v>
      </c>
      <c r="L129" s="983">
        <v>78.065679880662628</v>
      </c>
      <c r="M129" s="983">
        <v>0.19977658122488434</v>
      </c>
      <c r="N129" s="984">
        <v>0.42744273876199701</v>
      </c>
      <c r="O129" s="1468"/>
      <c r="P129" s="1468"/>
      <c r="Q129" s="458"/>
      <c r="R129" s="1"/>
      <c r="S129" s="1"/>
      <c r="T129" s="1"/>
    </row>
    <row r="130" spans="1:20" s="110" customFormat="1" x14ac:dyDescent="0.25">
      <c r="A130" s="393" t="s">
        <v>746</v>
      </c>
      <c r="B130" s="119"/>
      <c r="C130" s="151" t="s">
        <v>267</v>
      </c>
      <c r="D130" s="149">
        <v>34462.313150000002</v>
      </c>
      <c r="E130" s="149">
        <v>45083.08303999999</v>
      </c>
      <c r="F130" s="309">
        <v>30.818505547704326</v>
      </c>
      <c r="G130" s="309">
        <v>2.0278614334961691E-2</v>
      </c>
      <c r="H130" s="309">
        <v>8.5742378987293366E-2</v>
      </c>
      <c r="I130" s="309"/>
      <c r="J130" s="149">
        <v>3858.1605100000002</v>
      </c>
      <c r="K130" s="149">
        <v>2384.16527</v>
      </c>
      <c r="L130" s="309">
        <v>-38.204611658315898</v>
      </c>
      <c r="M130" s="309">
        <v>-2.7419429065931353E-2</v>
      </c>
      <c r="N130" s="310">
        <v>4.1601785941765945E-2</v>
      </c>
      <c r="O130" s="1468"/>
      <c r="P130" s="1468"/>
      <c r="Q130" s="458"/>
      <c r="R130" s="1"/>
      <c r="S130" s="1"/>
      <c r="T130" s="1"/>
    </row>
    <row r="131" spans="1:20" s="110" customFormat="1" x14ac:dyDescent="0.25">
      <c r="A131" s="987" t="s">
        <v>747</v>
      </c>
      <c r="B131" s="782"/>
      <c r="C131" s="1028" t="s">
        <v>268</v>
      </c>
      <c r="D131" s="977">
        <v>278120.85739999992</v>
      </c>
      <c r="E131" s="977">
        <v>397331.11247000017</v>
      </c>
      <c r="F131" s="978">
        <v>42.862752612095278</v>
      </c>
      <c r="G131" s="978">
        <v>0.22761238708439327</v>
      </c>
      <c r="H131" s="978">
        <v>0.75567402519075033</v>
      </c>
      <c r="I131" s="978"/>
      <c r="J131" s="977">
        <v>32775.076680000006</v>
      </c>
      <c r="K131" s="977">
        <v>41445.711379999986</v>
      </c>
      <c r="L131" s="978">
        <v>26.454963888127136</v>
      </c>
      <c r="M131" s="978">
        <v>0.1612921444123879</v>
      </c>
      <c r="N131" s="979">
        <v>0.72319466889766926</v>
      </c>
      <c r="O131" s="1468"/>
      <c r="P131" s="1468"/>
      <c r="Q131" s="458"/>
      <c r="R131" s="1"/>
      <c r="S131" s="1"/>
      <c r="T131" s="1"/>
    </row>
    <row r="132" spans="1:20" s="110" customFormat="1" x14ac:dyDescent="0.25">
      <c r="A132" s="393" t="s">
        <v>748</v>
      </c>
      <c r="B132" s="119"/>
      <c r="C132" s="151" t="s">
        <v>269</v>
      </c>
      <c r="D132" s="149">
        <v>489088.82083999959</v>
      </c>
      <c r="E132" s="149">
        <v>451164.13912999979</v>
      </c>
      <c r="F132" s="309">
        <v>-7.7541501858220698</v>
      </c>
      <c r="G132" s="309">
        <v>-7.2410945923738687E-2</v>
      </c>
      <c r="H132" s="309">
        <v>0.85805770134305348</v>
      </c>
      <c r="I132" s="309"/>
      <c r="J132" s="149">
        <v>46140.884149999998</v>
      </c>
      <c r="K132" s="149">
        <v>44911.877970000001</v>
      </c>
      <c r="L132" s="309">
        <v>-2.6635947763909433</v>
      </c>
      <c r="M132" s="309">
        <v>-2.2862114381116426E-2</v>
      </c>
      <c r="N132" s="310">
        <v>0.78367651649864589</v>
      </c>
      <c r="O132" s="1468"/>
      <c r="P132" s="1468"/>
      <c r="Q132" s="458"/>
      <c r="R132" s="1"/>
      <c r="S132" s="1"/>
      <c r="T132" s="1"/>
    </row>
    <row r="133" spans="1:20" s="110" customFormat="1" ht="12.75" customHeight="1" x14ac:dyDescent="0.25">
      <c r="A133" s="991" t="s">
        <v>270</v>
      </c>
      <c r="B133" s="765" t="s">
        <v>271</v>
      </c>
      <c r="C133" s="1031"/>
      <c r="D133" s="845">
        <v>1035861.5632300007</v>
      </c>
      <c r="E133" s="845">
        <v>1238538.4027999986</v>
      </c>
      <c r="F133" s="846">
        <v>19.566016035773693</v>
      </c>
      <c r="G133" s="846">
        <v>0.38697811051707998</v>
      </c>
      <c r="H133" s="846">
        <v>2.3555449619311242</v>
      </c>
      <c r="I133" s="846"/>
      <c r="J133" s="845">
        <v>115386.46089999998</v>
      </c>
      <c r="K133" s="845">
        <v>152620.43544000015</v>
      </c>
      <c r="L133" s="846">
        <v>32.268928477032595</v>
      </c>
      <c r="M133" s="846">
        <v>0.69263067887670293</v>
      </c>
      <c r="N133" s="847">
        <v>2.6631050982107443</v>
      </c>
      <c r="O133" s="1468"/>
      <c r="P133" s="1468"/>
      <c r="Q133" s="458"/>
      <c r="R133" s="1"/>
      <c r="S133" s="1"/>
      <c r="T133" s="1"/>
    </row>
    <row r="134" spans="1:20" s="115" customFormat="1" ht="24" x14ac:dyDescent="0.25">
      <c r="A134" s="393" t="s">
        <v>749</v>
      </c>
      <c r="B134" s="119"/>
      <c r="C134" s="151" t="s">
        <v>272</v>
      </c>
      <c r="D134" s="149">
        <v>60721.729110000022</v>
      </c>
      <c r="E134" s="149">
        <v>47312.21171000001</v>
      </c>
      <c r="F134" s="309">
        <v>-22.08355657281777</v>
      </c>
      <c r="G134" s="309">
        <v>-2.5603269309938767E-2</v>
      </c>
      <c r="H134" s="309">
        <v>8.998190260339127E-2</v>
      </c>
      <c r="I134" s="309"/>
      <c r="J134" s="149">
        <v>6805.6167700000005</v>
      </c>
      <c r="K134" s="149">
        <v>4735.63879</v>
      </c>
      <c r="L134" s="309">
        <v>-30.415729388770746</v>
      </c>
      <c r="M134" s="309">
        <v>-3.8505968574667766E-2</v>
      </c>
      <c r="N134" s="310">
        <v>8.2633126871738849E-2</v>
      </c>
      <c r="O134" s="1468"/>
      <c r="P134" s="1468"/>
      <c r="Q134" s="458"/>
      <c r="R134" s="1"/>
      <c r="S134" s="1"/>
      <c r="T134" s="1"/>
    </row>
    <row r="135" spans="1:20" s="110" customFormat="1" ht="24" x14ac:dyDescent="0.25">
      <c r="A135" s="987" t="s">
        <v>750</v>
      </c>
      <c r="B135" s="782"/>
      <c r="C135" s="1028" t="s">
        <v>273</v>
      </c>
      <c r="D135" s="977">
        <v>975139.8341200006</v>
      </c>
      <c r="E135" s="977">
        <v>1191226.1910899987</v>
      </c>
      <c r="F135" s="978">
        <v>22.159525168511017</v>
      </c>
      <c r="G135" s="978">
        <v>0.41258137982701903</v>
      </c>
      <c r="H135" s="978">
        <v>2.2655630593277332</v>
      </c>
      <c r="I135" s="978"/>
      <c r="J135" s="977">
        <v>108580.84412999997</v>
      </c>
      <c r="K135" s="977">
        <v>147884.79665000015</v>
      </c>
      <c r="L135" s="978">
        <v>36.197869739291178</v>
      </c>
      <c r="M135" s="978">
        <v>0.73113664745137064</v>
      </c>
      <c r="N135" s="979">
        <v>2.5804719713390054</v>
      </c>
      <c r="O135" s="1468"/>
      <c r="P135" s="1468"/>
      <c r="Q135" s="458"/>
      <c r="R135" s="1"/>
      <c r="S135" s="1"/>
      <c r="T135" s="1"/>
    </row>
    <row r="136" spans="1:20" ht="12.75" customHeight="1" x14ac:dyDescent="0.25">
      <c r="A136" s="418" t="s">
        <v>274</v>
      </c>
      <c r="B136" s="118" t="s">
        <v>275</v>
      </c>
      <c r="C136" s="168"/>
      <c r="D136" s="147">
        <v>1737909.1191800004</v>
      </c>
      <c r="E136" s="147">
        <v>1779165.1016699993</v>
      </c>
      <c r="F136" s="550">
        <v>2.3738860700302196</v>
      </c>
      <c r="G136" s="550">
        <v>7.8771517186558809E-2</v>
      </c>
      <c r="H136" s="550">
        <v>3.3837492500902275</v>
      </c>
      <c r="I136" s="550"/>
      <c r="J136" s="147">
        <v>171243.86569999999</v>
      </c>
      <c r="K136" s="147">
        <v>178025.11845999997</v>
      </c>
      <c r="L136" s="550">
        <v>3.9599974762774668</v>
      </c>
      <c r="M136" s="550">
        <v>0.12614564415484167</v>
      </c>
      <c r="N136" s="993">
        <v>3.1063965923932964</v>
      </c>
      <c r="Q136" s="458"/>
    </row>
    <row r="137" spans="1:20" s="115" customFormat="1" ht="14.25" customHeight="1" x14ac:dyDescent="0.25">
      <c r="A137" s="987" t="s">
        <v>751</v>
      </c>
      <c r="B137" s="782"/>
      <c r="C137" s="1028" t="s">
        <v>276</v>
      </c>
      <c r="D137" s="977">
        <v>515045.00184000016</v>
      </c>
      <c r="E137" s="977">
        <v>533757.35299999965</v>
      </c>
      <c r="F137" s="978">
        <v>3.6331487720780813</v>
      </c>
      <c r="G137" s="978">
        <v>3.5728158730873628E-2</v>
      </c>
      <c r="H137" s="978">
        <v>1.015139652440693</v>
      </c>
      <c r="I137" s="978"/>
      <c r="J137" s="977">
        <v>50905.414140000008</v>
      </c>
      <c r="K137" s="977">
        <v>42013.115360000003</v>
      </c>
      <c r="L137" s="978">
        <v>-17.468277058987116</v>
      </c>
      <c r="M137" s="978">
        <v>-0.16541556513525649</v>
      </c>
      <c r="N137" s="979">
        <v>0.73309541664174938</v>
      </c>
      <c r="O137" s="1468"/>
      <c r="P137" s="1468"/>
      <c r="Q137" s="458"/>
      <c r="R137" s="1"/>
      <c r="S137" s="1"/>
      <c r="T137" s="1"/>
    </row>
    <row r="138" spans="1:20" ht="12" customHeight="1" x14ac:dyDescent="0.25">
      <c r="A138" s="393" t="s">
        <v>752</v>
      </c>
      <c r="B138" s="119"/>
      <c r="C138" s="151" t="s">
        <v>277</v>
      </c>
      <c r="D138" s="975">
        <v>321396.23365000001</v>
      </c>
      <c r="E138" s="975">
        <v>332022.40937999979</v>
      </c>
      <c r="F138" s="552">
        <v>3.306253968604894</v>
      </c>
      <c r="G138" s="552">
        <v>2.0288935897866046E-2</v>
      </c>
      <c r="H138" s="552">
        <v>0.63146504936398462</v>
      </c>
      <c r="I138" s="552"/>
      <c r="J138" s="975">
        <v>30182.298119999992</v>
      </c>
      <c r="K138" s="975">
        <v>37160.845739999997</v>
      </c>
      <c r="L138" s="552">
        <v>23.121326256385167</v>
      </c>
      <c r="M138" s="552">
        <v>0.12981574584312372</v>
      </c>
      <c r="N138" s="1006">
        <v>0.64842717463561772</v>
      </c>
      <c r="Q138" s="458"/>
    </row>
    <row r="139" spans="1:20" s="110" customFormat="1" x14ac:dyDescent="0.25">
      <c r="A139" s="987" t="s">
        <v>753</v>
      </c>
      <c r="B139" s="782"/>
      <c r="C139" s="1028" t="s">
        <v>278</v>
      </c>
      <c r="D139" s="977">
        <v>304768.30457000015</v>
      </c>
      <c r="E139" s="977">
        <v>304430.00189000001</v>
      </c>
      <c r="F139" s="978">
        <v>-0.11100323587698946</v>
      </c>
      <c r="G139" s="978">
        <v>-6.4593335956427377E-4</v>
      </c>
      <c r="H139" s="978">
        <v>0.57898774522574936</v>
      </c>
      <c r="I139" s="978"/>
      <c r="J139" s="977">
        <v>26391.918410000009</v>
      </c>
      <c r="K139" s="977">
        <v>30035.583639999993</v>
      </c>
      <c r="L139" s="978">
        <v>13.805988535563918</v>
      </c>
      <c r="M139" s="978">
        <v>6.7779879882098534E-2</v>
      </c>
      <c r="N139" s="979">
        <v>0.52409702336922592</v>
      </c>
      <c r="O139" s="1468"/>
      <c r="P139" s="1468"/>
      <c r="Q139" s="458"/>
      <c r="R139" s="1"/>
      <c r="S139" s="1"/>
      <c r="T139" s="1"/>
    </row>
    <row r="140" spans="1:20" s="110" customFormat="1" ht="24" x14ac:dyDescent="0.25">
      <c r="A140" s="393" t="s">
        <v>755</v>
      </c>
      <c r="B140" s="119"/>
      <c r="C140" s="151" t="s">
        <v>279</v>
      </c>
      <c r="D140" s="149">
        <v>133928.05237000011</v>
      </c>
      <c r="E140" s="149">
        <v>164247.83265999993</v>
      </c>
      <c r="F140" s="309">
        <v>22.638857023199311</v>
      </c>
      <c r="G140" s="309">
        <v>5.7890636704273787E-2</v>
      </c>
      <c r="H140" s="309">
        <v>0.31237881187673222</v>
      </c>
      <c r="I140" s="309"/>
      <c r="J140" s="149">
        <v>16609.81136</v>
      </c>
      <c r="K140" s="149">
        <v>19091.068299999981</v>
      </c>
      <c r="L140" s="309">
        <v>14.93850162546326</v>
      </c>
      <c r="M140" s="309">
        <v>4.6156627114127831E-2</v>
      </c>
      <c r="N140" s="310">
        <v>0.33312394354953112</v>
      </c>
      <c r="O140" s="1468"/>
      <c r="P140" s="1468"/>
      <c r="Q140" s="458"/>
      <c r="R140" s="1"/>
      <c r="S140" s="1"/>
      <c r="T140" s="1"/>
    </row>
    <row r="141" spans="1:20" s="110" customFormat="1" ht="36" x14ac:dyDescent="0.25">
      <c r="A141" s="987" t="s">
        <v>756</v>
      </c>
      <c r="B141" s="782"/>
      <c r="C141" s="1028" t="s">
        <v>280</v>
      </c>
      <c r="D141" s="982">
        <v>153782.04435000007</v>
      </c>
      <c r="E141" s="982">
        <v>158705.30863999992</v>
      </c>
      <c r="F141" s="983">
        <v>3.2014558726991225</v>
      </c>
      <c r="G141" s="983">
        <v>9.4001639090210976E-3</v>
      </c>
      <c r="H141" s="983">
        <v>0.30183762518265961</v>
      </c>
      <c r="I141" s="983"/>
      <c r="J141" s="982">
        <v>18267.790579999993</v>
      </c>
      <c r="K141" s="982">
        <v>17274.505519999992</v>
      </c>
      <c r="L141" s="983">
        <v>-5.437357384025816</v>
      </c>
      <c r="M141" s="983">
        <v>-1.8477202982636106E-2</v>
      </c>
      <c r="N141" s="984">
        <v>0.30142636919331262</v>
      </c>
      <c r="O141" s="1468"/>
      <c r="P141" s="1468"/>
      <c r="Q141" s="458"/>
      <c r="R141" s="1"/>
      <c r="S141" s="1"/>
      <c r="T141" s="1"/>
    </row>
    <row r="142" spans="1:20" s="110" customFormat="1" x14ac:dyDescent="0.25">
      <c r="A142" s="393" t="s">
        <v>757</v>
      </c>
      <c r="B142" s="119"/>
      <c r="C142" s="151" t="s">
        <v>281</v>
      </c>
      <c r="D142" s="149">
        <v>308989.48239999998</v>
      </c>
      <c r="E142" s="149">
        <v>286002.19610000012</v>
      </c>
      <c r="F142" s="309">
        <v>-7.4395044522071618</v>
      </c>
      <c r="G142" s="309">
        <v>-4.3890444695911419E-2</v>
      </c>
      <c r="H142" s="309">
        <v>0.54394036600040852</v>
      </c>
      <c r="I142" s="309"/>
      <c r="J142" s="149">
        <v>28886.633089999996</v>
      </c>
      <c r="K142" s="149">
        <v>32449.999899999988</v>
      </c>
      <c r="L142" s="309">
        <v>12.335694502359855</v>
      </c>
      <c r="M142" s="309">
        <v>6.6286159433383826E-2</v>
      </c>
      <c r="N142" s="310">
        <v>0.56622666500385932</v>
      </c>
      <c r="O142" s="1468"/>
      <c r="P142" s="1468"/>
      <c r="Q142" s="458"/>
      <c r="R142" s="1"/>
      <c r="S142" s="1"/>
      <c r="T142" s="1"/>
    </row>
    <row r="143" spans="1:20" s="110" customFormat="1" x14ac:dyDescent="0.25">
      <c r="A143" s="991" t="s">
        <v>282</v>
      </c>
      <c r="B143" s="765" t="s">
        <v>283</v>
      </c>
      <c r="C143" s="1031"/>
      <c r="D143" s="845">
        <v>3157814.3587899897</v>
      </c>
      <c r="E143" s="845">
        <v>3150572.5800299994</v>
      </c>
      <c r="F143" s="846">
        <v>-0.22932883118453026</v>
      </c>
      <c r="G143" s="846">
        <v>-1.3826986187812191E-2</v>
      </c>
      <c r="H143" s="846">
        <v>5.9919945568990292</v>
      </c>
      <c r="I143" s="846"/>
      <c r="J143" s="845">
        <v>299813.50617999991</v>
      </c>
      <c r="K143" s="845">
        <v>372388.87670999981</v>
      </c>
      <c r="L143" s="846">
        <v>24.206838262458934</v>
      </c>
      <c r="M143" s="846">
        <v>1.3500553937887998</v>
      </c>
      <c r="N143" s="847">
        <v>6.497889442028522</v>
      </c>
      <c r="O143" s="1468"/>
      <c r="P143" s="1468"/>
      <c r="Q143" s="458"/>
      <c r="R143" s="1"/>
      <c r="S143" s="1"/>
      <c r="T143" s="1"/>
    </row>
    <row r="144" spans="1:20" ht="24" x14ac:dyDescent="0.25">
      <c r="A144" s="393" t="s">
        <v>758</v>
      </c>
      <c r="B144" s="119"/>
      <c r="C144" s="151" t="s">
        <v>284</v>
      </c>
      <c r="D144" s="92">
        <v>476688.24642999977</v>
      </c>
      <c r="E144" s="92">
        <v>213390.10220000011</v>
      </c>
      <c r="F144" s="309">
        <v>-55.234872309498861</v>
      </c>
      <c r="G144" s="309">
        <v>-0.50272452724717553</v>
      </c>
      <c r="H144" s="309">
        <v>0.40584125532710408</v>
      </c>
      <c r="I144" s="309"/>
      <c r="J144" s="92">
        <v>17595.612270000005</v>
      </c>
      <c r="K144" s="92">
        <v>37379.122469999995</v>
      </c>
      <c r="L144" s="309">
        <v>112.43433815446299</v>
      </c>
      <c r="M144" s="309">
        <v>0.36801513321306856</v>
      </c>
      <c r="N144" s="310">
        <v>0.65223592980531653</v>
      </c>
      <c r="Q144" s="458"/>
    </row>
    <row r="145" spans="1:20" ht="36" x14ac:dyDescent="0.25">
      <c r="A145" s="987" t="s">
        <v>759</v>
      </c>
      <c r="B145" s="782"/>
      <c r="C145" s="1028" t="s">
        <v>285</v>
      </c>
      <c r="D145" s="982">
        <v>1854797.4399999904</v>
      </c>
      <c r="E145" s="982">
        <v>1957773.4868999992</v>
      </c>
      <c r="F145" s="983">
        <v>5.5518756215238971</v>
      </c>
      <c r="G145" s="983">
        <v>0.19661583505263272</v>
      </c>
      <c r="H145" s="983">
        <v>3.7234400348378349</v>
      </c>
      <c r="I145" s="983"/>
      <c r="J145" s="982">
        <v>181065.29858999993</v>
      </c>
      <c r="K145" s="982">
        <v>217275.11427999978</v>
      </c>
      <c r="L145" s="983">
        <v>19.998208365697124</v>
      </c>
      <c r="M145" s="983">
        <v>0.67357915809985847</v>
      </c>
      <c r="N145" s="984">
        <v>3.791277772765008</v>
      </c>
      <c r="Q145" s="458"/>
    </row>
    <row r="146" spans="1:20" s="110" customFormat="1" ht="36" customHeight="1" x14ac:dyDescent="0.25">
      <c r="A146" s="393" t="s">
        <v>761</v>
      </c>
      <c r="B146" s="119"/>
      <c r="C146" s="151" t="s">
        <v>286</v>
      </c>
      <c r="D146" s="92">
        <v>602701.67847999954</v>
      </c>
      <c r="E146" s="92">
        <v>700076.02204000042</v>
      </c>
      <c r="F146" s="309">
        <v>16.156308674231145</v>
      </c>
      <c r="G146" s="309">
        <v>0.18592030329482265</v>
      </c>
      <c r="H146" s="309">
        <v>1.3314569358180806</v>
      </c>
      <c r="I146" s="309"/>
      <c r="J146" s="92">
        <v>68527.728930000012</v>
      </c>
      <c r="K146" s="92">
        <v>87471.589189999999</v>
      </c>
      <c r="L146" s="309">
        <v>27.644080076476545</v>
      </c>
      <c r="M146" s="309">
        <v>0.35239586841134263</v>
      </c>
      <c r="N146" s="310">
        <v>1.5263095957556951</v>
      </c>
      <c r="O146" s="1468"/>
      <c r="P146" s="1468"/>
      <c r="Q146" s="458"/>
      <c r="R146" s="1"/>
      <c r="S146" s="1"/>
      <c r="T146" s="1"/>
    </row>
    <row r="147" spans="1:20" ht="24" x14ac:dyDescent="0.25">
      <c r="A147" s="987" t="s">
        <v>762</v>
      </c>
      <c r="B147" s="782"/>
      <c r="C147" s="1028" t="s">
        <v>287</v>
      </c>
      <c r="D147" s="977">
        <v>158614.70968000009</v>
      </c>
      <c r="E147" s="977">
        <v>214823.9929999999</v>
      </c>
      <c r="F147" s="978">
        <v>35.437623303286422</v>
      </c>
      <c r="G147" s="978">
        <v>0.10732238719945306</v>
      </c>
      <c r="H147" s="978">
        <v>0.40856833608799376</v>
      </c>
      <c r="I147" s="978"/>
      <c r="J147" s="977">
        <v>27256.250820000005</v>
      </c>
      <c r="K147" s="977">
        <v>22614.204180000004</v>
      </c>
      <c r="L147" s="978">
        <v>-17.031126807043375</v>
      </c>
      <c r="M147" s="978">
        <v>-8.6351885753867819E-2</v>
      </c>
      <c r="N147" s="979">
        <v>0.39459985990809637</v>
      </c>
      <c r="Q147" s="458"/>
    </row>
    <row r="148" spans="1:20" x14ac:dyDescent="0.25">
      <c r="A148" s="393" t="s">
        <v>763</v>
      </c>
      <c r="B148" s="119"/>
      <c r="C148" s="151" t="s">
        <v>288</v>
      </c>
      <c r="D148" s="149">
        <v>36281.536489999991</v>
      </c>
      <c r="E148" s="149">
        <v>37718.240439999943</v>
      </c>
      <c r="F148" s="309">
        <v>3.9598762593638774</v>
      </c>
      <c r="G148" s="309">
        <v>2.7431500368910768E-3</v>
      </c>
      <c r="H148" s="309">
        <v>7.1735370530691428E-2</v>
      </c>
      <c r="I148" s="309"/>
      <c r="J148" s="149">
        <v>2966.1991400000011</v>
      </c>
      <c r="K148" s="149">
        <v>3996.2342399999993</v>
      </c>
      <c r="L148" s="309">
        <v>34.725756814830639</v>
      </c>
      <c r="M148" s="309">
        <v>1.9160831455513692E-2</v>
      </c>
      <c r="N148" s="310">
        <v>6.9731106109785626E-2</v>
      </c>
      <c r="Q148" s="458"/>
    </row>
    <row r="149" spans="1:20" x14ac:dyDescent="0.25">
      <c r="A149" s="987" t="s">
        <v>765</v>
      </c>
      <c r="B149" s="782"/>
      <c r="C149" s="1028" t="s">
        <v>289</v>
      </c>
      <c r="D149" s="977">
        <v>28730.747710000011</v>
      </c>
      <c r="E149" s="977">
        <v>26790.735449999989</v>
      </c>
      <c r="F149" s="978">
        <v>-6.7523904340463154</v>
      </c>
      <c r="G149" s="978">
        <v>-3.7041345244358649E-3</v>
      </c>
      <c r="H149" s="978">
        <v>5.0952624297324778E-2</v>
      </c>
      <c r="I149" s="978"/>
      <c r="J149" s="977">
        <v>2402.4164300000002</v>
      </c>
      <c r="K149" s="977">
        <v>3652.6123499999994</v>
      </c>
      <c r="L149" s="978">
        <v>52.039101314337877</v>
      </c>
      <c r="M149" s="978">
        <v>2.325628836288288E-2</v>
      </c>
      <c r="N149" s="979">
        <v>6.3735177684620267E-2</v>
      </c>
      <c r="Q149" s="458"/>
    </row>
    <row r="150" spans="1:20" x14ac:dyDescent="0.25">
      <c r="A150" s="418" t="s">
        <v>290</v>
      </c>
      <c r="B150" s="118" t="s">
        <v>291</v>
      </c>
      <c r="C150" s="168"/>
      <c r="D150" s="147">
        <v>1671240.4190699996</v>
      </c>
      <c r="E150" s="147">
        <v>1708440.4127100005</v>
      </c>
      <c r="F150" s="550">
        <v>2.2258912132284192</v>
      </c>
      <c r="G150" s="550">
        <v>7.1027273173377009E-2</v>
      </c>
      <c r="H150" s="550">
        <v>3.2492397472865644</v>
      </c>
      <c r="I150" s="550"/>
      <c r="J150" s="147">
        <v>189598.03612</v>
      </c>
      <c r="K150" s="147">
        <v>184607.65468000001</v>
      </c>
      <c r="L150" s="550">
        <v>-2.6320849846996808</v>
      </c>
      <c r="M150" s="550">
        <v>-9.2831649786074111E-2</v>
      </c>
      <c r="N150" s="993">
        <v>3.2212566091145209</v>
      </c>
      <c r="Q150" s="458"/>
    </row>
    <row r="151" spans="1:20" s="121" customFormat="1" ht="14.25" customHeight="1" x14ac:dyDescent="0.25">
      <c r="A151" s="987" t="s">
        <v>769</v>
      </c>
      <c r="B151" s="782"/>
      <c r="C151" s="1028" t="s">
        <v>292</v>
      </c>
      <c r="D151" s="977">
        <v>917317.95253999985</v>
      </c>
      <c r="E151" s="977">
        <v>938415.99044000078</v>
      </c>
      <c r="F151" s="978">
        <v>2.2999700203818851</v>
      </c>
      <c r="G151" s="978">
        <v>4.0283235417929227E-2</v>
      </c>
      <c r="H151" s="978">
        <v>1.784749712628412</v>
      </c>
      <c r="I151" s="978"/>
      <c r="J151" s="977">
        <v>105033.46550000001</v>
      </c>
      <c r="K151" s="977">
        <v>96296.445319999999</v>
      </c>
      <c r="L151" s="978">
        <v>-8.3183203928466085</v>
      </c>
      <c r="M151" s="978">
        <v>-0.16252705475027243</v>
      </c>
      <c r="N151" s="979">
        <v>1.680296309808929</v>
      </c>
      <c r="O151" s="1468"/>
      <c r="P151" s="1468"/>
      <c r="Q151" s="458"/>
      <c r="R151" s="1"/>
      <c r="S151" s="1"/>
      <c r="T151" s="1"/>
    </row>
    <row r="152" spans="1:20" ht="37.5" customHeight="1" x14ac:dyDescent="0.25">
      <c r="A152" s="393" t="s">
        <v>770</v>
      </c>
      <c r="B152" s="91"/>
      <c r="C152" s="157" t="s">
        <v>293</v>
      </c>
      <c r="D152" s="92">
        <v>551640.83328999975</v>
      </c>
      <c r="E152" s="92">
        <v>543006.14240999997</v>
      </c>
      <c r="F152" s="309">
        <v>-1.5652740622013537</v>
      </c>
      <c r="G152" s="309">
        <v>-1.6486522923539831E-2</v>
      </c>
      <c r="H152" s="309">
        <v>1.0327296918366746</v>
      </c>
      <c r="I152" s="309"/>
      <c r="J152" s="92">
        <v>61229.938110000003</v>
      </c>
      <c r="K152" s="92">
        <v>62622.925040000016</v>
      </c>
      <c r="L152" s="309">
        <v>2.2750095345474679</v>
      </c>
      <c r="M152" s="309">
        <v>2.5912503161750269E-2</v>
      </c>
      <c r="N152" s="310">
        <v>1.0927201882113378</v>
      </c>
      <c r="Q152" s="458"/>
    </row>
    <row r="153" spans="1:20" ht="24.75" customHeight="1" x14ac:dyDescent="0.25">
      <c r="A153" s="987" t="s">
        <v>772</v>
      </c>
      <c r="B153" s="782"/>
      <c r="C153" s="1028" t="s">
        <v>294</v>
      </c>
      <c r="D153" s="982">
        <v>146247.96545999998</v>
      </c>
      <c r="E153" s="982">
        <v>166658.57025999998</v>
      </c>
      <c r="F153" s="983">
        <v>13.956163243571734</v>
      </c>
      <c r="G153" s="983">
        <v>3.8970694909059779E-2</v>
      </c>
      <c r="H153" s="983">
        <v>0.31696373293802532</v>
      </c>
      <c r="I153" s="983"/>
      <c r="J153" s="982">
        <v>16608.12905</v>
      </c>
      <c r="K153" s="982">
        <v>17371.34564</v>
      </c>
      <c r="L153" s="983">
        <v>4.5954399059778499</v>
      </c>
      <c r="M153" s="983">
        <v>1.4197442829901546E-2</v>
      </c>
      <c r="N153" s="984">
        <v>0.30311615219347154</v>
      </c>
      <c r="Q153" s="458"/>
    </row>
    <row r="154" spans="1:20" ht="15" customHeight="1" x14ac:dyDescent="0.25">
      <c r="A154" s="162" t="s">
        <v>773</v>
      </c>
      <c r="B154" s="91"/>
      <c r="C154" s="157" t="s">
        <v>295</v>
      </c>
      <c r="D154" s="149">
        <v>56033.667780000011</v>
      </c>
      <c r="E154" s="149">
        <v>60359.709600000002</v>
      </c>
      <c r="F154" s="357">
        <v>7.7204330742455474</v>
      </c>
      <c r="G154" s="357">
        <v>8.2598657699282547E-3</v>
      </c>
      <c r="H154" s="357">
        <v>0.11479660988345244</v>
      </c>
      <c r="I154" s="357"/>
      <c r="J154" s="149">
        <v>6726.5034600000008</v>
      </c>
      <c r="K154" s="149">
        <v>8316.9386799999993</v>
      </c>
      <c r="L154" s="357">
        <v>23.644308361063391</v>
      </c>
      <c r="M154" s="357">
        <v>2.9585458972546531E-2</v>
      </c>
      <c r="N154" s="358">
        <v>0.14512395890078264</v>
      </c>
      <c r="Q154" s="458"/>
    </row>
    <row r="155" spans="1:20" ht="14.25" customHeight="1" x14ac:dyDescent="0.25">
      <c r="A155" s="991" t="s">
        <v>296</v>
      </c>
      <c r="B155" s="765" t="s">
        <v>496</v>
      </c>
      <c r="C155" s="1031"/>
      <c r="D155" s="845">
        <v>6643530.6264600037</v>
      </c>
      <c r="E155" s="845">
        <v>5413363.5405400004</v>
      </c>
      <c r="F155" s="846">
        <v>-18.516766988632007</v>
      </c>
      <c r="G155" s="846">
        <v>-2.3488018440568483</v>
      </c>
      <c r="H155" s="846">
        <v>10.295539634615393</v>
      </c>
      <c r="I155" s="846"/>
      <c r="J155" s="845">
        <v>690111.51653000014</v>
      </c>
      <c r="K155" s="845">
        <v>599404.05861000041</v>
      </c>
      <c r="L155" s="846">
        <v>-13.143884103846359</v>
      </c>
      <c r="M155" s="846">
        <v>-1.6873505698623457</v>
      </c>
      <c r="N155" s="847">
        <v>10.459123640752876</v>
      </c>
      <c r="Q155" s="458"/>
    </row>
    <row r="156" spans="1:20" ht="24" customHeight="1" x14ac:dyDescent="0.25">
      <c r="A156" s="393" t="s">
        <v>774</v>
      </c>
      <c r="B156" s="119"/>
      <c r="C156" s="151" t="s">
        <v>297</v>
      </c>
      <c r="D156" s="92">
        <v>3563811.6923300037</v>
      </c>
      <c r="E156" s="92">
        <v>3468569.1493700021</v>
      </c>
      <c r="F156" s="309">
        <v>-2.6724908940890892</v>
      </c>
      <c r="G156" s="309">
        <v>-0.18184998046002251</v>
      </c>
      <c r="H156" s="309">
        <v>6.5967842147140914</v>
      </c>
      <c r="I156" s="309"/>
      <c r="J156" s="92">
        <v>319131.46586000011</v>
      </c>
      <c r="K156" s="92">
        <v>451609.82673000026</v>
      </c>
      <c r="L156" s="309">
        <v>41.512158794180806</v>
      </c>
      <c r="M156" s="309">
        <v>2.4643777130825906</v>
      </c>
      <c r="N156" s="310">
        <v>7.8802319525522995</v>
      </c>
      <c r="Q156" s="458"/>
    </row>
    <row r="157" spans="1:20" ht="24.75" customHeight="1" x14ac:dyDescent="0.25">
      <c r="A157" s="988" t="s">
        <v>776</v>
      </c>
      <c r="B157" s="782"/>
      <c r="C157" s="1028" t="s">
        <v>298</v>
      </c>
      <c r="D157" s="1020">
        <v>168910.77808000031</v>
      </c>
      <c r="E157" s="1020">
        <v>144332.81909000003</v>
      </c>
      <c r="F157" s="1021">
        <v>-14.550852982489696</v>
      </c>
      <c r="G157" s="1021">
        <v>-4.6927572733498006E-2</v>
      </c>
      <c r="H157" s="1021">
        <v>0.274502949670481</v>
      </c>
      <c r="I157" s="1021"/>
      <c r="J157" s="1020">
        <v>11597.850199999993</v>
      </c>
      <c r="K157" s="1020">
        <v>12377.816350000012</v>
      </c>
      <c r="L157" s="1021">
        <v>6.7250924658435309</v>
      </c>
      <c r="M157" s="1021">
        <v>1.4509020072380341E-2</v>
      </c>
      <c r="N157" s="1022">
        <v>0.21598304140181993</v>
      </c>
      <c r="Q157" s="458"/>
    </row>
    <row r="158" spans="1:20" ht="15" customHeight="1" x14ac:dyDescent="0.25">
      <c r="A158" s="162" t="s">
        <v>777</v>
      </c>
      <c r="B158" s="91"/>
      <c r="C158" s="157" t="s">
        <v>299</v>
      </c>
      <c r="D158" s="149">
        <v>18772.732670000001</v>
      </c>
      <c r="E158" s="149">
        <v>11536.712</v>
      </c>
      <c r="F158" s="357">
        <v>-38.545377474871387</v>
      </c>
      <c r="G158" s="357">
        <v>-1.3815992061451328E-2</v>
      </c>
      <c r="H158" s="357">
        <v>2.1941381686199236E-2</v>
      </c>
      <c r="I158" s="357"/>
      <c r="J158" s="149">
        <v>513.74085999999988</v>
      </c>
      <c r="K158" s="149">
        <v>1171.7387200000003</v>
      </c>
      <c r="L158" s="357">
        <v>128.07972097060772</v>
      </c>
      <c r="M158" s="357">
        <v>1.2240151907006587E-2</v>
      </c>
      <c r="N158" s="358">
        <v>2.0445907849802221E-2</v>
      </c>
      <c r="Q158" s="458"/>
    </row>
    <row r="159" spans="1:20" ht="15" customHeight="1" x14ac:dyDescent="0.25">
      <c r="A159" s="987" t="s">
        <v>778</v>
      </c>
      <c r="B159" s="782"/>
      <c r="C159" s="1028" t="s">
        <v>300</v>
      </c>
      <c r="D159" s="1007">
        <v>4691.718319999999</v>
      </c>
      <c r="E159" s="1007">
        <v>6137.2195800000018</v>
      </c>
      <c r="F159" s="1008">
        <v>30.80963436867205</v>
      </c>
      <c r="G159" s="1008">
        <v>2.7599470542941278E-3</v>
      </c>
      <c r="H159" s="1008">
        <v>1.1672223186016554E-2</v>
      </c>
      <c r="I159" s="1008"/>
      <c r="J159" s="1007">
        <v>367.75013999999999</v>
      </c>
      <c r="K159" s="1007">
        <v>425.07720999999998</v>
      </c>
      <c r="L159" s="1008">
        <v>15.588592298020606</v>
      </c>
      <c r="M159" s="1008">
        <v>1.0664047527200161E-3</v>
      </c>
      <c r="N159" s="1009">
        <v>7.4172589130715285E-3</v>
      </c>
      <c r="Q159" s="458"/>
    </row>
    <row r="160" spans="1:20" ht="15" customHeight="1" x14ac:dyDescent="0.25">
      <c r="A160" s="162" t="s">
        <v>779</v>
      </c>
      <c r="B160" s="91"/>
      <c r="C160" s="157" t="s">
        <v>301</v>
      </c>
      <c r="D160" s="149">
        <v>16431.564270000003</v>
      </c>
      <c r="E160" s="149">
        <v>16596.633400000006</v>
      </c>
      <c r="F160" s="357">
        <v>1.0045856090608436</v>
      </c>
      <c r="G160" s="357">
        <v>3.1517237079295467E-4</v>
      </c>
      <c r="H160" s="357">
        <v>3.1564718624797317E-2</v>
      </c>
      <c r="I160" s="357"/>
      <c r="J160" s="149">
        <v>1103.5870399999999</v>
      </c>
      <c r="K160" s="149">
        <v>1543.6940400000003</v>
      </c>
      <c r="L160" s="357">
        <v>39.879681805614574</v>
      </c>
      <c r="M160" s="357">
        <v>8.1869210567598969E-3</v>
      </c>
      <c r="N160" s="358">
        <v>2.6936232072393155E-2</v>
      </c>
      <c r="Q160" s="458"/>
    </row>
    <row r="161" spans="1:20" ht="15" customHeight="1" x14ac:dyDescent="0.25">
      <c r="A161" s="987" t="s">
        <v>780</v>
      </c>
      <c r="B161" s="782"/>
      <c r="C161" s="1028" t="s">
        <v>302</v>
      </c>
      <c r="D161" s="1007">
        <v>2100742.3571100002</v>
      </c>
      <c r="E161" s="1007">
        <v>835748.47349000035</v>
      </c>
      <c r="F161" s="1008">
        <v>-60.216517239184775</v>
      </c>
      <c r="G161" s="1008">
        <v>-2.4152978896726114</v>
      </c>
      <c r="H161" s="1008">
        <v>1.5894889506214995</v>
      </c>
      <c r="I161" s="1008"/>
      <c r="J161" s="1007">
        <v>279098.88916000002</v>
      </c>
      <c r="K161" s="1007">
        <v>13534.189549999997</v>
      </c>
      <c r="L161" s="1008">
        <v>-95.150754777013375</v>
      </c>
      <c r="M161" s="1008">
        <v>-4.9400651004624416</v>
      </c>
      <c r="N161" s="1009">
        <v>0.23616083316002059</v>
      </c>
      <c r="Q161" s="458"/>
    </row>
    <row r="162" spans="1:20" ht="15" customHeight="1" x14ac:dyDescent="0.25">
      <c r="A162" s="162" t="s">
        <v>781</v>
      </c>
      <c r="B162" s="91"/>
      <c r="C162" s="157" t="s">
        <v>303</v>
      </c>
      <c r="D162" s="149">
        <v>770169.78367999929</v>
      </c>
      <c r="E162" s="149">
        <v>930442.53360999888</v>
      </c>
      <c r="F162" s="357">
        <v>20.810054266760471</v>
      </c>
      <c r="G162" s="357">
        <v>0.30601447144564986</v>
      </c>
      <c r="H162" s="357">
        <v>1.7695851961123106</v>
      </c>
      <c r="I162" s="357"/>
      <c r="J162" s="149">
        <v>78298.233270000012</v>
      </c>
      <c r="K162" s="149">
        <v>118741.71601000009</v>
      </c>
      <c r="L162" s="357">
        <v>51.653123002835379</v>
      </c>
      <c r="M162" s="357">
        <v>0.75233431972863829</v>
      </c>
      <c r="N162" s="358">
        <v>2.0719484148034697</v>
      </c>
      <c r="Q162" s="458"/>
    </row>
    <row r="163" spans="1:20" s="5" customFormat="1" ht="12.75" customHeight="1" thickBot="1" x14ac:dyDescent="0.3">
      <c r="A163" s="1032" t="s">
        <v>3</v>
      </c>
      <c r="B163" s="1033"/>
      <c r="C163" s="1034" t="s">
        <v>500</v>
      </c>
      <c r="D163" s="1035">
        <v>10627.876630000004</v>
      </c>
      <c r="E163" s="1035">
        <v>9722.6295700000064</v>
      </c>
      <c r="F163" s="1036">
        <v>-8.5176662424241698</v>
      </c>
      <c r="G163" s="1036">
        <v>-1.7284204627088385E-3</v>
      </c>
      <c r="H163" s="1036">
        <v>1.849122404970301E-2</v>
      </c>
      <c r="I163" s="1036"/>
      <c r="J163" s="1035">
        <v>1557.8382800000006</v>
      </c>
      <c r="K163" s="1035">
        <v>1339.6347099999998</v>
      </c>
      <c r="L163" s="1036">
        <v>-14.006817832207894</v>
      </c>
      <c r="M163" s="1036">
        <v>-4.0590479176499973E-3</v>
      </c>
      <c r="N163" s="1037">
        <v>2.3375559214307191E-2</v>
      </c>
      <c r="O163" s="1468"/>
      <c r="P163" s="1468"/>
      <c r="Q163" s="458"/>
      <c r="R163" s="1"/>
      <c r="S163" s="1"/>
      <c r="T163" s="1"/>
    </row>
    <row r="164" spans="1:20" customFormat="1" ht="12.75" customHeight="1" x14ac:dyDescent="0.2"/>
    <row r="165" spans="1:20" s="5" customFormat="1" ht="12.75" customHeight="1" x14ac:dyDescent="0.25">
      <c r="A165" s="1532" t="s">
        <v>1096</v>
      </c>
      <c r="B165" s="521"/>
      <c r="C165" s="1621"/>
      <c r="D165" s="1621"/>
      <c r="E165" s="1621"/>
      <c r="F165" s="1621"/>
      <c r="G165" s="1621"/>
      <c r="H165" s="1621"/>
      <c r="I165" s="1630"/>
      <c r="J165" s="1630"/>
      <c r="K165" s="1630"/>
      <c r="L165" s="1630"/>
      <c r="M165" s="1630"/>
      <c r="N165" s="524"/>
      <c r="O165" s="1512"/>
      <c r="P165" s="1512"/>
    </row>
    <row r="166" spans="1:20" s="5" customFormat="1" ht="15" customHeight="1" x14ac:dyDescent="0.25">
      <c r="A166" s="1541" t="s">
        <v>4</v>
      </c>
      <c r="B166" s="91"/>
      <c r="C166" s="91"/>
      <c r="D166" s="169"/>
      <c r="E166" s="169"/>
      <c r="F166" s="551"/>
      <c r="G166" s="552"/>
      <c r="H166" s="553"/>
      <c r="I166" s="172"/>
      <c r="J166" s="172"/>
      <c r="K166" s="172"/>
      <c r="L166" s="172"/>
      <c r="M166" s="172"/>
      <c r="N166" s="479"/>
      <c r="O166" s="1512"/>
      <c r="P166" s="1512"/>
    </row>
    <row r="167" spans="1:20" s="115" customFormat="1" x14ac:dyDescent="0.2">
      <c r="A167" s="1675" t="s">
        <v>1437</v>
      </c>
      <c r="B167" s="91"/>
      <c r="C167" s="91"/>
      <c r="D167" s="169"/>
      <c r="E167" s="170"/>
      <c r="F167" s="551"/>
      <c r="G167" s="552"/>
      <c r="H167" s="553"/>
      <c r="I167" s="543"/>
      <c r="J167" s="543"/>
      <c r="K167" s="543"/>
      <c r="L167" s="543"/>
      <c r="M167" s="543"/>
      <c r="N167" s="1038"/>
      <c r="O167" s="1513"/>
      <c r="P167" s="1513"/>
    </row>
    <row r="168" spans="1:20" ht="14.25" customHeight="1" x14ac:dyDescent="0.25">
      <c r="A168" s="1535" t="s">
        <v>617</v>
      </c>
      <c r="B168" s="91"/>
      <c r="C168" s="91"/>
      <c r="D168" s="169"/>
      <c r="E168" s="170"/>
      <c r="F168" s="551"/>
      <c r="G168" s="552"/>
      <c r="H168" s="553"/>
      <c r="I168" s="13"/>
      <c r="J168" s="13"/>
      <c r="K168" s="13"/>
      <c r="L168" s="13"/>
      <c r="M168" s="13"/>
      <c r="N168" s="66"/>
    </row>
    <row r="169" spans="1:20" ht="14.25" customHeight="1" x14ac:dyDescent="0.25">
      <c r="A169" s="1535" t="s">
        <v>1411</v>
      </c>
      <c r="B169" s="13"/>
      <c r="C169" s="91"/>
      <c r="D169" s="169"/>
      <c r="E169" s="170"/>
      <c r="F169" s="551"/>
      <c r="G169" s="552"/>
      <c r="H169" s="553"/>
      <c r="I169" s="13"/>
      <c r="J169" s="13"/>
      <c r="K169" s="13"/>
      <c r="L169" s="13"/>
      <c r="M169" s="13"/>
      <c r="N169" s="66"/>
    </row>
    <row r="170" spans="1:20" ht="14.25" customHeight="1" x14ac:dyDescent="0.25">
      <c r="A170" s="1542" t="s">
        <v>1441</v>
      </c>
      <c r="B170" s="142"/>
      <c r="C170" s="142"/>
      <c r="D170" s="1276"/>
      <c r="E170" s="1276"/>
      <c r="F170" s="547"/>
      <c r="G170" s="547"/>
      <c r="H170" s="548"/>
      <c r="I170" s="142"/>
      <c r="J170" s="142"/>
      <c r="K170" s="142"/>
      <c r="L170" s="142"/>
      <c r="M170" s="142"/>
      <c r="N170" s="144"/>
    </row>
  </sheetData>
  <mergeCells count="17">
    <mergeCell ref="B107:C107"/>
    <mergeCell ref="B105:C105"/>
    <mergeCell ref="B39:C39"/>
    <mergeCell ref="B50:C50"/>
    <mergeCell ref="B63:C63"/>
    <mergeCell ref="B64:C64"/>
    <mergeCell ref="B65:C65"/>
    <mergeCell ref="B67:C67"/>
    <mergeCell ref="B75:C75"/>
    <mergeCell ref="A9:N9"/>
    <mergeCell ref="A7:N8"/>
    <mergeCell ref="J11:N11"/>
    <mergeCell ref="N12:N13"/>
    <mergeCell ref="H12:H13"/>
    <mergeCell ref="D11:H11"/>
    <mergeCell ref="D13:E13"/>
    <mergeCell ref="J13:K13"/>
  </mergeCells>
  <phoneticPr fontId="0" type="noConversion"/>
  <printOptions horizontalCentered="1"/>
  <pageMargins left="0.39370078740157483" right="0.39370078740157483" top="0.39370078740157483" bottom="0.43307086614173229" header="0" footer="0"/>
  <pageSetup scale="42" fitToHeight="2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7EE26-7E5E-4558-ABFB-AB2792BD57E9}">
  <sheetPr codeName="Hoja12">
    <pageSetUpPr fitToPage="1"/>
  </sheetPr>
  <dimension ref="A1:T170"/>
  <sheetViews>
    <sheetView showGridLines="0" zoomScaleNormal="100" workbookViewId="0">
      <selection activeCell="A7" sqref="A7:N8"/>
    </sheetView>
  </sheetViews>
  <sheetFormatPr defaultColWidth="3.85546875" defaultRowHeight="14.25" x14ac:dyDescent="0.25"/>
  <cols>
    <col min="1" max="1" width="4.28515625" style="1" customWidth="1"/>
    <col min="2" max="2" width="2.140625" style="1" customWidth="1"/>
    <col min="3" max="3" width="63.28515625" style="13" customWidth="1"/>
    <col min="4" max="4" width="15.140625" style="1" customWidth="1"/>
    <col min="5" max="5" width="15.28515625" style="1" customWidth="1"/>
    <col min="6" max="6" width="11.28515625" style="457" customWidth="1"/>
    <col min="7" max="7" width="14.140625" style="457" customWidth="1"/>
    <col min="8" max="8" width="13" style="458" customWidth="1"/>
    <col min="9" max="9" width="3.42578125" style="1" customWidth="1"/>
    <col min="10" max="10" width="11.85546875" style="1" customWidth="1"/>
    <col min="11" max="11" width="11.28515625" style="1" customWidth="1"/>
    <col min="12" max="12" width="11" style="1" customWidth="1"/>
    <col min="13" max="13" width="15.42578125" style="1" customWidth="1"/>
    <col min="14" max="14" width="12.28515625" style="1" customWidth="1"/>
    <col min="15" max="15" width="11.5703125" style="1468" bestFit="1" customWidth="1"/>
    <col min="16" max="16" width="14.7109375" style="1468" customWidth="1"/>
    <col min="17" max="17" width="6.28515625" style="1" customWidth="1"/>
    <col min="18" max="20" width="12.85546875" style="1" bestFit="1" customWidth="1"/>
    <col min="21" max="16384" width="3.85546875" style="1"/>
  </cols>
  <sheetData>
    <row r="1" spans="1:19" x14ac:dyDescent="0.25">
      <c r="A1" s="13"/>
      <c r="B1" s="13"/>
      <c r="D1" s="542"/>
      <c r="E1" s="542"/>
      <c r="F1" s="542"/>
      <c r="G1" s="542"/>
      <c r="H1" s="542"/>
      <c r="I1" s="542"/>
      <c r="J1" s="542"/>
      <c r="K1" s="1253"/>
      <c r="L1" s="542"/>
      <c r="M1" s="542"/>
      <c r="N1" s="1486"/>
      <c r="R1" s="821"/>
      <c r="S1" s="821"/>
    </row>
    <row r="2" spans="1:19" x14ac:dyDescent="0.25">
      <c r="A2" s="13"/>
      <c r="B2" s="13"/>
      <c r="D2" s="13"/>
      <c r="E2" s="13"/>
      <c r="F2" s="13"/>
      <c r="G2" s="13"/>
      <c r="H2" s="13"/>
      <c r="I2" s="13"/>
      <c r="J2" s="13"/>
      <c r="K2" s="91"/>
      <c r="L2" s="13"/>
      <c r="M2" s="13"/>
      <c r="N2" s="66"/>
      <c r="R2" s="821"/>
      <c r="S2" s="821">
        <v>9</v>
      </c>
    </row>
    <row r="3" spans="1:19" ht="38.25" customHeight="1" x14ac:dyDescent="0.25">
      <c r="A3" s="13"/>
      <c r="B3" s="13"/>
      <c r="D3" s="542"/>
      <c r="E3" s="13"/>
      <c r="F3" s="13"/>
      <c r="G3" s="13"/>
      <c r="H3" s="13"/>
      <c r="I3" s="13"/>
      <c r="J3" s="13"/>
      <c r="K3" s="13"/>
      <c r="L3" s="13"/>
      <c r="M3" s="13"/>
      <c r="N3" s="66"/>
    </row>
    <row r="4" spans="1:19" x14ac:dyDescent="0.25">
      <c r="A4" s="13"/>
      <c r="B4" s="13"/>
      <c r="D4" s="13"/>
      <c r="E4" s="13"/>
      <c r="F4" s="733"/>
      <c r="G4" s="138"/>
      <c r="H4" s="456"/>
      <c r="I4" s="13"/>
      <c r="J4" s="13"/>
      <c r="K4" s="13"/>
      <c r="L4" s="13"/>
      <c r="M4" s="13"/>
      <c r="N4" s="66"/>
    </row>
    <row r="5" spans="1:19" x14ac:dyDescent="0.25">
      <c r="A5" s="13"/>
      <c r="B5" s="13"/>
      <c r="D5" s="13"/>
      <c r="E5" s="13"/>
      <c r="F5" s="455"/>
      <c r="G5" s="455"/>
      <c r="H5" s="456"/>
      <c r="I5" s="13"/>
      <c r="J5" s="13"/>
      <c r="K5" s="13"/>
      <c r="L5" s="13"/>
      <c r="M5" s="13"/>
      <c r="N5" s="66"/>
    </row>
    <row r="6" spans="1:19" ht="12.75" hidden="1" customHeight="1" x14ac:dyDescent="0.25">
      <c r="A6" s="13"/>
      <c r="B6" s="13"/>
      <c r="D6" s="13"/>
      <c r="E6" s="13"/>
      <c r="F6" s="455"/>
      <c r="G6" s="455"/>
      <c r="H6" s="456"/>
      <c r="I6" s="13"/>
      <c r="J6" s="13"/>
      <c r="K6" s="13"/>
      <c r="L6" s="13"/>
      <c r="M6" s="13"/>
      <c r="N6" s="66"/>
    </row>
    <row r="7" spans="1:19" s="836" customFormat="1" ht="15" customHeight="1" x14ac:dyDescent="0.3">
      <c r="A7" s="1699" t="s">
        <v>461</v>
      </c>
      <c r="B7" s="1699"/>
      <c r="C7" s="1699"/>
      <c r="D7" s="1699"/>
      <c r="E7" s="1699"/>
      <c r="F7" s="1699"/>
      <c r="G7" s="1699"/>
      <c r="H7" s="1699"/>
      <c r="I7" s="1699"/>
      <c r="J7" s="1699"/>
      <c r="K7" s="1699"/>
      <c r="L7" s="1699"/>
      <c r="M7" s="1699"/>
      <c r="N7" s="1700"/>
      <c r="O7" s="1509"/>
      <c r="P7" s="1509"/>
    </row>
    <row r="8" spans="1:19" s="836" customFormat="1" ht="15" customHeight="1" x14ac:dyDescent="0.3">
      <c r="A8" s="1699"/>
      <c r="B8" s="1699"/>
      <c r="C8" s="1699"/>
      <c r="D8" s="1699"/>
      <c r="E8" s="1699"/>
      <c r="F8" s="1699"/>
      <c r="G8" s="1699"/>
      <c r="H8" s="1699"/>
      <c r="I8" s="1699"/>
      <c r="J8" s="1699"/>
      <c r="K8" s="1699"/>
      <c r="L8" s="1699"/>
      <c r="M8" s="1699"/>
      <c r="N8" s="1700"/>
      <c r="O8" s="1509"/>
      <c r="P8" s="1509"/>
    </row>
    <row r="9" spans="1:19" s="836" customFormat="1" ht="27" customHeight="1" x14ac:dyDescent="0.3">
      <c r="A9" s="1745" t="s">
        <v>1020</v>
      </c>
      <c r="B9" s="1746"/>
      <c r="C9" s="1746"/>
      <c r="D9" s="1746"/>
      <c r="E9" s="1746"/>
      <c r="F9" s="1746"/>
      <c r="G9" s="1746"/>
      <c r="H9" s="1746"/>
      <c r="I9" s="1746"/>
      <c r="J9" s="1746"/>
      <c r="K9" s="1746"/>
      <c r="L9" s="1746"/>
      <c r="M9" s="1746"/>
      <c r="N9" s="1747"/>
      <c r="O9" s="1509"/>
      <c r="P9" s="1509"/>
    </row>
    <row r="10" spans="1:19" s="836" customFormat="1" ht="17.25" thickBot="1" x14ac:dyDescent="0.35">
      <c r="A10" s="69" t="s">
        <v>1438</v>
      </c>
      <c r="B10" s="69"/>
      <c r="C10" s="69"/>
      <c r="D10" s="69"/>
      <c r="E10" s="69"/>
      <c r="F10" s="69"/>
      <c r="G10" s="69"/>
      <c r="H10" s="526"/>
      <c r="I10" s="1003"/>
      <c r="J10" s="96"/>
      <c r="K10" s="96"/>
      <c r="L10" s="96"/>
      <c r="M10" s="96"/>
      <c r="N10" s="288"/>
      <c r="O10" s="1509"/>
      <c r="P10" s="1509"/>
    </row>
    <row r="11" spans="1:19" ht="21.75" customHeight="1" thickBot="1" x14ac:dyDescent="0.3">
      <c r="A11" s="971"/>
      <c r="B11" s="972"/>
      <c r="C11" s="972"/>
      <c r="D11" s="1731" t="s">
        <v>1439</v>
      </c>
      <c r="E11" s="1731"/>
      <c r="F11" s="1731"/>
      <c r="G11" s="1731"/>
      <c r="H11" s="1731"/>
      <c r="I11" s="13"/>
      <c r="J11" s="1731" t="s">
        <v>1002</v>
      </c>
      <c r="K11" s="1731"/>
      <c r="L11" s="1731"/>
      <c r="M11" s="1731"/>
      <c r="N11" s="1732"/>
    </row>
    <row r="12" spans="1:19" s="752" customFormat="1" ht="13.5" customHeight="1" x14ac:dyDescent="0.2">
      <c r="A12" s="82" t="s">
        <v>139</v>
      </c>
      <c r="B12" s="82"/>
      <c r="C12" s="531" t="s">
        <v>514</v>
      </c>
      <c r="D12" s="1259" t="s">
        <v>1397</v>
      </c>
      <c r="E12" s="1260" t="s">
        <v>1412</v>
      </c>
      <c r="F12" s="532" t="s">
        <v>464</v>
      </c>
      <c r="G12" s="532" t="s">
        <v>516</v>
      </c>
      <c r="H12" s="1743" t="s">
        <v>1414</v>
      </c>
      <c r="I12" s="83"/>
      <c r="J12" s="1449" t="s">
        <v>1397</v>
      </c>
      <c r="K12" s="1448" t="s">
        <v>1412</v>
      </c>
      <c r="L12" s="532" t="s">
        <v>464</v>
      </c>
      <c r="M12" s="532" t="s">
        <v>516</v>
      </c>
      <c r="N12" s="1741" t="s">
        <v>1414</v>
      </c>
      <c r="O12" s="1510"/>
      <c r="P12" s="1510"/>
    </row>
    <row r="13" spans="1:19" s="752" customFormat="1" ht="13.5" customHeight="1" thickBot="1" x14ac:dyDescent="0.25">
      <c r="A13" s="533"/>
      <c r="B13" s="533"/>
      <c r="C13" s="533"/>
      <c r="D13" s="1740" t="s">
        <v>305</v>
      </c>
      <c r="E13" s="1740"/>
      <c r="F13" s="535" t="s">
        <v>465</v>
      </c>
      <c r="G13" s="535" t="s">
        <v>517</v>
      </c>
      <c r="H13" s="1744"/>
      <c r="I13" s="134"/>
      <c r="J13" s="1740" t="s">
        <v>305</v>
      </c>
      <c r="K13" s="1740"/>
      <c r="L13" s="535" t="s">
        <v>403</v>
      </c>
      <c r="M13" s="535" t="s">
        <v>1017</v>
      </c>
      <c r="N13" s="1742"/>
      <c r="O13" s="1510"/>
      <c r="P13" s="1510"/>
    </row>
    <row r="14" spans="1:19" ht="10.5" customHeight="1" x14ac:dyDescent="0.25">
      <c r="A14" s="75"/>
      <c r="B14" s="75"/>
      <c r="C14" s="75"/>
      <c r="D14" s="76"/>
      <c r="E14" s="76"/>
      <c r="F14" s="76"/>
      <c r="G14" s="76"/>
      <c r="H14" s="76"/>
      <c r="I14" s="471"/>
      <c r="J14" s="76"/>
      <c r="K14" s="76"/>
      <c r="L14" s="76"/>
      <c r="M14" s="76"/>
      <c r="N14" s="1004"/>
      <c r="O14" s="1511"/>
    </row>
    <row r="15" spans="1:19" ht="13.5" customHeight="1" x14ac:dyDescent="0.25">
      <c r="A15" s="764"/>
      <c r="B15" s="765" t="s">
        <v>524</v>
      </c>
      <c r="C15" s="765"/>
      <c r="D15" s="845">
        <v>31477110.409139991</v>
      </c>
      <c r="E15" s="845">
        <v>33982833.346489996</v>
      </c>
      <c r="F15" s="1005">
        <v>7.9604604894813331</v>
      </c>
      <c r="G15" s="846">
        <v>7.9604604894813109</v>
      </c>
      <c r="H15" s="846">
        <v>99.999999999999986</v>
      </c>
      <c r="I15" s="846"/>
      <c r="J15" s="845">
        <v>3275621.6414700001</v>
      </c>
      <c r="K15" s="845">
        <v>3879467.9845000003</v>
      </c>
      <c r="L15" s="1005">
        <v>18.434557135207228</v>
      </c>
      <c r="M15" s="846">
        <v>18.434557135207243</v>
      </c>
      <c r="N15" s="847">
        <v>100</v>
      </c>
      <c r="Q15" s="458"/>
    </row>
    <row r="16" spans="1:19" x14ac:dyDescent="0.25">
      <c r="A16" s="531">
        <v>0</v>
      </c>
      <c r="B16" s="83" t="s">
        <v>140</v>
      </c>
      <c r="C16" s="83"/>
      <c r="D16" s="538">
        <v>8037977.8121300004</v>
      </c>
      <c r="E16" s="538">
        <v>8601042.7343099974</v>
      </c>
      <c r="F16" s="539">
        <v>7.0050569352192475</v>
      </c>
      <c r="G16" s="539">
        <v>1.7888075330335915</v>
      </c>
      <c r="H16" s="539">
        <v>25.309963553107846</v>
      </c>
      <c r="I16" s="539"/>
      <c r="J16" s="538">
        <v>741300.79429999983</v>
      </c>
      <c r="K16" s="538">
        <v>939892.39925000002</v>
      </c>
      <c r="L16" s="539">
        <v>26.789611784717906</v>
      </c>
      <c r="M16" s="539">
        <v>6.0627150106652206</v>
      </c>
      <c r="N16" s="540">
        <v>24.227352900068762</v>
      </c>
      <c r="Q16" s="458"/>
    </row>
    <row r="17" spans="1:20" s="5" customFormat="1" ht="15" customHeight="1" x14ac:dyDescent="0.25">
      <c r="A17" s="973" t="s">
        <v>577</v>
      </c>
      <c r="B17" s="765" t="s">
        <v>1053</v>
      </c>
      <c r="C17" s="765"/>
      <c r="D17" s="845">
        <v>8017188.7404300002</v>
      </c>
      <c r="E17" s="845">
        <v>8583726.5128999986</v>
      </c>
      <c r="F17" s="846">
        <v>7.0665390427070349</v>
      </c>
      <c r="G17" s="846">
        <v>1.7998404717146244</v>
      </c>
      <c r="H17" s="846">
        <v>25.259007762478376</v>
      </c>
      <c r="I17" s="846"/>
      <c r="J17" s="845">
        <v>739798.6423999999</v>
      </c>
      <c r="K17" s="845">
        <v>938132.12062000006</v>
      </c>
      <c r="L17" s="846">
        <v>26.809116272041457</v>
      </c>
      <c r="M17" s="846">
        <v>6.0548347742321695</v>
      </c>
      <c r="N17" s="847">
        <v>24.181978672544965</v>
      </c>
      <c r="O17" s="1468"/>
      <c r="P17" s="1468"/>
      <c r="Q17" s="458"/>
      <c r="R17" s="1"/>
      <c r="S17" s="1"/>
      <c r="T17" s="1"/>
    </row>
    <row r="18" spans="1:20" ht="13.5" customHeight="1" x14ac:dyDescent="0.25">
      <c r="A18" s="162" t="s">
        <v>141</v>
      </c>
      <c r="B18" s="91"/>
      <c r="C18" s="91" t="s">
        <v>142</v>
      </c>
      <c r="D18" s="975">
        <v>7106694.8137799995</v>
      </c>
      <c r="E18" s="975">
        <v>7718325.0936600007</v>
      </c>
      <c r="F18" s="552">
        <v>8.6063957424207924</v>
      </c>
      <c r="G18" s="552">
        <v>1.943095385599316</v>
      </c>
      <c r="H18" s="552">
        <v>22.71242369629314</v>
      </c>
      <c r="I18" s="552"/>
      <c r="J18" s="975">
        <v>670745.11544999992</v>
      </c>
      <c r="K18" s="975">
        <v>852594.61033000005</v>
      </c>
      <c r="L18" s="552">
        <v>27.111564540876028</v>
      </c>
      <c r="M18" s="552">
        <v>5.5516025592745688</v>
      </c>
      <c r="N18" s="1006">
        <v>21.977101338030131</v>
      </c>
      <c r="Q18" s="458"/>
    </row>
    <row r="19" spans="1:20" x14ac:dyDescent="0.25">
      <c r="A19" s="987" t="s">
        <v>143</v>
      </c>
      <c r="B19" s="782"/>
      <c r="C19" s="782" t="s">
        <v>144</v>
      </c>
      <c r="D19" s="1007">
        <v>208783.86599000002</v>
      </c>
      <c r="E19" s="1007">
        <v>216364.18361000001</v>
      </c>
      <c r="F19" s="1008">
        <v>3.6307008609386786</v>
      </c>
      <c r="G19" s="1008">
        <v>2.4081999654577236E-2</v>
      </c>
      <c r="H19" s="1008">
        <v>0.63668671003369337</v>
      </c>
      <c r="I19" s="1008"/>
      <c r="J19" s="1007">
        <v>19877.617999999999</v>
      </c>
      <c r="K19" s="1007">
        <v>23496.733</v>
      </c>
      <c r="L19" s="1008">
        <v>18.20698536414173</v>
      </c>
      <c r="M19" s="1008">
        <v>0.11048635636611108</v>
      </c>
      <c r="N19" s="1009">
        <v>0.60566894981164132</v>
      </c>
      <c r="Q19" s="458"/>
    </row>
    <row r="20" spans="1:20" x14ac:dyDescent="0.25">
      <c r="A20" s="162" t="s">
        <v>145</v>
      </c>
      <c r="B20" s="91"/>
      <c r="C20" s="91" t="s">
        <v>146</v>
      </c>
      <c r="D20" s="975">
        <v>177240.86548999973</v>
      </c>
      <c r="E20" s="975">
        <v>187361.46055999913</v>
      </c>
      <c r="F20" s="552">
        <v>5.7100799197860059</v>
      </c>
      <c r="G20" s="552">
        <v>3.2152236779207942E-2</v>
      </c>
      <c r="H20" s="552">
        <v>0.55134149248138331</v>
      </c>
      <c r="I20" s="552"/>
      <c r="J20" s="975">
        <v>18660.45263</v>
      </c>
      <c r="K20" s="975">
        <v>22209.943999999992</v>
      </c>
      <c r="L20" s="552">
        <v>19.021464486309153</v>
      </c>
      <c r="M20" s="552">
        <v>0.1083608474514501</v>
      </c>
      <c r="N20" s="1006">
        <v>0.57249973678704014</v>
      </c>
      <c r="Q20" s="458"/>
    </row>
    <row r="21" spans="1:20" x14ac:dyDescent="0.25">
      <c r="A21" s="987" t="s">
        <v>147</v>
      </c>
      <c r="B21" s="782"/>
      <c r="C21" s="782" t="s">
        <v>27</v>
      </c>
      <c r="D21" s="1007">
        <v>424934.52391000011</v>
      </c>
      <c r="E21" s="1007">
        <v>402643.85204999993</v>
      </c>
      <c r="F21" s="1008">
        <v>-5.2456721225882967</v>
      </c>
      <c r="G21" s="1008">
        <v>-7.0815495991422533E-2</v>
      </c>
      <c r="H21" s="1008">
        <v>1.1848448537078444</v>
      </c>
      <c r="I21" s="1008"/>
      <c r="J21" s="1007">
        <v>21374.051920000002</v>
      </c>
      <c r="K21" s="1007">
        <v>36083.545260000006</v>
      </c>
      <c r="L21" s="1008">
        <v>68.819395569242175</v>
      </c>
      <c r="M21" s="1008">
        <v>0.44905959692581671</v>
      </c>
      <c r="N21" s="1009">
        <v>0.93011581495627638</v>
      </c>
      <c r="Q21" s="458"/>
    </row>
    <row r="22" spans="1:20" x14ac:dyDescent="0.25">
      <c r="A22" s="162" t="s">
        <v>148</v>
      </c>
      <c r="B22" s="91"/>
      <c r="C22" s="91" t="s">
        <v>149</v>
      </c>
      <c r="D22" s="975">
        <v>9664.5865200000007</v>
      </c>
      <c r="E22" s="975">
        <v>9026.36492</v>
      </c>
      <c r="F22" s="552">
        <v>-6.6037134509506226</v>
      </c>
      <c r="G22" s="552">
        <v>-2.0275736613189267E-3</v>
      </c>
      <c r="H22" s="552">
        <v>2.6561543082552628E-2</v>
      </c>
      <c r="I22" s="552"/>
      <c r="J22" s="975">
        <v>1083.4378100000001</v>
      </c>
      <c r="K22" s="975">
        <v>1183.9684500000001</v>
      </c>
      <c r="L22" s="552">
        <v>9.2788565316914617</v>
      </c>
      <c r="M22" s="552">
        <v>3.0690553123493476E-3</v>
      </c>
      <c r="N22" s="1006">
        <v>3.0518835436467565E-2</v>
      </c>
      <c r="Q22" s="458"/>
    </row>
    <row r="23" spans="1:20" x14ac:dyDescent="0.25">
      <c r="A23" s="987" t="s">
        <v>150</v>
      </c>
      <c r="B23" s="782"/>
      <c r="C23" s="782" t="s">
        <v>151</v>
      </c>
      <c r="D23" s="1007">
        <v>82817.044460000005</v>
      </c>
      <c r="E23" s="1007">
        <v>40814.639839999996</v>
      </c>
      <c r="F23" s="1008">
        <v>-50.717101647218101</v>
      </c>
      <c r="G23" s="1008">
        <v>-0.1334379302104039</v>
      </c>
      <c r="H23" s="1008">
        <v>0.12010369889953758</v>
      </c>
      <c r="I23" s="1008"/>
      <c r="J23" s="1007">
        <v>7610.3631999999989</v>
      </c>
      <c r="K23" s="1007">
        <v>1912.5329700000002</v>
      </c>
      <c r="L23" s="1008">
        <v>-74.869360111485875</v>
      </c>
      <c r="M23" s="1008">
        <v>-0.17394653148777542</v>
      </c>
      <c r="N23" s="1009">
        <v>4.9298846585184394E-2</v>
      </c>
      <c r="Q23" s="458"/>
    </row>
    <row r="24" spans="1:20" x14ac:dyDescent="0.25">
      <c r="A24" s="162" t="s">
        <v>152</v>
      </c>
      <c r="B24" s="91"/>
      <c r="C24" s="91" t="s">
        <v>153</v>
      </c>
      <c r="D24" s="975">
        <v>65.813999999999993</v>
      </c>
      <c r="E24" s="975">
        <v>22.699000000000002</v>
      </c>
      <c r="F24" s="552">
        <v>-65.510377731181819</v>
      </c>
      <c r="G24" s="552">
        <v>-1.3697254747843917E-4</v>
      </c>
      <c r="H24" s="552">
        <v>6.6795489853833874E-5</v>
      </c>
      <c r="I24" s="552"/>
      <c r="J24" s="975">
        <v>3.9999999999999995E-33</v>
      </c>
      <c r="K24" s="975">
        <v>3.9999999999999995E-33</v>
      </c>
      <c r="L24" s="552" t="s">
        <v>1460</v>
      </c>
      <c r="M24" s="552">
        <v>0</v>
      </c>
      <c r="N24" s="1006">
        <v>1.0310692125780061E-37</v>
      </c>
      <c r="Q24" s="458"/>
    </row>
    <row r="25" spans="1:20" x14ac:dyDescent="0.25">
      <c r="A25" s="987" t="s">
        <v>154</v>
      </c>
      <c r="B25" s="782"/>
      <c r="C25" s="782" t="s">
        <v>155</v>
      </c>
      <c r="D25" s="1007">
        <v>9.9999999999999988E-34</v>
      </c>
      <c r="E25" s="1007">
        <v>9.9999999999999988E-34</v>
      </c>
      <c r="F25" s="1008" t="s">
        <v>1460</v>
      </c>
      <c r="G25" s="1008">
        <v>0</v>
      </c>
      <c r="H25" s="1008">
        <v>2.9426622253770595E-39</v>
      </c>
      <c r="I25" s="1008"/>
      <c r="J25" s="1007">
        <v>9.9999999999999988E-34</v>
      </c>
      <c r="K25" s="1007">
        <v>9.9999999999999988E-34</v>
      </c>
      <c r="L25" s="1008" t="s">
        <v>1460</v>
      </c>
      <c r="M25" s="1008">
        <v>0</v>
      </c>
      <c r="N25" s="1009">
        <v>2.5776730314450153E-38</v>
      </c>
      <c r="Q25" s="458"/>
    </row>
    <row r="26" spans="1:20" x14ac:dyDescent="0.25">
      <c r="A26" s="162" t="s">
        <v>156</v>
      </c>
      <c r="B26" s="91"/>
      <c r="C26" s="91" t="s">
        <v>157</v>
      </c>
      <c r="D26" s="975">
        <v>6987.226279999998</v>
      </c>
      <c r="E26" s="975">
        <v>9168.2192599999998</v>
      </c>
      <c r="F26" s="552">
        <v>31.21400241813841</v>
      </c>
      <c r="G26" s="552">
        <v>6.9288220921533772E-3</v>
      </c>
      <c r="H26" s="552">
        <v>2.6978972490376417E-2</v>
      </c>
      <c r="I26" s="552"/>
      <c r="J26" s="975">
        <v>447.60338999999999</v>
      </c>
      <c r="K26" s="975">
        <v>650.78661</v>
      </c>
      <c r="L26" s="552">
        <v>45.39358381535046</v>
      </c>
      <c r="M26" s="552">
        <v>6.202890389648834E-3</v>
      </c>
      <c r="N26" s="1006">
        <v>1.677515093822525E-2</v>
      </c>
      <c r="Q26" s="458"/>
    </row>
    <row r="27" spans="1:20" s="5" customFormat="1" x14ac:dyDescent="0.25">
      <c r="A27" s="973" t="s">
        <v>578</v>
      </c>
      <c r="B27" s="765" t="s">
        <v>158</v>
      </c>
      <c r="C27" s="765"/>
      <c r="D27" s="845">
        <v>5738.6843899999994</v>
      </c>
      <c r="E27" s="845">
        <v>1025.7435700000001</v>
      </c>
      <c r="F27" s="846">
        <v>-82.125806190223344</v>
      </c>
      <c r="G27" s="846">
        <v>-1.4972596781410743E-2</v>
      </c>
      <c r="H27" s="846">
        <v>3.0184168563624101E-3</v>
      </c>
      <c r="I27" s="846"/>
      <c r="J27" s="845">
        <v>466.89691999999997</v>
      </c>
      <c r="K27" s="845">
        <v>63.139240000000001</v>
      </c>
      <c r="L27" s="846">
        <v>-86.476835186661745</v>
      </c>
      <c r="M27" s="846">
        <v>-1.2326139102524846E-2</v>
      </c>
      <c r="N27" s="847">
        <v>1.627523161739344E-3</v>
      </c>
      <c r="O27" s="1468"/>
      <c r="P27" s="1468"/>
      <c r="Q27" s="458"/>
      <c r="R27" s="1"/>
      <c r="S27" s="1"/>
      <c r="T27" s="1"/>
    </row>
    <row r="28" spans="1:20" x14ac:dyDescent="0.25">
      <c r="A28" s="146" t="s">
        <v>11</v>
      </c>
      <c r="B28" s="83" t="s">
        <v>1054</v>
      </c>
      <c r="C28" s="83"/>
      <c r="D28" s="538">
        <v>14378.204380000003</v>
      </c>
      <c r="E28" s="538">
        <v>15491.203160000001</v>
      </c>
      <c r="F28" s="354">
        <v>7.7408746640726074</v>
      </c>
      <c r="G28" s="354">
        <v>3.5358988342107074E-3</v>
      </c>
      <c r="H28" s="354">
        <v>4.5585378364573742E-2</v>
      </c>
      <c r="I28" s="354"/>
      <c r="J28" s="538">
        <v>941.21294000000012</v>
      </c>
      <c r="K28" s="538">
        <v>1643.0648799999999</v>
      </c>
      <c r="L28" s="354">
        <v>74.568879174143063</v>
      </c>
      <c r="M28" s="354">
        <v>2.1426526529023351E-2</v>
      </c>
      <c r="N28" s="355">
        <v>4.2352840300904408E-2</v>
      </c>
      <c r="Q28" s="458"/>
    </row>
    <row r="29" spans="1:20" s="5" customFormat="1" x14ac:dyDescent="0.25">
      <c r="A29" s="973" t="s">
        <v>12</v>
      </c>
      <c r="B29" s="765" t="s">
        <v>159</v>
      </c>
      <c r="C29" s="765"/>
      <c r="D29" s="845">
        <v>672.18293000000006</v>
      </c>
      <c r="E29" s="845">
        <v>799.27467999999999</v>
      </c>
      <c r="F29" s="846">
        <v>18.907315899854808</v>
      </c>
      <c r="G29" s="846">
        <v>4.037592661717016E-4</v>
      </c>
      <c r="H29" s="846">
        <v>2.3519954085363375E-3</v>
      </c>
      <c r="I29" s="846"/>
      <c r="J29" s="845">
        <v>94.042040000000014</v>
      </c>
      <c r="K29" s="845">
        <v>54.074509999999997</v>
      </c>
      <c r="L29" s="846">
        <v>-42.499641649628202</v>
      </c>
      <c r="M29" s="846">
        <v>-1.2201509934481869E-3</v>
      </c>
      <c r="N29" s="847">
        <v>1.393864061156038E-3</v>
      </c>
      <c r="O29" s="1468"/>
      <c r="P29" s="1468"/>
      <c r="Q29" s="458"/>
      <c r="R29" s="1"/>
      <c r="S29" s="1"/>
      <c r="T29" s="1"/>
    </row>
    <row r="30" spans="1:20" s="5" customFormat="1" x14ac:dyDescent="0.25">
      <c r="A30" s="146" t="s">
        <v>525</v>
      </c>
      <c r="B30" s="83" t="s">
        <v>160</v>
      </c>
      <c r="C30" s="83"/>
      <c r="D30" s="147">
        <v>2186135.2917499999</v>
      </c>
      <c r="E30" s="147">
        <v>2737222.8670799993</v>
      </c>
      <c r="F30" s="354">
        <v>25.208301490291309</v>
      </c>
      <c r="G30" s="354">
        <v>1.7507565598206261</v>
      </c>
      <c r="H30" s="354">
        <v>8.0547223333946061</v>
      </c>
      <c r="I30" s="354"/>
      <c r="J30" s="147">
        <v>394061.51030000002</v>
      </c>
      <c r="K30" s="147">
        <v>351724.39508999995</v>
      </c>
      <c r="L30" s="354">
        <v>-10.743783420453504</v>
      </c>
      <c r="M30" s="354">
        <v>-1.2924910091569812</v>
      </c>
      <c r="N30" s="355">
        <v>9.0663048772480455</v>
      </c>
      <c r="O30" s="1468"/>
      <c r="P30" s="1468"/>
      <c r="Q30" s="458"/>
      <c r="R30" s="1"/>
      <c r="S30" s="1"/>
      <c r="T30" s="1"/>
    </row>
    <row r="31" spans="1:20" s="5" customFormat="1" ht="15" customHeight="1" x14ac:dyDescent="0.25">
      <c r="A31" s="973" t="s">
        <v>527</v>
      </c>
      <c r="B31" s="765" t="s">
        <v>161</v>
      </c>
      <c r="C31" s="765"/>
      <c r="D31" s="845">
        <v>52330.984309999993</v>
      </c>
      <c r="E31" s="845">
        <v>57054.767820000001</v>
      </c>
      <c r="F31" s="846">
        <v>9.026743089747951</v>
      </c>
      <c r="G31" s="846">
        <v>1.5007043050013786E-2</v>
      </c>
      <c r="H31" s="846">
        <v>0.16789291004157264</v>
      </c>
      <c r="I31" s="846"/>
      <c r="J31" s="845">
        <v>802.04723999999999</v>
      </c>
      <c r="K31" s="845">
        <v>2477.6738500000001</v>
      </c>
      <c r="L31" s="846">
        <v>208.91869286901357</v>
      </c>
      <c r="M31" s="846">
        <v>5.1154461455079084E-2</v>
      </c>
      <c r="N31" s="847">
        <v>6.3866330638615437E-2</v>
      </c>
      <c r="O31" s="1468"/>
      <c r="P31" s="1468"/>
      <c r="Q31" s="458"/>
      <c r="R31" s="1"/>
      <c r="S31" s="1"/>
      <c r="T31" s="1"/>
    </row>
    <row r="32" spans="1:20" s="5" customFormat="1" x14ac:dyDescent="0.25">
      <c r="A32" s="146" t="s">
        <v>533</v>
      </c>
      <c r="B32" s="83" t="s">
        <v>162</v>
      </c>
      <c r="C32" s="83"/>
      <c r="D32" s="538">
        <v>1374289.03804</v>
      </c>
      <c r="E32" s="538">
        <v>1954637.1992299999</v>
      </c>
      <c r="F32" s="354">
        <v>42.228974045931984</v>
      </c>
      <c r="G32" s="354">
        <v>1.8437148570711388</v>
      </c>
      <c r="H32" s="354">
        <v>5.7518370504909342</v>
      </c>
      <c r="I32" s="354"/>
      <c r="J32" s="538">
        <v>296866.34547</v>
      </c>
      <c r="K32" s="538">
        <v>233055.04296000002</v>
      </c>
      <c r="L32" s="354">
        <v>-21.49496010030159</v>
      </c>
      <c r="M32" s="354">
        <v>-1.9480669471143006</v>
      </c>
      <c r="N32" s="355">
        <v>6.0073969908025155</v>
      </c>
      <c r="O32" s="1468"/>
      <c r="P32" s="1468"/>
      <c r="Q32" s="458"/>
      <c r="R32" s="1"/>
      <c r="S32" s="1"/>
      <c r="T32" s="1"/>
    </row>
    <row r="33" spans="1:20" s="5" customFormat="1" x14ac:dyDescent="0.25">
      <c r="A33" s="973" t="s">
        <v>584</v>
      </c>
      <c r="B33" s="765" t="s">
        <v>163</v>
      </c>
      <c r="C33" s="765"/>
      <c r="D33" s="845">
        <v>1.9999999999999998E-33</v>
      </c>
      <c r="E33" s="845">
        <v>1.9999999999999998E-33</v>
      </c>
      <c r="F33" s="846" t="s">
        <v>1460</v>
      </c>
      <c r="G33" s="846">
        <v>0</v>
      </c>
      <c r="H33" s="846">
        <v>5.8853244507541191E-39</v>
      </c>
      <c r="I33" s="846"/>
      <c r="J33" s="845">
        <v>1.9999999999999998E-33</v>
      </c>
      <c r="K33" s="845">
        <v>1.9999999999999998E-33</v>
      </c>
      <c r="L33" s="846" t="s">
        <v>1460</v>
      </c>
      <c r="M33" s="846">
        <v>0</v>
      </c>
      <c r="N33" s="847">
        <v>5.1553460628900305E-38</v>
      </c>
      <c r="O33" s="1468"/>
      <c r="P33" s="1468"/>
      <c r="Q33" s="458"/>
      <c r="R33" s="1"/>
      <c r="S33" s="1"/>
      <c r="T33" s="1"/>
    </row>
    <row r="34" spans="1:20" s="5" customFormat="1" x14ac:dyDescent="0.25">
      <c r="A34" s="146" t="s">
        <v>585</v>
      </c>
      <c r="B34" s="83" t="s">
        <v>164</v>
      </c>
      <c r="C34" s="83"/>
      <c r="D34" s="538">
        <v>16048.384079999998</v>
      </c>
      <c r="E34" s="538">
        <v>81408.114390000002</v>
      </c>
      <c r="F34" s="354">
        <v>407.26673778610126</v>
      </c>
      <c r="G34" s="354">
        <v>0.20764209122264773</v>
      </c>
      <c r="H34" s="354">
        <v>0.23955658305462763</v>
      </c>
      <c r="I34" s="354"/>
      <c r="J34" s="538">
        <v>593.83600000000001</v>
      </c>
      <c r="K34" s="538">
        <v>3236.9667300000001</v>
      </c>
      <c r="L34" s="354">
        <v>445.09439138078523</v>
      </c>
      <c r="M34" s="354">
        <v>8.0690965541851845E-2</v>
      </c>
      <c r="N34" s="355">
        <v>8.3438418436057593E-2</v>
      </c>
      <c r="O34" s="1468"/>
      <c r="P34" s="1468"/>
      <c r="Q34" s="458"/>
      <c r="R34" s="1"/>
      <c r="S34" s="1"/>
      <c r="T34" s="1"/>
    </row>
    <row r="35" spans="1:20" x14ac:dyDescent="0.25">
      <c r="A35" s="973" t="s">
        <v>165</v>
      </c>
      <c r="B35" s="765" t="s">
        <v>166</v>
      </c>
      <c r="C35" s="765"/>
      <c r="D35" s="845">
        <v>505516.15589000005</v>
      </c>
      <c r="E35" s="845">
        <v>373036.50334</v>
      </c>
      <c r="F35" s="846">
        <v>-26.206808824291567</v>
      </c>
      <c r="G35" s="846">
        <v>-0.4208761567628902</v>
      </c>
      <c r="H35" s="846">
        <v>1.0977204270653613</v>
      </c>
      <c r="I35" s="846"/>
      <c r="J35" s="845">
        <v>66238.677909999999</v>
      </c>
      <c r="K35" s="845">
        <v>73620.197479999988</v>
      </c>
      <c r="L35" s="846">
        <v>11.143820805163756</v>
      </c>
      <c r="M35" s="846">
        <v>0.22534713645033147</v>
      </c>
      <c r="N35" s="847">
        <v>1.8976879761385224</v>
      </c>
      <c r="Q35" s="458"/>
    </row>
    <row r="36" spans="1:20" x14ac:dyDescent="0.25">
      <c r="A36" s="146" t="s">
        <v>167</v>
      </c>
      <c r="B36" s="83" t="s">
        <v>168</v>
      </c>
      <c r="C36" s="83"/>
      <c r="D36" s="147">
        <v>237950.68005999998</v>
      </c>
      <c r="E36" s="147">
        <v>271086.27419999999</v>
      </c>
      <c r="F36" s="354">
        <v>13.9254042609354</v>
      </c>
      <c r="G36" s="354">
        <v>0.10526885635086261</v>
      </c>
      <c r="H36" s="354">
        <v>0.79771533890654767</v>
      </c>
      <c r="I36" s="354"/>
      <c r="J36" s="147">
        <v>29560.60368</v>
      </c>
      <c r="K36" s="147">
        <v>39334.51406999999</v>
      </c>
      <c r="L36" s="354">
        <v>33.063974253721973</v>
      </c>
      <c r="M36" s="354">
        <v>0.29838337451005953</v>
      </c>
      <c r="N36" s="355">
        <v>1.0139151612323349</v>
      </c>
      <c r="Q36" s="458"/>
    </row>
    <row r="37" spans="1:20" x14ac:dyDescent="0.25">
      <c r="A37" s="973" t="s">
        <v>169</v>
      </c>
      <c r="B37" s="765" t="s">
        <v>170</v>
      </c>
      <c r="C37" s="765"/>
      <c r="D37" s="845">
        <v>4.4999999999999997E-3</v>
      </c>
      <c r="E37" s="845">
        <v>8.9999999999999998E-4</v>
      </c>
      <c r="F37" s="846">
        <v>-80</v>
      </c>
      <c r="G37" s="846">
        <v>-1.1436882081001531E-8</v>
      </c>
      <c r="H37" s="846">
        <v>2.6483960028393537E-9</v>
      </c>
      <c r="I37" s="846"/>
      <c r="J37" s="845">
        <v>9.9999999999999988E-34</v>
      </c>
      <c r="K37" s="845">
        <v>9.9999999999999988E-34</v>
      </c>
      <c r="L37" s="846" t="s">
        <v>1460</v>
      </c>
      <c r="M37" s="846">
        <v>0</v>
      </c>
      <c r="N37" s="847">
        <v>2.5776730314450153E-38</v>
      </c>
      <c r="Q37" s="458"/>
    </row>
    <row r="38" spans="1:20" x14ac:dyDescent="0.25">
      <c r="A38" s="146" t="s">
        <v>171</v>
      </c>
      <c r="B38" s="83" t="s">
        <v>172</v>
      </c>
      <c r="C38" s="83"/>
      <c r="D38" s="147">
        <v>4.487E-2</v>
      </c>
      <c r="E38" s="147">
        <v>7.1999999999999998E-3</v>
      </c>
      <c r="F38" s="354">
        <v>-83.953643860040117</v>
      </c>
      <c r="G38" s="354">
        <v>-1.1967426333092438E-7</v>
      </c>
      <c r="H38" s="354">
        <v>2.118716802271483E-8</v>
      </c>
      <c r="I38" s="354"/>
      <c r="J38" s="147">
        <v>3.9999999999999995E-33</v>
      </c>
      <c r="K38" s="147">
        <v>0</v>
      </c>
      <c r="L38" s="354" t="s">
        <v>1460</v>
      </c>
      <c r="M38" s="354">
        <v>-1.2211422556742298E-37</v>
      </c>
      <c r="N38" s="355">
        <v>0</v>
      </c>
      <c r="Q38" s="458"/>
    </row>
    <row r="39" spans="1:20" ht="24" customHeight="1" x14ac:dyDescent="0.25">
      <c r="A39" s="1010" t="s">
        <v>536</v>
      </c>
      <c r="B39" s="1749" t="s">
        <v>1055</v>
      </c>
      <c r="C39" s="1749"/>
      <c r="D39" s="995">
        <v>3626838.1486399998</v>
      </c>
      <c r="E39" s="995">
        <v>4051584.8656500001</v>
      </c>
      <c r="F39" s="1011">
        <v>11.711212345366798</v>
      </c>
      <c r="G39" s="1011">
        <v>1.3493828102044172</v>
      </c>
      <c r="H39" s="1011">
        <v>11.922445737057643</v>
      </c>
      <c r="I39" s="1011"/>
      <c r="J39" s="995">
        <v>387344.50279</v>
      </c>
      <c r="K39" s="995">
        <v>493039.98257000005</v>
      </c>
      <c r="L39" s="1011">
        <v>27.287202740373772</v>
      </c>
      <c r="M39" s="1011">
        <v>3.2267304148279807</v>
      </c>
      <c r="N39" s="1012">
        <v>12.708958664948097</v>
      </c>
      <c r="Q39" s="458"/>
    </row>
    <row r="40" spans="1:20" x14ac:dyDescent="0.25">
      <c r="A40" s="146" t="s">
        <v>538</v>
      </c>
      <c r="B40" s="83" t="s">
        <v>173</v>
      </c>
      <c r="C40" s="83"/>
      <c r="D40" s="538">
        <v>2306467.4807599997</v>
      </c>
      <c r="E40" s="538">
        <v>2367029.0358299999</v>
      </c>
      <c r="F40" s="354">
        <v>2.6257276798910127</v>
      </c>
      <c r="G40" s="354">
        <v>0.19239871221602034</v>
      </c>
      <c r="H40" s="354">
        <v>6.9653669301076233</v>
      </c>
      <c r="I40" s="354"/>
      <c r="J40" s="538">
        <v>245245.08125000002</v>
      </c>
      <c r="K40" s="538">
        <v>312382.74273</v>
      </c>
      <c r="L40" s="354">
        <v>27.375742313690125</v>
      </c>
      <c r="M40" s="354">
        <v>2.0496158845095009</v>
      </c>
      <c r="N40" s="355">
        <v>8.0522057142394736</v>
      </c>
      <c r="Q40" s="458"/>
    </row>
    <row r="41" spans="1:20" x14ac:dyDescent="0.25">
      <c r="A41" s="987" t="s">
        <v>174</v>
      </c>
      <c r="B41" s="782"/>
      <c r="C41" s="986" t="s">
        <v>175</v>
      </c>
      <c r="D41" s="977">
        <v>201415.53008999996</v>
      </c>
      <c r="E41" s="977">
        <v>218079.0401599998</v>
      </c>
      <c r="F41" s="978">
        <v>8.2732002157698403</v>
      </c>
      <c r="G41" s="978">
        <v>5.293849992393606E-2</v>
      </c>
      <c r="H41" s="978">
        <v>0.64173295362531824</v>
      </c>
      <c r="I41" s="978"/>
      <c r="J41" s="977">
        <v>18539.27289</v>
      </c>
      <c r="K41" s="977">
        <v>23948.803729999996</v>
      </c>
      <c r="L41" s="978">
        <v>29.178764842055227</v>
      </c>
      <c r="M41" s="978">
        <v>0.16514516730242268</v>
      </c>
      <c r="N41" s="979">
        <v>0.61732185510190785</v>
      </c>
      <c r="Q41" s="458"/>
    </row>
    <row r="42" spans="1:20" x14ac:dyDescent="0.25">
      <c r="A42" s="162" t="s">
        <v>645</v>
      </c>
      <c r="B42" s="91"/>
      <c r="C42" s="91" t="s">
        <v>176</v>
      </c>
      <c r="D42" s="149">
        <v>128154.11381</v>
      </c>
      <c r="E42" s="149">
        <v>141313.42822999996</v>
      </c>
      <c r="F42" s="357">
        <v>10.268351150638702</v>
      </c>
      <c r="G42" s="357">
        <v>4.1805979802322972E-2</v>
      </c>
      <c r="H42" s="357">
        <v>0.4158376871909531</v>
      </c>
      <c r="I42" s="357"/>
      <c r="J42" s="149">
        <v>13557.069700000002</v>
      </c>
      <c r="K42" s="149">
        <v>15343.953529999999</v>
      </c>
      <c r="L42" s="357">
        <v>13.180457647127069</v>
      </c>
      <c r="M42" s="357">
        <v>5.4550983769850098E-2</v>
      </c>
      <c r="N42" s="358">
        <v>0.39551695210026538</v>
      </c>
      <c r="Q42" s="458"/>
    </row>
    <row r="43" spans="1:20" ht="12" customHeight="1" x14ac:dyDescent="0.25">
      <c r="A43" s="987" t="s">
        <v>647</v>
      </c>
      <c r="B43" s="782"/>
      <c r="C43" s="782" t="s">
        <v>177</v>
      </c>
      <c r="D43" s="977">
        <v>103645.26147999997</v>
      </c>
      <c r="E43" s="977">
        <v>119960.12815999999</v>
      </c>
      <c r="F43" s="978">
        <v>15.74106374669935</v>
      </c>
      <c r="G43" s="978">
        <v>5.1830890662894785E-2</v>
      </c>
      <c r="H43" s="978">
        <v>0.35300213768782285</v>
      </c>
      <c r="I43" s="978"/>
      <c r="J43" s="977">
        <v>12385.785510000002</v>
      </c>
      <c r="K43" s="977">
        <v>17805.734160000004</v>
      </c>
      <c r="L43" s="978">
        <v>43.759426042248663</v>
      </c>
      <c r="M43" s="978">
        <v>0.16546320800248751</v>
      </c>
      <c r="N43" s="979">
        <v>0.45897360749311278</v>
      </c>
      <c r="Q43" s="458"/>
    </row>
    <row r="44" spans="1:20" x14ac:dyDescent="0.25">
      <c r="A44" s="393" t="s">
        <v>649</v>
      </c>
      <c r="B44" s="119"/>
      <c r="C44" s="151" t="s">
        <v>178</v>
      </c>
      <c r="D44" s="149">
        <v>4144.5086799999999</v>
      </c>
      <c r="E44" s="149">
        <v>2721.7672099999991</v>
      </c>
      <c r="F44" s="309">
        <v>-34.328350592331269</v>
      </c>
      <c r="G44" s="309">
        <v>-4.5199240067057746E-3</v>
      </c>
      <c r="H44" s="309">
        <v>8.0092415551369072E-3</v>
      </c>
      <c r="I44" s="309"/>
      <c r="J44" s="149">
        <v>484.35055999999997</v>
      </c>
      <c r="K44" s="149">
        <v>210.74164999999996</v>
      </c>
      <c r="L44" s="309">
        <v>-56.489851069853216</v>
      </c>
      <c r="M44" s="309">
        <v>-8.3528850382491859E-3</v>
      </c>
      <c r="N44" s="310">
        <v>5.432230678072243E-3</v>
      </c>
      <c r="Q44" s="458"/>
    </row>
    <row r="45" spans="1:20" s="110" customFormat="1" x14ac:dyDescent="0.25">
      <c r="A45" s="987" t="s">
        <v>651</v>
      </c>
      <c r="B45" s="989"/>
      <c r="C45" s="990" t="s">
        <v>179</v>
      </c>
      <c r="D45" s="977">
        <v>23496.820719999992</v>
      </c>
      <c r="E45" s="977">
        <v>24155.37649000001</v>
      </c>
      <c r="F45" s="983">
        <v>2.8027441578062882</v>
      </c>
      <c r="G45" s="983">
        <v>2.0921735236814898E-3</v>
      </c>
      <c r="H45" s="983">
        <v>7.1081113936884127E-2</v>
      </c>
      <c r="I45" s="983"/>
      <c r="J45" s="977">
        <v>3411.3451500000006</v>
      </c>
      <c r="K45" s="977">
        <v>2997.9798799999994</v>
      </c>
      <c r="L45" s="983">
        <v>-12.117368715974139</v>
      </c>
      <c r="M45" s="983">
        <v>-1.2619444955629713E-2</v>
      </c>
      <c r="N45" s="984">
        <v>7.7278118854907624E-2</v>
      </c>
      <c r="O45" s="1468"/>
      <c r="P45" s="1468"/>
      <c r="Q45" s="458"/>
      <c r="R45" s="1"/>
      <c r="S45" s="1"/>
      <c r="T45" s="1"/>
    </row>
    <row r="46" spans="1:20" x14ac:dyDescent="0.25">
      <c r="A46" s="162" t="s">
        <v>653</v>
      </c>
      <c r="B46" s="83"/>
      <c r="C46" s="91" t="s">
        <v>180</v>
      </c>
      <c r="D46" s="149">
        <v>361816.22410000005</v>
      </c>
      <c r="E46" s="149">
        <v>452761.8090699999</v>
      </c>
      <c r="F46" s="357">
        <v>25.13585044347375</v>
      </c>
      <c r="G46" s="357">
        <v>0.28892609196933156</v>
      </c>
      <c r="H46" s="357">
        <v>1.3323250726436693</v>
      </c>
      <c r="I46" s="357"/>
      <c r="J46" s="149">
        <v>34982.979329999995</v>
      </c>
      <c r="K46" s="149">
        <v>60730.282619999998</v>
      </c>
      <c r="L46" s="357">
        <v>73.599515487579282</v>
      </c>
      <c r="M46" s="357">
        <v>0.78602800042697829</v>
      </c>
      <c r="N46" s="358">
        <v>1.5654281170160793</v>
      </c>
      <c r="Q46" s="458"/>
    </row>
    <row r="47" spans="1:20" x14ac:dyDescent="0.25">
      <c r="A47" s="987">
        <v>217</v>
      </c>
      <c r="B47" s="782"/>
      <c r="C47" s="782" t="s">
        <v>181</v>
      </c>
      <c r="D47" s="977">
        <v>9.9999999999999988E-34</v>
      </c>
      <c r="E47" s="977">
        <v>9.9999999999999988E-34</v>
      </c>
      <c r="F47" s="978" t="s">
        <v>1460</v>
      </c>
      <c r="G47" s="978">
        <v>0</v>
      </c>
      <c r="H47" s="978">
        <v>2.9426622253770595E-39</v>
      </c>
      <c r="I47" s="978"/>
      <c r="J47" s="977">
        <v>9.9999999999999988E-34</v>
      </c>
      <c r="K47" s="977">
        <v>9.9999999999999988E-34</v>
      </c>
      <c r="L47" s="978" t="s">
        <v>1460</v>
      </c>
      <c r="M47" s="978">
        <v>0</v>
      </c>
      <c r="N47" s="979">
        <v>2.5776730314450153E-38</v>
      </c>
      <c r="Q47" s="458"/>
    </row>
    <row r="48" spans="1:20" ht="46.5" customHeight="1" x14ac:dyDescent="0.25">
      <c r="A48" s="393" t="s">
        <v>1403</v>
      </c>
      <c r="B48" s="91"/>
      <c r="C48" s="1013" t="s">
        <v>182</v>
      </c>
      <c r="D48" s="92">
        <v>1483795.0218799999</v>
      </c>
      <c r="E48" s="92">
        <v>1408037.4865100002</v>
      </c>
      <c r="F48" s="309">
        <v>-5.1056604350925303</v>
      </c>
      <c r="G48" s="309">
        <v>-0.24067499965944156</v>
      </c>
      <c r="H48" s="309">
        <v>4.1433787234678388</v>
      </c>
      <c r="I48" s="309"/>
      <c r="J48" s="92">
        <v>161884.27811000001</v>
      </c>
      <c r="K48" s="92">
        <v>191345.24716</v>
      </c>
      <c r="L48" s="309">
        <v>18.198783349412921</v>
      </c>
      <c r="M48" s="309">
        <v>0.89940085500164157</v>
      </c>
      <c r="N48" s="310">
        <v>4.9322548329951292</v>
      </c>
      <c r="Q48" s="458"/>
    </row>
    <row r="49" spans="1:20" x14ac:dyDescent="0.25">
      <c r="A49" s="973" t="s">
        <v>539</v>
      </c>
      <c r="B49" s="765" t="s">
        <v>183</v>
      </c>
      <c r="C49" s="765"/>
      <c r="D49" s="1014">
        <v>66454.530390000014</v>
      </c>
      <c r="E49" s="1014">
        <v>58265.881630000025</v>
      </c>
      <c r="F49" s="846">
        <v>-12.322182869916428</v>
      </c>
      <c r="G49" s="846">
        <v>-2.6014613964127582E-2</v>
      </c>
      <c r="H49" s="846">
        <v>0.17145680890089221</v>
      </c>
      <c r="I49" s="846"/>
      <c r="J49" s="1014">
        <v>4620.4913799999986</v>
      </c>
      <c r="K49" s="1014">
        <v>5899.919789999999</v>
      </c>
      <c r="L49" s="846">
        <v>27.690310505459721</v>
      </c>
      <c r="M49" s="846">
        <v>3.9059102364027348E-2</v>
      </c>
      <c r="N49" s="847">
        <v>0.15208064130371737</v>
      </c>
      <c r="Q49" s="458"/>
    </row>
    <row r="50" spans="1:20" ht="15" customHeight="1" x14ac:dyDescent="0.25">
      <c r="A50" s="152" t="s">
        <v>28</v>
      </c>
      <c r="B50" s="1754" t="s">
        <v>184</v>
      </c>
      <c r="C50" s="1754"/>
      <c r="D50" s="84">
        <v>603239.62243999995</v>
      </c>
      <c r="E50" s="84">
        <v>733156.88363999967</v>
      </c>
      <c r="F50" s="550">
        <v>21.536592817710957</v>
      </c>
      <c r="G50" s="550">
        <v>0.41273566573085352</v>
      </c>
      <c r="H50" s="550">
        <v>2.1574330667625912</v>
      </c>
      <c r="I50" s="550"/>
      <c r="J50" s="84">
        <v>64103.964239999994</v>
      </c>
      <c r="K50" s="84">
        <v>60238.48388</v>
      </c>
      <c r="L50" s="550">
        <v>-6.0300176530860901</v>
      </c>
      <c r="M50" s="550">
        <v>-0.11800753515187068</v>
      </c>
      <c r="N50" s="993">
        <v>1.5527511535261129</v>
      </c>
      <c r="Q50" s="458"/>
    </row>
    <row r="51" spans="1:20" ht="15" customHeight="1" x14ac:dyDescent="0.25">
      <c r="A51" s="973" t="s">
        <v>30</v>
      </c>
      <c r="B51" s="765" t="s">
        <v>473</v>
      </c>
      <c r="C51" s="765"/>
      <c r="D51" s="1014">
        <v>310337.55955000001</v>
      </c>
      <c r="E51" s="1014">
        <v>482586.07957</v>
      </c>
      <c r="F51" s="846">
        <v>55.503600746801709</v>
      </c>
      <c r="G51" s="846">
        <v>0.54721833669326991</v>
      </c>
      <c r="H51" s="846">
        <v>1.4200878268434469</v>
      </c>
      <c r="I51" s="846"/>
      <c r="J51" s="1014">
        <v>30254.179190000006</v>
      </c>
      <c r="K51" s="1014">
        <v>65358.349419999999</v>
      </c>
      <c r="L51" s="846">
        <v>116.03081349370426</v>
      </c>
      <c r="M51" s="846">
        <v>1.0716796404558586</v>
      </c>
      <c r="N51" s="847">
        <v>1.6847245467969396</v>
      </c>
      <c r="Q51" s="458"/>
    </row>
    <row r="52" spans="1:20" ht="15" customHeight="1" x14ac:dyDescent="0.25">
      <c r="A52" s="146" t="s">
        <v>32</v>
      </c>
      <c r="B52" s="83" t="s">
        <v>185</v>
      </c>
      <c r="C52" s="83"/>
      <c r="D52" s="538">
        <v>9523.012920000001</v>
      </c>
      <c r="E52" s="538">
        <v>8968.0560999999961</v>
      </c>
      <c r="F52" s="354">
        <v>-5.8275340447611699</v>
      </c>
      <c r="G52" s="354">
        <v>-1.7630488084410137E-3</v>
      </c>
      <c r="H52" s="354">
        <v>2.6389959920532301E-2</v>
      </c>
      <c r="I52" s="354"/>
      <c r="J52" s="538">
        <v>1444.3989799999999</v>
      </c>
      <c r="K52" s="538">
        <v>1126.9001000000005</v>
      </c>
      <c r="L52" s="354">
        <v>-21.981383564809732</v>
      </c>
      <c r="M52" s="354">
        <v>-9.6927824624310245E-3</v>
      </c>
      <c r="N52" s="355">
        <v>2.9047799969026924E-2</v>
      </c>
      <c r="Q52" s="458"/>
    </row>
    <row r="53" spans="1:20" x14ac:dyDescent="0.25">
      <c r="A53" s="973" t="s">
        <v>34</v>
      </c>
      <c r="B53" s="765" t="s">
        <v>186</v>
      </c>
      <c r="C53" s="765"/>
      <c r="D53" s="1014">
        <v>155802.15674000012</v>
      </c>
      <c r="E53" s="1014">
        <v>197416.99625000005</v>
      </c>
      <c r="F53" s="846">
        <v>26.710053558145564</v>
      </c>
      <c r="G53" s="846">
        <v>0.13220667008213133</v>
      </c>
      <c r="H53" s="846">
        <v>0.58093153751227977</v>
      </c>
      <c r="I53" s="846"/>
      <c r="J53" s="1014">
        <v>19685.81681</v>
      </c>
      <c r="K53" s="1014">
        <v>21659.594930000003</v>
      </c>
      <c r="L53" s="846">
        <v>10.026396867603497</v>
      </c>
      <c r="M53" s="846">
        <v>6.0256596641431105E-2</v>
      </c>
      <c r="N53" s="847">
        <v>0.55831353723084198</v>
      </c>
      <c r="Q53" s="458"/>
    </row>
    <row r="54" spans="1:20" x14ac:dyDescent="0.25">
      <c r="A54" s="162" t="s">
        <v>659</v>
      </c>
      <c r="B54" s="91"/>
      <c r="C54" s="91" t="s">
        <v>187</v>
      </c>
      <c r="D54" s="149">
        <v>167.86293000000003</v>
      </c>
      <c r="E54" s="149">
        <v>121.64182999999998</v>
      </c>
      <c r="F54" s="357">
        <v>-27.53502515415407</v>
      </c>
      <c r="G54" s="357">
        <v>-1.4684035287616126E-4</v>
      </c>
      <c r="H54" s="357">
        <v>3.5795081816673792E-4</v>
      </c>
      <c r="I54" s="357"/>
      <c r="J54" s="149">
        <v>5.7937899999999996</v>
      </c>
      <c r="K54" s="149">
        <v>8.0714899999999989</v>
      </c>
      <c r="L54" s="357">
        <v>39.3127814435801</v>
      </c>
      <c r="M54" s="357">
        <v>6.9534892893729822E-5</v>
      </c>
      <c r="N54" s="358">
        <v>2.0805662096578127E-4</v>
      </c>
      <c r="Q54" s="458"/>
    </row>
    <row r="55" spans="1:20" s="5" customFormat="1" x14ac:dyDescent="0.25">
      <c r="A55" s="987" t="s">
        <v>660</v>
      </c>
      <c r="B55" s="765"/>
      <c r="C55" s="782" t="s">
        <v>188</v>
      </c>
      <c r="D55" s="977">
        <v>2011.2857400000007</v>
      </c>
      <c r="E55" s="977">
        <v>1645.0971599999996</v>
      </c>
      <c r="F55" s="978">
        <v>-18.206691009503253</v>
      </c>
      <c r="G55" s="978">
        <v>-1.1633487802415025E-3</v>
      </c>
      <c r="H55" s="978">
        <v>4.8409652698070795E-3</v>
      </c>
      <c r="I55" s="978"/>
      <c r="J55" s="977">
        <v>127.79740000000001</v>
      </c>
      <c r="K55" s="977">
        <v>243.18229999999997</v>
      </c>
      <c r="L55" s="978">
        <v>90.287361088723202</v>
      </c>
      <c r="M55" s="978">
        <v>3.5225344264186356E-3</v>
      </c>
      <c r="N55" s="979">
        <v>6.2684445643477115E-3</v>
      </c>
      <c r="O55" s="1468"/>
      <c r="P55" s="1468"/>
      <c r="Q55" s="458"/>
      <c r="R55" s="1"/>
      <c r="S55" s="1"/>
      <c r="T55" s="1"/>
    </row>
    <row r="56" spans="1:20" ht="12.75" customHeight="1" x14ac:dyDescent="0.25">
      <c r="A56" s="162" t="s">
        <v>662</v>
      </c>
      <c r="B56" s="91"/>
      <c r="C56" s="91" t="s">
        <v>189</v>
      </c>
      <c r="D56" s="149">
        <v>28811.440390000003</v>
      </c>
      <c r="E56" s="149">
        <v>38957.954259999999</v>
      </c>
      <c r="F56" s="357">
        <v>35.216961500896325</v>
      </c>
      <c r="G56" s="357">
        <v>3.2234578517899022E-2</v>
      </c>
      <c r="H56" s="357">
        <v>0.11464010037886929</v>
      </c>
      <c r="I56" s="357"/>
      <c r="J56" s="149">
        <v>4515.8207200000006</v>
      </c>
      <c r="K56" s="149">
        <v>4715.9099199999991</v>
      </c>
      <c r="L56" s="357">
        <v>4.4308490616961098</v>
      </c>
      <c r="M56" s="357">
        <v>6.1084344256012594E-3</v>
      </c>
      <c r="N56" s="358">
        <v>0.12156073819508018</v>
      </c>
      <c r="Q56" s="458"/>
    </row>
    <row r="57" spans="1:20" ht="28.15" customHeight="1" x14ac:dyDescent="0.25">
      <c r="A57" s="988" t="s">
        <v>663</v>
      </c>
      <c r="B57" s="765"/>
      <c r="C57" s="1016" t="s">
        <v>190</v>
      </c>
      <c r="D57" s="982">
        <v>42748.588910000122</v>
      </c>
      <c r="E57" s="982">
        <v>47158.661140000091</v>
      </c>
      <c r="F57" s="983">
        <v>10.316298952661631</v>
      </c>
      <c r="G57" s="983">
        <v>1.4010410017558088E-2</v>
      </c>
      <c r="H57" s="983">
        <v>0.13877201073603532</v>
      </c>
      <c r="I57" s="983"/>
      <c r="J57" s="982">
        <v>6274.5359600000002</v>
      </c>
      <c r="K57" s="982">
        <v>5867.7098500000011</v>
      </c>
      <c r="L57" s="983">
        <v>-6.4837640997438646</v>
      </c>
      <c r="M57" s="983">
        <v>-1.2419813840814281E-2</v>
      </c>
      <c r="N57" s="984">
        <v>0.15125037436689279</v>
      </c>
      <c r="Q57" s="458"/>
    </row>
    <row r="58" spans="1:20" x14ac:dyDescent="0.25">
      <c r="A58" s="162" t="s">
        <v>665</v>
      </c>
      <c r="B58" s="91"/>
      <c r="C58" s="91" t="s">
        <v>191</v>
      </c>
      <c r="D58" s="149">
        <v>2040.3542399999997</v>
      </c>
      <c r="E58" s="149">
        <v>1214.7228199999997</v>
      </c>
      <c r="F58" s="357">
        <v>-40.465101785462508</v>
      </c>
      <c r="G58" s="357">
        <v>-2.6229581091416249E-3</v>
      </c>
      <c r="H58" s="357">
        <v>3.5745189567174965E-3</v>
      </c>
      <c r="I58" s="357"/>
      <c r="J58" s="149">
        <v>97.593460000000007</v>
      </c>
      <c r="K58" s="149">
        <v>72.079220000000007</v>
      </c>
      <c r="L58" s="357">
        <v>-26.143391165760494</v>
      </c>
      <c r="M58" s="357">
        <v>-7.7891291463534184E-4</v>
      </c>
      <c r="N58" s="358">
        <v>1.8579666152159222E-3</v>
      </c>
      <c r="Q58" s="458"/>
    </row>
    <row r="59" spans="1:20" x14ac:dyDescent="0.25">
      <c r="A59" s="987" t="s">
        <v>666</v>
      </c>
      <c r="B59" s="782"/>
      <c r="C59" s="782" t="s">
        <v>192</v>
      </c>
      <c r="D59" s="977">
        <v>35814.272130000019</v>
      </c>
      <c r="E59" s="977">
        <v>54934.947439999996</v>
      </c>
      <c r="F59" s="978">
        <v>53.388423588772142</v>
      </c>
      <c r="G59" s="978">
        <v>6.0744696897107549E-2</v>
      </c>
      <c r="H59" s="978">
        <v>0.16165499468476219</v>
      </c>
      <c r="I59" s="978"/>
      <c r="J59" s="977">
        <v>3105.5913799999998</v>
      </c>
      <c r="K59" s="977">
        <v>5015.8635599999998</v>
      </c>
      <c r="L59" s="978">
        <v>61.510738093303189</v>
      </c>
      <c r="M59" s="978">
        <v>5.8317851970923228E-2</v>
      </c>
      <c r="N59" s="979">
        <v>0.12929256228019786</v>
      </c>
      <c r="Q59" s="458"/>
    </row>
    <row r="60" spans="1:20" ht="24.75" x14ac:dyDescent="0.25">
      <c r="A60" s="393" t="s">
        <v>667</v>
      </c>
      <c r="B60" s="91"/>
      <c r="C60" s="1013" t="s">
        <v>193</v>
      </c>
      <c r="D60" s="92">
        <v>39621.290329999982</v>
      </c>
      <c r="E60" s="92">
        <v>46588.270960000002</v>
      </c>
      <c r="F60" s="309">
        <v>17.583931699278466</v>
      </c>
      <c r="G60" s="309">
        <v>2.2133482201647778E-2</v>
      </c>
      <c r="H60" s="309">
        <v>0.13709354509962304</v>
      </c>
      <c r="I60" s="309"/>
      <c r="J60" s="92">
        <v>4700.3381600000021</v>
      </c>
      <c r="K60" s="92">
        <v>5084.8546600000018</v>
      </c>
      <c r="L60" s="309">
        <v>8.1806135412180545</v>
      </c>
      <c r="M60" s="309">
        <v>1.1738733653848992E-2</v>
      </c>
      <c r="N60" s="310">
        <v>0.13107092725899519</v>
      </c>
      <c r="Q60" s="458"/>
    </row>
    <row r="61" spans="1:20" x14ac:dyDescent="0.25">
      <c r="A61" s="987" t="s">
        <v>669</v>
      </c>
      <c r="B61" s="782"/>
      <c r="C61" s="782" t="s">
        <v>194</v>
      </c>
      <c r="D61" s="977">
        <v>4587.062069999999</v>
      </c>
      <c r="E61" s="977">
        <v>6795.7006399999973</v>
      </c>
      <c r="F61" s="978">
        <v>48.14930638163348</v>
      </c>
      <c r="G61" s="978">
        <v>7.0166496901782867E-3</v>
      </c>
      <c r="H61" s="978">
        <v>1.9997451568298703E-2</v>
      </c>
      <c r="I61" s="978"/>
      <c r="J61" s="977">
        <v>858.34594000000016</v>
      </c>
      <c r="K61" s="977">
        <v>651.92393000000004</v>
      </c>
      <c r="L61" s="978">
        <v>-24.048812999569858</v>
      </c>
      <c r="M61" s="978">
        <v>-6.3017659728052157E-3</v>
      </c>
      <c r="N61" s="979">
        <v>1.6804467329146481E-2</v>
      </c>
      <c r="Q61" s="458"/>
    </row>
    <row r="62" spans="1:20" s="110" customFormat="1" ht="12" customHeight="1" x14ac:dyDescent="0.25">
      <c r="A62" s="152" t="s">
        <v>36</v>
      </c>
      <c r="B62" s="83" t="s">
        <v>195</v>
      </c>
      <c r="C62" s="119"/>
      <c r="D62" s="147">
        <v>68255.444120000015</v>
      </c>
      <c r="E62" s="147">
        <v>79591.926680000004</v>
      </c>
      <c r="F62" s="354">
        <v>16.608906009122585</v>
      </c>
      <c r="G62" s="354">
        <v>3.6015003958902857E-2</v>
      </c>
      <c r="H62" s="354">
        <v>0.23421215608621657</v>
      </c>
      <c r="I62" s="354"/>
      <c r="J62" s="147">
        <v>7550.815129999999</v>
      </c>
      <c r="K62" s="147">
        <v>9211.5889099999968</v>
      </c>
      <c r="L62" s="354">
        <v>21.994629075232012</v>
      </c>
      <c r="M62" s="354">
        <v>5.0701025996845367E-2</v>
      </c>
      <c r="N62" s="355">
        <v>0.2374446431006498</v>
      </c>
      <c r="O62" s="1468"/>
      <c r="P62" s="1468"/>
      <c r="Q62" s="458"/>
      <c r="R62" s="1"/>
      <c r="S62" s="1"/>
      <c r="T62" s="1"/>
    </row>
    <row r="63" spans="1:20" s="110" customFormat="1" ht="12.75" customHeight="1" x14ac:dyDescent="0.25">
      <c r="A63" s="1010" t="s">
        <v>38</v>
      </c>
      <c r="B63" s="1750" t="s">
        <v>196</v>
      </c>
      <c r="C63" s="1750"/>
      <c r="D63" s="1014">
        <v>65890.474800000025</v>
      </c>
      <c r="E63" s="1014">
        <v>78361.087380000041</v>
      </c>
      <c r="F63" s="1011">
        <v>18.926275182949524</v>
      </c>
      <c r="G63" s="1011">
        <v>3.9618034876476242E-2</v>
      </c>
      <c r="H63" s="1011">
        <v>0.23059021177259711</v>
      </c>
      <c r="I63" s="1011"/>
      <c r="J63" s="1014">
        <v>9004.471230000001</v>
      </c>
      <c r="K63" s="1014">
        <v>10151.578940000003</v>
      </c>
      <c r="L63" s="1011">
        <v>12.739312289412489</v>
      </c>
      <c r="M63" s="1011">
        <v>3.5019542412267575E-2</v>
      </c>
      <c r="N63" s="1012">
        <v>0.26167451260223185</v>
      </c>
      <c r="O63" s="1468"/>
      <c r="P63" s="1468"/>
      <c r="Q63" s="458"/>
      <c r="R63" s="1"/>
      <c r="S63" s="1"/>
      <c r="T63" s="1"/>
    </row>
    <row r="64" spans="1:20" s="115" customFormat="1" ht="12.75" customHeight="1" x14ac:dyDescent="0.25">
      <c r="A64" s="152" t="s">
        <v>607</v>
      </c>
      <c r="B64" s="1752" t="s">
        <v>197</v>
      </c>
      <c r="C64" s="1752"/>
      <c r="D64" s="538">
        <v>40867.866920000029</v>
      </c>
      <c r="E64" s="538">
        <v>46208.918569999994</v>
      </c>
      <c r="F64" s="550">
        <v>13.069073706379687</v>
      </c>
      <c r="G64" s="550">
        <v>1.6968049419330077E-2</v>
      </c>
      <c r="H64" s="550">
        <v>0.13597723915146351</v>
      </c>
      <c r="I64" s="550"/>
      <c r="J64" s="538">
        <v>5435.2845799999996</v>
      </c>
      <c r="K64" s="538">
        <v>7010.8238700000011</v>
      </c>
      <c r="L64" s="550">
        <v>28.987245595151556</v>
      </c>
      <c r="M64" s="550">
        <v>4.8098940062349417E-2</v>
      </c>
      <c r="N64" s="993">
        <v>0.18071611617909977</v>
      </c>
      <c r="O64" s="1468"/>
      <c r="P64" s="1468"/>
      <c r="Q64" s="458"/>
      <c r="R64" s="1"/>
      <c r="S64" s="1"/>
      <c r="T64" s="1"/>
    </row>
    <row r="65" spans="1:20" s="115" customFormat="1" ht="24.75" customHeight="1" x14ac:dyDescent="0.25">
      <c r="A65" s="1010" t="s">
        <v>540</v>
      </c>
      <c r="B65" s="1753" t="s">
        <v>198</v>
      </c>
      <c r="C65" s="1753"/>
      <c r="D65" s="995">
        <v>13944711.442759996</v>
      </c>
      <c r="E65" s="995">
        <v>14476495.896479998</v>
      </c>
      <c r="F65" s="1011">
        <v>3.8135206734313645</v>
      </c>
      <c r="G65" s="1011">
        <v>1.6894322471404097</v>
      </c>
      <c r="H65" s="1011">
        <v>42.599437630397702</v>
      </c>
      <c r="I65" s="1011"/>
      <c r="J65" s="995">
        <v>1410198.24284</v>
      </c>
      <c r="K65" s="995">
        <v>1720810.5246200003</v>
      </c>
      <c r="L65" s="1011">
        <v>22.026143016208692</v>
      </c>
      <c r="M65" s="1011">
        <v>9.4825445603237295</v>
      </c>
      <c r="N65" s="1012">
        <v>44.356868815397235</v>
      </c>
      <c r="O65" s="1468"/>
      <c r="P65" s="1468"/>
      <c r="Q65" s="458"/>
      <c r="R65" s="1"/>
      <c r="S65" s="1"/>
      <c r="T65" s="1"/>
    </row>
    <row r="66" spans="1:20" s="5" customFormat="1" x14ac:dyDescent="0.25">
      <c r="A66" s="146" t="s">
        <v>542</v>
      </c>
      <c r="B66" s="83" t="s">
        <v>199</v>
      </c>
      <c r="C66" s="83"/>
      <c r="D66" s="147">
        <v>242015.82199999996</v>
      </c>
      <c r="E66" s="147">
        <v>340253.11793000007</v>
      </c>
      <c r="F66" s="354">
        <v>40.59127007406984</v>
      </c>
      <c r="G66" s="354">
        <v>0.31209121375218418</v>
      </c>
      <c r="H66" s="354">
        <v>1.0012499971993771</v>
      </c>
      <c r="I66" s="354"/>
      <c r="J66" s="147">
        <v>24984.623590000007</v>
      </c>
      <c r="K66" s="147">
        <v>30351.243679999996</v>
      </c>
      <c r="L66" s="354">
        <v>21.479691581777349</v>
      </c>
      <c r="M66" s="354">
        <v>0.16383516405123064</v>
      </c>
      <c r="N66" s="355">
        <v>0.78235582304751961</v>
      </c>
      <c r="O66" s="1468"/>
      <c r="P66" s="1468"/>
      <c r="Q66" s="458"/>
      <c r="R66" s="1"/>
      <c r="S66" s="1"/>
      <c r="T66" s="1"/>
    </row>
    <row r="67" spans="1:20" s="115" customFormat="1" ht="12.75" customHeight="1" x14ac:dyDescent="0.25">
      <c r="A67" s="1010" t="s">
        <v>608</v>
      </c>
      <c r="B67" s="1750" t="s">
        <v>200</v>
      </c>
      <c r="C67" s="1750"/>
      <c r="D67" s="845">
        <v>606499.63270000007</v>
      </c>
      <c r="E67" s="845">
        <v>733283.22149999952</v>
      </c>
      <c r="F67" s="846">
        <v>20.904149312603437</v>
      </c>
      <c r="G67" s="846">
        <v>0.40278026525327232</v>
      </c>
      <c r="H67" s="846">
        <v>2.1578048364108477</v>
      </c>
      <c r="I67" s="846"/>
      <c r="J67" s="845">
        <v>63368.826169999993</v>
      </c>
      <c r="K67" s="845">
        <v>82958.97868</v>
      </c>
      <c r="L67" s="846">
        <v>30.914494861314566</v>
      </c>
      <c r="M67" s="846">
        <v>0.59805907562658978</v>
      </c>
      <c r="N67" s="847">
        <v>2.1384112205965802</v>
      </c>
      <c r="O67" s="1468"/>
      <c r="P67" s="1468"/>
      <c r="Q67" s="458"/>
      <c r="R67" s="1"/>
      <c r="S67" s="1"/>
      <c r="T67" s="1"/>
    </row>
    <row r="68" spans="1:20" x14ac:dyDescent="0.25">
      <c r="A68" s="162" t="s">
        <v>544</v>
      </c>
      <c r="B68" s="91"/>
      <c r="C68" s="91" t="s">
        <v>201</v>
      </c>
      <c r="D68" s="975">
        <v>595122.95259</v>
      </c>
      <c r="E68" s="975">
        <v>720168.70037999959</v>
      </c>
      <c r="F68" s="357">
        <v>21.011750134286579</v>
      </c>
      <c r="G68" s="357">
        <v>0.39725929783468977</v>
      </c>
      <c r="H68" s="357">
        <v>2.1192132305071145</v>
      </c>
      <c r="I68" s="357"/>
      <c r="J68" s="975">
        <v>62067.285409999997</v>
      </c>
      <c r="K68" s="975">
        <v>81183.550399999978</v>
      </c>
      <c r="L68" s="357">
        <v>30.799260614868224</v>
      </c>
      <c r="M68" s="357">
        <v>0.58359197374887228</v>
      </c>
      <c r="N68" s="358">
        <v>2.0926464846303712</v>
      </c>
      <c r="Q68" s="458"/>
    </row>
    <row r="69" spans="1:20" ht="24.75" x14ac:dyDescent="0.25">
      <c r="A69" s="988" t="s">
        <v>546</v>
      </c>
      <c r="B69" s="782"/>
      <c r="C69" s="1016" t="s">
        <v>202</v>
      </c>
      <c r="D69" s="1007">
        <v>4735.1688500000037</v>
      </c>
      <c r="E69" s="1007">
        <v>4845.5838699999958</v>
      </c>
      <c r="F69" s="978">
        <v>2.331807449696162</v>
      </c>
      <c r="G69" s="978">
        <v>3.5077876769759342E-4</v>
      </c>
      <c r="H69" s="978">
        <v>1.4258916614145372E-2</v>
      </c>
      <c r="I69" s="978"/>
      <c r="J69" s="1007">
        <v>436.58817999999997</v>
      </c>
      <c r="K69" s="1007">
        <v>646.1874200000002</v>
      </c>
      <c r="L69" s="978">
        <v>48.008455015891691</v>
      </c>
      <c r="M69" s="978">
        <v>6.3987622180301145E-3</v>
      </c>
      <c r="N69" s="979">
        <v>1.665659885793034E-2</v>
      </c>
      <c r="Q69" s="458"/>
    </row>
    <row r="70" spans="1:20" s="115" customFormat="1" ht="24" x14ac:dyDescent="0.25">
      <c r="A70" s="393">
        <v>323</v>
      </c>
      <c r="B70" s="119"/>
      <c r="C70" s="151" t="s">
        <v>203</v>
      </c>
      <c r="D70" s="1019">
        <v>9.9999999999999988E-34</v>
      </c>
      <c r="E70" s="1019">
        <v>9.9999999999999988E-34</v>
      </c>
      <c r="F70" s="309" t="s">
        <v>1460</v>
      </c>
      <c r="G70" s="309">
        <v>0</v>
      </c>
      <c r="H70" s="309">
        <v>2.9426622253770595E-39</v>
      </c>
      <c r="I70" s="309"/>
      <c r="J70" s="1019">
        <v>9.9999999999999988E-34</v>
      </c>
      <c r="K70" s="1019">
        <v>9.9999999999999988E-34</v>
      </c>
      <c r="L70" s="309" t="s">
        <v>1460</v>
      </c>
      <c r="M70" s="309">
        <v>0</v>
      </c>
      <c r="N70" s="310">
        <v>2.5776730314450153E-38</v>
      </c>
      <c r="O70" s="1468"/>
      <c r="P70" s="1468"/>
      <c r="Q70" s="458"/>
      <c r="R70" s="1"/>
      <c r="S70" s="1"/>
      <c r="T70" s="1"/>
    </row>
    <row r="71" spans="1:20" s="115" customFormat="1" ht="24.75" x14ac:dyDescent="0.25">
      <c r="A71" s="988" t="s">
        <v>675</v>
      </c>
      <c r="B71" s="782"/>
      <c r="C71" s="1016" t="s">
        <v>204</v>
      </c>
      <c r="D71" s="1020">
        <v>125.54786000000011</v>
      </c>
      <c r="E71" s="1020">
        <v>115.49119000000005</v>
      </c>
      <c r="F71" s="1021">
        <v>-8.0102281313278141</v>
      </c>
      <c r="G71" s="1021">
        <v>-3.1949152477096245E-5</v>
      </c>
      <c r="H71" s="1021">
        <v>3.3985156217684496E-4</v>
      </c>
      <c r="I71" s="1021"/>
      <c r="J71" s="1020">
        <v>5.0231599999999998</v>
      </c>
      <c r="K71" s="1020">
        <v>20.250479999999996</v>
      </c>
      <c r="L71" s="1021">
        <v>303.14224512060133</v>
      </c>
      <c r="M71" s="1021">
        <v>4.6486809731683288E-4</v>
      </c>
      <c r="N71" s="1022">
        <v>5.2199116169816654E-4</v>
      </c>
      <c r="O71" s="1468"/>
      <c r="P71" s="1468"/>
      <c r="Q71" s="458"/>
      <c r="R71" s="1"/>
      <c r="S71" s="1"/>
      <c r="T71" s="1"/>
    </row>
    <row r="72" spans="1:20" s="115" customFormat="1" ht="37.5" customHeight="1" x14ac:dyDescent="0.25">
      <c r="A72" s="393" t="s">
        <v>676</v>
      </c>
      <c r="B72" s="119"/>
      <c r="C72" s="151" t="s">
        <v>205</v>
      </c>
      <c r="D72" s="1019">
        <v>3459.0250800000031</v>
      </c>
      <c r="E72" s="1019">
        <v>3485.2804500000025</v>
      </c>
      <c r="F72" s="1023">
        <v>0.75903959620898098</v>
      </c>
      <c r="G72" s="1023">
        <v>8.3410991856405116E-5</v>
      </c>
      <c r="H72" s="1023">
        <v>1.0256003125060167E-2</v>
      </c>
      <c r="I72" s="1023"/>
      <c r="J72" s="1019">
        <v>306.91979000000003</v>
      </c>
      <c r="K72" s="1019">
        <v>331.05632999999995</v>
      </c>
      <c r="L72" s="1023">
        <v>7.8641198079797681</v>
      </c>
      <c r="M72" s="1023">
        <v>7.3685372249427923E-4</v>
      </c>
      <c r="N72" s="1024">
        <v>8.5335497373016135E-3</v>
      </c>
      <c r="O72" s="1468"/>
      <c r="P72" s="1468"/>
      <c r="Q72" s="458"/>
      <c r="R72" s="1"/>
      <c r="S72" s="1"/>
      <c r="T72" s="1"/>
    </row>
    <row r="73" spans="1:20" s="115" customFormat="1" ht="48" customHeight="1" x14ac:dyDescent="0.25">
      <c r="A73" s="988" t="s">
        <v>678</v>
      </c>
      <c r="B73" s="782"/>
      <c r="C73" s="1016" t="s">
        <v>206</v>
      </c>
      <c r="D73" s="1020">
        <v>2951.7224499999979</v>
      </c>
      <c r="E73" s="1020">
        <v>4532.7178999999987</v>
      </c>
      <c r="F73" s="1021">
        <v>53.561792369739983</v>
      </c>
      <c r="G73" s="1021">
        <v>5.0226829256249913E-3</v>
      </c>
      <c r="H73" s="1021">
        <v>1.333825774262043E-2</v>
      </c>
      <c r="I73" s="1021"/>
      <c r="J73" s="1020">
        <v>519.48230000000012</v>
      </c>
      <c r="K73" s="1020">
        <v>772.77048000000036</v>
      </c>
      <c r="L73" s="1021">
        <v>48.75780753261472</v>
      </c>
      <c r="M73" s="1021">
        <v>7.7325224865205178E-3</v>
      </c>
      <c r="N73" s="1022">
        <v>1.9919496257928208E-2</v>
      </c>
      <c r="O73" s="1468"/>
      <c r="P73" s="1468"/>
      <c r="Q73" s="458"/>
      <c r="R73" s="1"/>
      <c r="S73" s="1"/>
      <c r="T73" s="1"/>
    </row>
    <row r="74" spans="1:20" s="115" customFormat="1" ht="28.5" customHeight="1" x14ac:dyDescent="0.25">
      <c r="A74" s="393" t="s">
        <v>680</v>
      </c>
      <c r="B74" s="119"/>
      <c r="C74" s="151" t="s">
        <v>207</v>
      </c>
      <c r="D74" s="1019">
        <v>105.21586999999997</v>
      </c>
      <c r="E74" s="1019">
        <v>135.44771</v>
      </c>
      <c r="F74" s="1023">
        <v>28.733155939308435</v>
      </c>
      <c r="G74" s="1023">
        <v>9.6043885881029383E-5</v>
      </c>
      <c r="H74" s="1023">
        <v>3.9857685973082661E-4</v>
      </c>
      <c r="I74" s="1023"/>
      <c r="J74" s="1019">
        <v>33.527329999999999</v>
      </c>
      <c r="K74" s="1019">
        <v>5.16357</v>
      </c>
      <c r="L74" s="1023">
        <v>-84.59892272960596</v>
      </c>
      <c r="M74" s="1023">
        <v>-8.6590464664506228E-4</v>
      </c>
      <c r="N74" s="1024">
        <v>1.3309995134978537E-4</v>
      </c>
      <c r="O74" s="1468"/>
      <c r="P74" s="1468"/>
      <c r="Q74" s="458"/>
      <c r="R74" s="1"/>
      <c r="S74" s="1"/>
      <c r="T74" s="1"/>
    </row>
    <row r="75" spans="1:20" s="115" customFormat="1" ht="24" customHeight="1" x14ac:dyDescent="0.25">
      <c r="A75" s="1010" t="s">
        <v>45</v>
      </c>
      <c r="B75" s="1750" t="s">
        <v>208</v>
      </c>
      <c r="C75" s="1750"/>
      <c r="D75" s="995">
        <v>5067979.186280001</v>
      </c>
      <c r="E75" s="995">
        <v>4568550.60757</v>
      </c>
      <c r="F75" s="1011">
        <v>-9.8545901700237977</v>
      </c>
      <c r="G75" s="1011">
        <v>-1.5866404896079096</v>
      </c>
      <c r="H75" s="1011">
        <v>13.443701297619654</v>
      </c>
      <c r="I75" s="1011"/>
      <c r="J75" s="995">
        <v>495916.11910000001</v>
      </c>
      <c r="K75" s="995">
        <v>674971.03726000024</v>
      </c>
      <c r="L75" s="1011">
        <v>36.105887924141932</v>
      </c>
      <c r="M75" s="1011">
        <v>5.4662881662866836</v>
      </c>
      <c r="N75" s="1012">
        <v>17.398546397515712</v>
      </c>
      <c r="O75" s="1468"/>
      <c r="P75" s="1468"/>
      <c r="Q75" s="458"/>
      <c r="R75" s="1"/>
      <c r="S75" s="1"/>
      <c r="T75" s="1"/>
    </row>
    <row r="76" spans="1:20" s="115" customFormat="1" x14ac:dyDescent="0.25">
      <c r="A76" s="393" t="s">
        <v>684</v>
      </c>
      <c r="B76" s="1018"/>
      <c r="C76" s="1025" t="s">
        <v>209</v>
      </c>
      <c r="D76" s="149">
        <v>23742.42208</v>
      </c>
      <c r="E76" s="149">
        <v>192.31619000000001</v>
      </c>
      <c r="F76" s="357">
        <v>-99.18998917064151</v>
      </c>
      <c r="G76" s="357">
        <v>-7.4816606683063794E-2</v>
      </c>
      <c r="H76" s="357">
        <v>5.659215876414374E-4</v>
      </c>
      <c r="I76" s="357"/>
      <c r="J76" s="149">
        <v>18.193000000000001</v>
      </c>
      <c r="K76" s="149">
        <v>3.9999999999999995E-33</v>
      </c>
      <c r="L76" s="357">
        <v>-100</v>
      </c>
      <c r="M76" s="357">
        <v>-5.5540602643703175E-4</v>
      </c>
      <c r="N76" s="358">
        <v>1.0310692125780061E-37</v>
      </c>
      <c r="O76" s="1468"/>
      <c r="P76" s="1468"/>
      <c r="Q76" s="458"/>
      <c r="R76" s="1"/>
      <c r="S76" s="1"/>
      <c r="T76" s="1"/>
    </row>
    <row r="77" spans="1:20" s="115" customFormat="1" ht="15" customHeight="1" x14ac:dyDescent="0.25">
      <c r="A77" s="988" t="s">
        <v>686</v>
      </c>
      <c r="B77" s="1017"/>
      <c r="C77" s="1026" t="s">
        <v>210</v>
      </c>
      <c r="D77" s="977">
        <v>3.29</v>
      </c>
      <c r="E77" s="977">
        <v>2.27</v>
      </c>
      <c r="F77" s="978">
        <v>-31.003039513677809</v>
      </c>
      <c r="G77" s="978">
        <v>-3.240449922950434E-6</v>
      </c>
      <c r="H77" s="978">
        <v>6.6798432516059253E-6</v>
      </c>
      <c r="I77" s="978"/>
      <c r="J77" s="977">
        <v>9.9999999999999988E-34</v>
      </c>
      <c r="K77" s="977">
        <v>9.9999999999999988E-34</v>
      </c>
      <c r="L77" s="978" t="s">
        <v>1460</v>
      </c>
      <c r="M77" s="978">
        <v>0</v>
      </c>
      <c r="N77" s="979">
        <v>2.5776730314450153E-38</v>
      </c>
      <c r="O77" s="1468"/>
      <c r="P77" s="1468"/>
      <c r="Q77" s="458"/>
      <c r="R77" s="1"/>
      <c r="S77" s="1"/>
      <c r="T77" s="1"/>
    </row>
    <row r="78" spans="1:20" ht="48.75" customHeight="1" x14ac:dyDescent="0.25">
      <c r="A78" s="393" t="s">
        <v>687</v>
      </c>
      <c r="B78" s="83"/>
      <c r="C78" s="1013" t="s">
        <v>211</v>
      </c>
      <c r="D78" s="1019">
        <v>4970539.2168400008</v>
      </c>
      <c r="E78" s="1019">
        <v>4397386.7199500008</v>
      </c>
      <c r="F78" s="1023">
        <v>-11.530992350853623</v>
      </c>
      <c r="G78" s="1023">
        <v>-1.820854867045147</v>
      </c>
      <c r="H78" s="1023">
        <v>12.940023791171598</v>
      </c>
      <c r="I78" s="1023"/>
      <c r="J78" s="1019">
        <v>478505.96111999999</v>
      </c>
      <c r="K78" s="1019">
        <v>630433.16146000021</v>
      </c>
      <c r="L78" s="1023">
        <v>31.750325530824437</v>
      </c>
      <c r="M78" s="1023">
        <v>4.6381181030364633</v>
      </c>
      <c r="N78" s="1024">
        <v>16.250505584240639</v>
      </c>
      <c r="Q78" s="458"/>
    </row>
    <row r="79" spans="1:20" x14ac:dyDescent="0.25">
      <c r="A79" s="988" t="s">
        <v>689</v>
      </c>
      <c r="B79" s="1017"/>
      <c r="C79" s="1026" t="s">
        <v>212</v>
      </c>
      <c r="D79" s="977">
        <v>39026.666880000004</v>
      </c>
      <c r="E79" s="977">
        <v>122619.14873</v>
      </c>
      <c r="F79" s="978">
        <v>214.19323896409571</v>
      </c>
      <c r="G79" s="978">
        <v>0.26556593271575302</v>
      </c>
      <c r="H79" s="978">
        <v>0.36082673707566248</v>
      </c>
      <c r="I79" s="978"/>
      <c r="J79" s="977">
        <v>11782.156650000001</v>
      </c>
      <c r="K79" s="977">
        <v>25336.679459999996</v>
      </c>
      <c r="L79" s="978">
        <v>115.04279914662308</v>
      </c>
      <c r="M79" s="978">
        <v>0.41380001396977995</v>
      </c>
      <c r="N79" s="979">
        <v>0.65309675350408847</v>
      </c>
      <c r="Q79" s="458"/>
    </row>
    <row r="80" spans="1:20" x14ac:dyDescent="0.25">
      <c r="A80" s="393" t="s">
        <v>691</v>
      </c>
      <c r="B80" s="83"/>
      <c r="C80" s="1013" t="s">
        <v>213</v>
      </c>
      <c r="D80" s="975">
        <v>34657.170009999994</v>
      </c>
      <c r="E80" s="975">
        <v>48331.44436999999</v>
      </c>
      <c r="F80" s="552">
        <v>39.455830802268089</v>
      </c>
      <c r="G80" s="552">
        <v>4.3441962055161855E-2</v>
      </c>
      <c r="H80" s="552">
        <v>0.14222311564551171</v>
      </c>
      <c r="I80" s="552"/>
      <c r="J80" s="975">
        <v>5608.8546699999997</v>
      </c>
      <c r="K80" s="975">
        <v>19199.698760000007</v>
      </c>
      <c r="L80" s="552">
        <v>242.31050525686032</v>
      </c>
      <c r="M80" s="552">
        <v>0.41490885021448459</v>
      </c>
      <c r="N80" s="1006">
        <v>0.49490545705520322</v>
      </c>
      <c r="Q80" s="458"/>
    </row>
    <row r="81" spans="1:20" ht="36.75" x14ac:dyDescent="0.25">
      <c r="A81" s="988" t="s">
        <v>692</v>
      </c>
      <c r="B81" s="1017"/>
      <c r="C81" s="1026" t="s">
        <v>214</v>
      </c>
      <c r="D81" s="982">
        <v>10.42047000000005</v>
      </c>
      <c r="E81" s="982">
        <v>18.708330000000036</v>
      </c>
      <c r="F81" s="983">
        <v>79.534416393885749</v>
      </c>
      <c r="G81" s="983">
        <v>2.6329799312180336E-5</v>
      </c>
      <c r="H81" s="983">
        <v>5.5052295990888511E-5</v>
      </c>
      <c r="I81" s="983"/>
      <c r="J81" s="982">
        <v>0.95365999999999973</v>
      </c>
      <c r="K81" s="982">
        <v>1.4975799999999997</v>
      </c>
      <c r="L81" s="983">
        <v>57.035001992324318</v>
      </c>
      <c r="M81" s="983">
        <v>1.6605092392658178E-5</v>
      </c>
      <c r="N81" s="984">
        <v>3.8602715784314254E-5</v>
      </c>
      <c r="Q81" s="458"/>
    </row>
    <row r="82" spans="1:20" ht="24.75" x14ac:dyDescent="0.25">
      <c r="A82" s="393">
        <v>337</v>
      </c>
      <c r="B82" s="83"/>
      <c r="C82" s="1013" t="s">
        <v>215</v>
      </c>
      <c r="D82" s="1019">
        <v>1.9999999999999998E-33</v>
      </c>
      <c r="E82" s="1019">
        <v>1.9999999999999998E-33</v>
      </c>
      <c r="F82" s="1023" t="s">
        <v>1460</v>
      </c>
      <c r="G82" s="1023">
        <v>0</v>
      </c>
      <c r="H82" s="1023">
        <v>5.8853244507541191E-39</v>
      </c>
      <c r="I82" s="1023"/>
      <c r="J82" s="1019">
        <v>1.9999999999999998E-33</v>
      </c>
      <c r="K82" s="1019">
        <v>1.9999999999999998E-33</v>
      </c>
      <c r="L82" s="1023" t="s">
        <v>1460</v>
      </c>
      <c r="M82" s="1023">
        <v>0</v>
      </c>
      <c r="N82" s="1024">
        <v>5.1553460628900305E-38</v>
      </c>
      <c r="Q82" s="458"/>
    </row>
    <row r="83" spans="1:20" s="5" customFormat="1" ht="12" customHeight="1" x14ac:dyDescent="0.25">
      <c r="A83" s="973" t="s">
        <v>47</v>
      </c>
      <c r="B83" s="765" t="s">
        <v>216</v>
      </c>
      <c r="C83" s="765"/>
      <c r="D83" s="845">
        <v>4700207.4563599983</v>
      </c>
      <c r="E83" s="845">
        <v>4965657.7518799994</v>
      </c>
      <c r="F83" s="846">
        <v>5.647629343696563</v>
      </c>
      <c r="G83" s="846">
        <v>0.84331214673035049</v>
      </c>
      <c r="H83" s="846">
        <v>14.612253490608046</v>
      </c>
      <c r="I83" s="846"/>
      <c r="J83" s="845">
        <v>482113.72232999996</v>
      </c>
      <c r="K83" s="845">
        <v>550104.23015000019</v>
      </c>
      <c r="L83" s="846">
        <v>14.102587143010565</v>
      </c>
      <c r="M83" s="846">
        <v>2.0756520520937864</v>
      </c>
      <c r="N83" s="847">
        <v>14.179888385414774</v>
      </c>
      <c r="O83" s="1468"/>
      <c r="P83" s="1468"/>
      <c r="Q83" s="458"/>
      <c r="R83" s="1"/>
      <c r="S83" s="1"/>
      <c r="T83" s="1"/>
    </row>
    <row r="84" spans="1:20" s="5" customFormat="1" ht="12" customHeight="1" x14ac:dyDescent="0.25">
      <c r="A84" s="850" t="s">
        <v>695</v>
      </c>
      <c r="B84" s="83"/>
      <c r="C84" s="91" t="s">
        <v>217</v>
      </c>
      <c r="D84" s="975">
        <v>1184169.7556999989</v>
      </c>
      <c r="E84" s="975">
        <v>1167362.8124599999</v>
      </c>
      <c r="F84" s="552">
        <v>-1.4193018491731286</v>
      </c>
      <c r="G84" s="552">
        <v>-5.3394174438320681E-2</v>
      </c>
      <c r="H84" s="552">
        <v>3.4351544515359662</v>
      </c>
      <c r="I84" s="552"/>
      <c r="J84" s="975">
        <v>129426.24608000003</v>
      </c>
      <c r="K84" s="975">
        <v>119570.58753000006</v>
      </c>
      <c r="L84" s="552">
        <v>-7.6148840351191627</v>
      </c>
      <c r="M84" s="552">
        <v>-0.30087902782254916</v>
      </c>
      <c r="N84" s="1006">
        <v>3.0821387883011684</v>
      </c>
      <c r="O84" s="1468"/>
      <c r="P84" s="1468"/>
      <c r="Q84" s="458"/>
      <c r="R84" s="1"/>
      <c r="S84" s="1"/>
      <c r="T84" s="1"/>
    </row>
    <row r="85" spans="1:20" s="5" customFormat="1" ht="12" customHeight="1" x14ac:dyDescent="0.25">
      <c r="A85" s="985" t="s">
        <v>696</v>
      </c>
      <c r="B85" s="765"/>
      <c r="C85" s="782" t="s">
        <v>218</v>
      </c>
      <c r="D85" s="977">
        <v>747254.08923000016</v>
      </c>
      <c r="E85" s="977">
        <v>759711.46954999957</v>
      </c>
      <c r="F85" s="978">
        <v>1.6670876077554808</v>
      </c>
      <c r="G85" s="978">
        <v>3.9575997155006239E-2</v>
      </c>
      <c r="H85" s="978">
        <v>2.2355742436304777</v>
      </c>
      <c r="I85" s="978"/>
      <c r="J85" s="977">
        <v>84488.379099999976</v>
      </c>
      <c r="K85" s="977">
        <v>103244.92426000006</v>
      </c>
      <c r="L85" s="978">
        <v>22.200147949104267</v>
      </c>
      <c r="M85" s="978">
        <v>0.57261024663345161</v>
      </c>
      <c r="N85" s="979">
        <v>2.6613165689858538</v>
      </c>
      <c r="O85" s="1468"/>
      <c r="P85" s="1468"/>
      <c r="Q85" s="458"/>
      <c r="R85" s="1"/>
      <c r="S85" s="1"/>
      <c r="T85" s="1"/>
    </row>
    <row r="86" spans="1:20" s="5" customFormat="1" x14ac:dyDescent="0.25">
      <c r="A86" s="850" t="s">
        <v>697</v>
      </c>
      <c r="B86" s="83"/>
      <c r="C86" s="1013" t="s">
        <v>219</v>
      </c>
      <c r="D86" s="149">
        <v>40773.637040000009</v>
      </c>
      <c r="E86" s="149">
        <v>50047.812579999983</v>
      </c>
      <c r="F86" s="357">
        <v>22.745519441647467</v>
      </c>
      <c r="G86" s="357">
        <v>2.9463236680413452E-2</v>
      </c>
      <c r="H86" s="357">
        <v>0.14727380754191677</v>
      </c>
      <c r="I86" s="357"/>
      <c r="J86" s="149">
        <v>4680.9258899999995</v>
      </c>
      <c r="K86" s="149">
        <v>5317.3758599999992</v>
      </c>
      <c r="L86" s="357">
        <v>13.596668371948947</v>
      </c>
      <c r="M86" s="357">
        <v>1.9429898799739893E-2</v>
      </c>
      <c r="N86" s="358">
        <v>0.13706456352378743</v>
      </c>
      <c r="O86" s="1468"/>
      <c r="P86" s="1468"/>
      <c r="Q86" s="458"/>
      <c r="R86" s="1"/>
      <c r="S86" s="1"/>
      <c r="T86" s="1"/>
    </row>
    <row r="87" spans="1:20" s="5" customFormat="1" ht="54.6" customHeight="1" x14ac:dyDescent="0.25">
      <c r="A87" s="992" t="s">
        <v>699</v>
      </c>
      <c r="B87" s="765"/>
      <c r="C87" s="1016" t="s">
        <v>220</v>
      </c>
      <c r="D87" s="982">
        <v>14703.406369999995</v>
      </c>
      <c r="E87" s="982">
        <v>18697.959299999999</v>
      </c>
      <c r="F87" s="983">
        <v>27.167534035856246</v>
      </c>
      <c r="G87" s="983">
        <v>1.2690341896313672E-2</v>
      </c>
      <c r="H87" s="983">
        <v>5.5021778523747678E-2</v>
      </c>
      <c r="I87" s="983"/>
      <c r="J87" s="982">
        <v>1190.5097999999998</v>
      </c>
      <c r="K87" s="982">
        <v>2031.97957</v>
      </c>
      <c r="L87" s="983">
        <v>70.68146520087447</v>
      </c>
      <c r="M87" s="983">
        <v>2.568885732548689E-2</v>
      </c>
      <c r="N87" s="984">
        <v>5.2377789380362388E-2</v>
      </c>
      <c r="O87" s="1468"/>
      <c r="P87" s="1468"/>
      <c r="Q87" s="458"/>
      <c r="R87" s="1"/>
      <c r="S87" s="1"/>
      <c r="T87" s="1"/>
    </row>
    <row r="88" spans="1:20" s="5" customFormat="1" ht="12" customHeight="1" x14ac:dyDescent="0.25">
      <c r="A88" s="850" t="s">
        <v>701</v>
      </c>
      <c r="B88" s="83"/>
      <c r="C88" s="91" t="s">
        <v>221</v>
      </c>
      <c r="D88" s="149">
        <v>23128.970269999994</v>
      </c>
      <c r="E88" s="149">
        <v>16950.459429999999</v>
      </c>
      <c r="F88" s="357">
        <v>-26.713298378069112</v>
      </c>
      <c r="G88" s="357">
        <v>-1.9628583309241578E-2</v>
      </c>
      <c r="H88" s="357">
        <v>4.987947666744736E-2</v>
      </c>
      <c r="I88" s="357"/>
      <c r="J88" s="149">
        <v>630.54015000000004</v>
      </c>
      <c r="K88" s="149">
        <v>1080.1483400000002</v>
      </c>
      <c r="L88" s="357">
        <v>71.305243607405515</v>
      </c>
      <c r="M88" s="357">
        <v>1.3725888982655199E-2</v>
      </c>
      <c r="N88" s="358">
        <v>2.7842692459781018E-2</v>
      </c>
      <c r="O88" s="1468"/>
      <c r="P88" s="1468"/>
      <c r="Q88" s="458"/>
      <c r="R88" s="1"/>
      <c r="S88" s="1"/>
      <c r="T88" s="1"/>
    </row>
    <row r="89" spans="1:20" x14ac:dyDescent="0.25">
      <c r="A89" s="992" t="s">
        <v>702</v>
      </c>
      <c r="B89" s="765"/>
      <c r="C89" s="1016" t="s">
        <v>222</v>
      </c>
      <c r="D89" s="982">
        <v>1828459.19735</v>
      </c>
      <c r="E89" s="982">
        <v>1909864.5649199996</v>
      </c>
      <c r="F89" s="983">
        <v>4.4521292948719315</v>
      </c>
      <c r="G89" s="983">
        <v>0.2586176637940753</v>
      </c>
      <c r="H89" s="983">
        <v>5.6200863107762755</v>
      </c>
      <c r="I89" s="983"/>
      <c r="J89" s="982">
        <v>161969.54093999998</v>
      </c>
      <c r="K89" s="982">
        <v>192392.21823000006</v>
      </c>
      <c r="L89" s="983">
        <v>18.782961977567041</v>
      </c>
      <c r="M89" s="983">
        <v>0.92876041923899666</v>
      </c>
      <c r="N89" s="984">
        <v>4.9592423239135517</v>
      </c>
      <c r="Q89" s="458"/>
    </row>
    <row r="90" spans="1:20" ht="24.75" x14ac:dyDescent="0.25">
      <c r="A90" s="850" t="s">
        <v>703</v>
      </c>
      <c r="B90" s="83"/>
      <c r="C90" s="1013" t="s">
        <v>223</v>
      </c>
      <c r="D90" s="92">
        <v>845365.10132999986</v>
      </c>
      <c r="E90" s="92">
        <v>1025303.2156300001</v>
      </c>
      <c r="F90" s="309">
        <v>21.285254621571955</v>
      </c>
      <c r="G90" s="309">
        <v>0.57164749864635511</v>
      </c>
      <c r="H90" s="309">
        <v>3.0171210421920311</v>
      </c>
      <c r="I90" s="309"/>
      <c r="J90" s="92">
        <v>97851.030189999976</v>
      </c>
      <c r="K90" s="92">
        <v>124614.00306000002</v>
      </c>
      <c r="L90" s="309">
        <v>27.35073184005693</v>
      </c>
      <c r="M90" s="309">
        <v>0.81703492647550191</v>
      </c>
      <c r="N90" s="310">
        <v>3.2121415502816864</v>
      </c>
      <c r="Q90" s="458"/>
    </row>
    <row r="91" spans="1:20" ht="24.75" customHeight="1" x14ac:dyDescent="0.25">
      <c r="A91" s="992" t="s">
        <v>704</v>
      </c>
      <c r="B91" s="765"/>
      <c r="C91" s="1016" t="s">
        <v>224</v>
      </c>
      <c r="D91" s="982">
        <v>16353.299070000003</v>
      </c>
      <c r="E91" s="982">
        <v>17719.458009999998</v>
      </c>
      <c r="F91" s="983">
        <v>8.3540265126454116</v>
      </c>
      <c r="G91" s="983">
        <v>4.3401663057461111E-3</v>
      </c>
      <c r="H91" s="983">
        <v>5.214237974018196E-2</v>
      </c>
      <c r="I91" s="983"/>
      <c r="J91" s="982">
        <v>1876.5501800000002</v>
      </c>
      <c r="K91" s="982">
        <v>1852.9933000000003</v>
      </c>
      <c r="L91" s="983">
        <v>-1.2553290741204619</v>
      </c>
      <c r="M91" s="983">
        <v>-7.1915753949617484E-4</v>
      </c>
      <c r="N91" s="984">
        <v>4.7764108568583041E-2</v>
      </c>
      <c r="Q91" s="458"/>
    </row>
    <row r="92" spans="1:20" s="5" customFormat="1" x14ac:dyDescent="0.25">
      <c r="A92" s="146" t="s">
        <v>49</v>
      </c>
      <c r="B92" s="83" t="s">
        <v>225</v>
      </c>
      <c r="C92" s="83"/>
      <c r="D92" s="147">
        <v>620186.38911999983</v>
      </c>
      <c r="E92" s="147">
        <v>699324.19317999994</v>
      </c>
      <c r="F92" s="354">
        <v>12.760325838864507</v>
      </c>
      <c r="G92" s="354">
        <v>0.25141381477322938</v>
      </c>
      <c r="H92" s="354">
        <v>2.0578748865630754</v>
      </c>
      <c r="I92" s="354"/>
      <c r="J92" s="147">
        <v>66528.490359999982</v>
      </c>
      <c r="K92" s="147">
        <v>66512.972039999993</v>
      </c>
      <c r="L92" s="354">
        <v>-2.3325826147587804E-2</v>
      </c>
      <c r="M92" s="354">
        <v>-4.7375190722650595E-4</v>
      </c>
      <c r="N92" s="355">
        <v>1.7144869426876435</v>
      </c>
      <c r="O92" s="1468"/>
      <c r="P92" s="1468"/>
      <c r="Q92" s="458"/>
      <c r="R92" s="1"/>
      <c r="S92" s="1"/>
      <c r="T92" s="1"/>
    </row>
    <row r="93" spans="1:20" ht="24.75" x14ac:dyDescent="0.25">
      <c r="A93" s="992" t="s">
        <v>707</v>
      </c>
      <c r="B93" s="765"/>
      <c r="C93" s="1016" t="s">
        <v>226</v>
      </c>
      <c r="D93" s="982">
        <v>44038.302389999997</v>
      </c>
      <c r="E93" s="982">
        <v>44854.61915000002</v>
      </c>
      <c r="F93" s="983">
        <v>1.8536517433637236</v>
      </c>
      <c r="G93" s="983">
        <v>2.5933662569070821E-3</v>
      </c>
      <c r="H93" s="983">
        <v>0.13199199340637954</v>
      </c>
      <c r="I93" s="983"/>
      <c r="J93" s="982">
        <v>4499.5301699999991</v>
      </c>
      <c r="K93" s="982">
        <v>4797.7926600000001</v>
      </c>
      <c r="L93" s="983">
        <v>6.6287474187555233</v>
      </c>
      <c r="M93" s="983">
        <v>9.1055232455403423E-3</v>
      </c>
      <c r="N93" s="984">
        <v>0.12367140750146845</v>
      </c>
      <c r="Q93" s="458"/>
    </row>
    <row r="94" spans="1:20" ht="12.75" customHeight="1" x14ac:dyDescent="0.25">
      <c r="A94" s="162" t="s">
        <v>709</v>
      </c>
      <c r="B94" s="91"/>
      <c r="C94" s="91" t="s">
        <v>227</v>
      </c>
      <c r="D94" s="149">
        <v>151972.82224000001</v>
      </c>
      <c r="E94" s="149">
        <v>185349.18726999985</v>
      </c>
      <c r="F94" s="357">
        <v>21.962061727912698</v>
      </c>
      <c r="G94" s="357">
        <v>0.10603376420571427</v>
      </c>
      <c r="H94" s="357">
        <v>0.54542005188376708</v>
      </c>
      <c r="I94" s="357"/>
      <c r="J94" s="149">
        <v>18282.051219999983</v>
      </c>
      <c r="K94" s="149">
        <v>14825.969809999991</v>
      </c>
      <c r="L94" s="357">
        <v>-18.904232180572542</v>
      </c>
      <c r="M94" s="357">
        <v>-0.10550917622002907</v>
      </c>
      <c r="N94" s="358">
        <v>0.38216502544254954</v>
      </c>
      <c r="Q94" s="458"/>
    </row>
    <row r="95" spans="1:20" ht="12.75" customHeight="1" x14ac:dyDescent="0.25">
      <c r="A95" s="992" t="s">
        <v>710</v>
      </c>
      <c r="B95" s="765"/>
      <c r="C95" s="1016" t="s">
        <v>228</v>
      </c>
      <c r="D95" s="982">
        <v>130552.74274000009</v>
      </c>
      <c r="E95" s="982">
        <v>150410.50672000015</v>
      </c>
      <c r="F95" s="983">
        <v>15.210529907860632</v>
      </c>
      <c r="G95" s="983">
        <v>6.3086362508783453E-2</v>
      </c>
      <c r="H95" s="983">
        <v>0.44260731642476686</v>
      </c>
      <c r="I95" s="983"/>
      <c r="J95" s="982">
        <v>14202.393819999999</v>
      </c>
      <c r="K95" s="982">
        <v>15109.099819999999</v>
      </c>
      <c r="L95" s="983">
        <v>6.3841772837137132</v>
      </c>
      <c r="M95" s="983">
        <v>2.7680425251833965E-2</v>
      </c>
      <c r="N95" s="984">
        <v>0.3894631913542474</v>
      </c>
      <c r="Q95" s="458"/>
    </row>
    <row r="96" spans="1:20" ht="12.75" customHeight="1" x14ac:dyDescent="0.25">
      <c r="A96" s="162" t="s">
        <v>712</v>
      </c>
      <c r="B96" s="91"/>
      <c r="C96" s="91" t="s">
        <v>229</v>
      </c>
      <c r="D96" s="149">
        <v>211418.82686999967</v>
      </c>
      <c r="E96" s="149">
        <v>234819.94687999992</v>
      </c>
      <c r="F96" s="357">
        <v>11.06860744449664</v>
      </c>
      <c r="G96" s="357">
        <v>7.4343291699371733E-2</v>
      </c>
      <c r="H96" s="357">
        <v>0.69099578744882351</v>
      </c>
      <c r="I96" s="357"/>
      <c r="J96" s="149">
        <v>21166.19138</v>
      </c>
      <c r="K96" s="149">
        <v>22917.677090000001</v>
      </c>
      <c r="L96" s="357">
        <v>8.2749214469211747</v>
      </c>
      <c r="M96" s="357">
        <v>5.347033026726454E-2</v>
      </c>
      <c r="N96" s="358">
        <v>0.59074278178258288</v>
      </c>
      <c r="Q96" s="458"/>
    </row>
    <row r="97" spans="1:20" ht="12.75" customHeight="1" x14ac:dyDescent="0.25">
      <c r="A97" s="992" t="s">
        <v>714</v>
      </c>
      <c r="B97" s="765"/>
      <c r="C97" s="1016" t="s">
        <v>230</v>
      </c>
      <c r="D97" s="982">
        <v>82203.694880000054</v>
      </c>
      <c r="E97" s="982">
        <v>83889.933160000044</v>
      </c>
      <c r="F97" s="983">
        <v>2.0512925635052541</v>
      </c>
      <c r="G97" s="983">
        <v>5.3570301024529823E-3</v>
      </c>
      <c r="H97" s="983">
        <v>0.24685973739933853</v>
      </c>
      <c r="I97" s="983"/>
      <c r="J97" s="982">
        <v>8378.3237700000009</v>
      </c>
      <c r="K97" s="982">
        <v>8862.4326600000004</v>
      </c>
      <c r="L97" s="983">
        <v>5.7781115088131694</v>
      </c>
      <c r="M97" s="983">
        <v>1.4779145548163678E-2</v>
      </c>
      <c r="N97" s="984">
        <v>0.22844453660679515</v>
      </c>
      <c r="Q97" s="458"/>
    </row>
    <row r="98" spans="1:20" s="5" customFormat="1" x14ac:dyDescent="0.25">
      <c r="A98" s="146" t="s">
        <v>231</v>
      </c>
      <c r="B98" s="83" t="s">
        <v>232</v>
      </c>
      <c r="C98" s="83"/>
      <c r="D98" s="538">
        <v>443287.96702999942</v>
      </c>
      <c r="E98" s="538">
        <v>518735.6447499994</v>
      </c>
      <c r="F98" s="354">
        <v>17.020014828170165</v>
      </c>
      <c r="G98" s="354">
        <v>0.23969060926917954</v>
      </c>
      <c r="H98" s="354">
        <v>1.5264637867624371</v>
      </c>
      <c r="I98" s="354"/>
      <c r="J98" s="538">
        <v>47829.049549999996</v>
      </c>
      <c r="K98" s="538">
        <v>57515.702070000007</v>
      </c>
      <c r="L98" s="354">
        <v>20.252655261053608</v>
      </c>
      <c r="M98" s="354">
        <v>0.295719517705132</v>
      </c>
      <c r="N98" s="355">
        <v>1.4825667411046528</v>
      </c>
      <c r="O98" s="1468"/>
      <c r="P98" s="1468"/>
      <c r="Q98" s="458"/>
      <c r="R98" s="1"/>
      <c r="S98" s="1"/>
      <c r="T98" s="1"/>
    </row>
    <row r="99" spans="1:20" x14ac:dyDescent="0.25">
      <c r="A99" s="987" t="s">
        <v>716</v>
      </c>
      <c r="B99" s="782"/>
      <c r="C99" s="1028" t="s">
        <v>233</v>
      </c>
      <c r="D99" s="977">
        <v>140962.95694999985</v>
      </c>
      <c r="E99" s="977">
        <v>158265.33130999998</v>
      </c>
      <c r="F99" s="978">
        <v>12.274412182015562</v>
      </c>
      <c r="G99" s="978">
        <v>5.4968115354629421E-2</v>
      </c>
      <c r="H99" s="978">
        <v>0.46572141203272222</v>
      </c>
      <c r="I99" s="978"/>
      <c r="J99" s="977">
        <v>14221.296169999992</v>
      </c>
      <c r="K99" s="977">
        <v>16390.981949999998</v>
      </c>
      <c r="L99" s="978">
        <v>15.256596544110975</v>
      </c>
      <c r="M99" s="978">
        <v>6.6237374687337702E-2</v>
      </c>
      <c r="N99" s="979">
        <v>0.42250592131417031</v>
      </c>
      <c r="Q99" s="458"/>
    </row>
    <row r="100" spans="1:20" x14ac:dyDescent="0.25">
      <c r="A100" s="1029" t="s">
        <v>717</v>
      </c>
      <c r="B100" s="83"/>
      <c r="C100" s="1013" t="s">
        <v>234</v>
      </c>
      <c r="D100" s="92">
        <v>24937.195260000037</v>
      </c>
      <c r="E100" s="92">
        <v>26393.947680000041</v>
      </c>
      <c r="F100" s="309">
        <v>5.8416851005561012</v>
      </c>
      <c r="G100" s="309">
        <v>4.6279737913204645E-3</v>
      </c>
      <c r="H100" s="309">
        <v>7.7668472816514608E-2</v>
      </c>
      <c r="I100" s="309"/>
      <c r="J100" s="92">
        <v>2490.2653999999993</v>
      </c>
      <c r="K100" s="92">
        <v>2972.4851100000005</v>
      </c>
      <c r="L100" s="309">
        <v>19.364189455469337</v>
      </c>
      <c r="M100" s="309">
        <v>1.4721471609999362E-2</v>
      </c>
      <c r="N100" s="310">
        <v>7.6620947044188717E-2</v>
      </c>
      <c r="Q100" s="458"/>
    </row>
    <row r="101" spans="1:20" x14ac:dyDescent="0.25">
      <c r="A101" s="987" t="s">
        <v>718</v>
      </c>
      <c r="B101" s="782"/>
      <c r="C101" s="1028" t="s">
        <v>235</v>
      </c>
      <c r="D101" s="977">
        <v>119324.77654999998</v>
      </c>
      <c r="E101" s="977">
        <v>132854.03106000007</v>
      </c>
      <c r="F101" s="978">
        <v>11.338177117248572</v>
      </c>
      <c r="G101" s="978">
        <v>4.2981246798535884E-2</v>
      </c>
      <c r="H101" s="978">
        <v>0.39094453868933282</v>
      </c>
      <c r="I101" s="978"/>
      <c r="J101" s="977">
        <v>11821.559889999999</v>
      </c>
      <c r="K101" s="977">
        <v>15483.487660000001</v>
      </c>
      <c r="L101" s="978">
        <v>30.976688390317015</v>
      </c>
      <c r="M101" s="978">
        <v>0.11179336842934766</v>
      </c>
      <c r="N101" s="979">
        <v>0.39911368573893691</v>
      </c>
      <c r="Q101" s="458"/>
    </row>
    <row r="102" spans="1:20" x14ac:dyDescent="0.25">
      <c r="A102" s="1029" t="s">
        <v>719</v>
      </c>
      <c r="B102" s="83"/>
      <c r="C102" s="1013" t="s">
        <v>236</v>
      </c>
      <c r="D102" s="92">
        <v>30159.619349999961</v>
      </c>
      <c r="E102" s="92">
        <v>34256.224000000002</v>
      </c>
      <c r="F102" s="309">
        <v>13.583078096773281</v>
      </c>
      <c r="G102" s="309">
        <v>1.3014551198481397E-2</v>
      </c>
      <c r="H102" s="309">
        <v>0.10080449634885505</v>
      </c>
      <c r="I102" s="309"/>
      <c r="J102" s="92">
        <v>4065.9973699999991</v>
      </c>
      <c r="K102" s="92">
        <v>3671.2389000000007</v>
      </c>
      <c r="L102" s="309">
        <v>-9.7087733728661618</v>
      </c>
      <c r="M102" s="309">
        <v>-1.2051406212557646E-2</v>
      </c>
      <c r="N102" s="310">
        <v>9.4632535045218666E-2</v>
      </c>
      <c r="Q102" s="458"/>
    </row>
    <row r="103" spans="1:20" x14ac:dyDescent="0.25">
      <c r="A103" s="987" t="s">
        <v>721</v>
      </c>
      <c r="B103" s="782"/>
      <c r="C103" s="1028" t="s">
        <v>237</v>
      </c>
      <c r="D103" s="977">
        <v>127903.4189199996</v>
      </c>
      <c r="E103" s="977">
        <v>166966.11069999932</v>
      </c>
      <c r="F103" s="978">
        <v>30.540772177819935</v>
      </c>
      <c r="G103" s="978">
        <v>0.1240987221262124</v>
      </c>
      <c r="H103" s="978">
        <v>0.49132486687501248</v>
      </c>
      <c r="I103" s="978"/>
      <c r="J103" s="977">
        <v>15229.930720000009</v>
      </c>
      <c r="K103" s="977">
        <v>18997.508450000001</v>
      </c>
      <c r="L103" s="978">
        <v>24.737983378035942</v>
      </c>
      <c r="M103" s="978">
        <v>0.11501870919100464</v>
      </c>
      <c r="N103" s="979">
        <v>0.48969365196213799</v>
      </c>
      <c r="Q103" s="458"/>
    </row>
    <row r="104" spans="1:20" x14ac:dyDescent="0.25">
      <c r="A104" s="152" t="s">
        <v>238</v>
      </c>
      <c r="B104" s="83" t="s">
        <v>239</v>
      </c>
      <c r="C104" s="1015"/>
      <c r="D104" s="85">
        <v>1354091.57253</v>
      </c>
      <c r="E104" s="85">
        <v>1682949.25496</v>
      </c>
      <c r="F104" s="550">
        <v>24.286221781556371</v>
      </c>
      <c r="G104" s="550">
        <v>1.0447518153842668</v>
      </c>
      <c r="H104" s="550">
        <v>4.952351199797258</v>
      </c>
      <c r="I104" s="550"/>
      <c r="J104" s="85">
        <v>176563.96587999997</v>
      </c>
      <c r="K104" s="85">
        <v>146130.62330999997</v>
      </c>
      <c r="L104" s="550">
        <v>-17.236440299876215</v>
      </c>
      <c r="M104" s="550">
        <v>-0.92908601484090936</v>
      </c>
      <c r="N104" s="993">
        <v>3.7667696677443727</v>
      </c>
      <c r="Q104" s="458"/>
    </row>
    <row r="105" spans="1:20" s="115" customFormat="1" ht="12.75" customHeight="1" x14ac:dyDescent="0.25">
      <c r="A105" s="1010" t="s">
        <v>240</v>
      </c>
      <c r="B105" s="1750" t="s">
        <v>241</v>
      </c>
      <c r="C105" s="1750"/>
      <c r="D105" s="845">
        <v>124634.07352000001</v>
      </c>
      <c r="E105" s="845">
        <v>167362.59448999999</v>
      </c>
      <c r="F105" s="1011">
        <v>34.283177756477123</v>
      </c>
      <c r="G105" s="1011">
        <v>0.13574473773041421</v>
      </c>
      <c r="H105" s="1011">
        <v>0.49249158474682181</v>
      </c>
      <c r="I105" s="1011"/>
      <c r="J105" s="845">
        <v>17989.465709999997</v>
      </c>
      <c r="K105" s="845">
        <v>24589.721399999999</v>
      </c>
      <c r="L105" s="1011">
        <v>36.689559303204021</v>
      </c>
      <c r="M105" s="1011">
        <v>0.20149627803283182</v>
      </c>
      <c r="N105" s="1012">
        <v>0.63384261703526368</v>
      </c>
      <c r="O105" s="1468"/>
      <c r="P105" s="1468"/>
      <c r="Q105" s="458"/>
      <c r="R105" s="1"/>
      <c r="S105" s="1"/>
      <c r="T105" s="1"/>
    </row>
    <row r="106" spans="1:20" s="5" customFormat="1" x14ac:dyDescent="0.25">
      <c r="A106" s="152" t="s">
        <v>242</v>
      </c>
      <c r="B106" s="83" t="s">
        <v>243</v>
      </c>
      <c r="C106" s="1015"/>
      <c r="D106" s="85">
        <v>785809.34321999992</v>
      </c>
      <c r="E106" s="85">
        <v>800379.51021999994</v>
      </c>
      <c r="F106" s="550">
        <v>1.8541605703358079</v>
      </c>
      <c r="G106" s="550">
        <v>4.6288133855416684E-2</v>
      </c>
      <c r="H106" s="550">
        <v>2.3552465506901861</v>
      </c>
      <c r="I106" s="550"/>
      <c r="J106" s="85">
        <v>34903.980149999996</v>
      </c>
      <c r="K106" s="85">
        <v>87676.016029999984</v>
      </c>
      <c r="L106" s="550">
        <v>151.19202925629671</v>
      </c>
      <c r="M106" s="550">
        <v>1.6110540732756147</v>
      </c>
      <c r="N106" s="993">
        <v>2.2600010202507184</v>
      </c>
      <c r="O106" s="1468"/>
      <c r="P106" s="1468"/>
      <c r="Q106" s="458"/>
      <c r="R106" s="1"/>
      <c r="S106" s="1"/>
      <c r="T106" s="1"/>
    </row>
    <row r="107" spans="1:20" s="115" customFormat="1" ht="12.75" customHeight="1" x14ac:dyDescent="0.25">
      <c r="A107" s="1010" t="s">
        <v>548</v>
      </c>
      <c r="B107" s="1749" t="s">
        <v>1056</v>
      </c>
      <c r="C107" s="1749"/>
      <c r="D107" s="845">
        <v>3676642.5580499992</v>
      </c>
      <c r="E107" s="845">
        <v>4111764.9741699989</v>
      </c>
      <c r="F107" s="846">
        <v>11.834776137465425</v>
      </c>
      <c r="G107" s="846">
        <v>1.3823454899902547</v>
      </c>
      <c r="H107" s="846">
        <v>12.099535469118537</v>
      </c>
      <c r="I107" s="846"/>
      <c r="J107" s="845">
        <v>342047.43377000012</v>
      </c>
      <c r="K107" s="845">
        <v>373483.83453000005</v>
      </c>
      <c r="L107" s="846">
        <v>9.1906553466904324</v>
      </c>
      <c r="M107" s="846">
        <v>0.95970793335863491</v>
      </c>
      <c r="N107" s="847">
        <v>9.6271920794865373</v>
      </c>
      <c r="O107" s="1468"/>
      <c r="P107" s="1468"/>
      <c r="Q107" s="458"/>
      <c r="R107" s="1"/>
      <c r="S107" s="1"/>
      <c r="T107" s="1"/>
    </row>
    <row r="108" spans="1:20" s="115" customFormat="1" ht="12.75" customHeight="1" x14ac:dyDescent="0.25">
      <c r="A108" s="152" t="s">
        <v>551</v>
      </c>
      <c r="B108" s="83" t="s">
        <v>244</v>
      </c>
      <c r="C108" s="1015"/>
      <c r="D108" s="85">
        <v>2166547.9159000004</v>
      </c>
      <c r="E108" s="85">
        <v>2558333.5996600003</v>
      </c>
      <c r="F108" s="550">
        <v>18.083407289759812</v>
      </c>
      <c r="G108" s="550">
        <v>1.2446685183854658</v>
      </c>
      <c r="H108" s="550">
        <v>7.5283116436324002</v>
      </c>
      <c r="I108" s="550"/>
      <c r="J108" s="85">
        <v>208183.07092000009</v>
      </c>
      <c r="K108" s="85">
        <v>201033.85785999999</v>
      </c>
      <c r="L108" s="550">
        <v>-3.4340991457213024</v>
      </c>
      <c r="M108" s="550">
        <v>-0.21825515405960452</v>
      </c>
      <c r="N108" s="993">
        <v>5.1819955381307254</v>
      </c>
      <c r="O108" s="1468"/>
      <c r="P108" s="1468"/>
      <c r="Q108" s="458"/>
      <c r="R108" s="1"/>
      <c r="S108" s="1"/>
      <c r="T108" s="1"/>
    </row>
    <row r="109" spans="1:20" s="115" customFormat="1" ht="12.75" customHeight="1" x14ac:dyDescent="0.25">
      <c r="A109" s="992" t="s">
        <v>723</v>
      </c>
      <c r="B109" s="1017"/>
      <c r="C109" s="1028" t="s">
        <v>245</v>
      </c>
      <c r="D109" s="1007">
        <v>220529.33885</v>
      </c>
      <c r="E109" s="1007">
        <v>527281.3457200001</v>
      </c>
      <c r="F109" s="1008">
        <v>139.09804857241565</v>
      </c>
      <c r="G109" s="1008">
        <v>0.97452403630076767</v>
      </c>
      <c r="H109" s="1008">
        <v>1.5516108981962262</v>
      </c>
      <c r="I109" s="1008"/>
      <c r="J109" s="1007">
        <v>30498.70073</v>
      </c>
      <c r="K109" s="1007">
        <v>14785.969429999999</v>
      </c>
      <c r="L109" s="1008">
        <v>-51.519346476763836</v>
      </c>
      <c r="M109" s="1008">
        <v>-0.47968700356212696</v>
      </c>
      <c r="N109" s="1009">
        <v>0.38113394643481424</v>
      </c>
      <c r="O109" s="1468"/>
      <c r="P109" s="1468"/>
      <c r="Q109" s="458"/>
      <c r="R109" s="1"/>
      <c r="S109" s="1"/>
      <c r="T109" s="1"/>
    </row>
    <row r="110" spans="1:20" s="115" customFormat="1" ht="12.75" customHeight="1" x14ac:dyDescent="0.25">
      <c r="A110" s="1029" t="s">
        <v>725</v>
      </c>
      <c r="B110" s="83"/>
      <c r="C110" s="1013" t="s">
        <v>246</v>
      </c>
      <c r="D110" s="92">
        <v>1795944.7167800006</v>
      </c>
      <c r="E110" s="92">
        <v>1871812.7823000001</v>
      </c>
      <c r="F110" s="309">
        <v>4.2244098502110603</v>
      </c>
      <c r="G110" s="309">
        <v>0.24102614418498117</v>
      </c>
      <c r="H110" s="309">
        <v>5.5081127674521442</v>
      </c>
      <c r="I110" s="309"/>
      <c r="J110" s="92">
        <v>160783.80642000007</v>
      </c>
      <c r="K110" s="92">
        <v>169560.06602</v>
      </c>
      <c r="L110" s="309">
        <v>5.4584225833505604</v>
      </c>
      <c r="M110" s="309">
        <v>0.2679265361081633</v>
      </c>
      <c r="N110" s="310">
        <v>4.3707040938979036</v>
      </c>
      <c r="O110" s="1468"/>
      <c r="P110" s="1468"/>
      <c r="Q110" s="458"/>
      <c r="R110" s="1"/>
      <c r="S110" s="1"/>
      <c r="T110" s="1"/>
    </row>
    <row r="111" spans="1:20" s="115" customFormat="1" ht="12.75" customHeight="1" x14ac:dyDescent="0.25">
      <c r="A111" s="992" t="s">
        <v>726</v>
      </c>
      <c r="B111" s="1017"/>
      <c r="C111" s="1028" t="s">
        <v>247</v>
      </c>
      <c r="D111" s="977">
        <v>7.3235400000000004</v>
      </c>
      <c r="E111" s="977">
        <v>9.9679199999999994</v>
      </c>
      <c r="F111" s="978">
        <v>36.107947795738113</v>
      </c>
      <c r="G111" s="978">
        <v>8.4009617325996733E-6</v>
      </c>
      <c r="H111" s="978">
        <v>2.9332221649580498E-5</v>
      </c>
      <c r="I111" s="978"/>
      <c r="J111" s="977">
        <v>0.41613</v>
      </c>
      <c r="K111" s="977">
        <v>0.99392000000000003</v>
      </c>
      <c r="L111" s="978">
        <v>138.84843678658112</v>
      </c>
      <c r="M111" s="978">
        <v>1.7639094597650332E-5</v>
      </c>
      <c r="N111" s="979">
        <v>2.5620007794138299E-5</v>
      </c>
      <c r="O111" s="1468"/>
      <c r="P111" s="1468"/>
      <c r="Q111" s="458"/>
      <c r="R111" s="1"/>
      <c r="S111" s="1"/>
      <c r="T111" s="1"/>
    </row>
    <row r="112" spans="1:20" s="115" customFormat="1" ht="12.75" customHeight="1" x14ac:dyDescent="0.25">
      <c r="A112" s="1029" t="s">
        <v>727</v>
      </c>
      <c r="B112" s="83"/>
      <c r="C112" s="1013" t="s">
        <v>248</v>
      </c>
      <c r="D112" s="92">
        <v>42176.323979999986</v>
      </c>
      <c r="E112" s="92">
        <v>47368.167869999997</v>
      </c>
      <c r="F112" s="309">
        <v>12.309853965608724</v>
      </c>
      <c r="G112" s="309">
        <v>1.6494029542471787E-2</v>
      </c>
      <c r="H112" s="309">
        <v>0.13938851827636831</v>
      </c>
      <c r="I112" s="309"/>
      <c r="J112" s="92">
        <v>3210.8250800000001</v>
      </c>
      <c r="K112" s="92">
        <v>4847.8888299999999</v>
      </c>
      <c r="L112" s="309">
        <v>50.985765627568846</v>
      </c>
      <c r="M112" s="309">
        <v>4.9977193008937847E-2</v>
      </c>
      <c r="N112" s="310">
        <v>0.12496272296534529</v>
      </c>
      <c r="O112" s="1468"/>
      <c r="P112" s="1468"/>
      <c r="Q112" s="458"/>
      <c r="R112" s="1"/>
      <c r="S112" s="1"/>
      <c r="T112" s="1"/>
    </row>
    <row r="113" spans="1:20" s="115" customFormat="1" ht="12.75" customHeight="1" x14ac:dyDescent="0.25">
      <c r="A113" s="992" t="s">
        <v>728</v>
      </c>
      <c r="B113" s="1017"/>
      <c r="C113" s="1028" t="s">
        <v>249</v>
      </c>
      <c r="D113" s="977">
        <v>107374.39210000004</v>
      </c>
      <c r="E113" s="977">
        <v>111395.53463000005</v>
      </c>
      <c r="F113" s="978">
        <v>3.7449735000641837</v>
      </c>
      <c r="G113" s="978">
        <v>1.2774814707363975E-2</v>
      </c>
      <c r="H113" s="978">
        <v>0.32779943183138327</v>
      </c>
      <c r="I113" s="978"/>
      <c r="J113" s="977">
        <v>13665.675670000001</v>
      </c>
      <c r="K113" s="977">
        <v>11794.46803</v>
      </c>
      <c r="L113" s="978">
        <v>-13.692756107975161</v>
      </c>
      <c r="M113" s="978">
        <v>-5.712526795861133E-2</v>
      </c>
      <c r="N113" s="979">
        <v>0.30402282161171418</v>
      </c>
      <c r="O113" s="1468"/>
      <c r="P113" s="1468"/>
      <c r="Q113" s="458"/>
      <c r="R113" s="1"/>
      <c r="S113" s="1"/>
      <c r="T113" s="1"/>
    </row>
    <row r="114" spans="1:20" s="115" customFormat="1" ht="12.75" customHeight="1" x14ac:dyDescent="0.25">
      <c r="A114" s="1029" t="s">
        <v>729</v>
      </c>
      <c r="B114" s="83"/>
      <c r="C114" s="1013" t="s">
        <v>1057</v>
      </c>
      <c r="D114" s="92">
        <v>515.82064999999989</v>
      </c>
      <c r="E114" s="92">
        <v>465.80122000000006</v>
      </c>
      <c r="F114" s="309">
        <v>-9.6970584640222999</v>
      </c>
      <c r="G114" s="309">
        <v>-1.589073118524746E-4</v>
      </c>
      <c r="H114" s="309">
        <v>1.3706956546285494E-3</v>
      </c>
      <c r="I114" s="309"/>
      <c r="J114" s="92">
        <v>23.646889999999999</v>
      </c>
      <c r="K114" s="92">
        <v>44.471629999999998</v>
      </c>
      <c r="L114" s="309">
        <v>88.06544962149357</v>
      </c>
      <c r="M114" s="309">
        <v>6.3574924943573413E-4</v>
      </c>
      <c r="N114" s="310">
        <v>1.146333213154011E-3</v>
      </c>
      <c r="O114" s="1468"/>
      <c r="P114" s="1468"/>
      <c r="Q114" s="458"/>
      <c r="R114" s="1"/>
      <c r="S114" s="1"/>
      <c r="T114" s="1"/>
    </row>
    <row r="115" spans="1:20" s="115" customFormat="1" x14ac:dyDescent="0.25">
      <c r="A115" s="1010" t="s">
        <v>553</v>
      </c>
      <c r="B115" s="765" t="s">
        <v>251</v>
      </c>
      <c r="C115" s="1030"/>
      <c r="D115" s="1014">
        <v>281140.11735999933</v>
      </c>
      <c r="E115" s="1014">
        <v>261250.90500999923</v>
      </c>
      <c r="F115" s="846">
        <v>-7.0744839038862644</v>
      </c>
      <c r="G115" s="846">
        <v>-6.3186271203041836E-2</v>
      </c>
      <c r="H115" s="846">
        <v>0.76877316951849517</v>
      </c>
      <c r="I115" s="846"/>
      <c r="J115" s="1014">
        <v>23234.368999999988</v>
      </c>
      <c r="K115" s="1014">
        <v>26868.793960000025</v>
      </c>
      <c r="L115" s="846">
        <v>15.642451748958788</v>
      </c>
      <c r="M115" s="846">
        <v>0.1109537473433292</v>
      </c>
      <c r="N115" s="847">
        <v>0.69258965578144782</v>
      </c>
      <c r="O115" s="1468"/>
      <c r="P115" s="1468"/>
      <c r="Q115" s="458"/>
      <c r="R115" s="1"/>
      <c r="S115" s="1"/>
      <c r="T115" s="1"/>
    </row>
    <row r="116" spans="1:20" x14ac:dyDescent="0.25">
      <c r="A116" s="152" t="s">
        <v>55</v>
      </c>
      <c r="B116" s="83" t="s">
        <v>252</v>
      </c>
      <c r="C116" s="1015"/>
      <c r="D116" s="85">
        <v>200137.27751000004</v>
      </c>
      <c r="E116" s="85">
        <v>219469.22717000003</v>
      </c>
      <c r="F116" s="550">
        <v>9.6593447760045823</v>
      </c>
      <c r="G116" s="550">
        <v>6.1415896849243742E-2</v>
      </c>
      <c r="H116" s="550">
        <v>0.64582380442585563</v>
      </c>
      <c r="I116" s="550"/>
      <c r="J116" s="85">
        <v>19554.381470000004</v>
      </c>
      <c r="K116" s="85">
        <v>22158.701309999997</v>
      </c>
      <c r="L116" s="550">
        <v>13.318344249320777</v>
      </c>
      <c r="M116" s="550">
        <v>7.950612509786853E-2</v>
      </c>
      <c r="N116" s="993">
        <v>0.57117886778632321</v>
      </c>
      <c r="Q116" s="458"/>
    </row>
    <row r="117" spans="1:20" x14ac:dyDescent="0.25">
      <c r="A117" s="988" t="s">
        <v>732</v>
      </c>
      <c r="B117" s="989"/>
      <c r="C117" s="990" t="s">
        <v>253</v>
      </c>
      <c r="D117" s="977">
        <v>27376.753809999998</v>
      </c>
      <c r="E117" s="977">
        <v>22981.850190000001</v>
      </c>
      <c r="F117" s="983">
        <v>-16.053413967563447</v>
      </c>
      <c r="G117" s="983">
        <v>-1.3962220683140764E-2</v>
      </c>
      <c r="H117" s="983">
        <v>6.7627822423387607E-2</v>
      </c>
      <c r="I117" s="983"/>
      <c r="J117" s="977">
        <v>1959.1961599999997</v>
      </c>
      <c r="K117" s="977">
        <v>2401.6577000000002</v>
      </c>
      <c r="L117" s="983">
        <v>22.583830503220288</v>
      </c>
      <c r="M117" s="983">
        <v>1.3507712075117355E-2</v>
      </c>
      <c r="N117" s="984">
        <v>6.1906882840522641E-2</v>
      </c>
      <c r="Q117" s="458"/>
    </row>
    <row r="118" spans="1:20" s="110" customFormat="1" ht="27" customHeight="1" x14ac:dyDescent="0.25">
      <c r="A118" s="393" t="s">
        <v>733</v>
      </c>
      <c r="B118" s="119"/>
      <c r="C118" s="151" t="s">
        <v>254</v>
      </c>
      <c r="D118" s="92">
        <v>49939.366460000019</v>
      </c>
      <c r="E118" s="92">
        <v>54849.65623000003</v>
      </c>
      <c r="F118" s="309">
        <v>9.8325031294359917</v>
      </c>
      <c r="G118" s="309">
        <v>1.5599556967510626E-2</v>
      </c>
      <c r="H118" s="309">
        <v>0.16140401146293859</v>
      </c>
      <c r="I118" s="309"/>
      <c r="J118" s="92">
        <v>4900.9861800000008</v>
      </c>
      <c r="K118" s="92">
        <v>5388.7676800000008</v>
      </c>
      <c r="L118" s="309">
        <v>9.9527213929013776</v>
      </c>
      <c r="M118" s="309">
        <v>1.4891265029653988E-2</v>
      </c>
      <c r="N118" s="310">
        <v>0.13890481121458526</v>
      </c>
      <c r="O118" s="1468"/>
      <c r="P118" s="1468"/>
      <c r="Q118" s="458"/>
      <c r="R118" s="1"/>
      <c r="S118" s="1"/>
      <c r="T118" s="1"/>
    </row>
    <row r="119" spans="1:20" ht="24" x14ac:dyDescent="0.25">
      <c r="A119" s="987" t="s">
        <v>734</v>
      </c>
      <c r="B119" s="782"/>
      <c r="C119" s="1028" t="s">
        <v>255</v>
      </c>
      <c r="D119" s="982">
        <v>25182.602410000018</v>
      </c>
      <c r="E119" s="982">
        <v>25417.636260000003</v>
      </c>
      <c r="F119" s="983">
        <v>0.93331835277935071</v>
      </c>
      <c r="G119" s="983">
        <v>7.4668178541489817E-4</v>
      </c>
      <c r="H119" s="983">
        <v>7.4795518080676249E-2</v>
      </c>
      <c r="I119" s="983"/>
      <c r="J119" s="982">
        <v>2509.6392599999999</v>
      </c>
      <c r="K119" s="982">
        <v>2644.9995799999997</v>
      </c>
      <c r="L119" s="983">
        <v>5.3936166108590351</v>
      </c>
      <c r="M119" s="983">
        <v>4.1323551623396329E-3</v>
      </c>
      <c r="N119" s="984">
        <v>6.817944085549392E-2</v>
      </c>
      <c r="Q119" s="458"/>
    </row>
    <row r="120" spans="1:20" x14ac:dyDescent="0.25">
      <c r="A120" s="393" t="s">
        <v>736</v>
      </c>
      <c r="B120" s="119"/>
      <c r="C120" s="151" t="s">
        <v>256</v>
      </c>
      <c r="D120" s="149">
        <v>2187.2518299999992</v>
      </c>
      <c r="E120" s="149">
        <v>1382.38085</v>
      </c>
      <c r="F120" s="309">
        <v>-36.798276675804608</v>
      </c>
      <c r="G120" s="309">
        <v>-2.5570040246333707E-3</v>
      </c>
      <c r="H120" s="309">
        <v>4.067879908379631E-3</v>
      </c>
      <c r="I120" s="309"/>
      <c r="J120" s="149">
        <v>75.911470000000023</v>
      </c>
      <c r="K120" s="149">
        <v>124.88243999999999</v>
      </c>
      <c r="L120" s="309">
        <v>64.510633241590426</v>
      </c>
      <c r="M120" s="309">
        <v>1.4950130192088748E-3</v>
      </c>
      <c r="N120" s="310">
        <v>3.2190609768905022E-3</v>
      </c>
      <c r="Q120" s="458"/>
    </row>
    <row r="121" spans="1:20" x14ac:dyDescent="0.25">
      <c r="A121" s="987" t="s">
        <v>737</v>
      </c>
      <c r="B121" s="782"/>
      <c r="C121" s="1028" t="s">
        <v>257</v>
      </c>
      <c r="D121" s="977">
        <v>37913.40097000001</v>
      </c>
      <c r="E121" s="977">
        <v>43602.997329999984</v>
      </c>
      <c r="F121" s="978">
        <v>15.006821373007448</v>
      </c>
      <c r="G121" s="978">
        <v>1.8075345182726462E-2</v>
      </c>
      <c r="H121" s="978">
        <v>0.12830889315620775</v>
      </c>
      <c r="I121" s="978"/>
      <c r="J121" s="977">
        <v>3371.3831400000013</v>
      </c>
      <c r="K121" s="977">
        <v>4725.7220199999983</v>
      </c>
      <c r="L121" s="978">
        <v>40.171609804040145</v>
      </c>
      <c r="M121" s="978">
        <v>4.1346010871762671E-2</v>
      </c>
      <c r="N121" s="979">
        <v>0.12181366205059858</v>
      </c>
      <c r="Q121" s="458"/>
    </row>
    <row r="122" spans="1:20" x14ac:dyDescent="0.25">
      <c r="A122" s="393" t="s">
        <v>738</v>
      </c>
      <c r="B122" s="119"/>
      <c r="C122" s="151" t="s">
        <v>258</v>
      </c>
      <c r="D122" s="149">
        <v>57537.90202999999</v>
      </c>
      <c r="E122" s="149">
        <v>71234.706310000023</v>
      </c>
      <c r="F122" s="309">
        <v>23.804837849073092</v>
      </c>
      <c r="G122" s="309">
        <v>4.3513537621365964E-2</v>
      </c>
      <c r="H122" s="309">
        <v>0.20961967939426593</v>
      </c>
      <c r="I122" s="309"/>
      <c r="J122" s="149">
        <v>6737.265260000001</v>
      </c>
      <c r="K122" s="149">
        <v>6872.6718899999978</v>
      </c>
      <c r="L122" s="309">
        <v>2.0098159234418618</v>
      </c>
      <c r="M122" s="309">
        <v>4.1337689397860479E-3</v>
      </c>
      <c r="N122" s="310">
        <v>0.17715500984823238</v>
      </c>
      <c r="Q122" s="458"/>
    </row>
    <row r="123" spans="1:20" s="115" customFormat="1" ht="12.75" customHeight="1" x14ac:dyDescent="0.25">
      <c r="A123" s="991" t="s">
        <v>259</v>
      </c>
      <c r="B123" s="765" t="s">
        <v>260</v>
      </c>
      <c r="C123" s="1031"/>
      <c r="D123" s="845">
        <v>254055.76257999995</v>
      </c>
      <c r="E123" s="845">
        <v>297043.49280999997</v>
      </c>
      <c r="F123" s="846">
        <v>16.920588532788567</v>
      </c>
      <c r="G123" s="846">
        <v>0.13656822265844865</v>
      </c>
      <c r="H123" s="846">
        <v>0.87409866558604921</v>
      </c>
      <c r="I123" s="846"/>
      <c r="J123" s="845">
        <v>22983.464599999999</v>
      </c>
      <c r="K123" s="845">
        <v>26460.409370000001</v>
      </c>
      <c r="L123" s="846">
        <v>15.128027173065989</v>
      </c>
      <c r="M123" s="846">
        <v>0.10614610448231299</v>
      </c>
      <c r="N123" s="847">
        <v>0.68206283634043996</v>
      </c>
      <c r="O123" s="1468"/>
      <c r="P123" s="1468"/>
      <c r="Q123" s="458"/>
      <c r="R123" s="1"/>
      <c r="S123" s="1"/>
      <c r="T123" s="1"/>
    </row>
    <row r="124" spans="1:20" x14ac:dyDescent="0.25">
      <c r="A124" s="393" t="s">
        <v>739</v>
      </c>
      <c r="B124" s="119"/>
      <c r="C124" s="151" t="s">
        <v>261</v>
      </c>
      <c r="D124" s="149">
        <v>21014.078799999996</v>
      </c>
      <c r="E124" s="149">
        <v>21366.189269999988</v>
      </c>
      <c r="F124" s="309">
        <v>1.6755931742294239</v>
      </c>
      <c r="G124" s="309">
        <v>1.1186238680210945E-3</v>
      </c>
      <c r="H124" s="309">
        <v>6.2873478065085614E-2</v>
      </c>
      <c r="I124" s="309"/>
      <c r="J124" s="149">
        <v>1657.2805799999999</v>
      </c>
      <c r="K124" s="149">
        <v>1845.0522200000003</v>
      </c>
      <c r="L124" s="309">
        <v>11.33010561192966</v>
      </c>
      <c r="M124" s="309">
        <v>5.7323971005312493E-3</v>
      </c>
      <c r="N124" s="310">
        <v>4.7559413491017562E-2</v>
      </c>
      <c r="Q124" s="458"/>
    </row>
    <row r="125" spans="1:20" s="110" customFormat="1" x14ac:dyDescent="0.25">
      <c r="A125" s="987" t="s">
        <v>741</v>
      </c>
      <c r="B125" s="782"/>
      <c r="C125" s="1028" t="s">
        <v>262</v>
      </c>
      <c r="D125" s="977">
        <v>19079.167010000012</v>
      </c>
      <c r="E125" s="977">
        <v>20760.871639999994</v>
      </c>
      <c r="F125" s="978">
        <v>8.8143503808030292</v>
      </c>
      <c r="G125" s="978">
        <v>5.3426270967733636E-3</v>
      </c>
      <c r="H125" s="978">
        <v>6.1092232740929862E-2</v>
      </c>
      <c r="I125" s="978"/>
      <c r="J125" s="977">
        <v>1804.9449900000006</v>
      </c>
      <c r="K125" s="977">
        <v>2412.5411800000006</v>
      </c>
      <c r="L125" s="978">
        <v>33.662864705921024</v>
      </c>
      <c r="M125" s="978">
        <v>1.8549034549891701E-2</v>
      </c>
      <c r="N125" s="979">
        <v>6.2187423369365363E-2</v>
      </c>
      <c r="O125" s="1468"/>
      <c r="P125" s="1468"/>
      <c r="Q125" s="458"/>
      <c r="R125" s="1"/>
      <c r="S125" s="1"/>
      <c r="T125" s="1"/>
    </row>
    <row r="126" spans="1:20" s="110" customFormat="1" x14ac:dyDescent="0.25">
      <c r="A126" s="393" t="s">
        <v>742</v>
      </c>
      <c r="B126" s="119"/>
      <c r="C126" s="151" t="s">
        <v>263</v>
      </c>
      <c r="D126" s="149">
        <v>1620.9070899999999</v>
      </c>
      <c r="E126" s="149">
        <v>667.05540000000008</v>
      </c>
      <c r="F126" s="309">
        <v>-58.846783747487954</v>
      </c>
      <c r="G126" s="309">
        <v>-3.0303025836927859E-3</v>
      </c>
      <c r="H126" s="309">
        <v>1.9629187278137851E-3</v>
      </c>
      <c r="I126" s="309"/>
      <c r="J126" s="149">
        <v>176.59494000000001</v>
      </c>
      <c r="K126" s="149">
        <v>97.970519999999993</v>
      </c>
      <c r="L126" s="309">
        <v>-44.522464799954072</v>
      </c>
      <c r="M126" s="309">
        <v>-2.4002900397469516E-3</v>
      </c>
      <c r="N126" s="310">
        <v>2.5253596728064451E-3</v>
      </c>
      <c r="O126" s="1468"/>
      <c r="P126" s="1468"/>
      <c r="Q126" s="458"/>
      <c r="R126" s="1"/>
      <c r="S126" s="1"/>
      <c r="T126" s="1"/>
    </row>
    <row r="127" spans="1:20" s="110" customFormat="1" ht="24" x14ac:dyDescent="0.25">
      <c r="A127" s="987" t="s">
        <v>743</v>
      </c>
      <c r="B127" s="782"/>
      <c r="C127" s="1028" t="s">
        <v>264</v>
      </c>
      <c r="D127" s="982">
        <v>82377.829169999954</v>
      </c>
      <c r="E127" s="982">
        <v>88830.44935000001</v>
      </c>
      <c r="F127" s="983">
        <v>7.8329572956869651</v>
      </c>
      <c r="G127" s="983">
        <v>2.0499404475597647E-2</v>
      </c>
      <c r="H127" s="983">
        <v>0.26139800776551519</v>
      </c>
      <c r="I127" s="983"/>
      <c r="J127" s="982">
        <v>7342.5232999999998</v>
      </c>
      <c r="K127" s="982">
        <v>3769.7316500000002</v>
      </c>
      <c r="L127" s="983">
        <v>-48.658907898869039</v>
      </c>
      <c r="M127" s="983">
        <v>-0.10907217136337634</v>
      </c>
      <c r="N127" s="984">
        <v>9.7171356099897202E-2</v>
      </c>
      <c r="O127" s="1468"/>
      <c r="P127" s="1468"/>
      <c r="Q127" s="458"/>
      <c r="R127" s="1"/>
      <c r="S127" s="1"/>
      <c r="T127" s="1"/>
    </row>
    <row r="128" spans="1:20" s="110" customFormat="1" ht="24" x14ac:dyDescent="0.25">
      <c r="A128" s="393" t="s">
        <v>744</v>
      </c>
      <c r="B128" s="119"/>
      <c r="C128" s="151" t="s">
        <v>265</v>
      </c>
      <c r="D128" s="92">
        <v>8064.2461400000002</v>
      </c>
      <c r="E128" s="92">
        <v>8574.4221600000001</v>
      </c>
      <c r="F128" s="309">
        <v>6.3263944470821896</v>
      </c>
      <c r="G128" s="309">
        <v>1.620784161470744E-3</v>
      </c>
      <c r="H128" s="309">
        <v>2.5231628194667975E-2</v>
      </c>
      <c r="I128" s="309"/>
      <c r="J128" s="92">
        <v>511.43666999999999</v>
      </c>
      <c r="K128" s="92">
        <v>964.23294999999985</v>
      </c>
      <c r="L128" s="309">
        <v>88.534183518753139</v>
      </c>
      <c r="M128" s="309">
        <v>1.3823216768002501E-2</v>
      </c>
      <c r="N128" s="310">
        <v>2.4854772712456695E-2</v>
      </c>
      <c r="O128" s="1468"/>
      <c r="P128" s="1468"/>
      <c r="Q128" s="458"/>
      <c r="R128" s="1"/>
      <c r="S128" s="1"/>
      <c r="T128" s="1"/>
    </row>
    <row r="129" spans="1:20" s="110" customFormat="1" ht="24" x14ac:dyDescent="0.25">
      <c r="A129" s="987" t="s">
        <v>745</v>
      </c>
      <c r="B129" s="782"/>
      <c r="C129" s="1028" t="s">
        <v>266</v>
      </c>
      <c r="D129" s="982">
        <v>27582.501539999994</v>
      </c>
      <c r="E129" s="982">
        <v>37957.475870000024</v>
      </c>
      <c r="F129" s="983">
        <v>37.614334272597787</v>
      </c>
      <c r="G129" s="983">
        <v>3.2960377223785621E-2</v>
      </c>
      <c r="H129" s="983">
        <v>0.11169603041331032</v>
      </c>
      <c r="I129" s="983"/>
      <c r="J129" s="982">
        <v>2167.7526499999994</v>
      </c>
      <c r="K129" s="982">
        <v>4208.4288899999992</v>
      </c>
      <c r="L129" s="983">
        <v>94.137873156330826</v>
      </c>
      <c r="M129" s="983">
        <v>6.2298899670360147E-2</v>
      </c>
      <c r="N129" s="984">
        <v>0.10847953654507081</v>
      </c>
      <c r="O129" s="1468"/>
      <c r="P129" s="1468"/>
      <c r="Q129" s="458"/>
      <c r="R129" s="1"/>
      <c r="S129" s="1"/>
      <c r="T129" s="1"/>
    </row>
    <row r="130" spans="1:20" s="110" customFormat="1" x14ac:dyDescent="0.25">
      <c r="A130" s="393" t="s">
        <v>746</v>
      </c>
      <c r="B130" s="119"/>
      <c r="C130" s="151" t="s">
        <v>267</v>
      </c>
      <c r="D130" s="149">
        <v>847.55704000000014</v>
      </c>
      <c r="E130" s="149">
        <v>943.00814000000003</v>
      </c>
      <c r="F130" s="309">
        <v>11.261908697024081</v>
      </c>
      <c r="G130" s="309">
        <v>3.0323971533385673E-4</v>
      </c>
      <c r="H130" s="309">
        <v>2.7749544318010819E-3</v>
      </c>
      <c r="I130" s="309"/>
      <c r="J130" s="149">
        <v>137.91061000000002</v>
      </c>
      <c r="K130" s="149">
        <v>104.23739999999999</v>
      </c>
      <c r="L130" s="309">
        <v>-24.416692812830007</v>
      </c>
      <c r="M130" s="309">
        <v>-1.0279944903798018E-3</v>
      </c>
      <c r="N130" s="310">
        <v>2.6868993484794662E-3</v>
      </c>
      <c r="O130" s="1468"/>
      <c r="P130" s="1468"/>
      <c r="Q130" s="458"/>
      <c r="R130" s="1"/>
      <c r="S130" s="1"/>
      <c r="T130" s="1"/>
    </row>
    <row r="131" spans="1:20" s="110" customFormat="1" x14ac:dyDescent="0.25">
      <c r="A131" s="987" t="s">
        <v>747</v>
      </c>
      <c r="B131" s="782"/>
      <c r="C131" s="1028" t="s">
        <v>268</v>
      </c>
      <c r="D131" s="977">
        <v>50007.339270000026</v>
      </c>
      <c r="E131" s="977">
        <v>77887.226859999966</v>
      </c>
      <c r="F131" s="978">
        <v>55.751591660317359</v>
      </c>
      <c r="G131" s="978">
        <v>8.8571940777335378E-2</v>
      </c>
      <c r="H131" s="978">
        <v>0.22919580032029538</v>
      </c>
      <c r="I131" s="978"/>
      <c r="J131" s="977">
        <v>5965.8343399999985</v>
      </c>
      <c r="K131" s="977">
        <v>8303.815300000002</v>
      </c>
      <c r="L131" s="978">
        <v>39.189505218477187</v>
      </c>
      <c r="M131" s="978">
        <v>7.1375183580445145E-2</v>
      </c>
      <c r="N131" s="979">
        <v>0.21404520756910508</v>
      </c>
      <c r="O131" s="1468"/>
      <c r="P131" s="1468"/>
      <c r="Q131" s="458"/>
      <c r="R131" s="1"/>
      <c r="S131" s="1"/>
      <c r="T131" s="1"/>
    </row>
    <row r="132" spans="1:20" s="110" customFormat="1" x14ac:dyDescent="0.25">
      <c r="A132" s="393" t="s">
        <v>748</v>
      </c>
      <c r="B132" s="119"/>
      <c r="C132" s="151" t="s">
        <v>269</v>
      </c>
      <c r="D132" s="149">
        <v>43462.136519999942</v>
      </c>
      <c r="E132" s="149">
        <v>40056.794119999991</v>
      </c>
      <c r="F132" s="309">
        <v>-7.8351932800931596</v>
      </c>
      <c r="G132" s="309">
        <v>-1.0818472076176163E-2</v>
      </c>
      <c r="H132" s="309">
        <v>0.11787361492662989</v>
      </c>
      <c r="I132" s="309"/>
      <c r="J132" s="149">
        <v>3219.1865199999997</v>
      </c>
      <c r="K132" s="149">
        <v>4754.3992599999983</v>
      </c>
      <c r="L132" s="309">
        <v>47.689462243399269</v>
      </c>
      <c r="M132" s="309">
        <v>4.6867828706585339E-2</v>
      </c>
      <c r="N132" s="310">
        <v>0.12255286753224134</v>
      </c>
      <c r="O132" s="1468"/>
      <c r="P132" s="1468"/>
      <c r="Q132" s="458"/>
      <c r="R132" s="1"/>
      <c r="S132" s="1"/>
      <c r="T132" s="1"/>
    </row>
    <row r="133" spans="1:20" s="110" customFormat="1" ht="12.75" customHeight="1" x14ac:dyDescent="0.25">
      <c r="A133" s="991" t="s">
        <v>270</v>
      </c>
      <c r="B133" s="765" t="s">
        <v>271</v>
      </c>
      <c r="C133" s="1031"/>
      <c r="D133" s="845">
        <v>14099.51911999999</v>
      </c>
      <c r="E133" s="845">
        <v>15601.59226000003</v>
      </c>
      <c r="F133" s="846">
        <v>10.65336432552064</v>
      </c>
      <c r="G133" s="846">
        <v>4.7719537164500475E-3</v>
      </c>
      <c r="H133" s="846">
        <v>4.5910216199237193E-2</v>
      </c>
      <c r="I133" s="846"/>
      <c r="J133" s="845">
        <v>1486.2260900000003</v>
      </c>
      <c r="K133" s="845">
        <v>1755.3450300000002</v>
      </c>
      <c r="L133" s="846">
        <v>18.107537057164684</v>
      </c>
      <c r="M133" s="846">
        <v>8.2158127359064376E-3</v>
      </c>
      <c r="N133" s="847">
        <v>4.5247055447120418E-2</v>
      </c>
      <c r="O133" s="1468"/>
      <c r="P133" s="1468"/>
      <c r="Q133" s="458"/>
      <c r="R133" s="1"/>
      <c r="S133" s="1"/>
      <c r="T133" s="1"/>
    </row>
    <row r="134" spans="1:20" s="115" customFormat="1" x14ac:dyDescent="0.25">
      <c r="A134" s="393" t="s">
        <v>749</v>
      </c>
      <c r="B134" s="119"/>
      <c r="C134" s="151" t="s">
        <v>272</v>
      </c>
      <c r="D134" s="149">
        <v>2470.9421400000001</v>
      </c>
      <c r="E134" s="149">
        <v>2222.4082400000007</v>
      </c>
      <c r="F134" s="309">
        <v>-10.05826465851602</v>
      </c>
      <c r="G134" s="309">
        <v>-7.8957025206428347E-4</v>
      </c>
      <c r="H134" s="309">
        <v>6.5397967772147167E-3</v>
      </c>
      <c r="I134" s="309"/>
      <c r="J134" s="149">
        <v>272.84889000000004</v>
      </c>
      <c r="K134" s="149">
        <v>193.10463000000004</v>
      </c>
      <c r="L134" s="309">
        <v>-29.226529013916817</v>
      </c>
      <c r="M134" s="309">
        <v>-2.4344771383368068E-3</v>
      </c>
      <c r="N134" s="310">
        <v>4.9776059699816822E-3</v>
      </c>
      <c r="O134" s="1468"/>
      <c r="P134" s="1468"/>
      <c r="Q134" s="458"/>
      <c r="R134" s="1"/>
      <c r="S134" s="1"/>
      <c r="T134" s="1"/>
    </row>
    <row r="135" spans="1:20" s="110" customFormat="1" x14ac:dyDescent="0.25">
      <c r="A135" s="987" t="s">
        <v>750</v>
      </c>
      <c r="B135" s="782"/>
      <c r="C135" s="1028" t="s">
        <v>273</v>
      </c>
      <c r="D135" s="977">
        <v>11628.576979999989</v>
      </c>
      <c r="E135" s="977">
        <v>13379.18402000003</v>
      </c>
      <c r="F135" s="978">
        <v>15.054353107959065</v>
      </c>
      <c r="G135" s="978">
        <v>5.5615239685143335E-3</v>
      </c>
      <c r="H135" s="978">
        <v>3.9370419422022476E-2</v>
      </c>
      <c r="I135" s="978"/>
      <c r="J135" s="977">
        <v>1213.3772000000004</v>
      </c>
      <c r="K135" s="977">
        <v>1562.2404000000001</v>
      </c>
      <c r="L135" s="978">
        <v>28.751422063971503</v>
      </c>
      <c r="M135" s="978">
        <v>1.0650289874243242E-2</v>
      </c>
      <c r="N135" s="979">
        <v>4.0269449477138737E-2</v>
      </c>
      <c r="O135" s="1468"/>
      <c r="P135" s="1468"/>
      <c r="Q135" s="458"/>
      <c r="R135" s="1"/>
      <c r="S135" s="1"/>
      <c r="T135" s="1"/>
    </row>
    <row r="136" spans="1:20" ht="12.75" customHeight="1" x14ac:dyDescent="0.25">
      <c r="A136" s="418" t="s">
        <v>274</v>
      </c>
      <c r="B136" s="118" t="s">
        <v>275</v>
      </c>
      <c r="C136" s="168"/>
      <c r="D136" s="147">
        <v>157708.81448000006</v>
      </c>
      <c r="E136" s="147">
        <v>181153.39646999998</v>
      </c>
      <c r="F136" s="550">
        <v>14.865739792225158</v>
      </c>
      <c r="G136" s="550">
        <v>7.448136657166704E-2</v>
      </c>
      <c r="H136" s="550">
        <v>0.53307325679102291</v>
      </c>
      <c r="I136" s="550"/>
      <c r="J136" s="147">
        <v>16384.654149999995</v>
      </c>
      <c r="K136" s="147">
        <v>18104.424400000004</v>
      </c>
      <c r="L136" s="550">
        <v>10.496225518437379</v>
      </c>
      <c r="M136" s="550">
        <v>5.2502103058161116E-2</v>
      </c>
      <c r="N136" s="993">
        <v>0.46667286525715118</v>
      </c>
      <c r="Q136" s="458"/>
    </row>
    <row r="137" spans="1:20" s="115" customFormat="1" ht="14.25" customHeight="1" x14ac:dyDescent="0.25">
      <c r="A137" s="987" t="s">
        <v>751</v>
      </c>
      <c r="B137" s="782"/>
      <c r="C137" s="1028" t="s">
        <v>276</v>
      </c>
      <c r="D137" s="977">
        <v>38755.946789999987</v>
      </c>
      <c r="E137" s="977">
        <v>51085.26413999997</v>
      </c>
      <c r="F137" s="978">
        <v>31.812711006150053</v>
      </c>
      <c r="G137" s="978">
        <v>3.9169152408665593E-2</v>
      </c>
      <c r="H137" s="978">
        <v>0.1503266770581872</v>
      </c>
      <c r="I137" s="978"/>
      <c r="J137" s="977">
        <v>3706.9439199999997</v>
      </c>
      <c r="K137" s="977">
        <v>3733.6028500000007</v>
      </c>
      <c r="L137" s="978">
        <v>0.71916194513136755</v>
      </c>
      <c r="M137" s="978">
        <v>8.1385864785156437E-4</v>
      </c>
      <c r="N137" s="979">
        <v>9.6240073765712517E-2</v>
      </c>
      <c r="O137" s="1468"/>
      <c r="P137" s="1468"/>
      <c r="Q137" s="458"/>
      <c r="R137" s="1"/>
      <c r="S137" s="1"/>
      <c r="T137" s="1"/>
    </row>
    <row r="138" spans="1:20" ht="12" customHeight="1" x14ac:dyDescent="0.25">
      <c r="A138" s="393" t="s">
        <v>752</v>
      </c>
      <c r="B138" s="119"/>
      <c r="C138" s="151" t="s">
        <v>277</v>
      </c>
      <c r="D138" s="975">
        <v>14935.699640000012</v>
      </c>
      <c r="E138" s="975">
        <v>16503.936880000016</v>
      </c>
      <c r="F138" s="552">
        <v>10.499924863245328</v>
      </c>
      <c r="G138" s="552">
        <v>4.9821512191431522E-3</v>
      </c>
      <c r="H138" s="552">
        <v>4.8565511626783374E-2</v>
      </c>
      <c r="I138" s="552"/>
      <c r="J138" s="975">
        <v>1402.7437099999995</v>
      </c>
      <c r="K138" s="975">
        <v>2072.8707899999995</v>
      </c>
      <c r="L138" s="552">
        <v>47.77259560835958</v>
      </c>
      <c r="M138" s="552">
        <v>2.045801235148963E-2</v>
      </c>
      <c r="N138" s="1006">
        <v>5.3431831330531226E-2</v>
      </c>
      <c r="Q138" s="458"/>
    </row>
    <row r="139" spans="1:20" s="110" customFormat="1" x14ac:dyDescent="0.25">
      <c r="A139" s="987" t="s">
        <v>753</v>
      </c>
      <c r="B139" s="782"/>
      <c r="C139" s="1028" t="s">
        <v>278</v>
      </c>
      <c r="D139" s="977">
        <v>38788.386370000044</v>
      </c>
      <c r="E139" s="977">
        <v>39671.656200000005</v>
      </c>
      <c r="F139" s="978">
        <v>2.2771502314494452</v>
      </c>
      <c r="G139" s="978">
        <v>2.806070247615507E-3</v>
      </c>
      <c r="H139" s="978">
        <v>0.11674028411788563</v>
      </c>
      <c r="I139" s="978"/>
      <c r="J139" s="977">
        <v>3694.1853799999994</v>
      </c>
      <c r="K139" s="977">
        <v>4177.4477500000012</v>
      </c>
      <c r="L139" s="978">
        <v>13.081703279330338</v>
      </c>
      <c r="M139" s="978">
        <v>1.4753302514606914E-2</v>
      </c>
      <c r="N139" s="979">
        <v>0.10768094405445663</v>
      </c>
      <c r="O139" s="1468"/>
      <c r="P139" s="1468"/>
      <c r="Q139" s="458"/>
      <c r="R139" s="1"/>
      <c r="S139" s="1"/>
      <c r="T139" s="1"/>
    </row>
    <row r="140" spans="1:20" s="110" customFormat="1" x14ac:dyDescent="0.25">
      <c r="A140" s="393" t="s">
        <v>755</v>
      </c>
      <c r="B140" s="119"/>
      <c r="C140" s="151" t="s">
        <v>279</v>
      </c>
      <c r="D140" s="149">
        <v>24276.724329999994</v>
      </c>
      <c r="E140" s="149">
        <v>32320.381329999927</v>
      </c>
      <c r="F140" s="309">
        <v>33.133205660946494</v>
      </c>
      <c r="G140" s="309">
        <v>2.5553987946950494E-2</v>
      </c>
      <c r="H140" s="309">
        <v>9.5107965249572754E-2</v>
      </c>
      <c r="I140" s="309"/>
      <c r="J140" s="149">
        <v>3044.0754599999982</v>
      </c>
      <c r="K140" s="149">
        <v>3397.1681499999986</v>
      </c>
      <c r="L140" s="309">
        <v>11.599340904643691</v>
      </c>
      <c r="M140" s="309">
        <v>1.0779410098217054E-2</v>
      </c>
      <c r="N140" s="310">
        <v>8.756788723538951E-2</v>
      </c>
      <c r="O140" s="1468"/>
      <c r="P140" s="1468"/>
      <c r="Q140" s="458"/>
      <c r="R140" s="1"/>
      <c r="S140" s="1"/>
      <c r="T140" s="1"/>
    </row>
    <row r="141" spans="1:20" s="110" customFormat="1" ht="24" x14ac:dyDescent="0.25">
      <c r="A141" s="987" t="s">
        <v>756</v>
      </c>
      <c r="B141" s="782"/>
      <c r="C141" s="1028" t="s">
        <v>280</v>
      </c>
      <c r="D141" s="982">
        <v>20266.098560000002</v>
      </c>
      <c r="E141" s="982">
        <v>20591.062750000034</v>
      </c>
      <c r="F141" s="983">
        <v>1.6034866752371673</v>
      </c>
      <c r="G141" s="983">
        <v>1.0323825337718161E-3</v>
      </c>
      <c r="H141" s="983">
        <v>6.0592542534793778E-2</v>
      </c>
      <c r="I141" s="983"/>
      <c r="J141" s="982">
        <v>2645.9418399999986</v>
      </c>
      <c r="K141" s="982">
        <v>2298.8477199999998</v>
      </c>
      <c r="L141" s="983">
        <v>-13.11797994773759</v>
      </c>
      <c r="M141" s="983">
        <v>-1.0596282415701512E-2</v>
      </c>
      <c r="N141" s="984">
        <v>5.9256777712428613E-2</v>
      </c>
      <c r="O141" s="1468"/>
      <c r="P141" s="1468"/>
      <c r="Q141" s="458"/>
      <c r="R141" s="1"/>
      <c r="S141" s="1"/>
      <c r="T141" s="1"/>
    </row>
    <row r="142" spans="1:20" s="110" customFormat="1" x14ac:dyDescent="0.25">
      <c r="A142" s="393" t="s">
        <v>757</v>
      </c>
      <c r="B142" s="119"/>
      <c r="C142" s="151" t="s">
        <v>281</v>
      </c>
      <c r="D142" s="149">
        <v>20685.958790000019</v>
      </c>
      <c r="E142" s="149">
        <v>20981.095170000033</v>
      </c>
      <c r="F142" s="309">
        <v>1.4267474038606756</v>
      </c>
      <c r="G142" s="309">
        <v>9.3762221552050697E-4</v>
      </c>
      <c r="H142" s="309">
        <v>6.1740276203800182E-2</v>
      </c>
      <c r="I142" s="309"/>
      <c r="J142" s="149">
        <v>1890.7638399999989</v>
      </c>
      <c r="K142" s="149">
        <v>2424.4871400000011</v>
      </c>
      <c r="L142" s="309">
        <v>28.227919780822681</v>
      </c>
      <c r="M142" s="309">
        <v>1.6293801861697411E-2</v>
      </c>
      <c r="N142" s="310">
        <v>6.2495351158632584E-2</v>
      </c>
      <c r="O142" s="1468"/>
      <c r="P142" s="1468"/>
      <c r="Q142" s="458"/>
      <c r="R142" s="1"/>
      <c r="S142" s="1"/>
      <c r="T142" s="1"/>
    </row>
    <row r="143" spans="1:20" s="110" customFormat="1" x14ac:dyDescent="0.25">
      <c r="A143" s="991" t="s">
        <v>282</v>
      </c>
      <c r="B143" s="765" t="s">
        <v>283</v>
      </c>
      <c r="C143" s="1031"/>
      <c r="D143" s="845">
        <v>138695.15964999993</v>
      </c>
      <c r="E143" s="845">
        <v>106007.09675999997</v>
      </c>
      <c r="F143" s="846">
        <v>-23.568279507726839</v>
      </c>
      <c r="G143" s="846">
        <v>-0.10384708909146992</v>
      </c>
      <c r="H143" s="846">
        <v>0.31194307925754278</v>
      </c>
      <c r="I143" s="846"/>
      <c r="J143" s="845">
        <v>8028.2198000000017</v>
      </c>
      <c r="K143" s="845">
        <v>19326.272940000003</v>
      </c>
      <c r="L143" s="846">
        <v>140.72924535524049</v>
      </c>
      <c r="M143" s="846">
        <v>0.3449132524026729</v>
      </c>
      <c r="N143" s="847">
        <v>0.49816812555783579</v>
      </c>
      <c r="O143" s="1468"/>
      <c r="P143" s="1468"/>
      <c r="Q143" s="458"/>
      <c r="R143" s="1"/>
      <c r="S143" s="1"/>
      <c r="T143" s="1"/>
    </row>
    <row r="144" spans="1:20" x14ac:dyDescent="0.25">
      <c r="A144" s="393" t="s">
        <v>758</v>
      </c>
      <c r="B144" s="119"/>
      <c r="C144" s="151" t="s">
        <v>284</v>
      </c>
      <c r="D144" s="149">
        <v>89358.207219999953</v>
      </c>
      <c r="E144" s="149">
        <v>47309.834379999986</v>
      </c>
      <c r="F144" s="309">
        <v>-47.055971855474731</v>
      </c>
      <c r="G144" s="309">
        <v>-0.133583967185852</v>
      </c>
      <c r="H144" s="309">
        <v>0.13921686251887089</v>
      </c>
      <c r="I144" s="309"/>
      <c r="J144" s="149">
        <v>1857.3688200000008</v>
      </c>
      <c r="K144" s="149">
        <v>11999.142030000006</v>
      </c>
      <c r="L144" s="309" t="s">
        <v>1461</v>
      </c>
      <c r="M144" s="309">
        <v>0.30961369535489708</v>
      </c>
      <c r="N144" s="310">
        <v>0.30929864811209418</v>
      </c>
      <c r="Q144" s="458"/>
    </row>
    <row r="145" spans="1:20" ht="24" x14ac:dyDescent="0.25">
      <c r="A145" s="987" t="s">
        <v>759</v>
      </c>
      <c r="B145" s="782"/>
      <c r="C145" s="1028" t="s">
        <v>285</v>
      </c>
      <c r="D145" s="982">
        <v>8648.8783899999999</v>
      </c>
      <c r="E145" s="982">
        <v>9667.6309999999994</v>
      </c>
      <c r="F145" s="983">
        <v>11.779014157233393</v>
      </c>
      <c r="G145" s="983">
        <v>3.2364870750784826E-3</v>
      </c>
      <c r="H145" s="983">
        <v>2.8448572552584248E-2</v>
      </c>
      <c r="I145" s="983"/>
      <c r="J145" s="982">
        <v>817.74633999999958</v>
      </c>
      <c r="K145" s="982">
        <v>957.78135999999938</v>
      </c>
      <c r="L145" s="983">
        <v>17.124505870610179</v>
      </c>
      <c r="M145" s="983">
        <v>4.2750670049046422E-3</v>
      </c>
      <c r="N145" s="984">
        <v>2.4688471816927279E-2</v>
      </c>
      <c r="Q145" s="458"/>
    </row>
    <row r="146" spans="1:20" s="110" customFormat="1" ht="36" customHeight="1" x14ac:dyDescent="0.25">
      <c r="A146" s="393" t="s">
        <v>761</v>
      </c>
      <c r="B146" s="119"/>
      <c r="C146" s="151" t="s">
        <v>286</v>
      </c>
      <c r="D146" s="92">
        <v>32785.603030000006</v>
      </c>
      <c r="E146" s="92">
        <v>39021.804449999996</v>
      </c>
      <c r="F146" s="309">
        <v>19.021158202561171</v>
      </c>
      <c r="G146" s="309">
        <v>1.9811861187198389E-2</v>
      </c>
      <c r="H146" s="309">
        <v>0.11482798992106544</v>
      </c>
      <c r="I146" s="309"/>
      <c r="J146" s="92">
        <v>3986.38573</v>
      </c>
      <c r="K146" s="92">
        <v>5364.5485399999989</v>
      </c>
      <c r="L146" s="309">
        <v>34.571737492146774</v>
      </c>
      <c r="M146" s="309">
        <v>4.2073321062243346E-2</v>
      </c>
      <c r="N146" s="310">
        <v>0.13828052097435731</v>
      </c>
      <c r="O146" s="1468"/>
      <c r="P146" s="1468"/>
      <c r="Q146" s="458"/>
      <c r="R146" s="1"/>
      <c r="S146" s="1"/>
      <c r="T146" s="1"/>
    </row>
    <row r="147" spans="1:20" x14ac:dyDescent="0.25">
      <c r="A147" s="987" t="s">
        <v>762</v>
      </c>
      <c r="B147" s="782"/>
      <c r="C147" s="1028" t="s">
        <v>287</v>
      </c>
      <c r="D147" s="977">
        <v>7115.6154999999981</v>
      </c>
      <c r="E147" s="977">
        <v>9273.1972600000045</v>
      </c>
      <c r="F147" s="978">
        <v>30.321786780075556</v>
      </c>
      <c r="G147" s="978">
        <v>6.854446713677729E-3</v>
      </c>
      <c r="H147" s="978">
        <v>2.7287887285472063E-2</v>
      </c>
      <c r="I147" s="978"/>
      <c r="J147" s="977">
        <v>1294.8169000000003</v>
      </c>
      <c r="K147" s="977">
        <v>941.81804000000034</v>
      </c>
      <c r="L147" s="978">
        <v>-27.262453865098596</v>
      </c>
      <c r="M147" s="978">
        <v>-1.0776545603770789E-2</v>
      </c>
      <c r="N147" s="979">
        <v>2.4276989622364038E-2</v>
      </c>
      <c r="Q147" s="458"/>
    </row>
    <row r="148" spans="1:20" x14ac:dyDescent="0.25">
      <c r="A148" s="393" t="s">
        <v>763</v>
      </c>
      <c r="B148" s="119"/>
      <c r="C148" s="151" t="s">
        <v>288</v>
      </c>
      <c r="D148" s="149">
        <v>548.49887999999953</v>
      </c>
      <c r="E148" s="149">
        <v>510.93800999999979</v>
      </c>
      <c r="F148" s="309">
        <v>-6.8479392337136167</v>
      </c>
      <c r="G148" s="309">
        <v>-1.1932756695828473E-4</v>
      </c>
      <c r="H148" s="309">
        <v>1.5035179815363257E-3</v>
      </c>
      <c r="I148" s="309"/>
      <c r="J148" s="149">
        <v>50.986990000000013</v>
      </c>
      <c r="K148" s="149">
        <v>35.193750000000009</v>
      </c>
      <c r="L148" s="309">
        <v>-30.975038926596767</v>
      </c>
      <c r="M148" s="309">
        <v>-4.821448179501121E-4</v>
      </c>
      <c r="N148" s="310">
        <v>9.0717980250418033E-4</v>
      </c>
      <c r="Q148" s="458"/>
    </row>
    <row r="149" spans="1:20" x14ac:dyDescent="0.25">
      <c r="A149" s="987" t="s">
        <v>765</v>
      </c>
      <c r="B149" s="782"/>
      <c r="C149" s="1028" t="s">
        <v>289</v>
      </c>
      <c r="D149" s="977">
        <v>238.35662999999991</v>
      </c>
      <c r="E149" s="977">
        <v>223.69166000000013</v>
      </c>
      <c r="F149" s="978">
        <v>-6.1525328664026633</v>
      </c>
      <c r="G149" s="978">
        <v>-4.6589314614284051E-5</v>
      </c>
      <c r="H149" s="978">
        <v>6.5824899801388893E-4</v>
      </c>
      <c r="I149" s="978"/>
      <c r="J149" s="977">
        <v>20.915019999999998</v>
      </c>
      <c r="K149" s="977">
        <v>27.789219999999997</v>
      </c>
      <c r="L149" s="978">
        <v>32.867288675793752</v>
      </c>
      <c r="M149" s="978">
        <v>2.0985940234889475E-4</v>
      </c>
      <c r="N149" s="979">
        <v>7.1631522958892451E-4</v>
      </c>
      <c r="Q149" s="458"/>
    </row>
    <row r="150" spans="1:20" x14ac:dyDescent="0.25">
      <c r="A150" s="418" t="s">
        <v>290</v>
      </c>
      <c r="B150" s="118" t="s">
        <v>291</v>
      </c>
      <c r="C150" s="168"/>
      <c r="D150" s="147">
        <v>34417.018020000018</v>
      </c>
      <c r="E150" s="147">
        <v>35740.716719999931</v>
      </c>
      <c r="F150" s="550">
        <v>3.8460586539795547</v>
      </c>
      <c r="G150" s="550">
        <v>4.20527387296501E-3</v>
      </c>
      <c r="H150" s="550">
        <v>0.10517285699984608</v>
      </c>
      <c r="I150" s="550"/>
      <c r="J150" s="147">
        <v>4082.088110000002</v>
      </c>
      <c r="K150" s="147">
        <v>3637.9821800000004</v>
      </c>
      <c r="L150" s="550">
        <v>-10.879381288024215</v>
      </c>
      <c r="M150" s="550">
        <v>-1.3557912927962591E-2</v>
      </c>
      <c r="N150" s="993">
        <v>9.3775285542635464E-2</v>
      </c>
      <c r="Q150" s="458"/>
    </row>
    <row r="151" spans="1:20" s="121" customFormat="1" ht="14.25" customHeight="1" x14ac:dyDescent="0.25">
      <c r="A151" s="987" t="s">
        <v>769</v>
      </c>
      <c r="B151" s="782"/>
      <c r="C151" s="1028" t="s">
        <v>292</v>
      </c>
      <c r="D151" s="977">
        <v>16884.285370000012</v>
      </c>
      <c r="E151" s="977">
        <v>17434.197599999919</v>
      </c>
      <c r="F151" s="978">
        <v>3.2569470246990186</v>
      </c>
      <c r="G151" s="978">
        <v>1.7470225915026476E-3</v>
      </c>
      <c r="H151" s="978">
        <v>5.130295470727915E-2</v>
      </c>
      <c r="I151" s="978"/>
      <c r="J151" s="977">
        <v>2058.6995400000019</v>
      </c>
      <c r="K151" s="977">
        <v>1652.8783999999996</v>
      </c>
      <c r="L151" s="978">
        <v>-19.712499668601563</v>
      </c>
      <c r="M151" s="978">
        <v>-1.2389133557497259E-2</v>
      </c>
      <c r="N151" s="979">
        <v>4.2605800759379857E-2</v>
      </c>
      <c r="O151" s="1468"/>
      <c r="P151" s="1468"/>
      <c r="Q151" s="458"/>
      <c r="R151" s="1"/>
      <c r="S151" s="1"/>
      <c r="T151" s="1"/>
    </row>
    <row r="152" spans="1:20" ht="43.9" customHeight="1" x14ac:dyDescent="0.25">
      <c r="A152" s="393" t="s">
        <v>770</v>
      </c>
      <c r="B152" s="91"/>
      <c r="C152" s="157" t="s">
        <v>293</v>
      </c>
      <c r="D152" s="92">
        <v>9719.9521000000004</v>
      </c>
      <c r="E152" s="92">
        <v>9930.1661700000077</v>
      </c>
      <c r="F152" s="309">
        <v>2.1627068511994754</v>
      </c>
      <c r="G152" s="309">
        <v>6.6783153621041258E-4</v>
      </c>
      <c r="H152" s="309">
        <v>2.9221124880176214E-2</v>
      </c>
      <c r="I152" s="309"/>
      <c r="J152" s="92">
        <v>1033.5390400000001</v>
      </c>
      <c r="K152" s="92">
        <v>1196.8523400000008</v>
      </c>
      <c r="L152" s="309">
        <v>15.801367309743878</v>
      </c>
      <c r="M152" s="309">
        <v>4.9857192885900776E-3</v>
      </c>
      <c r="N152" s="310">
        <v>3.0850939994398623E-2</v>
      </c>
      <c r="Q152" s="458"/>
    </row>
    <row r="153" spans="1:20" ht="24.75" customHeight="1" x14ac:dyDescent="0.25">
      <c r="A153" s="987" t="s">
        <v>772</v>
      </c>
      <c r="B153" s="782"/>
      <c r="C153" s="1028" t="s">
        <v>294</v>
      </c>
      <c r="D153" s="982">
        <v>6129.5437600000014</v>
      </c>
      <c r="E153" s="982">
        <v>6688.5689900000007</v>
      </c>
      <c r="F153" s="983">
        <v>9.1201768335201372</v>
      </c>
      <c r="G153" s="983">
        <v>1.7759737877263201E-3</v>
      </c>
      <c r="H153" s="983">
        <v>1.9682199308701392E-2</v>
      </c>
      <c r="I153" s="983"/>
      <c r="J153" s="982">
        <v>746.10553000000004</v>
      </c>
      <c r="K153" s="982">
        <v>606.02110999999991</v>
      </c>
      <c r="L153" s="983">
        <v>-18.775416394514611</v>
      </c>
      <c r="M153" s="983">
        <v>-4.27657511559041E-3</v>
      </c>
      <c r="N153" s="984">
        <v>1.5621242717333729E-2</v>
      </c>
      <c r="Q153" s="458"/>
    </row>
    <row r="154" spans="1:20" ht="15" customHeight="1" x14ac:dyDescent="0.25">
      <c r="A154" s="162" t="s">
        <v>773</v>
      </c>
      <c r="B154" s="91"/>
      <c r="C154" s="157" t="s">
        <v>295</v>
      </c>
      <c r="D154" s="149">
        <v>1683.2367899999999</v>
      </c>
      <c r="E154" s="149">
        <v>1687.7839599999995</v>
      </c>
      <c r="F154" s="357">
        <v>0.27014440434132836</v>
      </c>
      <c r="G154" s="357">
        <v>1.4445957525628644E-5</v>
      </c>
      <c r="H154" s="357">
        <v>4.9665781036893047E-3</v>
      </c>
      <c r="I154" s="357"/>
      <c r="J154" s="149">
        <v>243.744</v>
      </c>
      <c r="K154" s="149">
        <v>182.23033000000001</v>
      </c>
      <c r="L154" s="357">
        <v>-25.236998654325848</v>
      </c>
      <c r="M154" s="357">
        <v>-1.8779235434650053E-3</v>
      </c>
      <c r="N154" s="358">
        <v>4.6973020715232556E-3</v>
      </c>
      <c r="Q154" s="458"/>
    </row>
    <row r="155" spans="1:20" ht="14.25" customHeight="1" x14ac:dyDescent="0.25">
      <c r="A155" s="991" t="s">
        <v>296</v>
      </c>
      <c r="B155" s="765" t="s">
        <v>496</v>
      </c>
      <c r="C155" s="1031"/>
      <c r="D155" s="845">
        <v>429840.97343000001</v>
      </c>
      <c r="E155" s="845">
        <v>437164.94730999973</v>
      </c>
      <c r="F155" s="846">
        <v>1.7038798841247345</v>
      </c>
      <c r="G155" s="846">
        <v>2.3267618230525561E-2</v>
      </c>
      <c r="H155" s="846">
        <v>1.2864287767080889</v>
      </c>
      <c r="I155" s="846"/>
      <c r="J155" s="845">
        <v>38110.959629999998</v>
      </c>
      <c r="K155" s="845">
        <v>54138.047480000023</v>
      </c>
      <c r="L155" s="846">
        <v>42.053750431893874</v>
      </c>
      <c r="M155" s="846">
        <v>0.48928385522595191</v>
      </c>
      <c r="N155" s="847">
        <v>1.3955018496428584</v>
      </c>
      <c r="Q155" s="458"/>
    </row>
    <row r="156" spans="1:20" ht="24" customHeight="1" x14ac:dyDescent="0.25">
      <c r="A156" s="162" t="s">
        <v>774</v>
      </c>
      <c r="B156" s="91"/>
      <c r="C156" s="157" t="s">
        <v>297</v>
      </c>
      <c r="D156" s="92">
        <v>298062.49809000007</v>
      </c>
      <c r="E156" s="92">
        <v>286832.98664999998</v>
      </c>
      <c r="F156" s="309">
        <v>-3.7675022896068375</v>
      </c>
      <c r="G156" s="309">
        <v>-3.5675166157371867E-2</v>
      </c>
      <c r="H156" s="309">
        <v>0.84405259480703732</v>
      </c>
      <c r="I156" s="309"/>
      <c r="J156" s="92">
        <v>25482.977689999992</v>
      </c>
      <c r="K156" s="92">
        <v>36441.630500000028</v>
      </c>
      <c r="L156" s="309">
        <v>43.003815893542225</v>
      </c>
      <c r="M156" s="309">
        <v>0.33455185028885459</v>
      </c>
      <c r="N156" s="310">
        <v>0.93934608161734212</v>
      </c>
      <c r="Q156" s="458"/>
    </row>
    <row r="157" spans="1:20" ht="24.75" customHeight="1" x14ac:dyDescent="0.25">
      <c r="A157" s="987" t="s">
        <v>776</v>
      </c>
      <c r="B157" s="782"/>
      <c r="C157" s="1028" t="s">
        <v>298</v>
      </c>
      <c r="D157" s="1020">
        <v>31844.08509999996</v>
      </c>
      <c r="E157" s="1020">
        <v>29170.221769999971</v>
      </c>
      <c r="F157" s="1021">
        <v>-8.3967346576397404</v>
      </c>
      <c r="G157" s="1021">
        <v>-8.4946276683122122E-3</v>
      </c>
      <c r="H157" s="1021">
        <v>8.5838109708450475E-2</v>
      </c>
      <c r="I157" s="1021"/>
      <c r="J157" s="1020">
        <v>2078.76566</v>
      </c>
      <c r="K157" s="1020">
        <v>2841.8661200000006</v>
      </c>
      <c r="L157" s="1021">
        <v>36.709306618043733</v>
      </c>
      <c r="M157" s="1021">
        <v>2.329635542576108E-2</v>
      </c>
      <c r="N157" s="1022">
        <v>7.3254016565012861E-2</v>
      </c>
      <c r="Q157" s="458"/>
    </row>
    <row r="158" spans="1:20" ht="15" customHeight="1" x14ac:dyDescent="0.25">
      <c r="A158" s="162" t="s">
        <v>777</v>
      </c>
      <c r="B158" s="91"/>
      <c r="C158" s="157" t="s">
        <v>299</v>
      </c>
      <c r="D158" s="149">
        <v>4435.5943500000003</v>
      </c>
      <c r="E158" s="149">
        <v>3534.7948999999999</v>
      </c>
      <c r="F158" s="357">
        <v>-20.30842721224046</v>
      </c>
      <c r="G158" s="357">
        <v>-2.8617603023002891E-3</v>
      </c>
      <c r="H158" s="357">
        <v>1.0401707426685482E-2</v>
      </c>
      <c r="I158" s="357"/>
      <c r="J158" s="149">
        <v>197.69464000000002</v>
      </c>
      <c r="K158" s="149">
        <v>179.07661000000002</v>
      </c>
      <c r="L158" s="357">
        <v>-9.4175694394142422</v>
      </c>
      <c r="M158" s="357">
        <v>-5.6838157876026234E-4</v>
      </c>
      <c r="N158" s="358">
        <v>4.6160094815959679E-3</v>
      </c>
      <c r="Q158" s="458"/>
    </row>
    <row r="159" spans="1:20" ht="15" customHeight="1" x14ac:dyDescent="0.25">
      <c r="A159" s="987" t="s">
        <v>778</v>
      </c>
      <c r="B159" s="782"/>
      <c r="C159" s="1028" t="s">
        <v>300</v>
      </c>
      <c r="D159" s="1007">
        <v>201.79455999999999</v>
      </c>
      <c r="E159" s="1007">
        <v>311.69719999999995</v>
      </c>
      <c r="F159" s="1008">
        <v>54.46263764493947</v>
      </c>
      <c r="G159" s="1008">
        <v>3.4915098168632273E-4</v>
      </c>
      <c r="H159" s="1008">
        <v>9.1721957619579826E-4</v>
      </c>
      <c r="I159" s="1008"/>
      <c r="J159" s="1007">
        <v>25.310409999999997</v>
      </c>
      <c r="K159" s="1007">
        <v>23.048380000000002</v>
      </c>
      <c r="L159" s="1008">
        <v>-8.9371527367592858</v>
      </c>
      <c r="M159" s="1008">
        <v>-6.9056510415069339E-5</v>
      </c>
      <c r="N159" s="1009">
        <v>5.9411187544496666E-4</v>
      </c>
      <c r="Q159" s="458"/>
    </row>
    <row r="160" spans="1:20" ht="15" customHeight="1" x14ac:dyDescent="0.25">
      <c r="A160" s="162" t="s">
        <v>779</v>
      </c>
      <c r="B160" s="91"/>
      <c r="C160" s="157" t="s">
        <v>301</v>
      </c>
      <c r="D160" s="149">
        <v>1549.4846300000002</v>
      </c>
      <c r="E160" s="149">
        <v>1869.4036200000003</v>
      </c>
      <c r="F160" s="357">
        <v>20.646799833051592</v>
      </c>
      <c r="G160" s="357">
        <v>1.0163543789175305E-3</v>
      </c>
      <c r="H160" s="357">
        <v>5.5010234165571315E-3</v>
      </c>
      <c r="I160" s="357"/>
      <c r="J160" s="149">
        <v>99.389960000000016</v>
      </c>
      <c r="K160" s="149">
        <v>227.35616999999993</v>
      </c>
      <c r="L160" s="357">
        <v>128.75164654458047</v>
      </c>
      <c r="M160" s="357">
        <v>3.9066236582370531E-3</v>
      </c>
      <c r="N160" s="358">
        <v>5.8604986794162815E-3</v>
      </c>
      <c r="Q160" s="458"/>
    </row>
    <row r="161" spans="1:20" ht="15" customHeight="1" x14ac:dyDescent="0.25">
      <c r="A161" s="987" t="s">
        <v>780</v>
      </c>
      <c r="B161" s="782"/>
      <c r="C161" s="1028" t="s">
        <v>302</v>
      </c>
      <c r="D161" s="1007">
        <v>2750.4720900000002</v>
      </c>
      <c r="E161" s="1007">
        <v>1200.6976299999997</v>
      </c>
      <c r="F161" s="1008">
        <v>-56.345762083337505</v>
      </c>
      <c r="G161" s="1008">
        <v>-4.923496597546621E-3</v>
      </c>
      <c r="H161" s="1008">
        <v>3.5332475599007605E-3</v>
      </c>
      <c r="I161" s="1008"/>
      <c r="J161" s="1007">
        <v>420.33098999999999</v>
      </c>
      <c r="K161" s="1007">
        <v>36.855910000000009</v>
      </c>
      <c r="L161" s="1008">
        <v>-91.231693385253365</v>
      </c>
      <c r="M161" s="1008">
        <v>-1.1706940604651396E-2</v>
      </c>
      <c r="N161" s="1009">
        <v>9.500248525636469E-4</v>
      </c>
      <c r="Q161" s="458"/>
    </row>
    <row r="162" spans="1:20" ht="15" customHeight="1" x14ac:dyDescent="0.25">
      <c r="A162" s="162" t="s">
        <v>781</v>
      </c>
      <c r="B162" s="91"/>
      <c r="C162" s="157" t="s">
        <v>303</v>
      </c>
      <c r="D162" s="149">
        <v>90997.044609999939</v>
      </c>
      <c r="E162" s="149">
        <v>114245.14553999984</v>
      </c>
      <c r="F162" s="357">
        <v>25.548193383244332</v>
      </c>
      <c r="G162" s="357">
        <v>7.3857163595453024E-2</v>
      </c>
      <c r="H162" s="357">
        <v>0.33618487421326199</v>
      </c>
      <c r="I162" s="357"/>
      <c r="J162" s="149">
        <v>9806.4902800000054</v>
      </c>
      <c r="K162" s="149">
        <v>14388.21379</v>
      </c>
      <c r="L162" s="357">
        <v>46.721338411401476</v>
      </c>
      <c r="M162" s="357">
        <v>0.13987340454692609</v>
      </c>
      <c r="N162" s="358">
        <v>0.37088110657148277</v>
      </c>
      <c r="Q162" s="458"/>
    </row>
    <row r="163" spans="1:20" s="5" customFormat="1" ht="12.75" customHeight="1" thickBot="1" x14ac:dyDescent="0.3">
      <c r="A163" s="1032" t="s">
        <v>3</v>
      </c>
      <c r="B163" s="1033"/>
      <c r="C163" s="1034" t="s">
        <v>500</v>
      </c>
      <c r="D163" s="1035">
        <v>4805.1558100000011</v>
      </c>
      <c r="E163" s="1035">
        <v>4722.0088000000005</v>
      </c>
      <c r="F163" s="1036">
        <v>-1.7303707369272707</v>
      </c>
      <c r="G163" s="1036">
        <v>-2.6415070798829499E-4</v>
      </c>
      <c r="H163" s="1036">
        <v>1.389527692365806E-2</v>
      </c>
      <c r="I163" s="1036"/>
      <c r="J163" s="1035">
        <v>669.15747000000022</v>
      </c>
      <c r="K163" s="1035">
        <v>516.84844000000021</v>
      </c>
      <c r="L163" s="1036">
        <v>-22.761313566446468</v>
      </c>
      <c r="M163" s="1036">
        <v>-4.6497748113438495E-3</v>
      </c>
      <c r="N163" s="1037">
        <v>1.3322662851324277E-2</v>
      </c>
      <c r="O163" s="1468"/>
      <c r="P163" s="1468"/>
      <c r="Q163" s="458"/>
      <c r="R163" s="1"/>
      <c r="S163" s="1"/>
      <c r="T163" s="1"/>
    </row>
    <row r="164" spans="1:20" customFormat="1" ht="12.75" customHeight="1" x14ac:dyDescent="0.2"/>
    <row r="165" spans="1:20" s="5" customFormat="1" ht="15" customHeight="1" x14ac:dyDescent="0.25">
      <c r="A165" s="1532" t="s">
        <v>1096</v>
      </c>
      <c r="B165" s="521"/>
      <c r="C165" s="521"/>
      <c r="D165" s="1627"/>
      <c r="E165" s="1596"/>
      <c r="F165" s="1577"/>
      <c r="G165" s="1628"/>
      <c r="H165" s="1629"/>
      <c r="I165" s="1630"/>
      <c r="J165" s="1630"/>
      <c r="K165" s="1630"/>
      <c r="L165" s="1630"/>
      <c r="M165" s="1630"/>
      <c r="N165" s="524"/>
      <c r="O165" s="1512"/>
      <c r="P165" s="1512"/>
    </row>
    <row r="166" spans="1:20" s="115" customFormat="1" x14ac:dyDescent="0.2">
      <c r="A166" s="1675" t="s">
        <v>1437</v>
      </c>
      <c r="B166" s="91"/>
      <c r="C166" s="91"/>
      <c r="D166" s="169"/>
      <c r="E166" s="170"/>
      <c r="F166" s="551"/>
      <c r="G166" s="552"/>
      <c r="H166" s="553"/>
      <c r="I166" s="543"/>
      <c r="J166" s="543"/>
      <c r="K166" s="543"/>
      <c r="L166" s="543"/>
      <c r="M166" s="543"/>
      <c r="N166" s="1038"/>
      <c r="O166" s="1513"/>
      <c r="P166" s="1513"/>
    </row>
    <row r="167" spans="1:20" ht="14.25" customHeight="1" x14ac:dyDescent="0.25">
      <c r="A167" s="1541" t="s">
        <v>4</v>
      </c>
      <c r="B167" s="91"/>
      <c r="C167" s="91"/>
      <c r="D167" s="169"/>
      <c r="E167" s="170"/>
      <c r="F167" s="551"/>
      <c r="G167" s="552"/>
      <c r="H167" s="553"/>
      <c r="I167" s="13"/>
      <c r="J167" s="13"/>
      <c r="K167" s="13"/>
      <c r="L167" s="13"/>
      <c r="M167" s="13"/>
      <c r="N167" s="66"/>
    </row>
    <row r="168" spans="1:20" ht="14.25" customHeight="1" x14ac:dyDescent="0.25">
      <c r="A168" s="1541" t="s">
        <v>617</v>
      </c>
      <c r="B168" s="91"/>
      <c r="C168" s="91"/>
      <c r="D168" s="169"/>
      <c r="E168" s="170"/>
      <c r="F168" s="551"/>
      <c r="G168" s="552"/>
      <c r="H168" s="553"/>
      <c r="I168" s="13"/>
      <c r="J168" s="13"/>
      <c r="K168" s="13"/>
      <c r="L168" s="13"/>
      <c r="M168" s="13"/>
      <c r="N168" s="66"/>
    </row>
    <row r="169" spans="1:20" ht="14.25" customHeight="1" x14ac:dyDescent="0.25">
      <c r="A169" s="1535" t="s">
        <v>1411</v>
      </c>
      <c r="B169" s="13"/>
      <c r="D169" s="1039"/>
      <c r="E169" s="1039"/>
      <c r="F169" s="455"/>
      <c r="G169" s="455"/>
      <c r="H169" s="456"/>
      <c r="I169" s="13"/>
      <c r="J169" s="13"/>
      <c r="K169" s="13"/>
      <c r="L169" s="13"/>
      <c r="M169" s="13"/>
      <c r="N169" s="66"/>
    </row>
    <row r="170" spans="1:20" ht="14.25" customHeight="1" x14ac:dyDescent="0.25">
      <c r="A170" s="1542" t="s">
        <v>1441</v>
      </c>
      <c r="B170" s="142"/>
      <c r="C170" s="142"/>
      <c r="D170" s="1276"/>
      <c r="E170" s="1276"/>
      <c r="F170" s="547"/>
      <c r="G170" s="547"/>
      <c r="H170" s="548"/>
      <c r="I170" s="142"/>
      <c r="J170" s="142"/>
      <c r="K170" s="142"/>
      <c r="L170" s="142"/>
      <c r="M170" s="142"/>
      <c r="N170" s="144"/>
    </row>
  </sheetData>
  <mergeCells count="17">
    <mergeCell ref="B39:C39"/>
    <mergeCell ref="H12:H13"/>
    <mergeCell ref="B50:C50"/>
    <mergeCell ref="D11:H11"/>
    <mergeCell ref="J11:N11"/>
    <mergeCell ref="D13:E13"/>
    <mergeCell ref="J13:K13"/>
    <mergeCell ref="A9:N9"/>
    <mergeCell ref="A7:N8"/>
    <mergeCell ref="B107:C107"/>
    <mergeCell ref="B63:C63"/>
    <mergeCell ref="B64:C64"/>
    <mergeCell ref="B67:C67"/>
    <mergeCell ref="B75:C75"/>
    <mergeCell ref="B105:C105"/>
    <mergeCell ref="B65:C65"/>
    <mergeCell ref="N12:N13"/>
  </mergeCells>
  <phoneticPr fontId="0" type="noConversion"/>
  <printOptions horizontalCentered="1"/>
  <pageMargins left="0.39370078740157483" right="0.39370078740157483" top="0.39370078740157483" bottom="0.43307086614173229" header="0" footer="0"/>
  <pageSetup scale="45" fitToHeight="2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D8F89-DA21-42CB-B4F0-5CA9AB5DF56D}">
  <sheetPr codeName="Hoja13">
    <pageSetUpPr fitToPage="1"/>
  </sheetPr>
  <dimension ref="A1:P102"/>
  <sheetViews>
    <sheetView showGridLines="0" zoomScaleNormal="100" workbookViewId="0">
      <selection activeCell="A8" sqref="A8:N9"/>
    </sheetView>
  </sheetViews>
  <sheetFormatPr defaultColWidth="6.7109375" defaultRowHeight="14.25" x14ac:dyDescent="0.25"/>
  <cols>
    <col min="1" max="1" width="4.28515625" style="1" customWidth="1"/>
    <col min="2" max="2" width="2.140625" style="1" customWidth="1"/>
    <col min="3" max="3" width="46.28515625" style="13" customWidth="1"/>
    <col min="4" max="4" width="13.5703125" style="1" customWidth="1"/>
    <col min="5" max="5" width="15" style="1" customWidth="1"/>
    <col min="6" max="6" width="9.5703125" style="871" customWidth="1"/>
    <col min="7" max="7" width="14.140625" style="871" customWidth="1"/>
    <col min="8" max="8" width="11.5703125" style="871" customWidth="1"/>
    <col min="9" max="9" width="2.28515625" style="458" customWidth="1"/>
    <col min="10" max="10" width="13" style="1" customWidth="1"/>
    <col min="11" max="11" width="13.5703125" style="173" customWidth="1"/>
    <col min="12" max="12" width="11" style="1" customWidth="1"/>
    <col min="13" max="13" width="14.140625" style="1" customWidth="1"/>
    <col min="14" max="14" width="13" style="1" customWidth="1"/>
    <col min="15" max="16" width="11.5703125" style="1" bestFit="1" customWidth="1"/>
    <col min="17" max="16384" width="6.7109375" style="1"/>
  </cols>
  <sheetData>
    <row r="1" spans="1:16" ht="3" customHeight="1" x14ac:dyDescent="0.25">
      <c r="A1" s="13"/>
      <c r="B1" s="13"/>
      <c r="D1" s="13"/>
      <c r="E1" s="13"/>
      <c r="F1" s="835"/>
      <c r="G1" s="835"/>
      <c r="H1" s="835"/>
      <c r="I1" s="456"/>
      <c r="J1" s="13"/>
      <c r="K1" s="171"/>
      <c r="L1" s="13"/>
      <c r="M1" s="13"/>
      <c r="N1" s="66"/>
    </row>
    <row r="2" spans="1:16" x14ac:dyDescent="0.25">
      <c r="A2" s="13"/>
      <c r="B2" s="13"/>
      <c r="D2" s="1481"/>
      <c r="E2" s="1482"/>
      <c r="F2" s="759"/>
      <c r="G2" s="759"/>
      <c r="H2" s="759"/>
      <c r="I2" s="1419"/>
      <c r="J2" s="759"/>
      <c r="K2" s="1481"/>
      <c r="L2" s="759"/>
      <c r="M2" s="759"/>
      <c r="N2" s="1483"/>
    </row>
    <row r="3" spans="1:16" x14ac:dyDescent="0.25">
      <c r="A3" s="13"/>
      <c r="B3" s="13"/>
      <c r="D3" s="1484"/>
      <c r="E3" s="1504"/>
      <c r="F3" s="1481"/>
      <c r="G3" s="1484"/>
      <c r="H3" s="1484"/>
      <c r="I3" s="1484"/>
      <c r="J3" s="1481"/>
      <c r="K3" s="1481"/>
      <c r="L3" s="1481"/>
      <c r="M3" s="1481"/>
      <c r="N3" s="1485"/>
    </row>
    <row r="4" spans="1:16" ht="37.5" customHeight="1" x14ac:dyDescent="0.25">
      <c r="A4" s="13"/>
      <c r="B4" s="13"/>
      <c r="D4" s="13"/>
      <c r="E4" s="542"/>
      <c r="F4" s="138"/>
      <c r="G4" s="138"/>
      <c r="H4" s="835"/>
      <c r="I4" s="456"/>
      <c r="J4" s="13"/>
      <c r="K4" s="1311"/>
      <c r="L4" s="13"/>
      <c r="M4" s="13"/>
      <c r="N4" s="66"/>
    </row>
    <row r="5" spans="1:16" x14ac:dyDescent="0.25">
      <c r="A5" s="13"/>
      <c r="B5" s="13"/>
      <c r="D5" s="13"/>
      <c r="E5" s="13"/>
      <c r="F5" s="733"/>
      <c r="G5" s="138"/>
      <c r="H5" s="835"/>
      <c r="I5" s="456"/>
      <c r="J5" s="13"/>
      <c r="K5" s="171"/>
      <c r="L5" s="13"/>
      <c r="M5" s="13"/>
      <c r="N5" s="66"/>
    </row>
    <row r="6" spans="1:16" x14ac:dyDescent="0.25">
      <c r="A6" s="13"/>
      <c r="B6" s="13"/>
      <c r="D6" s="13"/>
      <c r="E6" s="13"/>
      <c r="F6" s="835"/>
      <c r="G6" s="835"/>
      <c r="H6" s="835"/>
      <c r="I6" s="456"/>
      <c r="J6" s="455"/>
      <c r="K6" s="171"/>
      <c r="L6" s="13"/>
      <c r="M6" s="13"/>
      <c r="N6" s="66"/>
    </row>
    <row r="7" spans="1:16" ht="12.75" hidden="1" customHeight="1" x14ac:dyDescent="0.25">
      <c r="A7" s="13"/>
      <c r="B7" s="13"/>
      <c r="D7" s="13"/>
      <c r="E7" s="13"/>
      <c r="F7" s="835"/>
      <c r="G7" s="835"/>
      <c r="H7" s="835"/>
      <c r="I7" s="456"/>
      <c r="J7" s="13"/>
      <c r="K7" s="171"/>
      <c r="L7" s="13"/>
      <c r="M7" s="13"/>
      <c r="N7" s="66"/>
    </row>
    <row r="8" spans="1:16" s="836" customFormat="1" ht="15" customHeight="1" x14ac:dyDescent="0.3">
      <c r="A8" s="1699" t="s">
        <v>461</v>
      </c>
      <c r="B8" s="1699"/>
      <c r="C8" s="1699"/>
      <c r="D8" s="1699"/>
      <c r="E8" s="1699"/>
      <c r="F8" s="1699"/>
      <c r="G8" s="1699"/>
      <c r="H8" s="1699"/>
      <c r="I8" s="1699"/>
      <c r="J8" s="1699"/>
      <c r="K8" s="1699"/>
      <c r="L8" s="1699"/>
      <c r="M8" s="1699"/>
      <c r="N8" s="1700"/>
    </row>
    <row r="9" spans="1:16" s="836" customFormat="1" ht="15" customHeight="1" x14ac:dyDescent="0.3">
      <c r="A9" s="1699"/>
      <c r="B9" s="1699"/>
      <c r="C9" s="1699"/>
      <c r="D9" s="1699"/>
      <c r="E9" s="1699"/>
      <c r="F9" s="1699"/>
      <c r="G9" s="1699"/>
      <c r="H9" s="1699"/>
      <c r="I9" s="1699"/>
      <c r="J9" s="1699"/>
      <c r="K9" s="1699"/>
      <c r="L9" s="1699"/>
      <c r="M9" s="1699"/>
      <c r="N9" s="1700"/>
    </row>
    <row r="10" spans="1:16" s="1002" customFormat="1" ht="30" customHeight="1" x14ac:dyDescent="0.3">
      <c r="A10" s="1745" t="s">
        <v>1021</v>
      </c>
      <c r="B10" s="1746"/>
      <c r="C10" s="1746"/>
      <c r="D10" s="1746"/>
      <c r="E10" s="1746"/>
      <c r="F10" s="1746"/>
      <c r="G10" s="1746"/>
      <c r="H10" s="1746"/>
      <c r="I10" s="1746"/>
      <c r="J10" s="1746"/>
      <c r="K10" s="1746"/>
      <c r="L10" s="1746"/>
      <c r="M10" s="1746"/>
      <c r="N10" s="1747"/>
    </row>
    <row r="11" spans="1:16" s="836" customFormat="1" ht="17.25" thickBot="1" x14ac:dyDescent="0.35">
      <c r="A11" s="69" t="s">
        <v>1438</v>
      </c>
      <c r="B11" s="69"/>
      <c r="C11" s="69"/>
      <c r="D11" s="69"/>
      <c r="E11" s="69"/>
      <c r="F11" s="69"/>
      <c r="G11" s="69"/>
      <c r="H11" s="837"/>
      <c r="I11" s="838"/>
      <c r="J11" s="96"/>
      <c r="K11" s="839"/>
      <c r="L11" s="96"/>
      <c r="M11" s="96"/>
      <c r="N11" s="288"/>
    </row>
    <row r="12" spans="1:16" ht="18.75" customHeight="1" thickBot="1" x14ac:dyDescent="0.3">
      <c r="A12" s="971"/>
      <c r="B12" s="972"/>
      <c r="C12" s="972"/>
      <c r="D12" s="1731" t="s">
        <v>1439</v>
      </c>
      <c r="E12" s="1731"/>
      <c r="F12" s="1731"/>
      <c r="G12" s="1731"/>
      <c r="H12" s="1731"/>
      <c r="I12" s="749"/>
      <c r="J12" s="1731" t="s">
        <v>1002</v>
      </c>
      <c r="K12" s="1731"/>
      <c r="L12" s="1731"/>
      <c r="M12" s="1731"/>
      <c r="N12" s="1732"/>
    </row>
    <row r="13" spans="1:16" s="752" customFormat="1" ht="12" x14ac:dyDescent="0.2">
      <c r="A13" s="82" t="s">
        <v>5</v>
      </c>
      <c r="B13" s="82"/>
      <c r="C13" s="531" t="s">
        <v>514</v>
      </c>
      <c r="D13" s="1259" t="s">
        <v>1397</v>
      </c>
      <c r="E13" s="1260" t="s">
        <v>1412</v>
      </c>
      <c r="F13" s="226" t="s">
        <v>464</v>
      </c>
      <c r="G13" s="226" t="s">
        <v>516</v>
      </c>
      <c r="H13" s="1756" t="s">
        <v>1414</v>
      </c>
      <c r="I13" s="370"/>
      <c r="J13" s="1449" t="s">
        <v>1397</v>
      </c>
      <c r="K13" s="1448" t="s">
        <v>1412</v>
      </c>
      <c r="L13" s="532" t="s">
        <v>464</v>
      </c>
      <c r="M13" s="532" t="s">
        <v>516</v>
      </c>
      <c r="N13" s="1741" t="s">
        <v>1414</v>
      </c>
    </row>
    <row r="14" spans="1:16" s="752" customFormat="1" ht="12.75" thickBot="1" x14ac:dyDescent="0.25">
      <c r="A14" s="533"/>
      <c r="B14" s="533"/>
      <c r="C14" s="533"/>
      <c r="D14" s="1758" t="s">
        <v>1004</v>
      </c>
      <c r="E14" s="1758"/>
      <c r="F14" s="842" t="s">
        <v>465</v>
      </c>
      <c r="G14" s="842" t="s">
        <v>1017</v>
      </c>
      <c r="H14" s="1757"/>
      <c r="I14" s="371"/>
      <c r="J14" s="1758" t="s">
        <v>1004</v>
      </c>
      <c r="K14" s="1758"/>
      <c r="L14" s="535" t="s">
        <v>465</v>
      </c>
      <c r="M14" s="535" t="s">
        <v>1017</v>
      </c>
      <c r="N14" s="1742"/>
    </row>
    <row r="15" spans="1:16" ht="10.5" customHeight="1" x14ac:dyDescent="0.25">
      <c r="A15" s="75"/>
      <c r="B15" s="75"/>
      <c r="C15" s="75"/>
      <c r="D15" s="76"/>
      <c r="E15" s="76"/>
      <c r="F15" s="843"/>
      <c r="G15" s="843"/>
      <c r="H15" s="844"/>
      <c r="I15" s="471"/>
      <c r="J15" s="76"/>
      <c r="K15" s="76"/>
      <c r="L15" s="536"/>
      <c r="M15" s="536"/>
      <c r="N15" s="472"/>
    </row>
    <row r="16" spans="1:16" ht="13.5" customHeight="1" x14ac:dyDescent="0.25">
      <c r="A16" s="764"/>
      <c r="B16" s="765" t="s">
        <v>524</v>
      </c>
      <c r="C16" s="765"/>
      <c r="D16" s="845">
        <v>52374238.76487001</v>
      </c>
      <c r="E16" s="845">
        <v>52579696.962549925</v>
      </c>
      <c r="F16" s="846">
        <v>0.39228865664721702</v>
      </c>
      <c r="G16" s="846">
        <v>0.39228865664721702</v>
      </c>
      <c r="H16" s="846">
        <v>100</v>
      </c>
      <c r="I16" s="846"/>
      <c r="J16" s="845">
        <v>5375732.7931799982</v>
      </c>
      <c r="K16" s="845">
        <v>5730920.4785999972</v>
      </c>
      <c r="L16" s="846">
        <v>6.6072421953452212</v>
      </c>
      <c r="M16" s="846">
        <v>6.6072421953452212</v>
      </c>
      <c r="N16" s="847">
        <v>100</v>
      </c>
      <c r="O16" s="1471"/>
      <c r="P16" s="1470"/>
    </row>
    <row r="17" spans="1:16" x14ac:dyDescent="0.25">
      <c r="A17" s="531"/>
      <c r="B17" s="83"/>
      <c r="C17" s="83"/>
      <c r="D17" s="538"/>
      <c r="E17" s="538"/>
      <c r="F17" s="539"/>
      <c r="G17" s="539"/>
      <c r="H17" s="539"/>
      <c r="I17" s="539"/>
      <c r="J17" s="538"/>
      <c r="K17" s="538"/>
      <c r="L17" s="539"/>
      <c r="M17" s="539"/>
      <c r="N17" s="540"/>
      <c r="O17" s="458"/>
    </row>
    <row r="18" spans="1:16" s="5" customFormat="1" ht="15" customHeight="1" x14ac:dyDescent="0.25">
      <c r="A18" s="973" t="s">
        <v>6</v>
      </c>
      <c r="B18" s="765" t="s">
        <v>7</v>
      </c>
      <c r="C18" s="765"/>
      <c r="D18" s="845">
        <v>6391765.6610500002</v>
      </c>
      <c r="E18" s="845">
        <v>6021832.3459299998</v>
      </c>
      <c r="F18" s="846">
        <v>-5.7876545345567321</v>
      </c>
      <c r="G18" s="846">
        <v>-0.70632685809675766</v>
      </c>
      <c r="H18" s="846">
        <v>11.452771114711959</v>
      </c>
      <c r="I18" s="846"/>
      <c r="J18" s="845">
        <v>589795.10462</v>
      </c>
      <c r="K18" s="845">
        <v>643441.44802999997</v>
      </c>
      <c r="L18" s="846">
        <v>9.0957593560502445</v>
      </c>
      <c r="M18" s="846">
        <v>0.99793545315457621</v>
      </c>
      <c r="N18" s="847">
        <v>11.227541028229131</v>
      </c>
      <c r="O18" s="1471"/>
      <c r="P18" s="1470"/>
    </row>
    <row r="19" spans="1:16" ht="12.75" customHeight="1" x14ac:dyDescent="0.25">
      <c r="A19" s="974" t="s">
        <v>8</v>
      </c>
      <c r="B19" s="91"/>
      <c r="C19" s="91" t="s">
        <v>1058</v>
      </c>
      <c r="D19" s="975">
        <v>21361.376110000005</v>
      </c>
      <c r="E19" s="975">
        <v>17933.609430000004</v>
      </c>
      <c r="F19" s="357">
        <v>-16.046563022666614</v>
      </c>
      <c r="G19" s="357">
        <v>-6.5447570424625881E-3</v>
      </c>
      <c r="H19" s="357">
        <v>3.4107479628064957E-2</v>
      </c>
      <c r="I19" s="357"/>
      <c r="J19" s="975">
        <v>2088.7704999999996</v>
      </c>
      <c r="K19" s="975">
        <v>2459.7625500000004</v>
      </c>
      <c r="L19" s="357">
        <v>17.761264341870053</v>
      </c>
      <c r="M19" s="357">
        <v>6.9012368038579817E-3</v>
      </c>
      <c r="N19" s="358">
        <v>4.2920898295222797E-2</v>
      </c>
      <c r="O19" s="1471"/>
      <c r="P19" s="1470"/>
    </row>
    <row r="20" spans="1:16" x14ac:dyDescent="0.25">
      <c r="A20" s="976" t="s">
        <v>577</v>
      </c>
      <c r="B20" s="782"/>
      <c r="C20" s="782" t="s">
        <v>9</v>
      </c>
      <c r="D20" s="977">
        <v>387152.0369100002</v>
      </c>
      <c r="E20" s="977">
        <v>491292.60517000011</v>
      </c>
      <c r="F20" s="978">
        <v>26.899139958343827</v>
      </c>
      <c r="G20" s="978">
        <v>0.19883929717342666</v>
      </c>
      <c r="H20" s="978">
        <v>0.93437701917514859</v>
      </c>
      <c r="I20" s="978"/>
      <c r="J20" s="977">
        <v>43463.32153999999</v>
      </c>
      <c r="K20" s="977">
        <v>53650.791090000021</v>
      </c>
      <c r="L20" s="978">
        <v>23.439233793083069</v>
      </c>
      <c r="M20" s="978">
        <v>0.18950848083305985</v>
      </c>
      <c r="N20" s="979">
        <v>0.93616359344609745</v>
      </c>
      <c r="O20" s="1471"/>
      <c r="P20" s="1470"/>
    </row>
    <row r="21" spans="1:16" x14ac:dyDescent="0.25">
      <c r="A21" s="974" t="s">
        <v>578</v>
      </c>
      <c r="B21" s="91"/>
      <c r="C21" s="91" t="s">
        <v>10</v>
      </c>
      <c r="D21" s="975">
        <v>219197.98505000005</v>
      </c>
      <c r="E21" s="975">
        <v>183076.05316000001</v>
      </c>
      <c r="F21" s="357">
        <v>-16.479135007450211</v>
      </c>
      <c r="G21" s="357">
        <v>-6.8968891466216015E-2</v>
      </c>
      <c r="H21" s="357">
        <v>0.34818772974366241</v>
      </c>
      <c r="I21" s="357"/>
      <c r="J21" s="975">
        <v>14559.46967</v>
      </c>
      <c r="K21" s="975">
        <v>18016.990660000003</v>
      </c>
      <c r="L21" s="357">
        <v>23.747575072217604</v>
      </c>
      <c r="M21" s="357">
        <v>6.4317203310150339E-2</v>
      </c>
      <c r="N21" s="358">
        <v>0.31438214379832685</v>
      </c>
      <c r="O21" s="1471"/>
      <c r="P21" s="1470"/>
    </row>
    <row r="22" spans="1:16" ht="24" x14ac:dyDescent="0.25">
      <c r="A22" s="980" t="s">
        <v>11</v>
      </c>
      <c r="B22" s="782"/>
      <c r="C22" s="981" t="s">
        <v>1059</v>
      </c>
      <c r="D22" s="982">
        <v>386406.60372000025</v>
      </c>
      <c r="E22" s="982">
        <v>409495.33282999974</v>
      </c>
      <c r="F22" s="983">
        <v>5.9752418534570788</v>
      </c>
      <c r="G22" s="983">
        <v>4.4084133067125823E-2</v>
      </c>
      <c r="H22" s="983">
        <v>0.77880884920592874</v>
      </c>
      <c r="I22" s="983"/>
      <c r="J22" s="982">
        <v>40693.031409999989</v>
      </c>
      <c r="K22" s="982">
        <v>46651.700060000017</v>
      </c>
      <c r="L22" s="983">
        <v>14.642970659924179</v>
      </c>
      <c r="M22" s="983">
        <v>0.11084383988652823</v>
      </c>
      <c r="N22" s="984">
        <v>0.81403502690717022</v>
      </c>
      <c r="O22" s="1471"/>
      <c r="P22" s="1470"/>
    </row>
    <row r="23" spans="1:16" x14ac:dyDescent="0.25">
      <c r="A23" s="974" t="s">
        <v>12</v>
      </c>
      <c r="B23" s="91"/>
      <c r="C23" s="91" t="s">
        <v>13</v>
      </c>
      <c r="D23" s="92">
        <v>2485167.1130800005</v>
      </c>
      <c r="E23" s="92">
        <v>2165091.3844600008</v>
      </c>
      <c r="F23" s="357">
        <v>-12.879444884626402</v>
      </c>
      <c r="G23" s="357">
        <v>-0.61113199192632528</v>
      </c>
      <c r="H23" s="357">
        <v>4.1177327172541425</v>
      </c>
      <c r="I23" s="357"/>
      <c r="J23" s="92">
        <v>203696.31506999995</v>
      </c>
      <c r="K23" s="92">
        <v>225525.82328999994</v>
      </c>
      <c r="L23" s="357">
        <v>10.716692745520854</v>
      </c>
      <c r="M23" s="357">
        <v>0.40607502381246163</v>
      </c>
      <c r="N23" s="358">
        <v>3.9352460766493396</v>
      </c>
      <c r="O23" s="1471"/>
      <c r="P23" s="1470"/>
    </row>
    <row r="24" spans="1:16" x14ac:dyDescent="0.25">
      <c r="A24" s="976" t="s">
        <v>581</v>
      </c>
      <c r="B24" s="782"/>
      <c r="C24" s="782" t="s">
        <v>14</v>
      </c>
      <c r="D24" s="982">
        <v>636290.90068000066</v>
      </c>
      <c r="E24" s="982">
        <v>729436.95570999919</v>
      </c>
      <c r="F24" s="978">
        <v>14.638910430819276</v>
      </c>
      <c r="G24" s="978">
        <v>0.17784708136412322</v>
      </c>
      <c r="H24" s="978">
        <v>1.3872977553095129</v>
      </c>
      <c r="I24" s="978"/>
      <c r="J24" s="982">
        <v>72100.684840000016</v>
      </c>
      <c r="K24" s="982">
        <v>88064.542490000036</v>
      </c>
      <c r="L24" s="978">
        <v>22.141062439872403</v>
      </c>
      <c r="M24" s="978">
        <v>0.2969615169536105</v>
      </c>
      <c r="N24" s="979">
        <v>1.5366561587941152</v>
      </c>
      <c r="O24" s="1471"/>
      <c r="P24" s="1470"/>
    </row>
    <row r="25" spans="1:16" x14ac:dyDescent="0.25">
      <c r="A25" s="974" t="s">
        <v>15</v>
      </c>
      <c r="B25" s="91"/>
      <c r="C25" s="91" t="s">
        <v>16</v>
      </c>
      <c r="D25" s="92">
        <v>209967.47084999995</v>
      </c>
      <c r="E25" s="92">
        <v>247928.76711000013</v>
      </c>
      <c r="F25" s="357">
        <v>18.07960828709491</v>
      </c>
      <c r="G25" s="357">
        <v>7.248085538851344E-2</v>
      </c>
      <c r="H25" s="357">
        <v>0.4715294713215793</v>
      </c>
      <c r="I25" s="357"/>
      <c r="J25" s="92">
        <v>20667.182520000002</v>
      </c>
      <c r="K25" s="92">
        <v>15839.739430000001</v>
      </c>
      <c r="L25" s="357">
        <v>-23.358012565710869</v>
      </c>
      <c r="M25" s="357">
        <v>-8.9800651850188817E-2</v>
      </c>
      <c r="N25" s="358">
        <v>0.27639084313152923</v>
      </c>
      <c r="O25" s="1471"/>
      <c r="P25" s="1470"/>
    </row>
    <row r="26" spans="1:16" x14ac:dyDescent="0.25">
      <c r="A26" s="976" t="s">
        <v>17</v>
      </c>
      <c r="B26" s="765"/>
      <c r="C26" s="782" t="s">
        <v>18</v>
      </c>
      <c r="D26" s="982">
        <v>344791.19920000009</v>
      </c>
      <c r="E26" s="982">
        <v>230616.97732000015</v>
      </c>
      <c r="F26" s="983">
        <v>-33.11401861326857</v>
      </c>
      <c r="G26" s="983">
        <v>-0.21799690949700684</v>
      </c>
      <c r="H26" s="983">
        <v>0.43860461478935092</v>
      </c>
      <c r="I26" s="983"/>
      <c r="J26" s="982">
        <v>29833.700049999996</v>
      </c>
      <c r="K26" s="982">
        <v>19938.304330000003</v>
      </c>
      <c r="L26" s="983">
        <v>-33.168516487783066</v>
      </c>
      <c r="M26" s="983">
        <v>-0.18407528983869756</v>
      </c>
      <c r="N26" s="984">
        <v>0.34790753779348754</v>
      </c>
      <c r="O26" s="1471"/>
      <c r="P26" s="1470"/>
    </row>
    <row r="27" spans="1:16" x14ac:dyDescent="0.25">
      <c r="A27" s="850" t="s">
        <v>19</v>
      </c>
      <c r="B27" s="83"/>
      <c r="C27" s="91" t="s">
        <v>20</v>
      </c>
      <c r="D27" s="92">
        <v>1262257.3007799992</v>
      </c>
      <c r="E27" s="92">
        <v>1078641.3097899996</v>
      </c>
      <c r="F27" s="357">
        <v>-14.546637272490795</v>
      </c>
      <c r="G27" s="357">
        <v>-0.35058455324635657</v>
      </c>
      <c r="H27" s="357">
        <v>2.0514407121027451</v>
      </c>
      <c r="I27" s="357"/>
      <c r="J27" s="92">
        <v>120020.94711000005</v>
      </c>
      <c r="K27" s="92">
        <v>125728.80166999997</v>
      </c>
      <c r="L27" s="357">
        <v>4.7557153125684222</v>
      </c>
      <c r="M27" s="357">
        <v>0.10617816732336979</v>
      </c>
      <c r="N27" s="358">
        <v>2.1938674971932985</v>
      </c>
      <c r="O27" s="1471"/>
      <c r="P27" s="1470"/>
    </row>
    <row r="28" spans="1:16" x14ac:dyDescent="0.25">
      <c r="A28" s="985" t="s">
        <v>21</v>
      </c>
      <c r="B28" s="765"/>
      <c r="C28" s="782" t="s">
        <v>22</v>
      </c>
      <c r="D28" s="982">
        <v>439173.67466999986</v>
      </c>
      <c r="E28" s="982">
        <v>468319.35094999976</v>
      </c>
      <c r="F28" s="978">
        <v>6.6364807275618904</v>
      </c>
      <c r="G28" s="978">
        <v>5.5648878088418813E-2</v>
      </c>
      <c r="H28" s="978">
        <v>0.89068476618182468</v>
      </c>
      <c r="I28" s="978"/>
      <c r="J28" s="982">
        <v>42671.681910000007</v>
      </c>
      <c r="K28" s="982">
        <v>47564.992460000009</v>
      </c>
      <c r="L28" s="978">
        <v>11.467348674750188</v>
      </c>
      <c r="M28" s="978">
        <v>9.1025925920424675E-2</v>
      </c>
      <c r="N28" s="979">
        <v>0.82997125222054424</v>
      </c>
      <c r="O28" s="1471"/>
      <c r="P28" s="1470"/>
    </row>
    <row r="29" spans="1:16" x14ac:dyDescent="0.25">
      <c r="A29" s="146" t="s">
        <v>23</v>
      </c>
      <c r="B29" s="83" t="s">
        <v>549</v>
      </c>
      <c r="C29" s="83"/>
      <c r="D29" s="538">
        <v>426305.44591999997</v>
      </c>
      <c r="E29" s="538">
        <v>385996.62174000009</v>
      </c>
      <c r="F29" s="354">
        <v>-9.4553857019138796</v>
      </c>
      <c r="G29" s="354">
        <v>-7.6963074081063301E-2</v>
      </c>
      <c r="H29" s="354">
        <v>0.73411724303950932</v>
      </c>
      <c r="I29" s="354"/>
      <c r="J29" s="538">
        <v>48864.745770000009</v>
      </c>
      <c r="K29" s="538">
        <v>64571.089989999993</v>
      </c>
      <c r="L29" s="354">
        <v>32.142486310944292</v>
      </c>
      <c r="M29" s="354">
        <v>0.29217122249688576</v>
      </c>
      <c r="N29" s="355">
        <v>1.1267141156663549</v>
      </c>
      <c r="O29" s="1471"/>
      <c r="P29" s="1470"/>
    </row>
    <row r="30" spans="1:16" s="5" customFormat="1" x14ac:dyDescent="0.25">
      <c r="A30" s="976" t="s">
        <v>527</v>
      </c>
      <c r="B30" s="765"/>
      <c r="C30" s="782" t="s">
        <v>473</v>
      </c>
      <c r="D30" s="982">
        <v>322596.09632000007</v>
      </c>
      <c r="E30" s="982">
        <v>283486.69549999997</v>
      </c>
      <c r="F30" s="978">
        <v>-12.123333563591986</v>
      </c>
      <c r="G30" s="978">
        <v>-7.4672972328206327E-2</v>
      </c>
      <c r="H30" s="978">
        <v>0.53915619883072807</v>
      </c>
      <c r="I30" s="978"/>
      <c r="J30" s="982">
        <v>34380.928950000009</v>
      </c>
      <c r="K30" s="982">
        <v>51828.43189</v>
      </c>
      <c r="L30" s="978">
        <v>50.747619313526393</v>
      </c>
      <c r="M30" s="978">
        <v>0.32456045736006484</v>
      </c>
      <c r="N30" s="979">
        <v>0.90436487617537376</v>
      </c>
      <c r="O30" s="1471"/>
      <c r="P30" s="1470"/>
    </row>
    <row r="31" spans="1:16" x14ac:dyDescent="0.25">
      <c r="A31" s="850" t="s">
        <v>533</v>
      </c>
      <c r="B31" s="83"/>
      <c r="C31" s="91" t="s">
        <v>24</v>
      </c>
      <c r="D31" s="92">
        <v>103709.3495999999</v>
      </c>
      <c r="E31" s="92">
        <v>102509.92624000009</v>
      </c>
      <c r="F31" s="357">
        <v>-1.1565238472962254</v>
      </c>
      <c r="G31" s="357">
        <v>-2.2901017528570247E-3</v>
      </c>
      <c r="H31" s="357">
        <v>0.19496104420878108</v>
      </c>
      <c r="I31" s="357"/>
      <c r="J31" s="92">
        <v>14483.816819999998</v>
      </c>
      <c r="K31" s="92">
        <v>12742.658099999995</v>
      </c>
      <c r="L31" s="357">
        <v>-12.021408042082676</v>
      </c>
      <c r="M31" s="357">
        <v>-3.2389234863179017E-2</v>
      </c>
      <c r="N31" s="358">
        <v>0.22234923949098123</v>
      </c>
      <c r="O31" s="1471"/>
      <c r="P31" s="1470"/>
    </row>
    <row r="32" spans="1:16" x14ac:dyDescent="0.25">
      <c r="A32" s="973" t="s">
        <v>25</v>
      </c>
      <c r="B32" s="1755" t="s">
        <v>556</v>
      </c>
      <c r="C32" s="1755"/>
      <c r="D32" s="845">
        <v>903684.09933000011</v>
      </c>
      <c r="E32" s="845">
        <v>843063.3942499999</v>
      </c>
      <c r="F32" s="846">
        <v>-6.7081743636902518</v>
      </c>
      <c r="G32" s="846">
        <v>-0.11574527193063762</v>
      </c>
      <c r="H32" s="846">
        <v>1.6034010139892492</v>
      </c>
      <c r="I32" s="846"/>
      <c r="J32" s="845">
        <v>71532.419190000001</v>
      </c>
      <c r="K32" s="845">
        <v>86949.302309999985</v>
      </c>
      <c r="L32" s="846">
        <v>21.552302151351277</v>
      </c>
      <c r="M32" s="846">
        <v>0.28678663380662889</v>
      </c>
      <c r="N32" s="847">
        <v>1.5171961054891616</v>
      </c>
      <c r="O32" s="1471"/>
      <c r="P32" s="1470"/>
    </row>
    <row r="33" spans="1:16" s="5" customFormat="1" x14ac:dyDescent="0.25">
      <c r="A33" s="162" t="s">
        <v>538</v>
      </c>
      <c r="B33" s="91"/>
      <c r="C33" s="91" t="s">
        <v>26</v>
      </c>
      <c r="D33" s="92">
        <v>4024.1763799999985</v>
      </c>
      <c r="E33" s="92">
        <v>331.78947000000005</v>
      </c>
      <c r="F33" s="357">
        <v>-91.755096231641815</v>
      </c>
      <c r="G33" s="357">
        <v>-7.0500058751720995E-3</v>
      </c>
      <c r="H33" s="357">
        <v>6.3102202783009236E-4</v>
      </c>
      <c r="I33" s="357"/>
      <c r="J33" s="92">
        <v>261.83653999999996</v>
      </c>
      <c r="K33" s="92">
        <v>2.9999999999999995E-32</v>
      </c>
      <c r="L33" s="357">
        <v>-100</v>
      </c>
      <c r="M33" s="357">
        <v>-4.8707134464008837E-3</v>
      </c>
      <c r="N33" s="358">
        <v>5.2347611717914948E-37</v>
      </c>
      <c r="O33" s="1471"/>
      <c r="P33" s="1470"/>
    </row>
    <row r="34" spans="1:16" s="5" customFormat="1" ht="15" customHeight="1" x14ac:dyDescent="0.25">
      <c r="A34" s="987" t="s">
        <v>539</v>
      </c>
      <c r="B34" s="782"/>
      <c r="C34" s="782" t="s">
        <v>27</v>
      </c>
      <c r="D34" s="982">
        <v>278088.06122999999</v>
      </c>
      <c r="E34" s="982">
        <v>224360.44563999993</v>
      </c>
      <c r="F34" s="978">
        <v>-19.32036037518462</v>
      </c>
      <c r="G34" s="978">
        <v>-0.10258405058869864</v>
      </c>
      <c r="H34" s="978">
        <v>0.42670547492847188</v>
      </c>
      <c r="I34" s="978"/>
      <c r="J34" s="982">
        <v>14971.63358</v>
      </c>
      <c r="K34" s="982">
        <v>20225.854999999996</v>
      </c>
      <c r="L34" s="978">
        <v>35.094509840388419</v>
      </c>
      <c r="M34" s="978">
        <v>9.7739631453889253E-2</v>
      </c>
      <c r="N34" s="979">
        <v>0.3529250680676162</v>
      </c>
      <c r="O34" s="1471"/>
      <c r="P34" s="1470"/>
    </row>
    <row r="35" spans="1:16" s="5" customFormat="1" ht="24" x14ac:dyDescent="0.25">
      <c r="A35" s="393" t="s">
        <v>28</v>
      </c>
      <c r="B35" s="119"/>
      <c r="C35" s="151" t="s">
        <v>29</v>
      </c>
      <c r="D35" s="92">
        <v>61809.999029999999</v>
      </c>
      <c r="E35" s="92">
        <v>63229.093459999982</v>
      </c>
      <c r="F35" s="309">
        <v>2.295897835738864</v>
      </c>
      <c r="G35" s="309">
        <v>2.7095275529843872E-3</v>
      </c>
      <c r="H35" s="309">
        <v>0.12025381870313008</v>
      </c>
      <c r="I35" s="309"/>
      <c r="J35" s="92">
        <v>4933.1931599999998</v>
      </c>
      <c r="K35" s="92">
        <v>7548.0228100000004</v>
      </c>
      <c r="L35" s="309">
        <v>53.004809769094884</v>
      </c>
      <c r="M35" s="309">
        <v>4.8641362035652926E-2</v>
      </c>
      <c r="N35" s="310">
        <v>0.13170698909861514</v>
      </c>
      <c r="O35" s="1471"/>
      <c r="P35" s="1470"/>
    </row>
    <row r="36" spans="1:16" s="5" customFormat="1" x14ac:dyDescent="0.25">
      <c r="A36" s="988" t="s">
        <v>30</v>
      </c>
      <c r="B36" s="989"/>
      <c r="C36" s="990" t="s">
        <v>31</v>
      </c>
      <c r="D36" s="982">
        <v>12848.522280000001</v>
      </c>
      <c r="E36" s="982">
        <v>13193.227510000002</v>
      </c>
      <c r="F36" s="983">
        <v>2.6828394930409178</v>
      </c>
      <c r="G36" s="983">
        <v>6.5815797638134311E-4</v>
      </c>
      <c r="H36" s="983">
        <v>2.5091866770165918E-2</v>
      </c>
      <c r="I36" s="983"/>
      <c r="J36" s="982">
        <v>1000.3161</v>
      </c>
      <c r="K36" s="982">
        <v>677.52303999999981</v>
      </c>
      <c r="L36" s="983">
        <v>-32.269105735676973</v>
      </c>
      <c r="M36" s="983">
        <v>-6.0046336456588091E-3</v>
      </c>
      <c r="N36" s="984">
        <v>1.1822237675953784E-2</v>
      </c>
      <c r="O36" s="1471"/>
      <c r="P36" s="1470"/>
    </row>
    <row r="37" spans="1:16" s="5" customFormat="1" x14ac:dyDescent="0.25">
      <c r="A37" s="162" t="s">
        <v>32</v>
      </c>
      <c r="B37" s="83"/>
      <c r="C37" s="91" t="s">
        <v>33</v>
      </c>
      <c r="D37" s="92">
        <v>177423.99892999994</v>
      </c>
      <c r="E37" s="92">
        <v>178473.83843999996</v>
      </c>
      <c r="F37" s="357">
        <v>0.59171223528459571</v>
      </c>
      <c r="G37" s="357">
        <v>2.0044959788593606E-3</v>
      </c>
      <c r="H37" s="357">
        <v>0.33943489359993573</v>
      </c>
      <c r="I37" s="357"/>
      <c r="J37" s="92">
        <v>12115.750030000001</v>
      </c>
      <c r="K37" s="92">
        <v>19958.533939999994</v>
      </c>
      <c r="L37" s="357">
        <v>64.73213701653097</v>
      </c>
      <c r="M37" s="357">
        <v>0.14589236875668105</v>
      </c>
      <c r="N37" s="358">
        <v>0.34826052838331567</v>
      </c>
      <c r="O37" s="1471"/>
      <c r="P37" s="1470"/>
    </row>
    <row r="38" spans="1:16" ht="36" x14ac:dyDescent="0.25">
      <c r="A38" s="980" t="s">
        <v>34</v>
      </c>
      <c r="B38" s="782"/>
      <c r="C38" s="981" t="s">
        <v>35</v>
      </c>
      <c r="D38" s="982">
        <v>50065.843250000005</v>
      </c>
      <c r="E38" s="982">
        <v>44743.867990000006</v>
      </c>
      <c r="F38" s="983">
        <v>-10.629952307854115</v>
      </c>
      <c r="G38" s="983">
        <v>-1.016143696883612E-2</v>
      </c>
      <c r="H38" s="983">
        <v>8.5097234436077071E-2</v>
      </c>
      <c r="I38" s="983"/>
      <c r="J38" s="982">
        <v>3314.0839100000003</v>
      </c>
      <c r="K38" s="982">
        <v>4447.54529</v>
      </c>
      <c r="L38" s="983">
        <v>34.201348269422652</v>
      </c>
      <c r="M38" s="983">
        <v>2.1084779017252905E-2</v>
      </c>
      <c r="N38" s="984">
        <v>7.7606124646253813E-2</v>
      </c>
      <c r="O38" s="1471"/>
      <c r="P38" s="1470"/>
    </row>
    <row r="39" spans="1:16" ht="24" x14ac:dyDescent="0.25">
      <c r="A39" s="473" t="s">
        <v>36</v>
      </c>
      <c r="B39" s="91"/>
      <c r="C39" s="103" t="s">
        <v>37</v>
      </c>
      <c r="D39" s="92">
        <v>142539.15308999998</v>
      </c>
      <c r="E39" s="92">
        <v>126526.46843999995</v>
      </c>
      <c r="F39" s="309">
        <v>-11.233885078501576</v>
      </c>
      <c r="G39" s="309">
        <v>-3.0573589282868061E-2</v>
      </c>
      <c r="H39" s="309">
        <v>0.2406375003076166</v>
      </c>
      <c r="I39" s="309"/>
      <c r="J39" s="92">
        <v>19050.148379999999</v>
      </c>
      <c r="K39" s="92">
        <v>13804.23245</v>
      </c>
      <c r="L39" s="309">
        <v>-27.537401942272954</v>
      </c>
      <c r="M39" s="309">
        <v>-9.7585131773203215E-2</v>
      </c>
      <c r="N39" s="310">
        <v>0.24087286678548064</v>
      </c>
      <c r="O39" s="1471"/>
      <c r="P39" s="1470"/>
    </row>
    <row r="40" spans="1:16" x14ac:dyDescent="0.25">
      <c r="A40" s="987" t="s">
        <v>38</v>
      </c>
      <c r="B40" s="782"/>
      <c r="C40" s="782" t="s">
        <v>39</v>
      </c>
      <c r="D40" s="982">
        <v>27020.304239999998</v>
      </c>
      <c r="E40" s="982">
        <v>37488.616349999989</v>
      </c>
      <c r="F40" s="978">
        <v>38.74239171039028</v>
      </c>
      <c r="G40" s="978">
        <v>1.9987521264025712E-2</v>
      </c>
      <c r="H40" s="978">
        <v>7.1298654263263234E-2</v>
      </c>
      <c r="I40" s="978"/>
      <c r="J40" s="982">
        <v>1372.1559299999999</v>
      </c>
      <c r="K40" s="982">
        <v>3928.1745000000001</v>
      </c>
      <c r="L40" s="978">
        <v>186.27755884857783</v>
      </c>
      <c r="M40" s="978">
        <v>4.7547351558149063E-2</v>
      </c>
      <c r="N40" s="979">
        <v>6.8543517828738243E-2</v>
      </c>
      <c r="O40" s="1471"/>
      <c r="P40" s="1470"/>
    </row>
    <row r="41" spans="1:16" x14ac:dyDescent="0.25">
      <c r="A41" s="850" t="s">
        <v>40</v>
      </c>
      <c r="B41" s="83"/>
      <c r="C41" s="91" t="s">
        <v>41</v>
      </c>
      <c r="D41" s="92">
        <v>149864.04090000008</v>
      </c>
      <c r="E41" s="92">
        <v>154716.04695000002</v>
      </c>
      <c r="F41" s="357">
        <v>3.2376052459692723</v>
      </c>
      <c r="G41" s="357">
        <v>9.2641080126866088E-3</v>
      </c>
      <c r="H41" s="357">
        <v>0.29425054895275843</v>
      </c>
      <c r="I41" s="357"/>
      <c r="J41" s="92">
        <v>14513.30156</v>
      </c>
      <c r="K41" s="92">
        <v>16359.415280000001</v>
      </c>
      <c r="L41" s="357">
        <v>12.72014994222997</v>
      </c>
      <c r="M41" s="357">
        <v>3.434161985026675E-2</v>
      </c>
      <c r="N41" s="358">
        <v>0.28545877300318834</v>
      </c>
      <c r="O41" s="1471"/>
      <c r="P41" s="1470"/>
    </row>
    <row r="42" spans="1:16" ht="12" customHeight="1" x14ac:dyDescent="0.25">
      <c r="A42" s="991" t="s">
        <v>42</v>
      </c>
      <c r="B42" s="765" t="s">
        <v>43</v>
      </c>
      <c r="C42" s="782"/>
      <c r="D42" s="845">
        <v>5174793.0234799981</v>
      </c>
      <c r="E42" s="845">
        <v>4873606.4831199991</v>
      </c>
      <c r="F42" s="846">
        <v>-5.8202625495049078</v>
      </c>
      <c r="G42" s="846">
        <v>-0.5750661918202804</v>
      </c>
      <c r="H42" s="846">
        <v>9.2689892956044275</v>
      </c>
      <c r="I42" s="846"/>
      <c r="J42" s="845">
        <v>665339.47557000013</v>
      </c>
      <c r="K42" s="845">
        <v>643843.65733999992</v>
      </c>
      <c r="L42" s="846">
        <v>-3.230804577104736</v>
      </c>
      <c r="M42" s="846">
        <v>-0.39986768422104602</v>
      </c>
      <c r="N42" s="847">
        <v>11.234559260492201</v>
      </c>
      <c r="O42" s="1471"/>
      <c r="P42" s="1470"/>
    </row>
    <row r="43" spans="1:16" x14ac:dyDescent="0.25">
      <c r="A43" s="850" t="s">
        <v>543</v>
      </c>
      <c r="B43" s="83"/>
      <c r="C43" s="91" t="s">
        <v>44</v>
      </c>
      <c r="D43" s="92">
        <v>12312.575480000001</v>
      </c>
      <c r="E43" s="92">
        <v>8190.2735500000035</v>
      </c>
      <c r="F43" s="357">
        <v>-33.480419565314193</v>
      </c>
      <c r="G43" s="357">
        <v>-7.8708579393521032E-3</v>
      </c>
      <c r="H43" s="357">
        <v>1.557687476942584E-2</v>
      </c>
      <c r="I43" s="357"/>
      <c r="J43" s="92">
        <v>363.28460000000001</v>
      </c>
      <c r="K43" s="92">
        <v>448.11662999999999</v>
      </c>
      <c r="L43" s="357">
        <v>23.35139722410473</v>
      </c>
      <c r="M43" s="357">
        <v>1.5780551836137274E-3</v>
      </c>
      <c r="N43" s="358">
        <v>7.8192784505268526E-3</v>
      </c>
      <c r="O43" s="1471"/>
      <c r="P43" s="1470"/>
    </row>
    <row r="44" spans="1:16" s="110" customFormat="1" x14ac:dyDescent="0.25">
      <c r="A44" s="987" t="s">
        <v>45</v>
      </c>
      <c r="B44" s="782"/>
      <c r="C44" s="782" t="s">
        <v>46</v>
      </c>
      <c r="D44" s="982">
        <v>4838597.2913799984</v>
      </c>
      <c r="E44" s="982">
        <v>4080923.6356699984</v>
      </c>
      <c r="F44" s="978">
        <v>-15.658952586523414</v>
      </c>
      <c r="G44" s="978">
        <v>-1.4466533043306193</v>
      </c>
      <c r="H44" s="978">
        <v>7.7614057733665724</v>
      </c>
      <c r="I44" s="978"/>
      <c r="J44" s="982">
        <v>566435.96616000007</v>
      </c>
      <c r="K44" s="982">
        <v>473613.57779999997</v>
      </c>
      <c r="L44" s="978">
        <v>-16.387092964676036</v>
      </c>
      <c r="M44" s="978">
        <v>-1.7266927492705846</v>
      </c>
      <c r="N44" s="979">
        <v>8.2641798916689684</v>
      </c>
      <c r="O44" s="1471"/>
      <c r="P44" s="1470"/>
    </row>
    <row r="45" spans="1:16" x14ac:dyDescent="0.25">
      <c r="A45" s="162" t="s">
        <v>47</v>
      </c>
      <c r="B45" s="83"/>
      <c r="C45" s="91" t="s">
        <v>48</v>
      </c>
      <c r="D45" s="92">
        <v>290268.13135999988</v>
      </c>
      <c r="E45" s="92">
        <v>782197.55813000037</v>
      </c>
      <c r="F45" s="357">
        <v>169.4741425678225</v>
      </c>
      <c r="G45" s="357">
        <v>0.93925838040048393</v>
      </c>
      <c r="H45" s="357">
        <v>1.4876418148380037</v>
      </c>
      <c r="I45" s="357"/>
      <c r="J45" s="92">
        <v>98530.744449999998</v>
      </c>
      <c r="K45" s="92">
        <v>169772.22837999996</v>
      </c>
      <c r="L45" s="357">
        <v>72.303811696208044</v>
      </c>
      <c r="M45" s="357">
        <v>1.325242281766339</v>
      </c>
      <c r="N45" s="358">
        <v>2.9623902305738063</v>
      </c>
      <c r="O45" s="1471"/>
      <c r="P45" s="1470"/>
    </row>
    <row r="46" spans="1:16" x14ac:dyDescent="0.25">
      <c r="A46" s="987" t="s">
        <v>49</v>
      </c>
      <c r="B46" s="782"/>
      <c r="C46" s="782" t="s">
        <v>50</v>
      </c>
      <c r="D46" s="982">
        <v>33615.025259999995</v>
      </c>
      <c r="E46" s="982">
        <v>2295.01577</v>
      </c>
      <c r="F46" s="978">
        <v>-93.17264897988656</v>
      </c>
      <c r="G46" s="978">
        <v>-5.9800409950794116E-2</v>
      </c>
      <c r="H46" s="978">
        <v>4.3648326304250732E-3</v>
      </c>
      <c r="I46" s="978"/>
      <c r="J46" s="982">
        <v>9.480360000000001</v>
      </c>
      <c r="K46" s="982">
        <v>9.7345300000000012</v>
      </c>
      <c r="L46" s="978">
        <v>2.681016332713106</v>
      </c>
      <c r="M46" s="978">
        <v>4.728099587138273E-6</v>
      </c>
      <c r="N46" s="979">
        <v>1.6985979889879823E-4</v>
      </c>
      <c r="O46" s="1471"/>
      <c r="P46" s="1470"/>
    </row>
    <row r="47" spans="1:16" x14ac:dyDescent="0.25">
      <c r="A47" s="749" t="s">
        <v>51</v>
      </c>
      <c r="B47" s="1287" t="s">
        <v>52</v>
      </c>
      <c r="D47" s="538">
        <v>487957.64621000009</v>
      </c>
      <c r="E47" s="538">
        <v>586512.94556000037</v>
      </c>
      <c r="F47" s="354">
        <v>20.197511016680632</v>
      </c>
      <c r="G47" s="354">
        <v>0.18817514425833751</v>
      </c>
      <c r="H47" s="354">
        <v>1.1154741838427602</v>
      </c>
      <c r="I47" s="354"/>
      <c r="J47" s="538">
        <v>45270.527049999997</v>
      </c>
      <c r="K47" s="538">
        <v>79068.811340000029</v>
      </c>
      <c r="L47" s="354">
        <v>74.658473166594234</v>
      </c>
      <c r="M47" s="354">
        <v>0.62871957350407592</v>
      </c>
      <c r="N47" s="355">
        <v>1.3796878116744642</v>
      </c>
      <c r="O47" s="1471"/>
      <c r="P47" s="1470"/>
    </row>
    <row r="48" spans="1:16" x14ac:dyDescent="0.25">
      <c r="A48" s="992" t="s">
        <v>551</v>
      </c>
      <c r="B48" s="765"/>
      <c r="C48" s="989" t="s">
        <v>53</v>
      </c>
      <c r="D48" s="982">
        <v>26437.524819999995</v>
      </c>
      <c r="E48" s="982">
        <v>26562.511640000001</v>
      </c>
      <c r="F48" s="978">
        <v>0.47276294150446702</v>
      </c>
      <c r="G48" s="978">
        <v>2.386417883057431E-4</v>
      </c>
      <c r="H48" s="978">
        <v>5.0518571187124273E-2</v>
      </c>
      <c r="I48" s="978"/>
      <c r="J48" s="982">
        <v>2664.1811300000004</v>
      </c>
      <c r="K48" s="982">
        <v>2663.27034</v>
      </c>
      <c r="L48" s="978">
        <v>-3.4186489414868008E-2</v>
      </c>
      <c r="M48" s="978">
        <v>-1.6942620383882326E-5</v>
      </c>
      <c r="N48" s="979">
        <v>4.6471947219386453E-2</v>
      </c>
      <c r="O48" s="1471"/>
      <c r="P48" s="1470"/>
    </row>
    <row r="49" spans="1:16" x14ac:dyDescent="0.25">
      <c r="A49" s="162" t="s">
        <v>553</v>
      </c>
      <c r="B49" s="91"/>
      <c r="C49" s="91" t="s">
        <v>54</v>
      </c>
      <c r="D49" s="92">
        <v>435572.61487000011</v>
      </c>
      <c r="E49" s="92">
        <v>532972.49273000029</v>
      </c>
      <c r="F49" s="357">
        <v>22.361341033588602</v>
      </c>
      <c r="G49" s="357">
        <v>0.18596905684351653</v>
      </c>
      <c r="H49" s="357">
        <v>1.0136469464812849</v>
      </c>
      <c r="I49" s="357"/>
      <c r="J49" s="92">
        <v>40258.298629999998</v>
      </c>
      <c r="K49" s="92">
        <v>73771.677590000021</v>
      </c>
      <c r="L49" s="357">
        <v>83.245889917032557</v>
      </c>
      <c r="M49" s="357">
        <v>0.62341973177158772</v>
      </c>
      <c r="N49" s="358">
        <v>1.2872570447535097</v>
      </c>
      <c r="O49" s="1471"/>
      <c r="P49" s="1470"/>
    </row>
    <row r="50" spans="1:16" ht="48" x14ac:dyDescent="0.25">
      <c r="A50" s="980" t="s">
        <v>55</v>
      </c>
      <c r="B50" s="782"/>
      <c r="C50" s="981" t="s">
        <v>56</v>
      </c>
      <c r="D50" s="982">
        <v>25947.506519999992</v>
      </c>
      <c r="E50" s="982">
        <v>26977.941189999994</v>
      </c>
      <c r="F50" s="983">
        <v>3.9712280993387825</v>
      </c>
      <c r="G50" s="983">
        <v>1.9674456265150833E-3</v>
      </c>
      <c r="H50" s="983">
        <v>5.1308666174350773E-2</v>
      </c>
      <c r="I50" s="983"/>
      <c r="J50" s="982">
        <v>2348.0472900000004</v>
      </c>
      <c r="K50" s="982">
        <v>2633.8634099999999</v>
      </c>
      <c r="L50" s="983">
        <v>12.172502709687736</v>
      </c>
      <c r="M50" s="983">
        <v>5.3167843528719337E-3</v>
      </c>
      <c r="N50" s="984">
        <v>4.5958819701567809E-2</v>
      </c>
      <c r="O50" s="1471"/>
      <c r="P50" s="1470"/>
    </row>
    <row r="51" spans="1:16" x14ac:dyDescent="0.25">
      <c r="A51" s="152" t="s">
        <v>57</v>
      </c>
      <c r="B51" s="83" t="s">
        <v>58</v>
      </c>
      <c r="C51" s="83"/>
      <c r="D51" s="538">
        <v>10799172.242210001</v>
      </c>
      <c r="E51" s="538">
        <v>11504001.292180002</v>
      </c>
      <c r="F51" s="550">
        <v>6.5266951407172025</v>
      </c>
      <c r="G51" s="550">
        <v>1.345755215907338</v>
      </c>
      <c r="H51" s="550">
        <v>21.879170015707331</v>
      </c>
      <c r="I51" s="550"/>
      <c r="J51" s="538">
        <v>1096902.9957000001</v>
      </c>
      <c r="K51" s="538">
        <v>1174642.2742499998</v>
      </c>
      <c r="L51" s="550">
        <v>7.0871607475544884</v>
      </c>
      <c r="M51" s="550">
        <v>1.4461150049835954</v>
      </c>
      <c r="N51" s="993">
        <v>20.496572559962519</v>
      </c>
      <c r="O51" s="1471"/>
      <c r="P51" s="1470"/>
    </row>
    <row r="52" spans="1:16" x14ac:dyDescent="0.25">
      <c r="A52" s="987" t="s">
        <v>558</v>
      </c>
      <c r="B52" s="782"/>
      <c r="C52" s="782" t="s">
        <v>59</v>
      </c>
      <c r="D52" s="982">
        <v>1990611.8614300007</v>
      </c>
      <c r="E52" s="982">
        <v>2140097.2637300016</v>
      </c>
      <c r="F52" s="978">
        <v>7.5095203236965888</v>
      </c>
      <c r="G52" s="978">
        <v>0.28541780429707769</v>
      </c>
      <c r="H52" s="978">
        <v>4.0701970291960672</v>
      </c>
      <c r="I52" s="978"/>
      <c r="J52" s="982">
        <v>195455.05853000001</v>
      </c>
      <c r="K52" s="982">
        <v>224974.35198000009</v>
      </c>
      <c r="L52" s="978">
        <v>15.10285467770036</v>
      </c>
      <c r="M52" s="978">
        <v>0.54912129351834915</v>
      </c>
      <c r="N52" s="979">
        <v>3.9256233413128587</v>
      </c>
      <c r="O52" s="1471"/>
      <c r="P52" s="1470"/>
    </row>
    <row r="53" spans="1:16" s="5" customFormat="1" x14ac:dyDescent="0.25">
      <c r="A53" s="162" t="s">
        <v>560</v>
      </c>
      <c r="B53" s="91"/>
      <c r="C53" s="91" t="s">
        <v>60</v>
      </c>
      <c r="D53" s="92">
        <v>418912.64188000024</v>
      </c>
      <c r="E53" s="92">
        <v>393470.00500000024</v>
      </c>
      <c r="F53" s="357">
        <v>-6.0734946469551003</v>
      </c>
      <c r="G53" s="357">
        <v>-4.8578533034575842E-2</v>
      </c>
      <c r="H53" s="357">
        <v>0.7483306822408099</v>
      </c>
      <c r="I53" s="357"/>
      <c r="J53" s="92">
        <v>37341.575910000021</v>
      </c>
      <c r="K53" s="92">
        <v>46748.040430000037</v>
      </c>
      <c r="L53" s="357">
        <v>25.190325503860105</v>
      </c>
      <c r="M53" s="357">
        <v>0.17498013539537652</v>
      </c>
      <c r="N53" s="358">
        <v>0.81571608966767728</v>
      </c>
      <c r="O53" s="1471"/>
      <c r="P53" s="1470"/>
    </row>
    <row r="54" spans="1:16" ht="12.75" customHeight="1" x14ac:dyDescent="0.25">
      <c r="A54" s="976" t="s">
        <v>564</v>
      </c>
      <c r="B54" s="782"/>
      <c r="C54" s="782" t="s">
        <v>61</v>
      </c>
      <c r="D54" s="982">
        <v>352795.6716499998</v>
      </c>
      <c r="E54" s="982">
        <v>402105.95532999997</v>
      </c>
      <c r="F54" s="978">
        <v>13.977009255635009</v>
      </c>
      <c r="G54" s="978">
        <v>9.4149881397560309E-2</v>
      </c>
      <c r="H54" s="978">
        <v>0.76475517844159768</v>
      </c>
      <c r="I54" s="978"/>
      <c r="J54" s="982">
        <v>34882.55204000001</v>
      </c>
      <c r="K54" s="982">
        <v>43979.631240000002</v>
      </c>
      <c r="L54" s="978">
        <v>26.079167572281765</v>
      </c>
      <c r="M54" s="978">
        <v>0.16922491407201518</v>
      </c>
      <c r="N54" s="979">
        <v>0.76740955321620097</v>
      </c>
      <c r="O54" s="1471"/>
      <c r="P54" s="1470"/>
    </row>
    <row r="55" spans="1:16" x14ac:dyDescent="0.25">
      <c r="A55" s="974" t="s">
        <v>62</v>
      </c>
      <c r="B55" s="91"/>
      <c r="C55" s="91" t="s">
        <v>63</v>
      </c>
      <c r="D55" s="975">
        <v>3189712.8897899995</v>
      </c>
      <c r="E55" s="975">
        <v>3385230.0079799998</v>
      </c>
      <c r="F55" s="357">
        <v>6.1296149511084215</v>
      </c>
      <c r="G55" s="357">
        <v>0.37330779940832914</v>
      </c>
      <c r="H55" s="357">
        <v>6.4382836028726871</v>
      </c>
      <c r="I55" s="357"/>
      <c r="J55" s="975">
        <v>360728.92298000003</v>
      </c>
      <c r="K55" s="975">
        <v>284996.31027999986</v>
      </c>
      <c r="L55" s="357">
        <v>-20.994327838857277</v>
      </c>
      <c r="M55" s="357">
        <v>-1.4087867759364723</v>
      </c>
      <c r="N55" s="358">
        <v>4.9729587305252823</v>
      </c>
      <c r="O55" s="1471"/>
      <c r="P55" s="1470"/>
    </row>
    <row r="56" spans="1:16" s="110" customFormat="1" ht="24" x14ac:dyDescent="0.25">
      <c r="A56" s="980" t="s">
        <v>64</v>
      </c>
      <c r="B56" s="782"/>
      <c r="C56" s="981" t="s">
        <v>65</v>
      </c>
      <c r="D56" s="982">
        <v>835700.8944300001</v>
      </c>
      <c r="E56" s="982">
        <v>954499.89984000078</v>
      </c>
      <c r="F56" s="983">
        <v>14.215493390255251</v>
      </c>
      <c r="G56" s="983">
        <v>0.22682717345704898</v>
      </c>
      <c r="H56" s="983">
        <v>1.815339294404543</v>
      </c>
      <c r="I56" s="983"/>
      <c r="J56" s="982">
        <v>89033.928099999976</v>
      </c>
      <c r="K56" s="982">
        <v>101546.33311999994</v>
      </c>
      <c r="L56" s="983">
        <v>14.053524636076306</v>
      </c>
      <c r="M56" s="983">
        <v>0.23275719797446046</v>
      </c>
      <c r="N56" s="984">
        <v>1.7719026725146014</v>
      </c>
      <c r="O56" s="1471"/>
      <c r="P56" s="1470"/>
    </row>
    <row r="57" spans="1:16" ht="13.5" customHeight="1" x14ac:dyDescent="0.25">
      <c r="A57" s="974" t="s">
        <v>66</v>
      </c>
      <c r="B57" s="91"/>
      <c r="C57" s="91" t="s">
        <v>67</v>
      </c>
      <c r="D57" s="92">
        <v>857570.99648999993</v>
      </c>
      <c r="E57" s="92">
        <v>760840.72769000009</v>
      </c>
      <c r="F57" s="357">
        <v>-11.279563930673092</v>
      </c>
      <c r="G57" s="357">
        <v>-0.1846905484092336</v>
      </c>
      <c r="H57" s="357">
        <v>1.4470237974781628</v>
      </c>
      <c r="I57" s="357"/>
      <c r="J57" s="92">
        <v>72816.596579999998</v>
      </c>
      <c r="K57" s="92">
        <v>77160.39651999998</v>
      </c>
      <c r="L57" s="357">
        <v>5.9653981976865182</v>
      </c>
      <c r="M57" s="357">
        <v>8.0803866321458681E-2</v>
      </c>
      <c r="N57" s="358">
        <v>1.3463874923431052</v>
      </c>
      <c r="O57" s="1471"/>
      <c r="P57" s="1470"/>
    </row>
    <row r="58" spans="1:16" x14ac:dyDescent="0.25">
      <c r="A58" s="976" t="s">
        <v>68</v>
      </c>
      <c r="B58" s="782"/>
      <c r="C58" s="782" t="s">
        <v>69</v>
      </c>
      <c r="D58" s="982">
        <v>1292625.8024500005</v>
      </c>
      <c r="E58" s="982">
        <v>1454714.8713800006</v>
      </c>
      <c r="F58" s="978">
        <v>12.539519838052263</v>
      </c>
      <c r="G58" s="978">
        <v>0.30948243402197417</v>
      </c>
      <c r="H58" s="978">
        <v>2.7666855372257593</v>
      </c>
      <c r="I58" s="978"/>
      <c r="J58" s="982">
        <v>134207.54311000006</v>
      </c>
      <c r="K58" s="982">
        <v>177701.13830999989</v>
      </c>
      <c r="L58" s="978">
        <v>32.407712854374608</v>
      </c>
      <c r="M58" s="978">
        <v>0.80907286268355116</v>
      </c>
      <c r="N58" s="979">
        <v>3.1007433966944586</v>
      </c>
      <c r="O58" s="1471"/>
      <c r="P58" s="1470"/>
    </row>
    <row r="59" spans="1:16" s="110" customFormat="1" x14ac:dyDescent="0.25">
      <c r="A59" s="974" t="s">
        <v>70</v>
      </c>
      <c r="B59" s="91"/>
      <c r="C59" s="91" t="s">
        <v>71</v>
      </c>
      <c r="D59" s="92">
        <v>494560.11734999978</v>
      </c>
      <c r="E59" s="92">
        <v>530016.85976000014</v>
      </c>
      <c r="F59" s="357">
        <v>7.1693493199548985</v>
      </c>
      <c r="G59" s="357">
        <v>6.7698821493483829E-2</v>
      </c>
      <c r="H59" s="357">
        <v>1.0080257026538333</v>
      </c>
      <c r="I59" s="357"/>
      <c r="J59" s="92">
        <v>46524.795210000011</v>
      </c>
      <c r="K59" s="92">
        <v>62195.857230000009</v>
      </c>
      <c r="L59" s="357">
        <v>33.68324771611605</v>
      </c>
      <c r="M59" s="357">
        <v>0.29151489895259153</v>
      </c>
      <c r="N59" s="358">
        <v>1.0852681949129714</v>
      </c>
      <c r="O59" s="1471"/>
      <c r="P59" s="1470"/>
    </row>
    <row r="60" spans="1:16" x14ac:dyDescent="0.25">
      <c r="A60" s="976" t="s">
        <v>72</v>
      </c>
      <c r="B60" s="765"/>
      <c r="C60" s="782" t="s">
        <v>73</v>
      </c>
      <c r="D60" s="982">
        <v>1366681.36674</v>
      </c>
      <c r="E60" s="982">
        <v>1483025.7014699993</v>
      </c>
      <c r="F60" s="983">
        <v>8.5129085360635397</v>
      </c>
      <c r="G60" s="983">
        <v>0.22214038327567484</v>
      </c>
      <c r="H60" s="983">
        <v>2.8205291911938741</v>
      </c>
      <c r="I60" s="983"/>
      <c r="J60" s="982">
        <v>125912.02323999998</v>
      </c>
      <c r="K60" s="982">
        <v>155340.21513999996</v>
      </c>
      <c r="L60" s="983">
        <v>23.372026866653645</v>
      </c>
      <c r="M60" s="983">
        <v>0.54742661200226472</v>
      </c>
      <c r="N60" s="984">
        <v>2.710563088775364</v>
      </c>
      <c r="O60" s="1471"/>
      <c r="P60" s="1470"/>
    </row>
    <row r="61" spans="1:16" x14ac:dyDescent="0.25">
      <c r="A61" s="146" t="s">
        <v>74</v>
      </c>
      <c r="B61" s="83" t="s">
        <v>75</v>
      </c>
      <c r="C61" s="91"/>
      <c r="D61" s="85">
        <v>6954386.6350900019</v>
      </c>
      <c r="E61" s="85">
        <v>7448160.3037600005</v>
      </c>
      <c r="F61" s="354">
        <v>7.1001756816129094</v>
      </c>
      <c r="G61" s="354">
        <v>0.94277965716457734</v>
      </c>
      <c r="H61" s="354">
        <v>14.165468296755265</v>
      </c>
      <c r="I61" s="354"/>
      <c r="J61" s="85">
        <v>669553.78984000022</v>
      </c>
      <c r="K61" s="85">
        <v>747965.43609999982</v>
      </c>
      <c r="L61" s="354">
        <v>11.711030159165738</v>
      </c>
      <c r="M61" s="354">
        <v>1.4586224664938272</v>
      </c>
      <c r="N61" s="355">
        <v>13.051401409127909</v>
      </c>
      <c r="O61" s="1471"/>
      <c r="P61" s="1470"/>
    </row>
    <row r="62" spans="1:16" s="110" customFormat="1" x14ac:dyDescent="0.25">
      <c r="A62" s="985" t="s">
        <v>567</v>
      </c>
      <c r="B62" s="765"/>
      <c r="C62" s="782" t="s">
        <v>76</v>
      </c>
      <c r="D62" s="982">
        <v>10060.091260000007</v>
      </c>
      <c r="E62" s="982">
        <v>12351.267869999998</v>
      </c>
      <c r="F62" s="978">
        <v>22.774908803361988</v>
      </c>
      <c r="G62" s="978">
        <v>4.3746251287508867E-3</v>
      </c>
      <c r="H62" s="978">
        <v>2.3490564958556594E-2</v>
      </c>
      <c r="I62" s="978"/>
      <c r="J62" s="982">
        <v>1152.0244100000002</v>
      </c>
      <c r="K62" s="982">
        <v>1638.8318700000002</v>
      </c>
      <c r="L62" s="978">
        <v>42.256696626766782</v>
      </c>
      <c r="M62" s="978">
        <v>9.0556483874644107E-3</v>
      </c>
      <c r="N62" s="979">
        <v>2.859631146723483E-2</v>
      </c>
      <c r="O62" s="1471"/>
      <c r="P62" s="1470"/>
    </row>
    <row r="63" spans="1:16" s="115" customFormat="1" x14ac:dyDescent="0.25">
      <c r="A63" s="850" t="s">
        <v>569</v>
      </c>
      <c r="B63" s="83"/>
      <c r="C63" s="91" t="s">
        <v>77</v>
      </c>
      <c r="D63" s="92">
        <v>672187.53821999987</v>
      </c>
      <c r="E63" s="92">
        <v>719584.56440999929</v>
      </c>
      <c r="F63" s="357">
        <v>7.0511610964270623</v>
      </c>
      <c r="G63" s="357">
        <v>9.0496830708670747E-2</v>
      </c>
      <c r="H63" s="357">
        <v>1.3685597406971097</v>
      </c>
      <c r="I63" s="357"/>
      <c r="J63" s="92">
        <v>65007.55367999999</v>
      </c>
      <c r="K63" s="92">
        <v>75546.777259999944</v>
      </c>
      <c r="L63" s="357">
        <v>16.212306083504288</v>
      </c>
      <c r="M63" s="357">
        <v>0.19605184977517287</v>
      </c>
      <c r="N63" s="358">
        <v>1.3182311208487614</v>
      </c>
      <c r="O63" s="1471"/>
      <c r="P63" s="1470"/>
    </row>
    <row r="64" spans="1:16" s="115" customFormat="1" x14ac:dyDescent="0.25">
      <c r="A64" s="987" t="s">
        <v>571</v>
      </c>
      <c r="B64" s="782"/>
      <c r="C64" s="782" t="s">
        <v>78</v>
      </c>
      <c r="D64" s="982">
        <v>198582.1378800002</v>
      </c>
      <c r="E64" s="982">
        <v>243981.01413999993</v>
      </c>
      <c r="F64" s="978">
        <v>22.861510478567563</v>
      </c>
      <c r="G64" s="978">
        <v>8.6681691859645707E-2</v>
      </c>
      <c r="H64" s="978">
        <v>0.46402133947971647</v>
      </c>
      <c r="I64" s="978"/>
      <c r="J64" s="982">
        <v>19622.887819999996</v>
      </c>
      <c r="K64" s="982">
        <v>25244.752979999994</v>
      </c>
      <c r="L64" s="978">
        <v>28.649530138321904</v>
      </c>
      <c r="M64" s="978">
        <v>0.10457858260983988</v>
      </c>
      <c r="N64" s="979">
        <v>0.44050084230390535</v>
      </c>
      <c r="O64" s="1471"/>
      <c r="P64" s="1470"/>
    </row>
    <row r="65" spans="1:16" x14ac:dyDescent="0.25">
      <c r="A65" s="162" t="s">
        <v>2</v>
      </c>
      <c r="B65" s="91"/>
      <c r="C65" s="91" t="s">
        <v>79</v>
      </c>
      <c r="D65" s="92">
        <v>614984.53404000017</v>
      </c>
      <c r="E65" s="92">
        <v>686692.01229000033</v>
      </c>
      <c r="F65" s="357">
        <v>11.66004578666951</v>
      </c>
      <c r="G65" s="357">
        <v>0.13691364293030625</v>
      </c>
      <c r="H65" s="357">
        <v>1.3060022251157117</v>
      </c>
      <c r="I65" s="357"/>
      <c r="J65" s="92">
        <v>60757.151829999995</v>
      </c>
      <c r="K65" s="92">
        <v>79170.118860000017</v>
      </c>
      <c r="L65" s="357">
        <v>30.305842975523205</v>
      </c>
      <c r="M65" s="357">
        <v>0.34252013145742477</v>
      </c>
      <c r="N65" s="358">
        <v>1.3814555472481522</v>
      </c>
      <c r="O65" s="1471"/>
      <c r="P65" s="1470"/>
    </row>
    <row r="66" spans="1:16" s="115" customFormat="1" x14ac:dyDescent="0.25">
      <c r="A66" s="976" t="s">
        <v>80</v>
      </c>
      <c r="B66" s="782"/>
      <c r="C66" s="782" t="s">
        <v>1060</v>
      </c>
      <c r="D66" s="977">
        <v>1218015.8083900006</v>
      </c>
      <c r="E66" s="977">
        <v>1435211.9835100011</v>
      </c>
      <c r="F66" s="978">
        <v>17.831966845085127</v>
      </c>
      <c r="G66" s="978">
        <v>0.41470039516008145</v>
      </c>
      <c r="H66" s="978">
        <v>2.7295934864977176</v>
      </c>
      <c r="I66" s="978"/>
      <c r="J66" s="977">
        <v>138010.55627</v>
      </c>
      <c r="K66" s="977">
        <v>159646.90575999994</v>
      </c>
      <c r="L66" s="978">
        <v>15.677314891529882</v>
      </c>
      <c r="M66" s="978">
        <v>0.4024818628903804</v>
      </c>
      <c r="N66" s="979">
        <v>2.7857114115636792</v>
      </c>
      <c r="O66" s="1471"/>
      <c r="P66" s="1470"/>
    </row>
    <row r="67" spans="1:16" s="110" customFormat="1" x14ac:dyDescent="0.25">
      <c r="A67" s="974" t="s">
        <v>81</v>
      </c>
      <c r="B67" s="91"/>
      <c r="C67" s="91" t="s">
        <v>82</v>
      </c>
      <c r="D67" s="975">
        <v>538378.27318999986</v>
      </c>
      <c r="E67" s="975">
        <v>580092.24008000002</v>
      </c>
      <c r="F67" s="357">
        <v>7.7480776931870761</v>
      </c>
      <c r="G67" s="357">
        <v>7.9645963117997196E-2</v>
      </c>
      <c r="H67" s="357">
        <v>1.1032628059708536</v>
      </c>
      <c r="I67" s="357"/>
      <c r="J67" s="975">
        <v>51476.234310000014</v>
      </c>
      <c r="K67" s="975">
        <v>61780.513780000016</v>
      </c>
      <c r="L67" s="357">
        <v>20.017547142134763</v>
      </c>
      <c r="M67" s="357">
        <v>0.19168139240612325</v>
      </c>
      <c r="N67" s="358">
        <v>1.0780207823629118</v>
      </c>
      <c r="O67" s="1471"/>
      <c r="P67" s="1470"/>
    </row>
    <row r="68" spans="1:16" x14ac:dyDescent="0.25">
      <c r="A68" s="980" t="s">
        <v>83</v>
      </c>
      <c r="B68" s="782"/>
      <c r="C68" s="981" t="s">
        <v>84</v>
      </c>
      <c r="D68" s="982">
        <v>1972332.6762100009</v>
      </c>
      <c r="E68" s="982">
        <v>2028900.7156600007</v>
      </c>
      <c r="F68" s="983">
        <v>2.8680779937540728</v>
      </c>
      <c r="G68" s="983">
        <v>0.10800737305979288</v>
      </c>
      <c r="H68" s="983">
        <v>3.8587151179381891</v>
      </c>
      <c r="I68" s="983"/>
      <c r="J68" s="982">
        <v>168748.79964000004</v>
      </c>
      <c r="K68" s="982">
        <v>160290.94627999997</v>
      </c>
      <c r="L68" s="983">
        <v>-5.0120969026408568</v>
      </c>
      <c r="M68" s="983">
        <v>-0.15733396144113129</v>
      </c>
      <c r="N68" s="984">
        <v>2.7969494059208677</v>
      </c>
      <c r="O68" s="1471"/>
      <c r="P68" s="1470"/>
    </row>
    <row r="69" spans="1:16" s="110" customFormat="1" x14ac:dyDescent="0.25">
      <c r="A69" s="974" t="s">
        <v>85</v>
      </c>
      <c r="B69" s="91"/>
      <c r="C69" s="91" t="s">
        <v>86</v>
      </c>
      <c r="D69" s="92">
        <v>693997.66206000024</v>
      </c>
      <c r="E69" s="92">
        <v>732310.17573999963</v>
      </c>
      <c r="F69" s="357">
        <v>5.5205537099759061</v>
      </c>
      <c r="G69" s="357">
        <v>7.3151447321268742E-2</v>
      </c>
      <c r="H69" s="357">
        <v>1.3927622600441958</v>
      </c>
      <c r="I69" s="357"/>
      <c r="J69" s="92">
        <v>77430.819360000023</v>
      </c>
      <c r="K69" s="92">
        <v>78245.650210000022</v>
      </c>
      <c r="L69" s="357">
        <v>1.0523340147178293</v>
      </c>
      <c r="M69" s="357">
        <v>1.5157577233633068E-2</v>
      </c>
      <c r="N69" s="358">
        <v>1.365324305269624</v>
      </c>
      <c r="O69" s="1471"/>
      <c r="P69" s="1470"/>
    </row>
    <row r="70" spans="1:16" s="5" customFormat="1" x14ac:dyDescent="0.25">
      <c r="A70" s="976" t="s">
        <v>87</v>
      </c>
      <c r="B70" s="782"/>
      <c r="C70" s="782" t="s">
        <v>88</v>
      </c>
      <c r="D70" s="982">
        <v>1035847.9138399996</v>
      </c>
      <c r="E70" s="982">
        <v>1009036.3300599999</v>
      </c>
      <c r="F70" s="978">
        <v>-2.5883706885701216</v>
      </c>
      <c r="G70" s="978">
        <v>-5.119231212193482E-2</v>
      </c>
      <c r="H70" s="978">
        <v>1.9190607560532151</v>
      </c>
      <c r="I70" s="978"/>
      <c r="J70" s="982">
        <v>87347.762520000062</v>
      </c>
      <c r="K70" s="982">
        <v>106400.93909999995</v>
      </c>
      <c r="L70" s="978">
        <v>21.813010465651331</v>
      </c>
      <c r="M70" s="978">
        <v>0.35442938317492217</v>
      </c>
      <c r="N70" s="979">
        <v>1.8566116821427707</v>
      </c>
      <c r="O70" s="1471"/>
      <c r="P70" s="1470"/>
    </row>
    <row r="71" spans="1:16" x14ac:dyDescent="0.25">
      <c r="A71" s="994" t="s">
        <v>89</v>
      </c>
      <c r="B71" s="83" t="s">
        <v>90</v>
      </c>
      <c r="C71" s="83"/>
      <c r="D71" s="85">
        <v>17248070.499839999</v>
      </c>
      <c r="E71" s="85">
        <v>16622814.712560002</v>
      </c>
      <c r="F71" s="354">
        <v>-3.6250767138608184</v>
      </c>
      <c r="G71" s="354">
        <v>-1.1938231505130477</v>
      </c>
      <c r="H71" s="354">
        <v>31.614512203065111</v>
      </c>
      <c r="I71" s="354"/>
      <c r="J71" s="85">
        <v>1709981.2968599999</v>
      </c>
      <c r="K71" s="85">
        <v>1772688.5485600003</v>
      </c>
      <c r="L71" s="354">
        <v>3.667130851965942</v>
      </c>
      <c r="M71" s="354">
        <v>1.1664875117966214</v>
      </c>
      <c r="N71" s="355">
        <v>30.932003945604375</v>
      </c>
      <c r="O71" s="1471"/>
      <c r="P71" s="1470"/>
    </row>
    <row r="72" spans="1:16" s="115" customFormat="1" ht="15.75" customHeight="1" x14ac:dyDescent="0.25">
      <c r="A72" s="976" t="s">
        <v>91</v>
      </c>
      <c r="B72" s="765"/>
      <c r="C72" s="782" t="s">
        <v>92</v>
      </c>
      <c r="D72" s="982">
        <v>729382.63027000043</v>
      </c>
      <c r="E72" s="982">
        <v>829068.83981000015</v>
      </c>
      <c r="F72" s="983">
        <v>13.667203660045784</v>
      </c>
      <c r="G72" s="983">
        <v>0.19033443137480821</v>
      </c>
      <c r="H72" s="983">
        <v>1.5767851237341808</v>
      </c>
      <c r="I72" s="983"/>
      <c r="J72" s="982">
        <v>66264.269310000018</v>
      </c>
      <c r="K72" s="982">
        <v>68946.424830000062</v>
      </c>
      <c r="L72" s="983">
        <v>4.0476648243901732</v>
      </c>
      <c r="M72" s="983">
        <v>4.9893765616527655E-2</v>
      </c>
      <c r="N72" s="984">
        <v>1.203060225446418</v>
      </c>
      <c r="O72" s="1471"/>
      <c r="P72" s="1470"/>
    </row>
    <row r="73" spans="1:16" x14ac:dyDescent="0.25">
      <c r="A73" s="850" t="s">
        <v>93</v>
      </c>
      <c r="B73" s="83"/>
      <c r="C73" s="91" t="s">
        <v>94</v>
      </c>
      <c r="D73" s="92">
        <v>1435188.1130300006</v>
      </c>
      <c r="E73" s="92">
        <v>1561001.6368400014</v>
      </c>
      <c r="F73" s="357">
        <v>8.7663437752686377</v>
      </c>
      <c r="G73" s="357">
        <v>0.24022024334297384</v>
      </c>
      <c r="H73" s="357">
        <v>2.9688296567244015</v>
      </c>
      <c r="I73" s="357"/>
      <c r="J73" s="92">
        <v>136003.64336999998</v>
      </c>
      <c r="K73" s="92">
        <v>118856.8498599999</v>
      </c>
      <c r="L73" s="357">
        <v>-12.607598653333104</v>
      </c>
      <c r="M73" s="357">
        <v>-0.31896662594081321</v>
      </c>
      <c r="N73" s="358">
        <v>2.0739574088285964</v>
      </c>
      <c r="O73" s="1471"/>
      <c r="P73" s="1470"/>
    </row>
    <row r="74" spans="1:16" x14ac:dyDescent="0.25">
      <c r="A74" s="987" t="s">
        <v>95</v>
      </c>
      <c r="B74" s="782"/>
      <c r="C74" s="782" t="s">
        <v>96</v>
      </c>
      <c r="D74" s="982">
        <v>107523.16665999999</v>
      </c>
      <c r="E74" s="982">
        <v>112935.50794</v>
      </c>
      <c r="F74" s="978">
        <v>5.0336513033646249</v>
      </c>
      <c r="G74" s="978">
        <v>1.0333976030273745E-2</v>
      </c>
      <c r="H74" s="978">
        <v>0.21478919519151793</v>
      </c>
      <c r="I74" s="978"/>
      <c r="J74" s="982">
        <v>8701.4328099999966</v>
      </c>
      <c r="K74" s="982">
        <v>13435.385590000002</v>
      </c>
      <c r="L74" s="978">
        <v>54.40429045845849</v>
      </c>
      <c r="M74" s="978">
        <v>8.8061534345713816E-2</v>
      </c>
      <c r="N74" s="979">
        <v>0.23443678271526328</v>
      </c>
      <c r="O74" s="1471"/>
      <c r="P74" s="1470"/>
    </row>
    <row r="75" spans="1:16" s="115" customFormat="1" x14ac:dyDescent="0.25">
      <c r="A75" s="162" t="s">
        <v>97</v>
      </c>
      <c r="B75" s="91"/>
      <c r="C75" s="91" t="s">
        <v>98</v>
      </c>
      <c r="D75" s="92">
        <v>2261713.4339200016</v>
      </c>
      <c r="E75" s="92">
        <v>2351892.1090299999</v>
      </c>
      <c r="F75" s="357">
        <v>3.9871839534374898</v>
      </c>
      <c r="G75" s="357">
        <v>0.17218135716463268</v>
      </c>
      <c r="H75" s="357">
        <v>4.4730043056450928</v>
      </c>
      <c r="I75" s="357"/>
      <c r="J75" s="92">
        <v>218219.28487999993</v>
      </c>
      <c r="K75" s="92">
        <v>238280.47676000008</v>
      </c>
      <c r="L75" s="357">
        <v>9.1931342782247274</v>
      </c>
      <c r="M75" s="357">
        <v>0.37318059977704005</v>
      </c>
      <c r="N75" s="358">
        <v>4.1578046257973806</v>
      </c>
      <c r="O75" s="1471"/>
      <c r="P75" s="1470"/>
    </row>
    <row r="76" spans="1:16" s="115" customFormat="1" x14ac:dyDescent="0.25">
      <c r="A76" s="976" t="s">
        <v>99</v>
      </c>
      <c r="B76" s="782"/>
      <c r="C76" s="782" t="s">
        <v>100</v>
      </c>
      <c r="D76" s="977">
        <v>1072399.4775900005</v>
      </c>
      <c r="E76" s="977">
        <v>1271575.4068599984</v>
      </c>
      <c r="F76" s="978">
        <v>18.572923004177998</v>
      </c>
      <c r="G76" s="978">
        <v>0.38029369775507843</v>
      </c>
      <c r="H76" s="978">
        <v>2.4183772070152525</v>
      </c>
      <c r="I76" s="978"/>
      <c r="J76" s="977">
        <v>119524.98518999996</v>
      </c>
      <c r="K76" s="977">
        <v>155379.93577000021</v>
      </c>
      <c r="L76" s="978">
        <v>29.997870757318491</v>
      </c>
      <c r="M76" s="978">
        <v>0.66697791648960236</v>
      </c>
      <c r="N76" s="979">
        <v>2.7112561821475123</v>
      </c>
      <c r="O76" s="1471"/>
      <c r="P76" s="1470"/>
    </row>
    <row r="77" spans="1:16" x14ac:dyDescent="0.25">
      <c r="A77" s="974" t="s">
        <v>101</v>
      </c>
      <c r="B77" s="91"/>
      <c r="C77" s="91" t="s">
        <v>102</v>
      </c>
      <c r="D77" s="975">
        <v>2654877.113429992</v>
      </c>
      <c r="E77" s="975">
        <v>2909109.4394000005</v>
      </c>
      <c r="F77" s="357">
        <v>9.5760487249653075</v>
      </c>
      <c r="G77" s="357">
        <v>0.4854148374573316</v>
      </c>
      <c r="H77" s="357">
        <v>5.5327618975667052</v>
      </c>
      <c r="I77" s="357"/>
      <c r="J77" s="975">
        <v>278294.87606000004</v>
      </c>
      <c r="K77" s="975">
        <v>335388.23840999958</v>
      </c>
      <c r="L77" s="357">
        <v>20.515419887820819</v>
      </c>
      <c r="M77" s="357">
        <v>1.0620572961221562</v>
      </c>
      <c r="N77" s="358">
        <v>5.8522577596807164</v>
      </c>
      <c r="O77" s="1471"/>
      <c r="P77" s="1470"/>
    </row>
    <row r="78" spans="1:16" s="5" customFormat="1" ht="36" x14ac:dyDescent="0.25">
      <c r="A78" s="980" t="s">
        <v>103</v>
      </c>
      <c r="B78" s="782"/>
      <c r="C78" s="981" t="s">
        <v>104</v>
      </c>
      <c r="D78" s="982">
        <v>2310186.56856</v>
      </c>
      <c r="E78" s="982">
        <v>2105897.1464999984</v>
      </c>
      <c r="F78" s="983">
        <v>-8.8429837156979314</v>
      </c>
      <c r="G78" s="983">
        <v>-0.39005707171638865</v>
      </c>
      <c r="H78" s="983">
        <v>4.0051526884986259</v>
      </c>
      <c r="I78" s="983"/>
      <c r="J78" s="982">
        <v>192295.62903000001</v>
      </c>
      <c r="K78" s="982">
        <v>242907.61392999993</v>
      </c>
      <c r="L78" s="983">
        <v>26.31988316910935</v>
      </c>
      <c r="M78" s="983">
        <v>0.94148996699035259</v>
      </c>
      <c r="N78" s="984">
        <v>4.2385444857776085</v>
      </c>
      <c r="O78" s="1471"/>
      <c r="P78" s="1470"/>
    </row>
    <row r="79" spans="1:16" x14ac:dyDescent="0.25">
      <c r="A79" s="974" t="s">
        <v>105</v>
      </c>
      <c r="B79" s="91"/>
      <c r="C79" s="91" t="s">
        <v>106</v>
      </c>
      <c r="D79" s="92">
        <v>4526075.6332500037</v>
      </c>
      <c r="E79" s="92">
        <v>4585057.0018100031</v>
      </c>
      <c r="F79" s="357">
        <v>1.3031458892711234</v>
      </c>
      <c r="G79" s="357">
        <v>0.11261522830869497</v>
      </c>
      <c r="H79" s="357">
        <v>8.7202043120859489</v>
      </c>
      <c r="I79" s="357"/>
      <c r="J79" s="92">
        <v>409383.97625999997</v>
      </c>
      <c r="K79" s="92">
        <v>582783.12199000036</v>
      </c>
      <c r="L79" s="357">
        <v>42.356114500161709</v>
      </c>
      <c r="M79" s="357">
        <v>3.2255908617702462</v>
      </c>
      <c r="N79" s="358">
        <v>10.169101528562267</v>
      </c>
      <c r="O79" s="1471"/>
      <c r="P79" s="1470"/>
    </row>
    <row r="80" spans="1:16" s="5" customFormat="1" ht="12" customHeight="1" x14ac:dyDescent="0.25">
      <c r="A80" s="976" t="s">
        <v>107</v>
      </c>
      <c r="B80" s="782"/>
      <c r="C80" s="782" t="s">
        <v>108</v>
      </c>
      <c r="D80" s="982">
        <v>2150724.3631300004</v>
      </c>
      <c r="E80" s="982">
        <v>896277.62437000033</v>
      </c>
      <c r="F80" s="978">
        <v>-58.326708910963085</v>
      </c>
      <c r="G80" s="978">
        <v>-2.3951598502304523</v>
      </c>
      <c r="H80" s="978">
        <v>1.7046078166033884</v>
      </c>
      <c r="I80" s="978"/>
      <c r="J80" s="982">
        <v>281293.19994999998</v>
      </c>
      <c r="K80" s="982">
        <v>16710.501419999997</v>
      </c>
      <c r="L80" s="978">
        <v>-94.059400858971969</v>
      </c>
      <c r="M80" s="978">
        <v>-4.9217978033742069</v>
      </c>
      <c r="N80" s="979">
        <v>0.29158494664860879</v>
      </c>
      <c r="O80" s="1471"/>
      <c r="P80" s="1470"/>
    </row>
    <row r="81" spans="1:16" x14ac:dyDescent="0.25">
      <c r="A81" s="146" t="s">
        <v>109</v>
      </c>
      <c r="B81" s="83" t="s">
        <v>110</v>
      </c>
      <c r="C81" s="83"/>
      <c r="D81" s="85">
        <v>3965910.2647400014</v>
      </c>
      <c r="E81" s="85">
        <v>4252074.7256199997</v>
      </c>
      <c r="F81" s="354">
        <v>7.2156060469703727</v>
      </c>
      <c r="G81" s="354">
        <v>0.54638400028057865</v>
      </c>
      <c r="H81" s="354">
        <v>8.0869137162364311</v>
      </c>
      <c r="I81" s="354"/>
      <c r="J81" s="85">
        <v>472371.24658000004</v>
      </c>
      <c r="K81" s="85">
        <v>513616.23002000002</v>
      </c>
      <c r="L81" s="354">
        <v>8.7314762993337265</v>
      </c>
      <c r="M81" s="354">
        <v>0.76724392797808005</v>
      </c>
      <c r="N81" s="355">
        <v>8.9621943270354194</v>
      </c>
      <c r="O81" s="1471"/>
      <c r="P81" s="1470"/>
    </row>
    <row r="82" spans="1:16" ht="36" x14ac:dyDescent="0.25">
      <c r="A82" s="987" t="s">
        <v>111</v>
      </c>
      <c r="B82" s="782"/>
      <c r="C82" s="981" t="s">
        <v>112</v>
      </c>
      <c r="D82" s="982">
        <v>152126.25810000001</v>
      </c>
      <c r="E82" s="982">
        <v>167803.86385999998</v>
      </c>
      <c r="F82" s="978">
        <v>10.30565397177805</v>
      </c>
      <c r="G82" s="978">
        <v>2.9933811220404262E-2</v>
      </c>
      <c r="H82" s="978">
        <v>0.31914193796042389</v>
      </c>
      <c r="I82" s="978"/>
      <c r="J82" s="982">
        <v>18207.315739999995</v>
      </c>
      <c r="K82" s="982">
        <v>17026.145409999997</v>
      </c>
      <c r="L82" s="978">
        <v>-6.4873391930314135</v>
      </c>
      <c r="M82" s="978">
        <v>-2.1972266394983512E-2</v>
      </c>
      <c r="N82" s="979">
        <v>0.29709268299181324</v>
      </c>
      <c r="O82" s="1471"/>
      <c r="P82" s="1470"/>
    </row>
    <row r="83" spans="1:16" ht="24.75" x14ac:dyDescent="0.25">
      <c r="A83" s="162" t="s">
        <v>113</v>
      </c>
      <c r="B83" s="91"/>
      <c r="C83" s="1088" t="s">
        <v>114</v>
      </c>
      <c r="D83" s="92">
        <v>163273.33491000003</v>
      </c>
      <c r="E83" s="92">
        <v>203342.34908999986</v>
      </c>
      <c r="F83" s="357">
        <v>24.541064345924443</v>
      </c>
      <c r="G83" s="357">
        <v>7.650519630440164E-2</v>
      </c>
      <c r="H83" s="357">
        <v>0.38673168701377486</v>
      </c>
      <c r="I83" s="357"/>
      <c r="J83" s="92">
        <v>15468.782690000002</v>
      </c>
      <c r="K83" s="92">
        <v>23277.173409999999</v>
      </c>
      <c r="L83" s="357">
        <v>50.478378787025271</v>
      </c>
      <c r="M83" s="357">
        <v>0.14525258267870433</v>
      </c>
      <c r="N83" s="358">
        <v>0.40616814518575139</v>
      </c>
      <c r="O83" s="1471"/>
      <c r="P83" s="1470"/>
    </row>
    <row r="84" spans="1:16" s="5" customFormat="1" ht="24.75" x14ac:dyDescent="0.25">
      <c r="A84" s="976" t="s">
        <v>115</v>
      </c>
      <c r="B84" s="782"/>
      <c r="C84" s="1016" t="s">
        <v>116</v>
      </c>
      <c r="D84" s="982">
        <v>132188.44783000011</v>
      </c>
      <c r="E84" s="982">
        <v>142062.0137199999</v>
      </c>
      <c r="F84" s="983">
        <v>7.469310709130661</v>
      </c>
      <c r="G84" s="983">
        <v>1.8851951117278068E-2</v>
      </c>
      <c r="H84" s="983">
        <v>0.2701841621894171</v>
      </c>
      <c r="I84" s="983"/>
      <c r="J84" s="982">
        <v>15481.046630000012</v>
      </c>
      <c r="K84" s="982">
        <v>20532.897999999997</v>
      </c>
      <c r="L84" s="983">
        <v>32.632492432457596</v>
      </c>
      <c r="M84" s="983">
        <v>9.3975120497229517E-2</v>
      </c>
      <c r="N84" s="984">
        <v>0.35828272398251748</v>
      </c>
      <c r="O84" s="1471"/>
      <c r="P84" s="1470"/>
    </row>
    <row r="85" spans="1:16" x14ac:dyDescent="0.25">
      <c r="A85" s="974" t="s">
        <v>117</v>
      </c>
      <c r="B85" s="91"/>
      <c r="C85" s="91" t="s">
        <v>118</v>
      </c>
      <c r="D85" s="975">
        <v>576136.88886000018</v>
      </c>
      <c r="E85" s="975">
        <v>561988.99954999995</v>
      </c>
      <c r="F85" s="357">
        <v>-2.4556471879442756</v>
      </c>
      <c r="G85" s="357">
        <v>-2.7013069103526365E-2</v>
      </c>
      <c r="H85" s="357">
        <v>1.0688327092304823</v>
      </c>
      <c r="I85" s="357"/>
      <c r="J85" s="975">
        <v>66759.247560000003</v>
      </c>
      <c r="K85" s="975">
        <v>72939.537259999997</v>
      </c>
      <c r="L85" s="357">
        <v>9.2575784267871608</v>
      </c>
      <c r="M85" s="357">
        <v>0.11496646016038425</v>
      </c>
      <c r="N85" s="358">
        <v>1.2727368584569567</v>
      </c>
      <c r="O85" s="1471"/>
      <c r="P85" s="1470"/>
    </row>
    <row r="86" spans="1:16" ht="12.75" customHeight="1" x14ac:dyDescent="0.25">
      <c r="A86" s="980" t="s">
        <v>119</v>
      </c>
      <c r="B86" s="782"/>
      <c r="C86" s="981" t="s">
        <v>120</v>
      </c>
      <c r="D86" s="982">
        <v>371571.06603999971</v>
      </c>
      <c r="E86" s="982">
        <v>402795.34747999877</v>
      </c>
      <c r="F86" s="983">
        <v>8.4033134691487952</v>
      </c>
      <c r="G86" s="983">
        <v>5.9617632974443786E-2</v>
      </c>
      <c r="H86" s="983">
        <v>0.7660663159905452</v>
      </c>
      <c r="I86" s="983"/>
      <c r="J86" s="982">
        <v>48095.321399999993</v>
      </c>
      <c r="K86" s="982">
        <v>61155.895640000024</v>
      </c>
      <c r="L86" s="983">
        <v>27.155602374246808</v>
      </c>
      <c r="M86" s="983">
        <v>0.24295430488229475</v>
      </c>
      <c r="N86" s="984">
        <v>1.0671216930746832</v>
      </c>
      <c r="O86" s="1471"/>
      <c r="P86" s="1470"/>
    </row>
    <row r="87" spans="1:16" s="5" customFormat="1" x14ac:dyDescent="0.25">
      <c r="A87" s="974" t="s">
        <v>121</v>
      </c>
      <c r="B87" s="91"/>
      <c r="C87" s="91" t="s">
        <v>122</v>
      </c>
      <c r="D87" s="92">
        <v>1025038.1893499997</v>
      </c>
      <c r="E87" s="92">
        <v>1045739.396260001</v>
      </c>
      <c r="F87" s="357">
        <v>2.0195546980672456</v>
      </c>
      <c r="G87" s="357">
        <v>3.9525551870906943E-2</v>
      </c>
      <c r="H87" s="357">
        <v>1.9888653922916912</v>
      </c>
      <c r="I87" s="357"/>
      <c r="J87" s="92">
        <v>124185.15805999999</v>
      </c>
      <c r="K87" s="92">
        <v>109120.53498999997</v>
      </c>
      <c r="L87" s="357">
        <v>-12.1307757749292</v>
      </c>
      <c r="M87" s="357">
        <v>-0.28023385182224769</v>
      </c>
      <c r="N87" s="358">
        <v>1.9040664653692239</v>
      </c>
      <c r="O87" s="1471"/>
      <c r="P87" s="1470"/>
    </row>
    <row r="88" spans="1:16" x14ac:dyDescent="0.25">
      <c r="A88" s="976" t="s">
        <v>123</v>
      </c>
      <c r="B88" s="782"/>
      <c r="C88" s="782" t="s">
        <v>124</v>
      </c>
      <c r="D88" s="982">
        <v>183606.57205000002</v>
      </c>
      <c r="E88" s="982">
        <v>205516.76842999988</v>
      </c>
      <c r="F88" s="978">
        <v>11.933231003317923</v>
      </c>
      <c r="G88" s="978">
        <v>4.183391853839432E-2</v>
      </c>
      <c r="H88" s="978">
        <v>0.3908671603344917</v>
      </c>
      <c r="I88" s="978"/>
      <c r="J88" s="982">
        <v>22196.36323000001</v>
      </c>
      <c r="K88" s="982">
        <v>23968.862590000008</v>
      </c>
      <c r="L88" s="978">
        <v>7.9855395302070713</v>
      </c>
      <c r="M88" s="978">
        <v>3.2972237054801255E-2</v>
      </c>
      <c r="N88" s="979">
        <v>0.41823757072712592</v>
      </c>
      <c r="O88" s="1471"/>
      <c r="P88" s="1470"/>
    </row>
    <row r="89" spans="1:16" x14ac:dyDescent="0.25">
      <c r="A89" s="850" t="s">
        <v>125</v>
      </c>
      <c r="B89" s="91"/>
      <c r="C89" s="91" t="s">
        <v>126</v>
      </c>
      <c r="D89" s="92">
        <v>1361969.5076000013</v>
      </c>
      <c r="E89" s="92">
        <v>1522825.987230001</v>
      </c>
      <c r="F89" s="357">
        <v>11.810578631342009</v>
      </c>
      <c r="G89" s="357">
        <v>0.30712900735827808</v>
      </c>
      <c r="H89" s="357">
        <v>2.8962243512256056</v>
      </c>
      <c r="I89" s="357"/>
      <c r="J89" s="92">
        <v>161978.01126999999</v>
      </c>
      <c r="K89" s="92">
        <v>185595.18271999995</v>
      </c>
      <c r="L89" s="357">
        <v>14.580479945906157</v>
      </c>
      <c r="M89" s="357">
        <v>0.4393293409218969</v>
      </c>
      <c r="N89" s="358">
        <v>3.2384881872473459</v>
      </c>
      <c r="O89" s="1471"/>
      <c r="P89" s="1470"/>
    </row>
    <row r="90" spans="1:16" x14ac:dyDescent="0.25">
      <c r="A90" s="991" t="s">
        <v>127</v>
      </c>
      <c r="B90" s="765" t="s">
        <v>128</v>
      </c>
      <c r="C90" s="765"/>
      <c r="D90" s="995">
        <v>22193.247000000007</v>
      </c>
      <c r="E90" s="995">
        <v>41634.137830000007</v>
      </c>
      <c r="F90" s="846">
        <v>87.598226748884443</v>
      </c>
      <c r="G90" s="846">
        <v>3.7119185478338576E-2</v>
      </c>
      <c r="H90" s="846">
        <v>7.9182917048103318E-2</v>
      </c>
      <c r="I90" s="846"/>
      <c r="J90" s="995">
        <v>6121.1920000000009</v>
      </c>
      <c r="K90" s="995">
        <v>4133.68066</v>
      </c>
      <c r="L90" s="846">
        <v>-32.469351394303601</v>
      </c>
      <c r="M90" s="846">
        <v>-3.6971914648017586E-2</v>
      </c>
      <c r="N90" s="847">
        <v>7.2129436718511464E-2</v>
      </c>
      <c r="O90" s="1471"/>
      <c r="P90" s="1470"/>
    </row>
    <row r="91" spans="1:16" x14ac:dyDescent="0.25">
      <c r="A91" s="162" t="s">
        <v>129</v>
      </c>
      <c r="B91" s="91"/>
      <c r="C91" s="91" t="s">
        <v>130</v>
      </c>
      <c r="D91" s="92">
        <v>0.43191999999999997</v>
      </c>
      <c r="E91" s="92">
        <v>0.28649999999999998</v>
      </c>
      <c r="F91" s="357">
        <v>-33.668271902204111</v>
      </c>
      <c r="G91" s="357">
        <v>-2.776555868484343E-7</v>
      </c>
      <c r="H91" s="357">
        <v>5.4488712668705686E-7</v>
      </c>
      <c r="I91" s="357"/>
      <c r="J91" s="92">
        <v>3.9999999999999995E-33</v>
      </c>
      <c r="K91" s="92">
        <v>3.9999999999999995E-33</v>
      </c>
      <c r="L91" s="357" t="s">
        <v>1460</v>
      </c>
      <c r="M91" s="357">
        <v>0</v>
      </c>
      <c r="N91" s="358">
        <v>6.9796815623886599E-38</v>
      </c>
      <c r="O91" s="1471"/>
      <c r="P91" s="1470"/>
    </row>
    <row r="92" spans="1:16" ht="24.75" x14ac:dyDescent="0.25">
      <c r="A92" s="976" t="s">
        <v>131</v>
      </c>
      <c r="B92" s="782"/>
      <c r="C92" s="1016" t="s">
        <v>132</v>
      </c>
      <c r="D92" s="977">
        <v>10647.573180000005</v>
      </c>
      <c r="E92" s="977">
        <v>9743.5270100000052</v>
      </c>
      <c r="F92" s="978">
        <v>-8.4906311956430169</v>
      </c>
      <c r="G92" s="978">
        <v>-1.7261275606479803E-3</v>
      </c>
      <c r="H92" s="978">
        <v>1.8530968363967306E-2</v>
      </c>
      <c r="I92" s="978"/>
      <c r="J92" s="977">
        <v>1557.8382800000006</v>
      </c>
      <c r="K92" s="977">
        <v>1343.5101099999997</v>
      </c>
      <c r="L92" s="978">
        <v>-13.758050033280785</v>
      </c>
      <c r="M92" s="978">
        <v>-3.9869572809108269E-3</v>
      </c>
      <c r="N92" s="979">
        <v>2.3443181859124397E-2</v>
      </c>
      <c r="O92" s="1471"/>
      <c r="P92" s="1470"/>
    </row>
    <row r="93" spans="1:16" x14ac:dyDescent="0.25">
      <c r="A93" s="974" t="s">
        <v>133</v>
      </c>
      <c r="B93" s="91"/>
      <c r="C93" s="91" t="s">
        <v>134</v>
      </c>
      <c r="D93" s="975">
        <v>11511.114590000001</v>
      </c>
      <c r="E93" s="975">
        <v>31863.924610000002</v>
      </c>
      <c r="F93" s="357">
        <v>176.81007222081698</v>
      </c>
      <c r="G93" s="357">
        <v>3.886034527656302E-2</v>
      </c>
      <c r="H93" s="357">
        <v>6.0601194854156715E-2</v>
      </c>
      <c r="I93" s="357"/>
      <c r="J93" s="975">
        <v>4563.3537200000001</v>
      </c>
      <c r="K93" s="975">
        <v>2785.5657500000002</v>
      </c>
      <c r="L93" s="357">
        <v>-38.957926101770603</v>
      </c>
      <c r="M93" s="357">
        <v>-3.3070616386577406E-2</v>
      </c>
      <c r="N93" s="358">
        <v>4.8605904765240855E-2</v>
      </c>
      <c r="O93" s="1471"/>
      <c r="P93" s="1470"/>
    </row>
    <row r="94" spans="1:16" s="115" customFormat="1" ht="24" x14ac:dyDescent="0.25">
      <c r="A94" s="980" t="s">
        <v>135</v>
      </c>
      <c r="B94" s="782"/>
      <c r="C94" s="981" t="s">
        <v>136</v>
      </c>
      <c r="D94" s="982">
        <v>34.127309999999994</v>
      </c>
      <c r="E94" s="982">
        <v>26.399709999999999</v>
      </c>
      <c r="F94" s="982">
        <v>-22.643448897671679</v>
      </c>
      <c r="G94" s="983">
        <v>-1.4754581989616008E-5</v>
      </c>
      <c r="H94" s="983">
        <v>5.0208942852605795E-5</v>
      </c>
      <c r="I94" s="983"/>
      <c r="J94" s="982">
        <v>8.9999999999999998E-33</v>
      </c>
      <c r="K94" s="982">
        <v>4.6048</v>
      </c>
      <c r="L94" s="983" t="s">
        <v>1460</v>
      </c>
      <c r="M94" s="983">
        <v>8.5659019470646789E-5</v>
      </c>
      <c r="N94" s="984">
        <v>8.0350094146218262E-5</v>
      </c>
      <c r="O94" s="1471"/>
      <c r="P94" s="1470"/>
    </row>
    <row r="95" spans="1:16" s="110" customFormat="1" ht="15" thickBot="1" x14ac:dyDescent="0.3">
      <c r="A95" s="996"/>
      <c r="B95" s="134" t="s">
        <v>500</v>
      </c>
      <c r="C95" s="134"/>
      <c r="D95" s="135">
        <v>0</v>
      </c>
      <c r="E95" s="135">
        <v>0</v>
      </c>
      <c r="F95" s="852" t="s">
        <v>1460</v>
      </c>
      <c r="G95" s="852">
        <v>0</v>
      </c>
      <c r="H95" s="852">
        <v>0</v>
      </c>
      <c r="I95" s="852"/>
      <c r="J95" s="135">
        <v>0</v>
      </c>
      <c r="K95" s="135">
        <v>0</v>
      </c>
      <c r="L95" s="852" t="s">
        <v>1460</v>
      </c>
      <c r="M95" s="852">
        <v>0</v>
      </c>
      <c r="N95" s="854">
        <v>0</v>
      </c>
      <c r="O95" s="1471"/>
      <c r="P95" s="1470"/>
    </row>
    <row r="96" spans="1:16" customFormat="1" ht="12.75" x14ac:dyDescent="0.2"/>
    <row r="97" spans="1:15" ht="14.25" customHeight="1" x14ac:dyDescent="0.25">
      <c r="A97" s="1532" t="s">
        <v>1096</v>
      </c>
      <c r="B97" s="1621"/>
      <c r="C97" s="1621"/>
      <c r="D97" s="1622"/>
      <c r="E97" s="1622"/>
      <c r="F97" s="1623"/>
      <c r="G97" s="1623"/>
      <c r="H97" s="1623"/>
      <c r="I97" s="1624"/>
      <c r="J97" s="1622"/>
      <c r="K97" s="1622"/>
      <c r="L97" s="1623"/>
      <c r="M97" s="1623"/>
      <c r="N97" s="1625"/>
      <c r="O97" s="550"/>
    </row>
    <row r="98" spans="1:15" ht="14.25" customHeight="1" x14ac:dyDescent="0.25">
      <c r="A98" s="1541" t="s">
        <v>137</v>
      </c>
      <c r="B98" s="543"/>
      <c r="C98" s="543"/>
      <c r="D98" s="147"/>
      <c r="E98" s="147"/>
      <c r="F98" s="997"/>
      <c r="G98" s="997"/>
      <c r="H98" s="997"/>
      <c r="I98" s="550"/>
      <c r="J98" s="147"/>
      <c r="K98" s="147"/>
      <c r="L98" s="997"/>
      <c r="M98" s="997"/>
      <c r="N98" s="856"/>
      <c r="O98" s="550"/>
    </row>
    <row r="99" spans="1:15" ht="14.25" customHeight="1" x14ac:dyDescent="0.25">
      <c r="A99" s="1675" t="s">
        <v>1437</v>
      </c>
      <c r="B99" s="91"/>
      <c r="C99" s="91"/>
      <c r="D99" s="169"/>
      <c r="E99" s="170"/>
      <c r="F99" s="844"/>
      <c r="G99" s="998"/>
      <c r="H99" s="713"/>
      <c r="I99" s="553"/>
      <c r="J99" s="13"/>
      <c r="K99" s="999"/>
      <c r="L99" s="172"/>
      <c r="M99" s="172"/>
      <c r="N99" s="479"/>
    </row>
    <row r="100" spans="1:15" ht="14.25" customHeight="1" x14ac:dyDescent="0.25">
      <c r="A100" s="1541" t="s">
        <v>617</v>
      </c>
      <c r="B100" s="91"/>
      <c r="C100" s="91"/>
      <c r="D100" s="169"/>
      <c r="E100" s="170"/>
      <c r="F100" s="844"/>
      <c r="G100" s="998"/>
      <c r="H100" s="713"/>
      <c r="I100" s="553"/>
      <c r="J100" s="13"/>
      <c r="K100" s="999"/>
      <c r="L100" s="172"/>
      <c r="M100" s="172"/>
      <c r="N100" s="479"/>
    </row>
    <row r="101" spans="1:15" ht="14.25" customHeight="1" x14ac:dyDescent="0.25">
      <c r="A101" s="1535" t="s">
        <v>1411</v>
      </c>
      <c r="B101" s="91"/>
      <c r="C101" s="91"/>
      <c r="D101" s="169"/>
      <c r="E101" s="170"/>
      <c r="F101" s="844"/>
      <c r="G101" s="998"/>
      <c r="H101" s="157"/>
      <c r="I101" s="553"/>
      <c r="J101" s="13"/>
      <c r="K101" s="999"/>
      <c r="L101" s="172"/>
      <c r="M101" s="172"/>
      <c r="N101" s="479"/>
    </row>
    <row r="102" spans="1:15" ht="14.25" customHeight="1" x14ac:dyDescent="0.25">
      <c r="A102" s="1563" t="s">
        <v>1441</v>
      </c>
      <c r="B102" s="480"/>
      <c r="C102" s="480"/>
      <c r="D102" s="1350"/>
      <c r="E102" s="1351"/>
      <c r="F102" s="1352"/>
      <c r="G102" s="1353"/>
      <c r="H102" s="716"/>
      <c r="I102" s="1354"/>
      <c r="J102" s="142"/>
      <c r="K102" s="1355"/>
      <c r="L102" s="1356"/>
      <c r="M102" s="1356"/>
      <c r="N102" s="483"/>
    </row>
  </sheetData>
  <mergeCells count="9">
    <mergeCell ref="A10:N10"/>
    <mergeCell ref="A8:N9"/>
    <mergeCell ref="B32:C32"/>
    <mergeCell ref="N13:N14"/>
    <mergeCell ref="H13:H14"/>
    <mergeCell ref="D12:H12"/>
    <mergeCell ref="J12:N12"/>
    <mergeCell ref="D14:E14"/>
    <mergeCell ref="J14:K14"/>
  </mergeCells>
  <phoneticPr fontId="0" type="noConversion"/>
  <printOptions horizontalCentered="1"/>
  <pageMargins left="0.59055118110236227" right="0.59055118110236227" top="0.59055118110236227" bottom="1.82" header="0" footer="0"/>
  <pageSetup scale="51" fitToHeight="2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B0B82-8A3A-4D4F-9199-C9ED2A8F11B8}">
  <sheetPr codeName="Hoja14">
    <pageSetUpPr fitToPage="1"/>
  </sheetPr>
  <dimension ref="A1:S102"/>
  <sheetViews>
    <sheetView showGridLines="0" zoomScaleNormal="100" workbookViewId="0">
      <selection activeCell="A8" sqref="A8:N9"/>
    </sheetView>
  </sheetViews>
  <sheetFormatPr defaultColWidth="6.7109375" defaultRowHeight="14.25" x14ac:dyDescent="0.25"/>
  <cols>
    <col min="1" max="1" width="4.28515625" style="1" customWidth="1"/>
    <col min="2" max="2" width="2.140625" style="1" customWidth="1"/>
    <col min="3" max="3" width="39.42578125" style="13" customWidth="1"/>
    <col min="4" max="4" width="13.140625" style="1" customWidth="1"/>
    <col min="5" max="5" width="13.28515625" style="1" customWidth="1"/>
    <col min="6" max="6" width="10.42578125" style="871" customWidth="1"/>
    <col min="7" max="7" width="14.28515625" style="871" customWidth="1"/>
    <col min="8" max="8" width="12.5703125" style="871" customWidth="1"/>
    <col min="9" max="9" width="3" style="458" customWidth="1"/>
    <col min="10" max="10" width="13.5703125" style="1" customWidth="1"/>
    <col min="11" max="11" width="12.28515625" style="173" customWidth="1"/>
    <col min="12" max="12" width="11" style="1" customWidth="1"/>
    <col min="13" max="13" width="14.140625" style="1" customWidth="1"/>
    <col min="14" max="14" width="12.42578125" style="1" customWidth="1"/>
    <col min="15" max="15" width="11.5703125" style="1" bestFit="1" customWidth="1"/>
    <col min="16" max="16" width="10.42578125" style="1" customWidth="1"/>
    <col min="17" max="17" width="9.28515625" style="1" customWidth="1"/>
    <col min="18" max="18" width="11.5703125" style="1" bestFit="1" customWidth="1"/>
    <col min="19" max="16384" width="6.7109375" style="1"/>
  </cols>
  <sheetData>
    <row r="1" spans="1:19" ht="6.75" customHeight="1" x14ac:dyDescent="0.25">
      <c r="A1" s="13"/>
      <c r="B1" s="13"/>
      <c r="D1" s="13"/>
      <c r="E1" s="13"/>
      <c r="F1" s="835"/>
      <c r="G1" s="835"/>
      <c r="H1" s="835"/>
      <c r="I1" s="456"/>
      <c r="J1" s="13"/>
      <c r="K1" s="171"/>
      <c r="L1" s="13"/>
      <c r="M1" s="13"/>
      <c r="N1" s="66"/>
      <c r="R1" s="821"/>
      <c r="S1" s="821">
        <v>4</v>
      </c>
    </row>
    <row r="2" spans="1:19" x14ac:dyDescent="0.25">
      <c r="A2" s="13"/>
      <c r="B2" s="13"/>
      <c r="D2" s="1347"/>
      <c r="E2" s="1410"/>
      <c r="F2" s="255"/>
      <c r="G2" s="255"/>
      <c r="H2" s="255"/>
      <c r="I2" s="733"/>
      <c r="J2" s="255"/>
      <c r="K2" s="1347"/>
      <c r="L2" s="1531"/>
      <c r="M2" s="255"/>
      <c r="N2" s="1339"/>
      <c r="R2" s="821"/>
      <c r="S2" s="821">
        <v>4</v>
      </c>
    </row>
    <row r="3" spans="1:19" ht="37.5" customHeight="1" x14ac:dyDescent="0.25">
      <c r="A3" s="13"/>
      <c r="B3" s="13"/>
      <c r="D3" s="1348"/>
      <c r="E3" s="1347"/>
      <c r="F3" s="1347"/>
      <c r="G3" s="1348"/>
      <c r="H3" s="1348"/>
      <c r="I3" s="1348"/>
      <c r="J3" s="1347"/>
      <c r="K3" s="1347"/>
      <c r="L3" s="1347"/>
      <c r="M3" s="1347"/>
      <c r="N3" s="1349"/>
    </row>
    <row r="4" spans="1:19" x14ac:dyDescent="0.25">
      <c r="A4" s="13"/>
      <c r="B4" s="13"/>
      <c r="D4" s="542"/>
      <c r="E4" s="13"/>
      <c r="F4" s="835"/>
      <c r="G4" s="138"/>
      <c r="H4" s="138"/>
      <c r="I4" s="456"/>
      <c r="J4" s="542"/>
      <c r="K4" s="1311"/>
      <c r="L4" s="13"/>
      <c r="M4" s="13"/>
      <c r="N4" s="66"/>
    </row>
    <row r="5" spans="1:19" x14ac:dyDescent="0.25">
      <c r="A5" s="13"/>
      <c r="B5" s="13"/>
      <c r="D5" s="13"/>
      <c r="E5" s="13"/>
      <c r="F5" s="835"/>
      <c r="G5" s="733"/>
      <c r="H5" s="138"/>
      <c r="I5" s="456"/>
      <c r="J5" s="13"/>
      <c r="K5" s="171"/>
      <c r="L5" s="13"/>
      <c r="M5" s="13"/>
      <c r="N5" s="66"/>
    </row>
    <row r="6" spans="1:19" x14ac:dyDescent="0.25">
      <c r="A6" s="13"/>
      <c r="B6" s="13"/>
      <c r="D6" s="13"/>
      <c r="E6" s="13"/>
      <c r="F6" s="835"/>
      <c r="G6" s="835"/>
      <c r="H6" s="835"/>
      <c r="I6" s="456"/>
      <c r="J6" s="455"/>
      <c r="K6" s="171"/>
      <c r="L6" s="13"/>
      <c r="M6" s="13"/>
      <c r="N6" s="66"/>
    </row>
    <row r="7" spans="1:19" ht="12.75" hidden="1" customHeight="1" x14ac:dyDescent="0.25">
      <c r="A7" s="13"/>
      <c r="B7" s="13"/>
      <c r="D7" s="13"/>
      <c r="E7" s="13"/>
      <c r="F7" s="835"/>
      <c r="G7" s="835"/>
      <c r="H7" s="835"/>
      <c r="I7" s="456"/>
      <c r="J7" s="13"/>
      <c r="K7" s="171"/>
      <c r="L7" s="13"/>
      <c r="M7" s="13"/>
      <c r="N7" s="66"/>
    </row>
    <row r="8" spans="1:19" s="836" customFormat="1" ht="15" customHeight="1" x14ac:dyDescent="0.3">
      <c r="A8" s="1699" t="s">
        <v>461</v>
      </c>
      <c r="B8" s="1699"/>
      <c r="C8" s="1699"/>
      <c r="D8" s="1699"/>
      <c r="E8" s="1699"/>
      <c r="F8" s="1699"/>
      <c r="G8" s="1699"/>
      <c r="H8" s="1699"/>
      <c r="I8" s="1699"/>
      <c r="J8" s="1699"/>
      <c r="K8" s="1699"/>
      <c r="L8" s="1699"/>
      <c r="M8" s="1699"/>
      <c r="N8" s="1700"/>
    </row>
    <row r="9" spans="1:19" s="836" customFormat="1" ht="15" customHeight="1" x14ac:dyDescent="0.3">
      <c r="A9" s="1699"/>
      <c r="B9" s="1699"/>
      <c r="C9" s="1699"/>
      <c r="D9" s="1699"/>
      <c r="E9" s="1699"/>
      <c r="F9" s="1699"/>
      <c r="G9" s="1699"/>
      <c r="H9" s="1699"/>
      <c r="I9" s="1699"/>
      <c r="J9" s="1699"/>
      <c r="K9" s="1699"/>
      <c r="L9" s="1699"/>
      <c r="M9" s="1699"/>
      <c r="N9" s="1700"/>
    </row>
    <row r="10" spans="1:19" s="836" customFormat="1" ht="32.25" customHeight="1" x14ac:dyDescent="0.3">
      <c r="A10" s="1745" t="s">
        <v>1022</v>
      </c>
      <c r="B10" s="1746"/>
      <c r="C10" s="1746"/>
      <c r="D10" s="1746"/>
      <c r="E10" s="1746"/>
      <c r="F10" s="1746"/>
      <c r="G10" s="1746"/>
      <c r="H10" s="1746"/>
      <c r="I10" s="1746"/>
      <c r="J10" s="1746"/>
      <c r="K10" s="1746"/>
      <c r="L10" s="1746"/>
      <c r="M10" s="1746"/>
      <c r="N10" s="1747"/>
    </row>
    <row r="11" spans="1:19" s="836" customFormat="1" ht="17.25" thickBot="1" x14ac:dyDescent="0.35">
      <c r="A11" s="69" t="s">
        <v>1438</v>
      </c>
      <c r="B11" s="69"/>
      <c r="C11" s="69"/>
      <c r="D11" s="69"/>
      <c r="E11" s="69"/>
      <c r="F11" s="69"/>
      <c r="G11" s="69"/>
      <c r="H11" s="837"/>
      <c r="I11" s="838"/>
      <c r="J11" s="96"/>
      <c r="K11" s="839"/>
      <c r="L11" s="96"/>
      <c r="M11" s="96"/>
      <c r="N11" s="288"/>
    </row>
    <row r="12" spans="1:19" ht="20.25" customHeight="1" thickBot="1" x14ac:dyDescent="0.3">
      <c r="A12" s="971"/>
      <c r="B12" s="972"/>
      <c r="C12" s="972"/>
      <c r="D12" s="1731" t="s">
        <v>1439</v>
      </c>
      <c r="E12" s="1731"/>
      <c r="F12" s="1731"/>
      <c r="G12" s="1731"/>
      <c r="H12" s="1731"/>
      <c r="I12" s="749"/>
      <c r="J12" s="1731" t="s">
        <v>1002</v>
      </c>
      <c r="K12" s="1731"/>
      <c r="L12" s="1731"/>
      <c r="M12" s="1731"/>
      <c r="N12" s="1732"/>
    </row>
    <row r="13" spans="1:19" s="752" customFormat="1" ht="12" x14ac:dyDescent="0.2">
      <c r="A13" s="82" t="s">
        <v>5</v>
      </c>
      <c r="B13" s="82"/>
      <c r="C13" s="531" t="s">
        <v>514</v>
      </c>
      <c r="D13" s="1259" t="s">
        <v>1397</v>
      </c>
      <c r="E13" s="1260" t="s">
        <v>1412</v>
      </c>
      <c r="F13" s="226" t="s">
        <v>464</v>
      </c>
      <c r="G13" s="226" t="s">
        <v>516</v>
      </c>
      <c r="H13" s="1756" t="s">
        <v>1414</v>
      </c>
      <c r="I13" s="370"/>
      <c r="J13" s="1449" t="s">
        <v>1397</v>
      </c>
      <c r="K13" s="1448" t="s">
        <v>1412</v>
      </c>
      <c r="L13" s="532" t="s">
        <v>464</v>
      </c>
      <c r="M13" s="532" t="s">
        <v>516</v>
      </c>
      <c r="N13" s="1741" t="s">
        <v>1414</v>
      </c>
    </row>
    <row r="14" spans="1:19" s="752" customFormat="1" ht="13.5" customHeight="1" thickBot="1" x14ac:dyDescent="0.25">
      <c r="A14" s="533"/>
      <c r="B14" s="533"/>
      <c r="C14" s="533"/>
      <c r="D14" s="1740" t="s">
        <v>305</v>
      </c>
      <c r="E14" s="1740"/>
      <c r="F14" s="842" t="s">
        <v>403</v>
      </c>
      <c r="G14" s="842" t="s">
        <v>1017</v>
      </c>
      <c r="H14" s="1757"/>
      <c r="I14" s="371"/>
      <c r="J14" s="1740" t="s">
        <v>305</v>
      </c>
      <c r="K14" s="1740"/>
      <c r="L14" s="535" t="s">
        <v>403</v>
      </c>
      <c r="M14" s="535" t="s">
        <v>1017</v>
      </c>
      <c r="N14" s="1742"/>
    </row>
    <row r="15" spans="1:19" ht="10.5" customHeight="1" x14ac:dyDescent="0.25">
      <c r="A15" s="75"/>
      <c r="B15" s="75"/>
      <c r="C15" s="75"/>
      <c r="D15" s="76"/>
      <c r="E15" s="76"/>
      <c r="F15" s="843"/>
      <c r="G15" s="843"/>
      <c r="H15" s="844"/>
      <c r="I15" s="471"/>
      <c r="J15" s="76"/>
      <c r="K15" s="76"/>
      <c r="L15" s="536"/>
      <c r="M15" s="536"/>
      <c r="N15" s="472"/>
    </row>
    <row r="16" spans="1:19" ht="13.5" customHeight="1" x14ac:dyDescent="0.25">
      <c r="A16" s="764"/>
      <c r="B16" s="765" t="s">
        <v>524</v>
      </c>
      <c r="C16" s="765"/>
      <c r="D16" s="845">
        <v>31477110.409139987</v>
      </c>
      <c r="E16" s="845">
        <v>33982833.339290038</v>
      </c>
      <c r="F16" s="846">
        <v>7.9604604666077146</v>
      </c>
      <c r="G16" s="846">
        <v>7.9604604666077146</v>
      </c>
      <c r="H16" s="846">
        <v>100</v>
      </c>
      <c r="I16" s="846"/>
      <c r="J16" s="845">
        <v>3275621.641470015</v>
      </c>
      <c r="K16" s="845">
        <v>3879467.9845000119</v>
      </c>
      <c r="L16" s="846">
        <v>18.434557135207047</v>
      </c>
      <c r="M16" s="846">
        <v>18.434557135207047</v>
      </c>
      <c r="N16" s="847">
        <v>100</v>
      </c>
      <c r="O16" s="1471"/>
      <c r="P16" s="1470"/>
      <c r="Q16" s="458"/>
    </row>
    <row r="17" spans="1:18" x14ac:dyDescent="0.25">
      <c r="A17" s="531"/>
      <c r="B17" s="83"/>
      <c r="C17" s="83"/>
      <c r="D17" s="538"/>
      <c r="E17" s="538"/>
      <c r="F17" s="538"/>
      <c r="G17" s="538"/>
      <c r="H17" s="538"/>
      <c r="I17" s="538"/>
      <c r="J17" s="538"/>
      <c r="K17" s="538"/>
      <c r="L17" s="538"/>
      <c r="M17" s="538"/>
      <c r="N17" s="358"/>
      <c r="O17" s="458"/>
    </row>
    <row r="18" spans="1:18" s="5" customFormat="1" ht="15" customHeight="1" x14ac:dyDescent="0.25">
      <c r="A18" s="973" t="s">
        <v>6</v>
      </c>
      <c r="B18" s="765" t="s">
        <v>7</v>
      </c>
      <c r="C18" s="765"/>
      <c r="D18" s="845">
        <v>10582352.619319998</v>
      </c>
      <c r="E18" s="845">
        <v>11382709.85187</v>
      </c>
      <c r="F18" s="846">
        <v>7.5631313880885607</v>
      </c>
      <c r="G18" s="846">
        <v>2.542664247597529</v>
      </c>
      <c r="H18" s="846">
        <v>33.495470310621855</v>
      </c>
      <c r="I18" s="846"/>
      <c r="J18" s="845">
        <v>1019083.64277</v>
      </c>
      <c r="K18" s="845">
        <v>1290132.0874000001</v>
      </c>
      <c r="L18" s="846">
        <v>26.597271632508559</v>
      </c>
      <c r="M18" s="846">
        <v>8.2747177268117102</v>
      </c>
      <c r="N18" s="847">
        <v>33.255386886928342</v>
      </c>
      <c r="O18" s="1471"/>
      <c r="P18" s="1470"/>
      <c r="Q18" s="458"/>
      <c r="R18" s="458"/>
    </row>
    <row r="19" spans="1:18" ht="12.75" customHeight="1" x14ac:dyDescent="0.25">
      <c r="A19" s="974" t="s">
        <v>8</v>
      </c>
      <c r="B19" s="91"/>
      <c r="C19" s="91" t="s">
        <v>1058</v>
      </c>
      <c r="D19" s="975">
        <v>205.71789000000001</v>
      </c>
      <c r="E19" s="975">
        <v>181.72591999999997</v>
      </c>
      <c r="F19" s="357">
        <v>-11.662558856694494</v>
      </c>
      <c r="G19" s="357">
        <v>-7.6220369939146332E-5</v>
      </c>
      <c r="H19" s="357">
        <v>5.3475800026919285E-4</v>
      </c>
      <c r="I19" s="357"/>
      <c r="J19" s="975">
        <v>17.003799999999998</v>
      </c>
      <c r="K19" s="975">
        <v>32.844199999999994</v>
      </c>
      <c r="L19" s="357">
        <v>93.157999976475821</v>
      </c>
      <c r="M19" s="357">
        <v>4.8358454466954944E-4</v>
      </c>
      <c r="N19" s="358">
        <v>8.4661608579386107E-4</v>
      </c>
      <c r="O19" s="1471"/>
      <c r="P19" s="1470"/>
      <c r="Q19" s="458"/>
      <c r="R19" s="458"/>
    </row>
    <row r="20" spans="1:18" ht="12.75" customHeight="1" x14ac:dyDescent="0.25">
      <c r="A20" s="976" t="s">
        <v>577</v>
      </c>
      <c r="B20" s="782"/>
      <c r="C20" s="782" t="s">
        <v>9</v>
      </c>
      <c r="D20" s="977">
        <v>158448.68963999997</v>
      </c>
      <c r="E20" s="977">
        <v>184799.65226999979</v>
      </c>
      <c r="F20" s="978">
        <v>16.63059675019716</v>
      </c>
      <c r="G20" s="978">
        <v>8.3714681200051669E-2</v>
      </c>
      <c r="H20" s="978">
        <v>0.54380295611296015</v>
      </c>
      <c r="I20" s="978"/>
      <c r="J20" s="977">
        <v>14365.942110000002</v>
      </c>
      <c r="K20" s="977">
        <v>19106.372369999997</v>
      </c>
      <c r="L20" s="978">
        <v>32.997698471165528</v>
      </c>
      <c r="M20" s="978">
        <v>0.14471849251406863</v>
      </c>
      <c r="N20" s="979">
        <v>0.49249980786895026</v>
      </c>
      <c r="O20" s="1471"/>
      <c r="P20" s="1470"/>
      <c r="Q20" s="458"/>
      <c r="R20" s="458"/>
    </row>
    <row r="21" spans="1:18" x14ac:dyDescent="0.25">
      <c r="A21" s="974" t="s">
        <v>578</v>
      </c>
      <c r="B21" s="91"/>
      <c r="C21" s="91" t="s">
        <v>10</v>
      </c>
      <c r="D21" s="975">
        <v>63771.83196000001</v>
      </c>
      <c r="E21" s="975">
        <v>56293.811520000025</v>
      </c>
      <c r="F21" s="357">
        <v>-11.726212357660462</v>
      </c>
      <c r="G21" s="357">
        <v>-2.37570105476664E-2</v>
      </c>
      <c r="H21" s="357">
        <v>0.16565367271749715</v>
      </c>
      <c r="I21" s="357"/>
      <c r="J21" s="975">
        <v>4517.6641099999997</v>
      </c>
      <c r="K21" s="975">
        <v>5693.852539999999</v>
      </c>
      <c r="L21" s="357">
        <v>26.035322710169336</v>
      </c>
      <c r="M21" s="357">
        <v>3.5907334812703098E-2</v>
      </c>
      <c r="N21" s="358">
        <v>0.14676890137382653</v>
      </c>
      <c r="O21" s="1471"/>
      <c r="P21" s="1470"/>
      <c r="Q21" s="458"/>
      <c r="R21" s="458"/>
    </row>
    <row r="22" spans="1:18" ht="36" x14ac:dyDescent="0.25">
      <c r="A22" s="980" t="s">
        <v>11</v>
      </c>
      <c r="B22" s="782"/>
      <c r="C22" s="981" t="s">
        <v>1059</v>
      </c>
      <c r="D22" s="982">
        <v>119546.66025</v>
      </c>
      <c r="E22" s="982">
        <v>133311.07127999995</v>
      </c>
      <c r="F22" s="983">
        <v>11.513839869064803</v>
      </c>
      <c r="G22" s="983">
        <v>4.3728318295707294E-2</v>
      </c>
      <c r="H22" s="983">
        <v>0.39228945376331903</v>
      </c>
      <c r="I22" s="983"/>
      <c r="J22" s="982">
        <v>12786.864420000004</v>
      </c>
      <c r="K22" s="982">
        <v>14267.865039999997</v>
      </c>
      <c r="L22" s="983">
        <v>11.582203199742638</v>
      </c>
      <c r="M22" s="983">
        <v>4.5212810944042919E-2</v>
      </c>
      <c r="N22" s="984">
        <v>0.36777890929905038</v>
      </c>
      <c r="O22" s="1471"/>
      <c r="P22" s="1470"/>
      <c r="Q22" s="458"/>
      <c r="R22" s="458"/>
    </row>
    <row r="23" spans="1:18" x14ac:dyDescent="0.25">
      <c r="A23" s="974" t="s">
        <v>12</v>
      </c>
      <c r="B23" s="91"/>
      <c r="C23" s="91" t="s">
        <v>13</v>
      </c>
      <c r="D23" s="92">
        <v>7241861.4634399991</v>
      </c>
      <c r="E23" s="92">
        <v>7924074.0517899999</v>
      </c>
      <c r="F23" s="357">
        <v>9.4204037427959708</v>
      </c>
      <c r="G23" s="357">
        <v>2.1673291464260553</v>
      </c>
      <c r="H23" s="357">
        <v>23.317873388233341</v>
      </c>
      <c r="I23" s="357"/>
      <c r="J23" s="92">
        <v>686516.04751999991</v>
      </c>
      <c r="K23" s="92">
        <v>874359.19966000016</v>
      </c>
      <c r="L23" s="357">
        <v>27.361800619020187</v>
      </c>
      <c r="M23" s="357">
        <v>5.734580262929911</v>
      </c>
      <c r="N23" s="358">
        <v>22.538121287594233</v>
      </c>
      <c r="O23" s="1471"/>
      <c r="P23" s="1470"/>
      <c r="Q23" s="458"/>
      <c r="R23" s="458"/>
    </row>
    <row r="24" spans="1:18" x14ac:dyDescent="0.25">
      <c r="A24" s="976" t="s">
        <v>581</v>
      </c>
      <c r="B24" s="782"/>
      <c r="C24" s="782" t="s">
        <v>14</v>
      </c>
      <c r="D24" s="982">
        <v>517927.62338999944</v>
      </c>
      <c r="E24" s="982">
        <v>551469.74477999925</v>
      </c>
      <c r="F24" s="978">
        <v>6.4762178874445935</v>
      </c>
      <c r="G24" s="978">
        <v>0.10656035752335197</v>
      </c>
      <c r="H24" s="978">
        <v>1.6227891867462527</v>
      </c>
      <c r="I24" s="978"/>
      <c r="J24" s="982">
        <v>54889.624130000018</v>
      </c>
      <c r="K24" s="982">
        <v>66777.539109999969</v>
      </c>
      <c r="L24" s="978">
        <v>21.657854591688832</v>
      </c>
      <c r="M24" s="978">
        <v>0.36292088284851359</v>
      </c>
      <c r="N24" s="979">
        <v>1.721306616701112</v>
      </c>
      <c r="O24" s="1471"/>
      <c r="P24" s="1470"/>
      <c r="Q24" s="458"/>
      <c r="R24" s="458"/>
    </row>
    <row r="25" spans="1:18" x14ac:dyDescent="0.25">
      <c r="A25" s="974" t="s">
        <v>15</v>
      </c>
      <c r="B25" s="91"/>
      <c r="C25" s="91" t="s">
        <v>16</v>
      </c>
      <c r="D25" s="92">
        <v>240002.81392000002</v>
      </c>
      <c r="E25" s="92">
        <v>302540.6793299999</v>
      </c>
      <c r="F25" s="357">
        <v>26.057138409571145</v>
      </c>
      <c r="G25" s="357">
        <v>0.19867727563658705</v>
      </c>
      <c r="H25" s="357">
        <v>0.89027502889292787</v>
      </c>
      <c r="I25" s="357"/>
      <c r="J25" s="92">
        <v>23168.467250000002</v>
      </c>
      <c r="K25" s="92">
        <v>17333.263540000004</v>
      </c>
      <c r="L25" s="357">
        <v>-25.185972153595955</v>
      </c>
      <c r="M25" s="357">
        <v>-0.17814034551870003</v>
      </c>
      <c r="N25" s="358">
        <v>0.44679485973987038</v>
      </c>
      <c r="O25" s="1471"/>
      <c r="P25" s="1470"/>
      <c r="Q25" s="458"/>
      <c r="R25" s="458"/>
    </row>
    <row r="26" spans="1:18" x14ac:dyDescent="0.25">
      <c r="A26" s="976" t="s">
        <v>17</v>
      </c>
      <c r="B26" s="765"/>
      <c r="C26" s="782" t="s">
        <v>18</v>
      </c>
      <c r="D26" s="982">
        <v>97497.681429999997</v>
      </c>
      <c r="E26" s="982">
        <v>55644.665649999988</v>
      </c>
      <c r="F26" s="983">
        <v>-42.927190848173183</v>
      </c>
      <c r="G26" s="983">
        <v>-0.13296333505837682</v>
      </c>
      <c r="H26" s="983">
        <v>0.1637434556866838</v>
      </c>
      <c r="I26" s="983"/>
      <c r="J26" s="982">
        <v>9093.5568500000027</v>
      </c>
      <c r="K26" s="982">
        <v>3561.1378699999996</v>
      </c>
      <c r="L26" s="983">
        <v>-60.838889240572591</v>
      </c>
      <c r="M26" s="983">
        <v>-0.16889676481430241</v>
      </c>
      <c r="N26" s="984">
        <v>9.1794490487565175E-2</v>
      </c>
      <c r="O26" s="1471"/>
      <c r="P26" s="1470"/>
      <c r="Q26" s="458"/>
      <c r="R26" s="458"/>
    </row>
    <row r="27" spans="1:18" x14ac:dyDescent="0.25">
      <c r="A27" s="850" t="s">
        <v>19</v>
      </c>
      <c r="B27" s="83"/>
      <c r="C27" s="91" t="s">
        <v>20</v>
      </c>
      <c r="D27" s="92">
        <v>2064542.7205300003</v>
      </c>
      <c r="E27" s="92">
        <v>2090824.4763900004</v>
      </c>
      <c r="F27" s="357">
        <v>1.2730061528227044</v>
      </c>
      <c r="G27" s="357">
        <v>8.3494817403470228E-2</v>
      </c>
      <c r="H27" s="357">
        <v>6.1525902078701762</v>
      </c>
      <c r="I27" s="357"/>
      <c r="J27" s="92">
        <v>205477.73170000006</v>
      </c>
      <c r="K27" s="92">
        <v>280186.16606000002</v>
      </c>
      <c r="L27" s="357">
        <v>36.358409128768834</v>
      </c>
      <c r="M27" s="357">
        <v>2.2807406513065018</v>
      </c>
      <c r="N27" s="358">
        <v>7.2222832403683466</v>
      </c>
      <c r="O27" s="1471"/>
      <c r="P27" s="1470"/>
      <c r="Q27" s="458"/>
      <c r="R27" s="458"/>
    </row>
    <row r="28" spans="1:18" x14ac:dyDescent="0.25">
      <c r="A28" s="985" t="s">
        <v>21</v>
      </c>
      <c r="B28" s="765"/>
      <c r="C28" s="782" t="s">
        <v>22</v>
      </c>
      <c r="D28" s="982">
        <v>78547.416869999986</v>
      </c>
      <c r="E28" s="982">
        <v>83569.972939999963</v>
      </c>
      <c r="F28" s="978">
        <v>6.3942982088291522</v>
      </c>
      <c r="G28" s="978">
        <v>1.5956217088280062E-2</v>
      </c>
      <c r="H28" s="978">
        <v>0.24591820259842376</v>
      </c>
      <c r="I28" s="978"/>
      <c r="J28" s="982">
        <v>8250.7408799999976</v>
      </c>
      <c r="K28" s="982">
        <v>8813.8470099999959</v>
      </c>
      <c r="L28" s="978">
        <v>6.8249159462149835</v>
      </c>
      <c r="M28" s="978">
        <v>1.7190817244304525E-2</v>
      </c>
      <c r="N28" s="979">
        <v>0.22719215740959206</v>
      </c>
      <c r="O28" s="1471"/>
      <c r="P28" s="1470"/>
      <c r="Q28" s="458"/>
      <c r="R28" s="458"/>
    </row>
    <row r="29" spans="1:18" x14ac:dyDescent="0.25">
      <c r="A29" s="146" t="s">
        <v>23</v>
      </c>
      <c r="B29" s="83" t="s">
        <v>549</v>
      </c>
      <c r="C29" s="83"/>
      <c r="D29" s="538">
        <v>122065.06129000003</v>
      </c>
      <c r="E29" s="538">
        <v>111151.89656000005</v>
      </c>
      <c r="F29" s="354">
        <v>-8.940449146273453</v>
      </c>
      <c r="G29" s="354">
        <v>-3.4670160596542959E-2</v>
      </c>
      <c r="H29" s="354">
        <v>0.32708248735542961</v>
      </c>
      <c r="I29" s="354"/>
      <c r="J29" s="538">
        <v>12167.46076</v>
      </c>
      <c r="K29" s="538">
        <v>26866.049050000001</v>
      </c>
      <c r="L29" s="354">
        <v>120.80243018593471</v>
      </c>
      <c r="M29" s="354">
        <v>0.44872668149193357</v>
      </c>
      <c r="N29" s="355">
        <v>0.69251890097663782</v>
      </c>
      <c r="O29" s="1471"/>
      <c r="P29" s="1470"/>
      <c r="Q29" s="458"/>
      <c r="R29" s="458"/>
    </row>
    <row r="30" spans="1:18" s="5" customFormat="1" x14ac:dyDescent="0.25">
      <c r="A30" s="976" t="s">
        <v>527</v>
      </c>
      <c r="B30" s="765"/>
      <c r="C30" s="782" t="s">
        <v>473</v>
      </c>
      <c r="D30" s="982">
        <v>111857.55237000002</v>
      </c>
      <c r="E30" s="982">
        <v>101664.87546000005</v>
      </c>
      <c r="F30" s="978">
        <v>-9.1121937625497527</v>
      </c>
      <c r="G30" s="978">
        <v>-3.2381234419282416E-2</v>
      </c>
      <c r="H30" s="978">
        <v>0.29916538872718967</v>
      </c>
      <c r="I30" s="978"/>
      <c r="J30" s="982">
        <v>10660.83178</v>
      </c>
      <c r="K30" s="982">
        <v>25645.70595</v>
      </c>
      <c r="L30" s="978">
        <v>140.56008460908288</v>
      </c>
      <c r="M30" s="978">
        <v>0.45746657612370545</v>
      </c>
      <c r="N30" s="979">
        <v>0.66106244599683772</v>
      </c>
      <c r="O30" s="1471"/>
      <c r="P30" s="1470"/>
      <c r="Q30" s="458"/>
      <c r="R30" s="458"/>
    </row>
    <row r="31" spans="1:18" x14ac:dyDescent="0.25">
      <c r="A31" s="850" t="s">
        <v>533</v>
      </c>
      <c r="B31" s="83"/>
      <c r="C31" s="91" t="s">
        <v>24</v>
      </c>
      <c r="D31" s="92">
        <v>10207.508920000002</v>
      </c>
      <c r="E31" s="92">
        <v>9487.0210999999963</v>
      </c>
      <c r="F31" s="357">
        <v>-7.0584098985044585</v>
      </c>
      <c r="G31" s="357">
        <v>-2.2889261772605345E-3</v>
      </c>
      <c r="H31" s="357">
        <v>2.7917098628239916E-2</v>
      </c>
      <c r="I31" s="357"/>
      <c r="J31" s="92">
        <v>1506.62898</v>
      </c>
      <c r="K31" s="92">
        <v>1220.3431000000005</v>
      </c>
      <c r="L31" s="357">
        <v>-19.001750517237458</v>
      </c>
      <c r="M31" s="357">
        <v>-8.7398946317719904E-3</v>
      </c>
      <c r="N31" s="358">
        <v>3.14564549798E-2</v>
      </c>
      <c r="O31" s="1471"/>
      <c r="P31" s="1470"/>
      <c r="Q31" s="458"/>
      <c r="R31" s="458"/>
    </row>
    <row r="32" spans="1:18" x14ac:dyDescent="0.25">
      <c r="A32" s="973" t="s">
        <v>25</v>
      </c>
      <c r="B32" s="765" t="s">
        <v>556</v>
      </c>
      <c r="C32" s="986"/>
      <c r="D32" s="845">
        <v>1854928.7447400005</v>
      </c>
      <c r="E32" s="845">
        <v>1700919.0036599999</v>
      </c>
      <c r="F32" s="846">
        <v>-8.3027308470324872</v>
      </c>
      <c r="G32" s="846">
        <v>-0.4892753466826511</v>
      </c>
      <c r="H32" s="846">
        <v>5.0052301015567267</v>
      </c>
      <c r="I32" s="846"/>
      <c r="J32" s="845">
        <v>156968.45129999996</v>
      </c>
      <c r="K32" s="845">
        <v>199255.45707</v>
      </c>
      <c r="L32" s="846">
        <v>26.939812057634832</v>
      </c>
      <c r="M32" s="846">
        <v>1.29096124029217</v>
      </c>
      <c r="N32" s="847">
        <v>5.1361541805758746</v>
      </c>
      <c r="O32" s="1471"/>
      <c r="P32" s="1470"/>
      <c r="Q32" s="458"/>
      <c r="R32" s="458"/>
    </row>
    <row r="33" spans="1:18" s="5" customFormat="1" x14ac:dyDescent="0.25">
      <c r="A33" s="162" t="s">
        <v>538</v>
      </c>
      <c r="B33" s="91"/>
      <c r="C33" s="91" t="s">
        <v>26</v>
      </c>
      <c r="D33" s="92">
        <v>5171.7225600000002</v>
      </c>
      <c r="E33" s="92">
        <v>368.67308000000003</v>
      </c>
      <c r="F33" s="357">
        <v>-92.871367794331178</v>
      </c>
      <c r="G33" s="357">
        <v>-1.5258864036659929E-2</v>
      </c>
      <c r="H33" s="357">
        <v>1.084880346259269E-3</v>
      </c>
      <c r="I33" s="357"/>
      <c r="J33" s="92">
        <v>393.01100000000002</v>
      </c>
      <c r="K33" s="92">
        <v>2.9999999999999995E-32</v>
      </c>
      <c r="L33" s="357">
        <v>-100</v>
      </c>
      <c r="M33" s="357">
        <v>-1.1998058476119566E-2</v>
      </c>
      <c r="N33" s="358">
        <v>7.7330190943350216E-37</v>
      </c>
      <c r="O33" s="1471"/>
      <c r="P33" s="1470"/>
      <c r="Q33" s="458"/>
      <c r="R33" s="458"/>
    </row>
    <row r="34" spans="1:18" s="5" customFormat="1" ht="15" customHeight="1" x14ac:dyDescent="0.25">
      <c r="A34" s="987" t="s">
        <v>539</v>
      </c>
      <c r="B34" s="782"/>
      <c r="C34" s="782" t="s">
        <v>27</v>
      </c>
      <c r="D34" s="982">
        <v>424967.93572000007</v>
      </c>
      <c r="E34" s="982">
        <v>402716.08572999993</v>
      </c>
      <c r="F34" s="978">
        <v>-5.2361244507306264</v>
      </c>
      <c r="G34" s="978">
        <v>-7.0692162338824083E-2</v>
      </c>
      <c r="H34" s="978">
        <v>1.185057413280459</v>
      </c>
      <c r="I34" s="978"/>
      <c r="J34" s="982">
        <v>21374.056920000003</v>
      </c>
      <c r="K34" s="982">
        <v>36121.647420000001</v>
      </c>
      <c r="L34" s="978">
        <v>68.997619661995344</v>
      </c>
      <c r="M34" s="978">
        <v>0.45022264822324404</v>
      </c>
      <c r="N34" s="979">
        <v>0.93109796405899148</v>
      </c>
      <c r="O34" s="1471"/>
      <c r="P34" s="1470"/>
      <c r="Q34" s="458"/>
      <c r="R34" s="458"/>
    </row>
    <row r="35" spans="1:18" s="5" customFormat="1" ht="24" x14ac:dyDescent="0.25">
      <c r="A35" s="393" t="s">
        <v>28</v>
      </c>
      <c r="B35" s="119"/>
      <c r="C35" s="151" t="s">
        <v>29</v>
      </c>
      <c r="D35" s="92">
        <v>30056.481130000004</v>
      </c>
      <c r="E35" s="92">
        <v>31185.53697999999</v>
      </c>
      <c r="F35" s="309">
        <v>3.7564472205399047</v>
      </c>
      <c r="G35" s="309">
        <v>3.5869107275874439E-3</v>
      </c>
      <c r="H35" s="309">
        <v>9.1768501668588395E-2</v>
      </c>
      <c r="I35" s="309"/>
      <c r="J35" s="92">
        <v>2782.1077399999995</v>
      </c>
      <c r="K35" s="92">
        <v>3451.4347699999998</v>
      </c>
      <c r="L35" s="309">
        <v>24.058271373775067</v>
      </c>
      <c r="M35" s="309">
        <v>2.0433587979948244E-2</v>
      </c>
      <c r="N35" s="310">
        <v>8.8966703264206026E-2</v>
      </c>
      <c r="O35" s="1471"/>
      <c r="P35" s="1470"/>
      <c r="Q35" s="458"/>
      <c r="R35" s="458"/>
    </row>
    <row r="36" spans="1:18" s="5" customFormat="1" x14ac:dyDescent="0.25">
      <c r="A36" s="988" t="s">
        <v>30</v>
      </c>
      <c r="B36" s="989"/>
      <c r="C36" s="990" t="s">
        <v>31</v>
      </c>
      <c r="D36" s="982">
        <v>12782.179009999996</v>
      </c>
      <c r="E36" s="982">
        <v>15277.062950000003</v>
      </c>
      <c r="F36" s="983">
        <v>19.518455640843101</v>
      </c>
      <c r="G36" s="983">
        <v>7.9260259521012743E-3</v>
      </c>
      <c r="H36" s="983">
        <v>4.4955236067197119E-2</v>
      </c>
      <c r="I36" s="983"/>
      <c r="J36" s="982">
        <v>1045.5608100000002</v>
      </c>
      <c r="K36" s="982">
        <v>961.72777999999994</v>
      </c>
      <c r="L36" s="983">
        <v>-8.0179965811840468</v>
      </c>
      <c r="M36" s="983">
        <v>-2.5593013838551308E-3</v>
      </c>
      <c r="N36" s="984">
        <v>2.4790197620974772E-2</v>
      </c>
      <c r="O36" s="1471"/>
      <c r="P36" s="1470"/>
      <c r="Q36" s="458"/>
      <c r="R36" s="458"/>
    </row>
    <row r="37" spans="1:18" s="5" customFormat="1" x14ac:dyDescent="0.25">
      <c r="A37" s="162" t="s">
        <v>32</v>
      </c>
      <c r="B37" s="83"/>
      <c r="C37" s="91" t="s">
        <v>33</v>
      </c>
      <c r="D37" s="92">
        <v>232079.97031</v>
      </c>
      <c r="E37" s="92">
        <v>266974.64360000001</v>
      </c>
      <c r="F37" s="357">
        <v>15.035624678592283</v>
      </c>
      <c r="G37" s="357">
        <v>0.11085729546466776</v>
      </c>
      <c r="H37" s="357">
        <v>0.78561619902167235</v>
      </c>
      <c r="I37" s="357"/>
      <c r="J37" s="92">
        <v>21005.495500000001</v>
      </c>
      <c r="K37" s="92">
        <v>31719.810189999997</v>
      </c>
      <c r="L37" s="357">
        <v>51.007198044911604</v>
      </c>
      <c r="M37" s="357">
        <v>0.32709256021375183</v>
      </c>
      <c r="N37" s="358">
        <v>0.81763299289317537</v>
      </c>
      <c r="O37" s="1471"/>
      <c r="P37" s="1470"/>
      <c r="Q37" s="458"/>
      <c r="R37" s="458"/>
    </row>
    <row r="38" spans="1:18" ht="36" x14ac:dyDescent="0.25">
      <c r="A38" s="980" t="s">
        <v>34</v>
      </c>
      <c r="B38" s="782"/>
      <c r="C38" s="981" t="s">
        <v>35</v>
      </c>
      <c r="D38" s="982">
        <v>24465.156529999997</v>
      </c>
      <c r="E38" s="982">
        <v>24405.10067</v>
      </c>
      <c r="F38" s="983">
        <v>-0.24547506951919251</v>
      </c>
      <c r="G38" s="983">
        <v>-1.9079216363697215E-4</v>
      </c>
      <c r="H38" s="983">
        <v>7.1815967863349039E-2</v>
      </c>
      <c r="I38" s="983"/>
      <c r="J38" s="982">
        <v>1983.6736199999998</v>
      </c>
      <c r="K38" s="982">
        <v>2576.6683599999997</v>
      </c>
      <c r="L38" s="983">
        <v>29.893765487489819</v>
      </c>
      <c r="M38" s="983">
        <v>1.8103273360163753E-2</v>
      </c>
      <c r="N38" s="984">
        <v>6.6418085425496348E-2</v>
      </c>
      <c r="O38" s="1471"/>
      <c r="P38" s="1470"/>
      <c r="Q38" s="458"/>
      <c r="R38" s="458"/>
    </row>
    <row r="39" spans="1:18" ht="36" x14ac:dyDescent="0.25">
      <c r="A39" s="473" t="s">
        <v>36</v>
      </c>
      <c r="B39" s="91"/>
      <c r="C39" s="103" t="s">
        <v>37</v>
      </c>
      <c r="D39" s="92">
        <v>1063307.2349900003</v>
      </c>
      <c r="E39" s="92">
        <v>815536.22352</v>
      </c>
      <c r="F39" s="309">
        <v>-23.301920961003372</v>
      </c>
      <c r="G39" s="309">
        <v>-0.78714662257579759</v>
      </c>
      <c r="H39" s="309">
        <v>2.3998476388874228</v>
      </c>
      <c r="I39" s="309"/>
      <c r="J39" s="92">
        <v>104009.60554999996</v>
      </c>
      <c r="K39" s="92">
        <v>114814.34015000002</v>
      </c>
      <c r="L39" s="309">
        <v>10.38820841869836</v>
      </c>
      <c r="M39" s="309">
        <v>0.32985294953513511</v>
      </c>
      <c r="N39" s="310">
        <v>2.9595382822780882</v>
      </c>
      <c r="O39" s="1471"/>
      <c r="P39" s="1470"/>
      <c r="Q39" s="458"/>
      <c r="R39" s="458"/>
    </row>
    <row r="40" spans="1:18" x14ac:dyDescent="0.25">
      <c r="A40" s="987" t="s">
        <v>38</v>
      </c>
      <c r="B40" s="782"/>
      <c r="C40" s="782" t="s">
        <v>39</v>
      </c>
      <c r="D40" s="982">
        <v>39475.468599999993</v>
      </c>
      <c r="E40" s="982">
        <v>123586.57933000001</v>
      </c>
      <c r="F40" s="978">
        <v>213.07184870251299</v>
      </c>
      <c r="G40" s="978">
        <v>0.26721357086696473</v>
      </c>
      <c r="H40" s="978">
        <v>0.36367355863500805</v>
      </c>
      <c r="I40" s="978"/>
      <c r="J40" s="982">
        <v>2057.5913800000003</v>
      </c>
      <c r="K40" s="982">
        <v>7176.375970000001</v>
      </c>
      <c r="L40" s="978">
        <v>248.77556543807066</v>
      </c>
      <c r="M40" s="978">
        <v>0.15626910401357655</v>
      </c>
      <c r="N40" s="979">
        <v>0.1849835080137901</v>
      </c>
      <c r="O40" s="1471"/>
      <c r="P40" s="1470"/>
      <c r="Q40" s="458"/>
      <c r="R40" s="458"/>
    </row>
    <row r="41" spans="1:18" x14ac:dyDescent="0.25">
      <c r="A41" s="850" t="s">
        <v>40</v>
      </c>
      <c r="B41" s="83"/>
      <c r="C41" s="91" t="s">
        <v>41</v>
      </c>
      <c r="D41" s="92">
        <v>22622.595890000001</v>
      </c>
      <c r="E41" s="92">
        <v>20869.097799999996</v>
      </c>
      <c r="F41" s="357">
        <v>-7.7510914243714781</v>
      </c>
      <c r="G41" s="357">
        <v>-5.5707085790531853E-3</v>
      </c>
      <c r="H41" s="357">
        <v>6.1410705786770596E-2</v>
      </c>
      <c r="I41" s="357"/>
      <c r="J41" s="92">
        <v>2317.3487800000003</v>
      </c>
      <c r="K41" s="92">
        <v>2433.4524299999998</v>
      </c>
      <c r="L41" s="357">
        <v>5.0101931570266069</v>
      </c>
      <c r="M41" s="357">
        <v>3.5444768263252538E-3</v>
      </c>
      <c r="N41" s="358">
        <v>6.2726447021153209E-2</v>
      </c>
      <c r="O41" s="1471"/>
      <c r="P41" s="1470"/>
      <c r="Q41" s="458"/>
      <c r="R41" s="458"/>
    </row>
    <row r="42" spans="1:18" ht="12" customHeight="1" x14ac:dyDescent="0.25">
      <c r="A42" s="991" t="s">
        <v>42</v>
      </c>
      <c r="B42" s="765" t="s">
        <v>43</v>
      </c>
      <c r="C42" s="782"/>
      <c r="D42" s="845">
        <v>6501204.9129100014</v>
      </c>
      <c r="E42" s="845">
        <v>6587516.7751400024</v>
      </c>
      <c r="F42" s="846">
        <v>1.3276286993908488</v>
      </c>
      <c r="G42" s="846">
        <v>0.27420516403226997</v>
      </c>
      <c r="H42" s="846">
        <v>19.384836777349264</v>
      </c>
      <c r="I42" s="846"/>
      <c r="J42" s="845">
        <v>793923.41317000007</v>
      </c>
      <c r="K42" s="845">
        <v>910840.15956000006</v>
      </c>
      <c r="L42" s="846">
        <v>14.726451500299188</v>
      </c>
      <c r="M42" s="846">
        <v>3.5692994853193962</v>
      </c>
      <c r="N42" s="847">
        <v>23.478481152548799</v>
      </c>
      <c r="O42" s="1471"/>
      <c r="P42" s="1470"/>
      <c r="Q42" s="458"/>
      <c r="R42" s="458"/>
    </row>
    <row r="43" spans="1:18" x14ac:dyDescent="0.25">
      <c r="A43" s="850" t="s">
        <v>543</v>
      </c>
      <c r="B43" s="83"/>
      <c r="C43" s="91" t="s">
        <v>44</v>
      </c>
      <c r="D43" s="92">
        <v>76070.952359999996</v>
      </c>
      <c r="E43" s="92">
        <v>57233.002919999999</v>
      </c>
      <c r="F43" s="357">
        <v>-24.763656633153261</v>
      </c>
      <c r="G43" s="357">
        <v>-5.984650177587468E-2</v>
      </c>
      <c r="H43" s="357">
        <v>0.16841739577326159</v>
      </c>
      <c r="I43" s="357"/>
      <c r="J43" s="92">
        <v>820.24023999999997</v>
      </c>
      <c r="K43" s="92">
        <v>2477.6738500000001</v>
      </c>
      <c r="L43" s="357">
        <v>202.06684934160268</v>
      </c>
      <c r="M43" s="357">
        <v>5.0599055428641827E-2</v>
      </c>
      <c r="N43" s="358">
        <v>6.3866330638615243E-2</v>
      </c>
      <c r="O43" s="1471"/>
      <c r="P43" s="1470"/>
      <c r="Q43" s="458"/>
      <c r="R43" s="458"/>
    </row>
    <row r="44" spans="1:18" s="110" customFormat="1" x14ac:dyDescent="0.25">
      <c r="A44" s="987" t="s">
        <v>45</v>
      </c>
      <c r="B44" s="782"/>
      <c r="C44" s="782" t="s">
        <v>46</v>
      </c>
      <c r="D44" s="982">
        <v>5975516.7140900008</v>
      </c>
      <c r="E44" s="982">
        <v>5112763.560750002</v>
      </c>
      <c r="F44" s="978">
        <v>-14.438134719055601</v>
      </c>
      <c r="G44" s="978">
        <v>-2.7408905777116117</v>
      </c>
      <c r="H44" s="978">
        <v>15.045136200690958</v>
      </c>
      <c r="I44" s="978"/>
      <c r="J44" s="982">
        <v>643193.32728000009</v>
      </c>
      <c r="K44" s="982">
        <v>649970.88419000013</v>
      </c>
      <c r="L44" s="978">
        <v>1.0537355756878963</v>
      </c>
      <c r="M44" s="978">
        <v>0.20690902832594701</v>
      </c>
      <c r="N44" s="979">
        <v>16.754124194010299</v>
      </c>
      <c r="O44" s="1471"/>
      <c r="P44" s="1470"/>
      <c r="Q44" s="458"/>
      <c r="R44" s="458"/>
    </row>
    <row r="45" spans="1:18" x14ac:dyDescent="0.25">
      <c r="A45" s="162" t="s">
        <v>47</v>
      </c>
      <c r="B45" s="83"/>
      <c r="C45" s="91" t="s">
        <v>48</v>
      </c>
      <c r="D45" s="92">
        <v>449617.24195999996</v>
      </c>
      <c r="E45" s="92">
        <v>1417520.2105699996</v>
      </c>
      <c r="F45" s="357">
        <v>215.27265377783462</v>
      </c>
      <c r="G45" s="357">
        <v>3.0749422549566376</v>
      </c>
      <c r="H45" s="357">
        <v>4.1712831782366449</v>
      </c>
      <c r="I45" s="357"/>
      <c r="J45" s="92">
        <v>149909.84565</v>
      </c>
      <c r="K45" s="92">
        <v>258391.60151999994</v>
      </c>
      <c r="L45" s="357">
        <v>72.364663841543972</v>
      </c>
      <c r="M45" s="357">
        <v>3.3117914015648062</v>
      </c>
      <c r="N45" s="358">
        <v>6.660490627899887</v>
      </c>
      <c r="O45" s="1471"/>
      <c r="P45" s="1470"/>
      <c r="Q45" s="458"/>
      <c r="R45" s="458"/>
    </row>
    <row r="46" spans="1:18" x14ac:dyDescent="0.25">
      <c r="A46" s="987" t="s">
        <v>49</v>
      </c>
      <c r="B46" s="782"/>
      <c r="C46" s="782" t="s">
        <v>50</v>
      </c>
      <c r="D46" s="982">
        <v>4.4999999999999997E-3</v>
      </c>
      <c r="E46" s="982">
        <v>8.9999999999999998E-4</v>
      </c>
      <c r="F46" s="978">
        <v>-80</v>
      </c>
      <c r="G46" s="978">
        <v>-1.1436882081001533E-8</v>
      </c>
      <c r="H46" s="978">
        <v>2.6483960034004705E-9</v>
      </c>
      <c r="I46" s="978"/>
      <c r="J46" s="982">
        <v>9.9999999999999988E-34</v>
      </c>
      <c r="K46" s="982">
        <v>9.9999999999999988E-34</v>
      </c>
      <c r="L46" s="978" t="s">
        <v>1460</v>
      </c>
      <c r="M46" s="978">
        <v>0</v>
      </c>
      <c r="N46" s="979">
        <v>2.5776730314450074E-38</v>
      </c>
      <c r="O46" s="1471"/>
      <c r="P46" s="1470"/>
      <c r="Q46" s="458"/>
      <c r="R46" s="458"/>
    </row>
    <row r="47" spans="1:18" x14ac:dyDescent="0.25">
      <c r="A47" s="749" t="s">
        <v>51</v>
      </c>
      <c r="B47" s="1287" t="s">
        <v>52</v>
      </c>
      <c r="C47" s="91"/>
      <c r="D47" s="538">
        <v>371517.99768000003</v>
      </c>
      <c r="E47" s="538">
        <v>463202.09685999993</v>
      </c>
      <c r="F47" s="354">
        <v>24.678238941998785</v>
      </c>
      <c r="G47" s="354">
        <v>0.2912722863956968</v>
      </c>
      <c r="H47" s="354">
        <v>1.3630473134341572</v>
      </c>
      <c r="I47" s="354"/>
      <c r="J47" s="538">
        <v>35862.554169999989</v>
      </c>
      <c r="K47" s="538">
        <v>62124.627209999999</v>
      </c>
      <c r="L47" s="354">
        <v>73.229789812263164</v>
      </c>
      <c r="M47" s="354">
        <v>0.80174317776867121</v>
      </c>
      <c r="N47" s="355">
        <v>1.6013697614779172</v>
      </c>
      <c r="O47" s="1471"/>
      <c r="P47" s="1470"/>
      <c r="Q47" s="458"/>
      <c r="R47" s="458"/>
    </row>
    <row r="48" spans="1:18" x14ac:dyDescent="0.25">
      <c r="A48" s="992" t="s">
        <v>551</v>
      </c>
      <c r="B48" s="765"/>
      <c r="C48" s="989" t="s">
        <v>53</v>
      </c>
      <c r="D48" s="982">
        <v>8775.4871600000006</v>
      </c>
      <c r="E48" s="982">
        <v>7708.2300199999991</v>
      </c>
      <c r="F48" s="978">
        <v>-12.161799345621759</v>
      </c>
      <c r="G48" s="978">
        <v>-3.3905816834130459E-3</v>
      </c>
      <c r="H48" s="978">
        <v>2.2682717309177251E-2</v>
      </c>
      <c r="I48" s="978"/>
      <c r="J48" s="982">
        <v>948.16960999999992</v>
      </c>
      <c r="K48" s="982">
        <v>1065.0955899999999</v>
      </c>
      <c r="L48" s="978">
        <v>12.331757817042881</v>
      </c>
      <c r="M48" s="978">
        <v>3.5695813741029809E-3</v>
      </c>
      <c r="N48" s="979">
        <v>2.745468178254009E-2</v>
      </c>
      <c r="O48" s="1471"/>
      <c r="P48" s="1470"/>
      <c r="Q48" s="458"/>
      <c r="R48" s="458"/>
    </row>
    <row r="49" spans="1:18" x14ac:dyDescent="0.25">
      <c r="A49" s="162" t="s">
        <v>553</v>
      </c>
      <c r="B49" s="91"/>
      <c r="C49" s="91" t="s">
        <v>54</v>
      </c>
      <c r="D49" s="92">
        <v>345893.32838000002</v>
      </c>
      <c r="E49" s="92">
        <v>438094.20918999991</v>
      </c>
      <c r="F49" s="357">
        <v>26.655871404581578</v>
      </c>
      <c r="G49" s="357">
        <v>0.29291405599679055</v>
      </c>
      <c r="H49" s="357">
        <v>1.2891632808129838</v>
      </c>
      <c r="I49" s="357"/>
      <c r="J49" s="92">
        <v>33335.330789999993</v>
      </c>
      <c r="K49" s="92">
        <v>59005.745130000003</v>
      </c>
      <c r="L49" s="357">
        <v>77.006628497895917</v>
      </c>
      <c r="M49" s="357">
        <v>0.7836806917809892</v>
      </c>
      <c r="N49" s="358">
        <v>1.5209751792191861</v>
      </c>
      <c r="O49" s="1471"/>
      <c r="P49" s="1470"/>
      <c r="Q49" s="458"/>
      <c r="R49" s="458"/>
    </row>
    <row r="50" spans="1:18" ht="48" x14ac:dyDescent="0.25">
      <c r="A50" s="980" t="s">
        <v>55</v>
      </c>
      <c r="B50" s="782"/>
      <c r="C50" s="981" t="s">
        <v>56</v>
      </c>
      <c r="D50" s="982">
        <v>16849.182140000001</v>
      </c>
      <c r="E50" s="982">
        <v>17399.657649999997</v>
      </c>
      <c r="F50" s="983">
        <v>3.2670755495791473</v>
      </c>
      <c r="G50" s="983">
        <v>1.7488120823192061E-3</v>
      </c>
      <c r="H50" s="983">
        <v>5.1201315311996017E-2</v>
      </c>
      <c r="I50" s="983"/>
      <c r="J50" s="982">
        <v>1579.05377</v>
      </c>
      <c r="K50" s="982">
        <v>2053.78649</v>
      </c>
      <c r="L50" s="983">
        <v>30.06437963160684</v>
      </c>
      <c r="M50" s="983">
        <v>1.4492904613578999E-2</v>
      </c>
      <c r="N50" s="984">
        <v>5.2939900476191022E-2</v>
      </c>
      <c r="O50" s="1471"/>
      <c r="P50" s="1470"/>
      <c r="Q50" s="458"/>
      <c r="R50" s="458"/>
    </row>
    <row r="51" spans="1:18" x14ac:dyDescent="0.25">
      <c r="A51" s="152" t="s">
        <v>57</v>
      </c>
      <c r="B51" s="83" t="s">
        <v>58</v>
      </c>
      <c r="C51" s="83"/>
      <c r="D51" s="538">
        <v>5542522.4595499989</v>
      </c>
      <c r="E51" s="538">
        <v>6092753.285029998</v>
      </c>
      <c r="F51" s="550">
        <v>9.9274442186865368</v>
      </c>
      <c r="G51" s="550">
        <v>1.7480347412074682</v>
      </c>
      <c r="H51" s="550">
        <v>17.928914944198372</v>
      </c>
      <c r="I51" s="550"/>
      <c r="J51" s="538">
        <v>565812.42553999985</v>
      </c>
      <c r="K51" s="538">
        <v>662212.30617999996</v>
      </c>
      <c r="L51" s="550">
        <v>17.037427297217452</v>
      </c>
      <c r="M51" s="550">
        <v>2.9429491922863935</v>
      </c>
      <c r="N51" s="993">
        <v>17.069668027311902</v>
      </c>
      <c r="O51" s="1471"/>
      <c r="P51" s="1470"/>
      <c r="Q51" s="458"/>
      <c r="R51" s="458"/>
    </row>
    <row r="52" spans="1:18" x14ac:dyDescent="0.25">
      <c r="A52" s="987" t="s">
        <v>558</v>
      </c>
      <c r="B52" s="782"/>
      <c r="C52" s="782" t="s">
        <v>59</v>
      </c>
      <c r="D52" s="982">
        <v>1386443.5661999993</v>
      </c>
      <c r="E52" s="982">
        <v>1560306.8562499995</v>
      </c>
      <c r="F52" s="978">
        <v>12.540235627947643</v>
      </c>
      <c r="G52" s="978">
        <v>0.55234831847689425</v>
      </c>
      <c r="H52" s="978">
        <v>4.5914560468565018</v>
      </c>
      <c r="I52" s="978"/>
      <c r="J52" s="982">
        <v>149311.31159999984</v>
      </c>
      <c r="K52" s="982">
        <v>160416.01048999975</v>
      </c>
      <c r="L52" s="978">
        <v>7.4372790453740301</v>
      </c>
      <c r="M52" s="978">
        <v>0.33901042627793876</v>
      </c>
      <c r="N52" s="979">
        <v>4.1350002405207187</v>
      </c>
      <c r="O52" s="1471"/>
      <c r="P52" s="1470"/>
      <c r="Q52" s="458"/>
      <c r="R52" s="458"/>
    </row>
    <row r="53" spans="1:18" s="5" customFormat="1" x14ac:dyDescent="0.25">
      <c r="A53" s="162" t="s">
        <v>560</v>
      </c>
      <c r="B53" s="91"/>
      <c r="C53" s="91" t="s">
        <v>60</v>
      </c>
      <c r="D53" s="92">
        <v>788908.91160000023</v>
      </c>
      <c r="E53" s="92">
        <v>816485.14636999962</v>
      </c>
      <c r="F53" s="357">
        <v>3.4954903366564269</v>
      </c>
      <c r="G53" s="357">
        <v>8.7607262584027124E-2</v>
      </c>
      <c r="H53" s="357">
        <v>2.4026399983135058</v>
      </c>
      <c r="I53" s="357"/>
      <c r="J53" s="92">
        <v>87666.584829999949</v>
      </c>
      <c r="K53" s="92">
        <v>113900.20939000009</v>
      </c>
      <c r="L53" s="357">
        <v>29.924314504633088</v>
      </c>
      <c r="M53" s="357">
        <v>0.80087468674273277</v>
      </c>
      <c r="N53" s="358">
        <v>2.9359749802054269</v>
      </c>
      <c r="O53" s="1471"/>
      <c r="P53" s="1470"/>
      <c r="Q53" s="458"/>
      <c r="R53" s="458"/>
    </row>
    <row r="54" spans="1:18" ht="12.75" customHeight="1" x14ac:dyDescent="0.25">
      <c r="A54" s="976" t="s">
        <v>564</v>
      </c>
      <c r="B54" s="782"/>
      <c r="C54" s="782" t="s">
        <v>61</v>
      </c>
      <c r="D54" s="982">
        <v>84403.11616999995</v>
      </c>
      <c r="E54" s="982">
        <v>94524.57176999998</v>
      </c>
      <c r="F54" s="978">
        <v>11.991803216855136</v>
      </c>
      <c r="G54" s="978">
        <v>3.215497060702583E-2</v>
      </c>
      <c r="H54" s="978">
        <v>0.27815388677645431</v>
      </c>
      <c r="I54" s="978"/>
      <c r="J54" s="982">
        <v>9112.9192300000013</v>
      </c>
      <c r="K54" s="982">
        <v>10078.282950000001</v>
      </c>
      <c r="L54" s="978">
        <v>10.59335319051214</v>
      </c>
      <c r="M54" s="978">
        <v>2.9471160764671496E-2</v>
      </c>
      <c r="N54" s="979">
        <v>0.25978518163487041</v>
      </c>
      <c r="O54" s="1471"/>
      <c r="P54" s="1470"/>
      <c r="Q54" s="458"/>
      <c r="R54" s="458"/>
    </row>
    <row r="55" spans="1:18" x14ac:dyDescent="0.25">
      <c r="A55" s="974" t="s">
        <v>62</v>
      </c>
      <c r="B55" s="91"/>
      <c r="C55" s="91" t="s">
        <v>63</v>
      </c>
      <c r="D55" s="975">
        <v>117976.42169000002</v>
      </c>
      <c r="E55" s="975">
        <v>140963.55181999979</v>
      </c>
      <c r="F55" s="357">
        <v>19.484512075134603</v>
      </c>
      <c r="G55" s="357">
        <v>7.3028082410401346E-2</v>
      </c>
      <c r="H55" s="357">
        <v>0.41480811918358063</v>
      </c>
      <c r="I55" s="357"/>
      <c r="J55" s="975">
        <v>14628.187639999995</v>
      </c>
      <c r="K55" s="975">
        <v>9945.4409099999975</v>
      </c>
      <c r="L55" s="357">
        <v>-32.011803821789087</v>
      </c>
      <c r="M55" s="357">
        <v>-0.14295749761558238</v>
      </c>
      <c r="N55" s="358">
        <v>0.25636094819536887</v>
      </c>
      <c r="O55" s="1471"/>
      <c r="P55" s="1470"/>
      <c r="Q55" s="458"/>
      <c r="R55" s="458"/>
    </row>
    <row r="56" spans="1:18" s="110" customFormat="1" ht="36" x14ac:dyDescent="0.25">
      <c r="A56" s="980" t="s">
        <v>64</v>
      </c>
      <c r="B56" s="782"/>
      <c r="C56" s="981" t="s">
        <v>65</v>
      </c>
      <c r="D56" s="982">
        <v>134384.72946000003</v>
      </c>
      <c r="E56" s="982">
        <v>154738.65798000013</v>
      </c>
      <c r="F56" s="983">
        <v>15.146012944914625</v>
      </c>
      <c r="G56" s="983">
        <v>6.4662633435659783E-2</v>
      </c>
      <c r="H56" s="983">
        <v>0.45534360373976079</v>
      </c>
      <c r="I56" s="983"/>
      <c r="J56" s="982">
        <v>14725.990519999996</v>
      </c>
      <c r="K56" s="982">
        <v>15651.149880000001</v>
      </c>
      <c r="L56" s="983">
        <v>6.2824932471843358</v>
      </c>
      <c r="M56" s="983">
        <v>2.8243779693213206E-2</v>
      </c>
      <c r="N56" s="984">
        <v>0.40343546956779774</v>
      </c>
      <c r="O56" s="1471"/>
      <c r="P56" s="1470"/>
      <c r="Q56" s="458"/>
      <c r="R56" s="458"/>
    </row>
    <row r="57" spans="1:18" ht="13.5" customHeight="1" x14ac:dyDescent="0.25">
      <c r="A57" s="974" t="s">
        <v>66</v>
      </c>
      <c r="B57" s="91"/>
      <c r="C57" s="91" t="s">
        <v>67</v>
      </c>
      <c r="D57" s="92">
        <v>1710393.7067200006</v>
      </c>
      <c r="E57" s="92">
        <v>1764425.94163</v>
      </c>
      <c r="F57" s="357">
        <v>3.1590524858522961</v>
      </c>
      <c r="G57" s="357">
        <v>0.17165563867739939</v>
      </c>
      <c r="H57" s="357">
        <v>5.1921095690100039</v>
      </c>
      <c r="I57" s="357"/>
      <c r="J57" s="92">
        <v>144466.41422999999</v>
      </c>
      <c r="K57" s="92">
        <v>170493.23187999998</v>
      </c>
      <c r="L57" s="357">
        <v>18.015825885014067</v>
      </c>
      <c r="M57" s="357">
        <v>0.79456117032856743</v>
      </c>
      <c r="N57" s="358">
        <v>4.3947580586097619</v>
      </c>
      <c r="O57" s="1471"/>
      <c r="P57" s="1470"/>
      <c r="Q57" s="458"/>
      <c r="R57" s="458"/>
    </row>
    <row r="58" spans="1:18" x14ac:dyDescent="0.25">
      <c r="A58" s="976" t="s">
        <v>68</v>
      </c>
      <c r="B58" s="782"/>
      <c r="C58" s="782" t="s">
        <v>69</v>
      </c>
      <c r="D58" s="982">
        <v>848079.03900999972</v>
      </c>
      <c r="E58" s="982">
        <v>1028973.45628</v>
      </c>
      <c r="F58" s="978">
        <v>21.329900746181206</v>
      </c>
      <c r="G58" s="978">
        <v>0.57468558873013365</v>
      </c>
      <c r="H58" s="978">
        <v>3.0279213213523568</v>
      </c>
      <c r="I58" s="978"/>
      <c r="J58" s="982">
        <v>98274.310199999993</v>
      </c>
      <c r="K58" s="982">
        <v>125096.08216000002</v>
      </c>
      <c r="L58" s="978">
        <v>27.292760341349137</v>
      </c>
      <c r="M58" s="978">
        <v>0.81882997781035249</v>
      </c>
      <c r="N58" s="979">
        <v>3.22456797323261</v>
      </c>
      <c r="O58" s="1471"/>
      <c r="P58" s="1470"/>
      <c r="Q58" s="458"/>
      <c r="R58" s="458"/>
    </row>
    <row r="59" spans="1:18" s="110" customFormat="1" x14ac:dyDescent="0.25">
      <c r="A59" s="974" t="s">
        <v>70</v>
      </c>
      <c r="B59" s="91"/>
      <c r="C59" s="91" t="s">
        <v>71</v>
      </c>
      <c r="D59" s="92">
        <v>143767.63992999995</v>
      </c>
      <c r="E59" s="92">
        <v>158904.06995999988</v>
      </c>
      <c r="F59" s="357">
        <v>10.528398488957471</v>
      </c>
      <c r="G59" s="357">
        <v>4.8087101494566596E-2</v>
      </c>
      <c r="H59" s="357">
        <v>0.467601004229036</v>
      </c>
      <c r="I59" s="357"/>
      <c r="J59" s="92">
        <v>14396.637850000001</v>
      </c>
      <c r="K59" s="92">
        <v>18463.661939999998</v>
      </c>
      <c r="L59" s="357">
        <v>28.249818689437944</v>
      </c>
      <c r="M59" s="357">
        <v>0.12416037427860017</v>
      </c>
      <c r="N59" s="358">
        <v>0.47593283444455609</v>
      </c>
      <c r="O59" s="1471"/>
      <c r="P59" s="1470"/>
      <c r="Q59" s="458"/>
      <c r="R59" s="458"/>
    </row>
    <row r="60" spans="1:18" x14ac:dyDescent="0.25">
      <c r="A60" s="976" t="s">
        <v>72</v>
      </c>
      <c r="B60" s="765"/>
      <c r="C60" s="782" t="s">
        <v>73</v>
      </c>
      <c r="D60" s="982">
        <v>328165.32876999961</v>
      </c>
      <c r="E60" s="982">
        <v>373431.03296999977</v>
      </c>
      <c r="F60" s="983">
        <v>13.793566910209886</v>
      </c>
      <c r="G60" s="983">
        <v>0.14380514479136045</v>
      </c>
      <c r="H60" s="983">
        <v>1.0988813947371743</v>
      </c>
      <c r="I60" s="983"/>
      <c r="J60" s="982">
        <v>33230.069440000007</v>
      </c>
      <c r="K60" s="982">
        <v>38168.236579999997</v>
      </c>
      <c r="L60" s="983">
        <v>14.860538130732204</v>
      </c>
      <c r="M60" s="983">
        <v>0.15075511400589806</v>
      </c>
      <c r="N60" s="984">
        <v>0.98385234090078832</v>
      </c>
      <c r="O60" s="1471"/>
      <c r="P60" s="1470"/>
      <c r="Q60" s="458"/>
      <c r="R60" s="458"/>
    </row>
    <row r="61" spans="1:18" x14ac:dyDescent="0.25">
      <c r="A61" s="146" t="s">
        <v>74</v>
      </c>
      <c r="B61" s="83" t="s">
        <v>138</v>
      </c>
      <c r="C61" s="91"/>
      <c r="D61" s="85">
        <v>4920934.2774400003</v>
      </c>
      <c r="E61" s="85">
        <v>5902407.4874600023</v>
      </c>
      <c r="F61" s="354">
        <v>19.944855075987526</v>
      </c>
      <c r="G61" s="354">
        <v>3.1180537135168938</v>
      </c>
      <c r="H61" s="354">
        <v>17.368791555811203</v>
      </c>
      <c r="I61" s="354"/>
      <c r="J61" s="85">
        <v>534668.53241999994</v>
      </c>
      <c r="K61" s="85">
        <v>523626.99975999998</v>
      </c>
      <c r="L61" s="354">
        <v>-2.0651173559857972</v>
      </c>
      <c r="M61" s="354">
        <v>-0.33708205246332451</v>
      </c>
      <c r="N61" s="355">
        <v>13.497391958178135</v>
      </c>
      <c r="O61" s="1471"/>
      <c r="P61" s="1470"/>
      <c r="Q61" s="458"/>
      <c r="R61" s="458"/>
    </row>
    <row r="62" spans="1:18" s="110" customFormat="1" x14ac:dyDescent="0.25">
      <c r="A62" s="985" t="s">
        <v>567</v>
      </c>
      <c r="B62" s="765"/>
      <c r="C62" s="782" t="s">
        <v>76</v>
      </c>
      <c r="D62" s="982">
        <v>1761.0339800000002</v>
      </c>
      <c r="E62" s="982">
        <v>2840.0457399999977</v>
      </c>
      <c r="F62" s="978">
        <v>61.271490059493203</v>
      </c>
      <c r="G62" s="978">
        <v>3.4279250730927502E-3</v>
      </c>
      <c r="H62" s="978">
        <v>8.357295319211696E-3</v>
      </c>
      <c r="I62" s="978"/>
      <c r="J62" s="982">
        <v>340.80890000000005</v>
      </c>
      <c r="K62" s="982">
        <v>423.24989999999991</v>
      </c>
      <c r="L62" s="978">
        <v>24.189802555038863</v>
      </c>
      <c r="M62" s="978">
        <v>2.5168047175009641E-3</v>
      </c>
      <c r="N62" s="979">
        <v>1.0909998527917962E-2</v>
      </c>
      <c r="O62" s="1471"/>
      <c r="P62" s="1470"/>
      <c r="Q62" s="458"/>
      <c r="R62" s="458"/>
    </row>
    <row r="63" spans="1:18" s="115" customFormat="1" ht="17.25" customHeight="1" x14ac:dyDescent="0.25">
      <c r="A63" s="850" t="s">
        <v>569</v>
      </c>
      <c r="B63" s="83"/>
      <c r="C63" s="119" t="s">
        <v>77</v>
      </c>
      <c r="D63" s="92">
        <v>158414.34327999988</v>
      </c>
      <c r="E63" s="92">
        <v>175961.47763000012</v>
      </c>
      <c r="F63" s="357">
        <v>11.076733322679878</v>
      </c>
      <c r="G63" s="357">
        <v>5.5745696227901181E-2</v>
      </c>
      <c r="H63" s="357">
        <v>0.51779519345303737</v>
      </c>
      <c r="I63" s="357"/>
      <c r="J63" s="92">
        <v>16005.564019999993</v>
      </c>
      <c r="K63" s="92">
        <v>18187.562590000005</v>
      </c>
      <c r="L63" s="357">
        <v>13.632750256557429</v>
      </c>
      <c r="M63" s="357">
        <v>6.6613266391193679E-2</v>
      </c>
      <c r="N63" s="358">
        <v>0.46881589595961132</v>
      </c>
      <c r="O63" s="1471"/>
      <c r="P63" s="1470"/>
      <c r="Q63" s="458"/>
      <c r="R63" s="458"/>
    </row>
    <row r="64" spans="1:18" s="115" customFormat="1" ht="16.5" customHeight="1" x14ac:dyDescent="0.25">
      <c r="A64" s="987" t="s">
        <v>571</v>
      </c>
      <c r="B64" s="782"/>
      <c r="C64" s="782" t="s">
        <v>78</v>
      </c>
      <c r="D64" s="982">
        <v>229004.89466000008</v>
      </c>
      <c r="E64" s="982">
        <v>324829.01080999983</v>
      </c>
      <c r="F64" s="978">
        <v>41.843697835484392</v>
      </c>
      <c r="G64" s="978">
        <v>0.30442475470103947</v>
      </c>
      <c r="H64" s="978">
        <v>0.95586206001970186</v>
      </c>
      <c r="I64" s="978"/>
      <c r="J64" s="982">
        <v>23923.692220000001</v>
      </c>
      <c r="K64" s="982">
        <v>29353.542129999998</v>
      </c>
      <c r="L64" s="978">
        <v>22.696538059709233</v>
      </c>
      <c r="M64" s="978">
        <v>0.16576547917674703</v>
      </c>
      <c r="N64" s="979">
        <v>0.75663833925885848</v>
      </c>
      <c r="O64" s="1471"/>
      <c r="P64" s="1470"/>
      <c r="Q64" s="458"/>
      <c r="R64" s="458"/>
    </row>
    <row r="65" spans="1:18" x14ac:dyDescent="0.25">
      <c r="A65" s="162" t="s">
        <v>2</v>
      </c>
      <c r="B65" s="91"/>
      <c r="C65" s="91" t="s">
        <v>79</v>
      </c>
      <c r="D65" s="92">
        <v>427352.64123000007</v>
      </c>
      <c r="E65" s="92">
        <v>529505.77269999986</v>
      </c>
      <c r="F65" s="357">
        <v>23.903708931336929</v>
      </c>
      <c r="G65" s="357">
        <v>0.32453147745206518</v>
      </c>
      <c r="H65" s="357">
        <v>1.5581566357735084</v>
      </c>
      <c r="I65" s="357"/>
      <c r="J65" s="92">
        <v>49408.097059999993</v>
      </c>
      <c r="K65" s="92">
        <v>60888.54609999997</v>
      </c>
      <c r="L65" s="357">
        <v>23.235966821507816</v>
      </c>
      <c r="M65" s="357">
        <v>0.35048153592146392</v>
      </c>
      <c r="N65" s="358">
        <v>1.5695076320586601</v>
      </c>
      <c r="O65" s="1471"/>
      <c r="P65" s="1470"/>
      <c r="Q65" s="458"/>
      <c r="R65" s="458"/>
    </row>
    <row r="66" spans="1:18" s="115" customFormat="1" x14ac:dyDescent="0.25">
      <c r="A66" s="976" t="s">
        <v>80</v>
      </c>
      <c r="B66" s="782"/>
      <c r="C66" s="782" t="s">
        <v>1060</v>
      </c>
      <c r="D66" s="977">
        <v>337018.58245000034</v>
      </c>
      <c r="E66" s="977">
        <v>405013.4020200001</v>
      </c>
      <c r="F66" s="978">
        <v>20.175391836171936</v>
      </c>
      <c r="G66" s="978">
        <v>0.21601353709473961</v>
      </c>
      <c r="H66" s="978">
        <v>1.191817639148218</v>
      </c>
      <c r="I66" s="978"/>
      <c r="J66" s="977">
        <v>40459.308300000012</v>
      </c>
      <c r="K66" s="977">
        <v>45178.366009999991</v>
      </c>
      <c r="L66" s="978">
        <v>11.663713267188944</v>
      </c>
      <c r="M66" s="978">
        <v>0.14406601941615538</v>
      </c>
      <c r="N66" s="979">
        <v>1.1645505566872878</v>
      </c>
      <c r="O66" s="1471"/>
      <c r="P66" s="1470"/>
      <c r="Q66" s="458"/>
      <c r="R66" s="458"/>
    </row>
    <row r="67" spans="1:18" s="110" customFormat="1" x14ac:dyDescent="0.25">
      <c r="A67" s="974" t="s">
        <v>81</v>
      </c>
      <c r="B67" s="91"/>
      <c r="C67" s="91" t="s">
        <v>82</v>
      </c>
      <c r="D67" s="975">
        <v>1322805.4595799998</v>
      </c>
      <c r="E67" s="975">
        <v>1650806.9729800008</v>
      </c>
      <c r="F67" s="357">
        <v>24.795899580286264</v>
      </c>
      <c r="G67" s="357">
        <v>1.0420318419849599</v>
      </c>
      <c r="H67" s="357">
        <v>4.8577673218065138</v>
      </c>
      <c r="I67" s="357"/>
      <c r="J67" s="975">
        <v>173468.89406999989</v>
      </c>
      <c r="K67" s="975">
        <v>142374.47558999999</v>
      </c>
      <c r="L67" s="357">
        <v>-17.925068725838752</v>
      </c>
      <c r="M67" s="357">
        <v>-0.94926770803863436</v>
      </c>
      <c r="N67" s="358">
        <v>3.6699484609446853</v>
      </c>
      <c r="O67" s="1471"/>
      <c r="P67" s="1470"/>
      <c r="Q67" s="458"/>
      <c r="R67" s="458"/>
    </row>
    <row r="68" spans="1:18" x14ac:dyDescent="0.25">
      <c r="A68" s="980" t="s">
        <v>83</v>
      </c>
      <c r="B68" s="782"/>
      <c r="C68" s="981" t="s">
        <v>84</v>
      </c>
      <c r="D68" s="982">
        <v>2016474.0556300008</v>
      </c>
      <c r="E68" s="982">
        <v>2399094.1280200016</v>
      </c>
      <c r="F68" s="983">
        <v>18.974708418475537</v>
      </c>
      <c r="G68" s="983">
        <v>1.2155501804857529</v>
      </c>
      <c r="H68" s="983">
        <v>7.0597236671441213</v>
      </c>
      <c r="I68" s="983"/>
      <c r="J68" s="982">
        <v>191282.50715000005</v>
      </c>
      <c r="K68" s="982">
        <v>184346.03544999994</v>
      </c>
      <c r="L68" s="983">
        <v>-3.6262969381516226</v>
      </c>
      <c r="M68" s="983">
        <v>-0.21176046745396393</v>
      </c>
      <c r="N68" s="984">
        <v>4.7518380403327027</v>
      </c>
      <c r="O68" s="1471"/>
      <c r="P68" s="1470"/>
      <c r="Q68" s="458"/>
      <c r="R68" s="458"/>
    </row>
    <row r="69" spans="1:18" s="110" customFormat="1" x14ac:dyDescent="0.25">
      <c r="A69" s="974" t="s">
        <v>85</v>
      </c>
      <c r="B69" s="91"/>
      <c r="C69" s="91" t="s">
        <v>86</v>
      </c>
      <c r="D69" s="92">
        <v>147583.00533000004</v>
      </c>
      <c r="E69" s="92">
        <v>156639.42785999997</v>
      </c>
      <c r="F69" s="357">
        <v>6.1364941781402882</v>
      </c>
      <c r="G69" s="357">
        <v>2.8771454597592973E-2</v>
      </c>
      <c r="H69" s="357">
        <v>0.46093692746595583</v>
      </c>
      <c r="I69" s="357"/>
      <c r="J69" s="92">
        <v>16780.228050000002</v>
      </c>
      <c r="K69" s="92">
        <v>16438.198930000002</v>
      </c>
      <c r="L69" s="357">
        <v>-2.0382864820481341</v>
      </c>
      <c r="M69" s="357">
        <v>-1.0441655277576727E-2</v>
      </c>
      <c r="N69" s="358">
        <v>0.42372302067389189</v>
      </c>
      <c r="O69" s="1471"/>
      <c r="P69" s="1470"/>
      <c r="Q69" s="458"/>
      <c r="R69" s="458"/>
    </row>
    <row r="70" spans="1:18" s="5" customFormat="1" x14ac:dyDescent="0.25">
      <c r="A70" s="976" t="s">
        <v>87</v>
      </c>
      <c r="B70" s="782"/>
      <c r="C70" s="782" t="s">
        <v>88</v>
      </c>
      <c r="D70" s="982">
        <v>280520.26129999937</v>
      </c>
      <c r="E70" s="982">
        <v>257717.24969999935</v>
      </c>
      <c r="F70" s="978">
        <v>-8.1288287321298309</v>
      </c>
      <c r="G70" s="978">
        <v>-7.2443154100252899E-2</v>
      </c>
      <c r="H70" s="978">
        <v>0.75837481568093268</v>
      </c>
      <c r="I70" s="978"/>
      <c r="J70" s="982">
        <v>22999.432649999988</v>
      </c>
      <c r="K70" s="982">
        <v>26437.023060000025</v>
      </c>
      <c r="L70" s="978">
        <v>14.946413949911234</v>
      </c>
      <c r="M70" s="978">
        <v>0.1049446726837882</v>
      </c>
      <c r="N70" s="979">
        <v>0.68146001373451848</v>
      </c>
      <c r="O70" s="1471"/>
      <c r="P70" s="1470"/>
      <c r="Q70" s="458"/>
      <c r="R70" s="458"/>
    </row>
    <row r="71" spans="1:18" x14ac:dyDescent="0.25">
      <c r="A71" s="994" t="s">
        <v>89</v>
      </c>
      <c r="B71" s="83" t="s">
        <v>90</v>
      </c>
      <c r="C71" s="83"/>
      <c r="D71" s="85">
        <v>1174898.1550800002</v>
      </c>
      <c r="E71" s="85">
        <v>1238364.7457299996</v>
      </c>
      <c r="F71" s="354">
        <v>5.4018801864301107</v>
      </c>
      <c r="G71" s="354">
        <v>0.20162775370756617</v>
      </c>
      <c r="H71" s="354">
        <v>3.6440891592704117</v>
      </c>
      <c r="I71" s="354"/>
      <c r="J71" s="85">
        <v>103981.64294999996</v>
      </c>
      <c r="K71" s="85">
        <v>139659.61558999997</v>
      </c>
      <c r="L71" s="354">
        <v>34.311799302070959</v>
      </c>
      <c r="M71" s="354">
        <v>1.0891969996873216</v>
      </c>
      <c r="N71" s="355">
        <v>3.5999682468831971</v>
      </c>
      <c r="O71" s="1471"/>
      <c r="P71" s="1470"/>
      <c r="Q71" s="458"/>
      <c r="R71" s="458"/>
    </row>
    <row r="72" spans="1:18" s="115" customFormat="1" ht="15.75" customHeight="1" x14ac:dyDescent="0.25">
      <c r="A72" s="976" t="s">
        <v>91</v>
      </c>
      <c r="B72" s="765"/>
      <c r="C72" s="782" t="s">
        <v>92</v>
      </c>
      <c r="D72" s="982">
        <v>51432.09461999996</v>
      </c>
      <c r="E72" s="982">
        <v>65251.353129999996</v>
      </c>
      <c r="F72" s="983">
        <v>26.868939739090962</v>
      </c>
      <c r="G72" s="983">
        <v>4.3902563896040928E-2</v>
      </c>
      <c r="H72" s="983">
        <v>0.19201269205107196</v>
      </c>
      <c r="I72" s="983"/>
      <c r="J72" s="982">
        <v>4464.1007899999995</v>
      </c>
      <c r="K72" s="982">
        <v>4704.1631400000033</v>
      </c>
      <c r="L72" s="983">
        <v>5.3776193973434872</v>
      </c>
      <c r="M72" s="983">
        <v>7.3287569895364949E-3</v>
      </c>
      <c r="N72" s="984">
        <v>0.12125794461495674</v>
      </c>
      <c r="O72" s="1471"/>
      <c r="P72" s="1470"/>
      <c r="Q72" s="458"/>
      <c r="R72" s="458"/>
    </row>
    <row r="73" spans="1:18" x14ac:dyDescent="0.25">
      <c r="A73" s="850" t="s">
        <v>93</v>
      </c>
      <c r="B73" s="83"/>
      <c r="C73" s="91" t="s">
        <v>94</v>
      </c>
      <c r="D73" s="92">
        <v>174788.86243000001</v>
      </c>
      <c r="E73" s="92">
        <v>189781.87237000003</v>
      </c>
      <c r="F73" s="357">
        <v>8.5777833504720391</v>
      </c>
      <c r="G73" s="357">
        <v>4.7631468534184471E-2</v>
      </c>
      <c r="H73" s="357">
        <v>0.5584639470028514</v>
      </c>
      <c r="I73" s="357"/>
      <c r="J73" s="92">
        <v>14280.099680000001</v>
      </c>
      <c r="K73" s="92">
        <v>14985.336869999999</v>
      </c>
      <c r="L73" s="357">
        <v>4.9386013109398545</v>
      </c>
      <c r="M73" s="357">
        <v>2.152987332454873E-2</v>
      </c>
      <c r="N73" s="358">
        <v>0.38627298716917541</v>
      </c>
      <c r="O73" s="1471"/>
      <c r="P73" s="1470"/>
      <c r="Q73" s="458"/>
      <c r="R73" s="458"/>
    </row>
    <row r="74" spans="1:18" x14ac:dyDescent="0.25">
      <c r="A74" s="987" t="s">
        <v>95</v>
      </c>
      <c r="B74" s="782"/>
      <c r="C74" s="782" t="s">
        <v>96</v>
      </c>
      <c r="D74" s="982">
        <v>10312.487409999998</v>
      </c>
      <c r="E74" s="982">
        <v>10016.946270000004</v>
      </c>
      <c r="F74" s="978">
        <v>-2.8658569775649694</v>
      </c>
      <c r="G74" s="978">
        <v>-9.3890810229574904E-4</v>
      </c>
      <c r="H74" s="978">
        <v>2.9476489408605842E-2</v>
      </c>
      <c r="I74" s="978"/>
      <c r="J74" s="982">
        <v>1114.7197699999999</v>
      </c>
      <c r="K74" s="982">
        <v>1158.96919</v>
      </c>
      <c r="L74" s="978">
        <v>3.9695555054164062</v>
      </c>
      <c r="M74" s="978">
        <v>1.3508709137769067E-3</v>
      </c>
      <c r="N74" s="979">
        <v>2.9874436253386653E-2</v>
      </c>
      <c r="O74" s="1471"/>
      <c r="P74" s="1470"/>
      <c r="Q74" s="458"/>
      <c r="R74" s="458"/>
    </row>
    <row r="75" spans="1:18" s="115" customFormat="1" ht="29.25" customHeight="1" x14ac:dyDescent="0.25">
      <c r="A75" s="393" t="s">
        <v>97</v>
      </c>
      <c r="B75" s="91"/>
      <c r="C75" s="1088" t="s">
        <v>98</v>
      </c>
      <c r="D75" s="92">
        <v>187474.7049500001</v>
      </c>
      <c r="E75" s="92">
        <v>216693.48774999994</v>
      </c>
      <c r="F75" s="309">
        <v>15.585453412391049</v>
      </c>
      <c r="G75" s="309">
        <v>9.2825492620553895E-2</v>
      </c>
      <c r="H75" s="309">
        <v>0.63765574102223188</v>
      </c>
      <c r="I75" s="309"/>
      <c r="J75" s="92">
        <v>19214.272009999982</v>
      </c>
      <c r="K75" s="92">
        <v>22111.865759999982</v>
      </c>
      <c r="L75" s="309">
        <v>15.080424324647637</v>
      </c>
      <c r="M75" s="309">
        <v>8.8459354197563358E-2</v>
      </c>
      <c r="N75" s="310">
        <v>0.56997160044484219</v>
      </c>
      <c r="O75" s="1471"/>
      <c r="P75" s="1470"/>
      <c r="Q75" s="458"/>
      <c r="R75" s="458"/>
    </row>
    <row r="76" spans="1:18" s="115" customFormat="1" ht="16.5" customHeight="1" x14ac:dyDescent="0.25">
      <c r="A76" s="976" t="s">
        <v>99</v>
      </c>
      <c r="B76" s="782"/>
      <c r="C76" s="782" t="s">
        <v>100</v>
      </c>
      <c r="D76" s="977">
        <v>15274.091249999989</v>
      </c>
      <c r="E76" s="977">
        <v>16726.612090000031</v>
      </c>
      <c r="F76" s="978">
        <v>9.5097038260789741</v>
      </c>
      <c r="G76" s="978">
        <v>4.6145304353549408E-3</v>
      </c>
      <c r="H76" s="978">
        <v>4.9220769566206746E-2</v>
      </c>
      <c r="I76" s="978"/>
      <c r="J76" s="977">
        <v>1659.0398600000001</v>
      </c>
      <c r="K76" s="977">
        <v>1917.2060100000003</v>
      </c>
      <c r="L76" s="978">
        <v>15.561178258851491</v>
      </c>
      <c r="M76" s="978">
        <v>7.8814398687432619E-3</v>
      </c>
      <c r="N76" s="979">
        <v>4.9419302277012883E-2</v>
      </c>
      <c r="O76" s="1471"/>
      <c r="P76" s="1470"/>
      <c r="Q76" s="458"/>
      <c r="R76" s="458"/>
    </row>
    <row r="77" spans="1:18" x14ac:dyDescent="0.25">
      <c r="A77" s="974" t="s">
        <v>101</v>
      </c>
      <c r="B77" s="91"/>
      <c r="C77" s="91" t="s">
        <v>102</v>
      </c>
      <c r="D77" s="975">
        <v>48683.998810000005</v>
      </c>
      <c r="E77" s="975">
        <v>58153.407770000005</v>
      </c>
      <c r="F77" s="357">
        <v>19.450762450628691</v>
      </c>
      <c r="G77" s="357">
        <v>3.0083476014527603E-2</v>
      </c>
      <c r="H77" s="357">
        <v>0.17112583635798431</v>
      </c>
      <c r="I77" s="357"/>
      <c r="J77" s="975">
        <v>6104.0947599999972</v>
      </c>
      <c r="K77" s="975">
        <v>7303.5083599999998</v>
      </c>
      <c r="L77" s="357">
        <v>19.649327986513811</v>
      </c>
      <c r="M77" s="357">
        <v>3.6616365724758626E-2</v>
      </c>
      <c r="N77" s="358">
        <v>0.18826056534505156</v>
      </c>
      <c r="O77" s="1471"/>
      <c r="P77" s="1470"/>
      <c r="Q77" s="458"/>
      <c r="R77" s="458"/>
    </row>
    <row r="78" spans="1:18" s="5" customFormat="1" ht="48" x14ac:dyDescent="0.25">
      <c r="A78" s="980" t="s">
        <v>103</v>
      </c>
      <c r="B78" s="782"/>
      <c r="C78" s="981" t="s">
        <v>104</v>
      </c>
      <c r="D78" s="982">
        <v>254920.76579</v>
      </c>
      <c r="E78" s="982">
        <v>242050.00930000003</v>
      </c>
      <c r="F78" s="983">
        <v>-5.0489243001108477</v>
      </c>
      <c r="G78" s="983">
        <v>-4.0889256741504128E-2</v>
      </c>
      <c r="H78" s="983">
        <v>0.71227141917018533</v>
      </c>
      <c r="I78" s="983"/>
      <c r="J78" s="982">
        <v>18990.894620000006</v>
      </c>
      <c r="K78" s="982">
        <v>33335.853189999987</v>
      </c>
      <c r="L78" s="983">
        <v>75.535981095344397</v>
      </c>
      <c r="M78" s="983">
        <v>0.43793087664307689</v>
      </c>
      <c r="N78" s="984">
        <v>0.85928929748073002</v>
      </c>
      <c r="O78" s="1471"/>
      <c r="P78" s="1470"/>
      <c r="Q78" s="458"/>
      <c r="R78" s="458"/>
    </row>
    <row r="79" spans="1:18" x14ac:dyDescent="0.25">
      <c r="A79" s="974" t="s">
        <v>105</v>
      </c>
      <c r="B79" s="91"/>
      <c r="C79" s="91" t="s">
        <v>106</v>
      </c>
      <c r="D79" s="92">
        <v>423024.62229999999</v>
      </c>
      <c r="E79" s="92">
        <v>432031.46665999963</v>
      </c>
      <c r="F79" s="357">
        <v>2.1291536911088307</v>
      </c>
      <c r="G79" s="357">
        <v>2.8613949129791559E-2</v>
      </c>
      <c r="H79" s="357">
        <v>1.2713226773839852</v>
      </c>
      <c r="I79" s="357"/>
      <c r="J79" s="92">
        <v>37411.287219999991</v>
      </c>
      <c r="K79" s="92">
        <v>53676.36970000001</v>
      </c>
      <c r="L79" s="357">
        <v>43.476404285027492</v>
      </c>
      <c r="M79" s="357">
        <v>0.49654948770886331</v>
      </c>
      <c r="N79" s="358">
        <v>1.3836013060156198</v>
      </c>
      <c r="O79" s="1471"/>
      <c r="P79" s="1470"/>
      <c r="Q79" s="458"/>
      <c r="R79" s="458"/>
    </row>
    <row r="80" spans="1:18" s="5" customFormat="1" ht="12" customHeight="1" x14ac:dyDescent="0.25">
      <c r="A80" s="976" t="s">
        <v>107</v>
      </c>
      <c r="B80" s="782"/>
      <c r="C80" s="782" t="s">
        <v>108</v>
      </c>
      <c r="D80" s="982">
        <v>8986.5275199999996</v>
      </c>
      <c r="E80" s="982">
        <v>7659.5903900000003</v>
      </c>
      <c r="F80" s="978">
        <v>-14.76584951247108</v>
      </c>
      <c r="G80" s="978">
        <v>-4.2155620790868325E-3</v>
      </c>
      <c r="H80" s="978">
        <v>2.2539587307289614E-2</v>
      </c>
      <c r="I80" s="978"/>
      <c r="J80" s="982">
        <v>743.13424000000009</v>
      </c>
      <c r="K80" s="982">
        <v>466.34337000000005</v>
      </c>
      <c r="L80" s="978">
        <v>-37.246415936910672</v>
      </c>
      <c r="M80" s="978">
        <v>-8.4500256835457772E-3</v>
      </c>
      <c r="N80" s="979">
        <v>1.202080728242181E-2</v>
      </c>
      <c r="O80" s="1471"/>
      <c r="P80" s="1470"/>
      <c r="Q80" s="458"/>
      <c r="R80" s="458"/>
    </row>
    <row r="81" spans="1:18" x14ac:dyDescent="0.25">
      <c r="A81" s="146" t="s">
        <v>109</v>
      </c>
      <c r="B81" s="83" t="s">
        <v>110</v>
      </c>
      <c r="C81" s="83"/>
      <c r="D81" s="85">
        <v>400476.5823399995</v>
      </c>
      <c r="E81" s="85">
        <v>496036.74081999983</v>
      </c>
      <c r="F81" s="354">
        <v>23.86160956569265</v>
      </c>
      <c r="G81" s="354">
        <v>0.30358618449377295</v>
      </c>
      <c r="H81" s="354">
        <v>1.4596685799194251</v>
      </c>
      <c r="I81" s="354"/>
      <c r="J81" s="85">
        <v>52083.116919999986</v>
      </c>
      <c r="K81" s="85">
        <v>63955.496410000007</v>
      </c>
      <c r="L81" s="354">
        <v>22.795063337388342</v>
      </c>
      <c r="M81" s="354">
        <v>0.36244660676597557</v>
      </c>
      <c r="N81" s="355">
        <v>1.6485635830873504</v>
      </c>
      <c r="O81" s="1471"/>
      <c r="P81" s="1470"/>
      <c r="Q81" s="458"/>
      <c r="R81" s="458"/>
    </row>
    <row r="82" spans="1:18" x14ac:dyDescent="0.25">
      <c r="A82" s="987" t="s">
        <v>111</v>
      </c>
      <c r="B82" s="782"/>
      <c r="C82" s="782" t="s">
        <v>112</v>
      </c>
      <c r="D82" s="982">
        <v>27189.595449999986</v>
      </c>
      <c r="E82" s="982">
        <v>33014.272270000038</v>
      </c>
      <c r="F82" s="978">
        <v>21.422447534062353</v>
      </c>
      <c r="G82" s="978">
        <v>1.8504483875078775E-2</v>
      </c>
      <c r="H82" s="978">
        <v>9.7149851927825645E-2</v>
      </c>
      <c r="I82" s="978"/>
      <c r="J82" s="982">
        <v>3384.6652599999998</v>
      </c>
      <c r="K82" s="982">
        <v>3544.5795699999999</v>
      </c>
      <c r="L82" s="978">
        <v>4.7246713549451602</v>
      </c>
      <c r="M82" s="978">
        <v>4.8819530306996838E-3</v>
      </c>
      <c r="N82" s="979">
        <v>9.1367671653999422E-2</v>
      </c>
      <c r="O82" s="1471"/>
      <c r="P82" s="1470"/>
      <c r="Q82" s="458"/>
      <c r="R82" s="458"/>
    </row>
    <row r="83" spans="1:18" x14ac:dyDescent="0.25">
      <c r="A83" s="162" t="s">
        <v>113</v>
      </c>
      <c r="B83" s="91"/>
      <c r="C83" s="91" t="s">
        <v>114</v>
      </c>
      <c r="D83" s="92">
        <v>38233.5645</v>
      </c>
      <c r="E83" s="92">
        <v>60843.397709999983</v>
      </c>
      <c r="F83" s="357">
        <v>59.136085022886064</v>
      </c>
      <c r="G83" s="357">
        <v>7.1829443414967289E-2</v>
      </c>
      <c r="H83" s="357">
        <v>0.17904156814274366</v>
      </c>
      <c r="I83" s="357"/>
      <c r="J83" s="92">
        <v>4812.1104799999994</v>
      </c>
      <c r="K83" s="92">
        <v>8452.0381699999962</v>
      </c>
      <c r="L83" s="357">
        <v>75.640983413165472</v>
      </c>
      <c r="M83" s="357">
        <v>0.11112173774644163</v>
      </c>
      <c r="N83" s="358">
        <v>0.21786590851552806</v>
      </c>
      <c r="O83" s="1471"/>
      <c r="P83" s="1470"/>
      <c r="Q83" s="458"/>
      <c r="R83" s="458"/>
    </row>
    <row r="84" spans="1:18" s="5" customFormat="1" x14ac:dyDescent="0.25">
      <c r="A84" s="976" t="s">
        <v>115</v>
      </c>
      <c r="B84" s="782"/>
      <c r="C84" s="782" t="s">
        <v>116</v>
      </c>
      <c r="D84" s="977">
        <v>17105.751650000009</v>
      </c>
      <c r="E84" s="977">
        <v>19733.367420000017</v>
      </c>
      <c r="F84" s="978">
        <v>15.361007360351838</v>
      </c>
      <c r="G84" s="978">
        <v>8.3477032543528163E-3</v>
      </c>
      <c r="H84" s="978">
        <v>5.806863489862344E-2</v>
      </c>
      <c r="I84" s="978"/>
      <c r="J84" s="977">
        <v>2106.3572299999996</v>
      </c>
      <c r="K84" s="977">
        <v>2838.3632000000002</v>
      </c>
      <c r="L84" s="978">
        <v>34.752223391850812</v>
      </c>
      <c r="M84" s="978">
        <v>2.234708553431999E-2</v>
      </c>
      <c r="N84" s="979">
        <v>7.3163722740859541E-2</v>
      </c>
      <c r="O84" s="1471"/>
      <c r="P84" s="1470"/>
      <c r="Q84" s="458"/>
      <c r="R84" s="458"/>
    </row>
    <row r="85" spans="1:18" x14ac:dyDescent="0.25">
      <c r="A85" s="974" t="s">
        <v>117</v>
      </c>
      <c r="B85" s="91"/>
      <c r="C85" s="91" t="s">
        <v>118</v>
      </c>
      <c r="D85" s="975">
        <v>32388.206859999995</v>
      </c>
      <c r="E85" s="975">
        <v>33857.38685000001</v>
      </c>
      <c r="F85" s="357">
        <v>4.5361572388080491</v>
      </c>
      <c r="G85" s="357">
        <v>4.6674550837214395E-3</v>
      </c>
      <c r="H85" s="357">
        <v>9.9630853354581869E-2</v>
      </c>
      <c r="I85" s="357"/>
      <c r="J85" s="975">
        <v>4035.8476299999993</v>
      </c>
      <c r="K85" s="975">
        <v>4395.3321100000012</v>
      </c>
      <c r="L85" s="357">
        <v>8.9072857292187209</v>
      </c>
      <c r="M85" s="357">
        <v>1.0974542219676949E-2</v>
      </c>
      <c r="N85" s="358">
        <v>0.11329729044191285</v>
      </c>
      <c r="O85" s="1471"/>
      <c r="P85" s="1470"/>
      <c r="Q85" s="458"/>
      <c r="R85" s="458"/>
    </row>
    <row r="86" spans="1:18" ht="12.75" customHeight="1" x14ac:dyDescent="0.25">
      <c r="A86" s="980" t="s">
        <v>119</v>
      </c>
      <c r="B86" s="782"/>
      <c r="C86" s="981" t="s">
        <v>120</v>
      </c>
      <c r="D86" s="982">
        <v>21944.030380000022</v>
      </c>
      <c r="E86" s="982">
        <v>23594.227439999991</v>
      </c>
      <c r="F86" s="983">
        <v>7.5200272302939091</v>
      </c>
      <c r="G86" s="983">
        <v>5.2425303293430741E-3</v>
      </c>
      <c r="H86" s="983">
        <v>6.9429841839352982E-2</v>
      </c>
      <c r="I86" s="983"/>
      <c r="J86" s="982">
        <v>2980.3901599999995</v>
      </c>
      <c r="K86" s="982">
        <v>3746.1670700000013</v>
      </c>
      <c r="L86" s="983">
        <v>25.693847747772796</v>
      </c>
      <c r="M86" s="983">
        <v>2.3378063580515997E-2</v>
      </c>
      <c r="N86" s="984">
        <v>9.6563938276263667E-2</v>
      </c>
      <c r="O86" s="1471"/>
      <c r="P86" s="1470"/>
      <c r="Q86" s="458"/>
      <c r="R86" s="458"/>
    </row>
    <row r="87" spans="1:18" s="5" customFormat="1" x14ac:dyDescent="0.25">
      <c r="A87" s="974" t="s">
        <v>121</v>
      </c>
      <c r="B87" s="91"/>
      <c r="C87" s="91" t="s">
        <v>122</v>
      </c>
      <c r="D87" s="92">
        <v>25211.03019000002</v>
      </c>
      <c r="E87" s="92">
        <v>25618.326389999926</v>
      </c>
      <c r="F87" s="357">
        <v>1.6155476270916551</v>
      </c>
      <c r="G87" s="357">
        <v>1.2939440587330399E-3</v>
      </c>
      <c r="H87" s="357">
        <v>7.5386081361205115E-2</v>
      </c>
      <c r="I87" s="357"/>
      <c r="J87" s="92">
        <v>2984.9795000000022</v>
      </c>
      <c r="K87" s="92">
        <v>2636.2558500000005</v>
      </c>
      <c r="L87" s="357">
        <v>-11.682614570719881</v>
      </c>
      <c r="M87" s="357">
        <v>-1.0646029614198771E-2</v>
      </c>
      <c r="N87" s="358">
        <v>6.7954056085341372E-2</v>
      </c>
      <c r="O87" s="1471"/>
      <c r="P87" s="1470"/>
      <c r="Q87" s="458"/>
      <c r="R87" s="458"/>
    </row>
    <row r="88" spans="1:18" x14ac:dyDescent="0.25">
      <c r="A88" s="976" t="s">
        <v>123</v>
      </c>
      <c r="B88" s="782"/>
      <c r="C88" s="782" t="s">
        <v>124</v>
      </c>
      <c r="D88" s="982">
        <v>7642.1108300000024</v>
      </c>
      <c r="E88" s="982">
        <v>8226.9787100000012</v>
      </c>
      <c r="F88" s="978">
        <v>7.6532242597690603</v>
      </c>
      <c r="G88" s="978">
        <v>1.858073604590373E-3</v>
      </c>
      <c r="H88" s="978">
        <v>2.4209219484027513E-2</v>
      </c>
      <c r="I88" s="978"/>
      <c r="J88" s="982">
        <v>965.44008999999994</v>
      </c>
      <c r="K88" s="982">
        <v>774.04746999999998</v>
      </c>
      <c r="L88" s="978">
        <v>-19.824391174806092</v>
      </c>
      <c r="M88" s="978">
        <v>-5.8429403926549914E-3</v>
      </c>
      <c r="N88" s="979">
        <v>1.9952412884772387E-2</v>
      </c>
      <c r="O88" s="1471"/>
      <c r="P88" s="1470"/>
      <c r="Q88" s="458"/>
      <c r="R88" s="458"/>
    </row>
    <row r="89" spans="1:18" x14ac:dyDescent="0.25">
      <c r="A89" s="850" t="s">
        <v>125</v>
      </c>
      <c r="B89" s="91"/>
      <c r="C89" s="91" t="s">
        <v>126</v>
      </c>
      <c r="D89" s="92">
        <v>230762.29247999951</v>
      </c>
      <c r="E89" s="92">
        <v>291148.78402999992</v>
      </c>
      <c r="F89" s="357">
        <v>26.168266444672366</v>
      </c>
      <c r="G89" s="357">
        <v>0.19184255087298621</v>
      </c>
      <c r="H89" s="357">
        <v>0.85675252891106501</v>
      </c>
      <c r="I89" s="357"/>
      <c r="J89" s="92">
        <v>30813.32656999999</v>
      </c>
      <c r="K89" s="92">
        <v>37568.71297</v>
      </c>
      <c r="L89" s="357">
        <v>21.923586811224364</v>
      </c>
      <c r="M89" s="357">
        <v>0.20623219466117482</v>
      </c>
      <c r="N89" s="358">
        <v>0.96839858248867272</v>
      </c>
      <c r="O89" s="1471"/>
      <c r="P89" s="1470"/>
      <c r="Q89" s="458"/>
      <c r="R89" s="458"/>
    </row>
    <row r="90" spans="1:18" x14ac:dyDescent="0.25">
      <c r="A90" s="991" t="s">
        <v>127</v>
      </c>
      <c r="B90" s="765" t="s">
        <v>128</v>
      </c>
      <c r="C90" s="765"/>
      <c r="D90" s="995">
        <v>6209.5987900000009</v>
      </c>
      <c r="E90" s="995">
        <v>7771.4561600000006</v>
      </c>
      <c r="F90" s="846">
        <v>25.152307303899089</v>
      </c>
      <c r="G90" s="846">
        <v>4.9618829355647723E-3</v>
      </c>
      <c r="H90" s="846">
        <v>2.2868770483051075E-2</v>
      </c>
      <c r="I90" s="846"/>
      <c r="J90" s="995">
        <v>1070.4014700000002</v>
      </c>
      <c r="K90" s="995">
        <v>795.18627000000015</v>
      </c>
      <c r="L90" s="846">
        <v>-25.711399667640595</v>
      </c>
      <c r="M90" s="846">
        <v>-8.4019227530958245E-3</v>
      </c>
      <c r="N90" s="847">
        <v>2.0497302031543489E-2</v>
      </c>
      <c r="O90" s="1471"/>
      <c r="P90" s="1470"/>
      <c r="Q90" s="458"/>
      <c r="R90" s="458"/>
    </row>
    <row r="91" spans="1:18" ht="24" x14ac:dyDescent="0.25">
      <c r="A91" s="393" t="s">
        <v>129</v>
      </c>
      <c r="B91" s="119"/>
      <c r="C91" s="151" t="s">
        <v>130</v>
      </c>
      <c r="D91" s="92">
        <v>4.487E-2</v>
      </c>
      <c r="E91" s="92">
        <v>7.1999999999999998E-3</v>
      </c>
      <c r="F91" s="309">
        <v>-83.953643860040117</v>
      </c>
      <c r="G91" s="309">
        <v>-1.1967426333092438E-7</v>
      </c>
      <c r="H91" s="309">
        <v>2.1187168027203764E-8</v>
      </c>
      <c r="I91" s="309"/>
      <c r="J91" s="92">
        <v>3.9999999999999995E-33</v>
      </c>
      <c r="K91" s="92">
        <v>3.9999999999999995E-33</v>
      </c>
      <c r="L91" s="309" t="s">
        <v>1460</v>
      </c>
      <c r="M91" s="309">
        <v>0</v>
      </c>
      <c r="N91" s="310">
        <v>1.031069212578003E-37</v>
      </c>
      <c r="O91" s="1471"/>
      <c r="P91" s="1470"/>
      <c r="Q91" s="458"/>
      <c r="R91" s="458"/>
    </row>
    <row r="92" spans="1:18" x14ac:dyDescent="0.25">
      <c r="A92" s="976" t="s">
        <v>131</v>
      </c>
      <c r="B92" s="782"/>
      <c r="C92" s="782" t="s">
        <v>132</v>
      </c>
      <c r="D92" s="977">
        <v>4806.695490000001</v>
      </c>
      <c r="E92" s="977">
        <v>4722.0623800000012</v>
      </c>
      <c r="F92" s="978">
        <v>-1.7607337551561801</v>
      </c>
      <c r="G92" s="978">
        <v>-2.6887191644956365E-4</v>
      </c>
      <c r="H92" s="978">
        <v>1.3895434594444131E-2</v>
      </c>
      <c r="I92" s="978"/>
      <c r="J92" s="977">
        <v>669.15747000000022</v>
      </c>
      <c r="K92" s="977">
        <v>516.86044000000015</v>
      </c>
      <c r="L92" s="978">
        <v>-22.759520266582395</v>
      </c>
      <c r="M92" s="978">
        <v>-4.6494084686671275E-3</v>
      </c>
      <c r="N92" s="979">
        <v>1.3322972172088009E-2</v>
      </c>
      <c r="O92" s="1471"/>
      <c r="P92" s="1470"/>
      <c r="Q92" s="458"/>
      <c r="R92" s="458"/>
    </row>
    <row r="93" spans="1:18" x14ac:dyDescent="0.25">
      <c r="A93" s="974" t="s">
        <v>133</v>
      </c>
      <c r="B93" s="91"/>
      <c r="C93" s="91" t="s">
        <v>134</v>
      </c>
      <c r="D93" s="975">
        <v>1402.8488500000001</v>
      </c>
      <c r="E93" s="975">
        <v>3049.3827499999998</v>
      </c>
      <c r="F93" s="357">
        <v>117.3707274308276</v>
      </c>
      <c r="G93" s="357">
        <v>5.23089279351988E-3</v>
      </c>
      <c r="H93" s="357">
        <v>8.9733034310425942E-3</v>
      </c>
      <c r="I93" s="357"/>
      <c r="J93" s="975">
        <v>401.24400000000003</v>
      </c>
      <c r="K93" s="975">
        <v>278.32535999999999</v>
      </c>
      <c r="L93" s="357">
        <v>-30.634387056255051</v>
      </c>
      <c r="M93" s="357">
        <v>-3.7525286328501991E-3</v>
      </c>
      <c r="N93" s="358">
        <v>7.1743177443922305E-3</v>
      </c>
      <c r="O93" s="1471"/>
      <c r="P93" s="1470"/>
      <c r="Q93" s="458"/>
      <c r="R93" s="458"/>
    </row>
    <row r="94" spans="1:18" s="115" customFormat="1" ht="24" customHeight="1" x14ac:dyDescent="0.25">
      <c r="A94" s="980" t="s">
        <v>135</v>
      </c>
      <c r="B94" s="782"/>
      <c r="C94" s="981" t="s">
        <v>136</v>
      </c>
      <c r="D94" s="982">
        <v>9.58E-3</v>
      </c>
      <c r="E94" s="982">
        <v>3.8300000000000001E-3</v>
      </c>
      <c r="F94" s="983">
        <v>-60.020876826722336</v>
      </c>
      <c r="G94" s="983">
        <v>-1.8267242212710783E-8</v>
      </c>
      <c r="H94" s="983">
        <v>1.1270396325582001E-8</v>
      </c>
      <c r="I94" s="983"/>
      <c r="J94" s="982">
        <v>8.9999999999999998E-33</v>
      </c>
      <c r="K94" s="982">
        <v>4.6999999999999999E-4</v>
      </c>
      <c r="L94" s="983" t="s">
        <v>1460</v>
      </c>
      <c r="M94" s="983">
        <v>1.4348421504172136E-8</v>
      </c>
      <c r="N94" s="984">
        <v>1.2115063247791536E-8</v>
      </c>
      <c r="O94" s="1471"/>
      <c r="P94" s="1470"/>
      <c r="Q94" s="458"/>
      <c r="R94" s="458"/>
    </row>
    <row r="95" spans="1:18" s="110" customFormat="1" ht="15" thickBot="1" x14ac:dyDescent="0.3">
      <c r="A95" s="996"/>
      <c r="B95" s="134" t="s">
        <v>500</v>
      </c>
      <c r="C95" s="134"/>
      <c r="D95" s="135">
        <v>0</v>
      </c>
      <c r="E95" s="135">
        <v>0</v>
      </c>
      <c r="F95" s="852" t="s">
        <v>1460</v>
      </c>
      <c r="G95" s="852">
        <v>0</v>
      </c>
      <c r="H95" s="852">
        <v>0</v>
      </c>
      <c r="I95" s="852"/>
      <c r="J95" s="135">
        <v>0</v>
      </c>
      <c r="K95" s="135">
        <v>0</v>
      </c>
      <c r="L95" s="852" t="s">
        <v>1460</v>
      </c>
      <c r="M95" s="852">
        <v>0</v>
      </c>
      <c r="N95" s="854">
        <v>0</v>
      </c>
      <c r="O95" s="1471"/>
      <c r="P95" s="1470"/>
      <c r="Q95" s="458"/>
      <c r="R95" s="458"/>
    </row>
    <row r="96" spans="1:18" customFormat="1" ht="12.75" x14ac:dyDescent="0.2"/>
    <row r="97" spans="1:14" ht="14.25" customHeight="1" x14ac:dyDescent="0.25">
      <c r="A97" s="1543" t="s">
        <v>1096</v>
      </c>
      <c r="B97" s="1621"/>
      <c r="C97" s="1621"/>
      <c r="D97" s="1622"/>
      <c r="E97" s="1622"/>
      <c r="F97" s="1623"/>
      <c r="G97" s="1623"/>
      <c r="H97" s="1623"/>
      <c r="I97" s="1624"/>
      <c r="J97" s="1622"/>
      <c r="K97" s="1622"/>
      <c r="L97" s="1623"/>
      <c r="M97" s="1623"/>
      <c r="N97" s="1625"/>
    </row>
    <row r="98" spans="1:14" ht="14.25" customHeight="1" x14ac:dyDescent="0.25">
      <c r="A98" s="1541" t="s">
        <v>137</v>
      </c>
      <c r="B98" s="543"/>
      <c r="C98" s="543"/>
      <c r="D98" s="147"/>
      <c r="E98" s="147"/>
      <c r="F98" s="997"/>
      <c r="G98" s="997"/>
      <c r="H98" s="997"/>
      <c r="I98" s="550"/>
      <c r="J98" s="147"/>
      <c r="K98" s="147"/>
      <c r="L98" s="997"/>
      <c r="M98" s="997"/>
      <c r="N98" s="856"/>
    </row>
    <row r="99" spans="1:14" ht="14.25" customHeight="1" x14ac:dyDescent="0.25">
      <c r="A99" s="1675" t="s">
        <v>1437</v>
      </c>
      <c r="B99" s="91"/>
      <c r="C99" s="91"/>
      <c r="D99" s="169"/>
      <c r="E99" s="170"/>
      <c r="F99" s="844"/>
      <c r="G99" s="998"/>
      <c r="H99" s="713"/>
      <c r="I99" s="553"/>
      <c r="J99" s="13"/>
      <c r="K99" s="999"/>
      <c r="L99" s="172"/>
      <c r="M99" s="172"/>
      <c r="N99" s="479"/>
    </row>
    <row r="100" spans="1:14" ht="14.25" customHeight="1" x14ac:dyDescent="0.25">
      <c r="A100" s="1546" t="s">
        <v>1411</v>
      </c>
      <c r="B100" s="91"/>
      <c r="C100" s="91"/>
      <c r="D100" s="169"/>
      <c r="E100" s="170"/>
      <c r="F100" s="844"/>
      <c r="G100" s="998"/>
      <c r="H100" s="157"/>
      <c r="I100" s="553"/>
      <c r="J100" s="13"/>
      <c r="K100" s="999"/>
      <c r="L100" s="172"/>
      <c r="M100" s="172"/>
      <c r="N100" s="479"/>
    </row>
    <row r="101" spans="1:14" ht="14.25" customHeight="1" x14ac:dyDescent="0.25">
      <c r="A101" s="1546" t="s">
        <v>617</v>
      </c>
      <c r="B101" s="91"/>
      <c r="C101" s="91"/>
      <c r="D101" s="169"/>
      <c r="E101" s="170"/>
      <c r="F101" s="844"/>
      <c r="G101" s="998"/>
      <c r="H101" s="713"/>
      <c r="I101" s="553"/>
      <c r="J101" s="13"/>
      <c r="K101" s="999"/>
      <c r="L101" s="172"/>
      <c r="M101" s="172"/>
      <c r="N101" s="479"/>
    </row>
    <row r="102" spans="1:14" x14ac:dyDescent="0.25">
      <c r="A102" s="1626" t="s">
        <v>1441</v>
      </c>
      <c r="B102" s="142"/>
      <c r="C102" s="142"/>
      <c r="D102" s="142"/>
      <c r="E102" s="142"/>
      <c r="F102" s="1000"/>
      <c r="G102" s="1000"/>
      <c r="H102" s="1000"/>
      <c r="I102" s="548"/>
      <c r="J102" s="142"/>
      <c r="K102" s="1001"/>
      <c r="L102" s="142"/>
      <c r="M102" s="142"/>
      <c r="N102" s="144"/>
    </row>
  </sheetData>
  <mergeCells count="8">
    <mergeCell ref="A10:N10"/>
    <mergeCell ref="A8:N9"/>
    <mergeCell ref="N13:N14"/>
    <mergeCell ref="H13:H14"/>
    <mergeCell ref="D12:H12"/>
    <mergeCell ref="J12:N12"/>
    <mergeCell ref="D14:E14"/>
    <mergeCell ref="J14:K14"/>
  </mergeCells>
  <phoneticPr fontId="0" type="noConversion"/>
  <printOptions horizontalCentered="1" verticalCentered="1"/>
  <pageMargins left="0.59055118110236227" right="0.59055118110236227" top="0.59055118110236227" bottom="0.82677165354330717" header="0" footer="0"/>
  <pageSetup scale="54" fitToHeight="2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06ABD-ACEA-48DE-9396-6A9FD4DB9848}">
  <sheetPr codeName="Hoja1">
    <pageSetUpPr fitToPage="1"/>
  </sheetPr>
  <dimension ref="A1:X85"/>
  <sheetViews>
    <sheetView showGridLines="0" zoomScaleNormal="100" workbookViewId="0">
      <selection activeCell="A7" sqref="A7:T8"/>
    </sheetView>
  </sheetViews>
  <sheetFormatPr defaultColWidth="11.42578125" defaultRowHeight="14.25" x14ac:dyDescent="0.25"/>
  <cols>
    <col min="1" max="1" width="20.140625" style="904" bestFit="1" customWidth="1"/>
    <col min="2" max="2" width="12.7109375" style="904" customWidth="1"/>
    <col min="3" max="3" width="12" style="904" customWidth="1"/>
    <col min="4" max="4" width="9.42578125" style="904" customWidth="1"/>
    <col min="5" max="5" width="13.85546875" style="904" customWidth="1"/>
    <col min="6" max="6" width="12.5703125" style="904" customWidth="1"/>
    <col min="7" max="7" width="1.28515625" style="904" customWidth="1"/>
    <col min="8" max="8" width="12.28515625" style="904" customWidth="1"/>
    <col min="9" max="9" width="12.42578125" style="904" customWidth="1"/>
    <col min="10" max="10" width="9.140625" style="904" customWidth="1"/>
    <col min="11" max="11" width="1.140625" style="904" customWidth="1"/>
    <col min="12" max="12" width="11.85546875" style="904" customWidth="1"/>
    <col min="13" max="13" width="12" style="904" customWidth="1"/>
    <col min="14" max="14" width="9" style="904" customWidth="1"/>
    <col min="15" max="15" width="13.7109375" style="904" customWidth="1"/>
    <col min="16" max="16" width="11.85546875" style="904" customWidth="1"/>
    <col min="17" max="17" width="2" style="904" customWidth="1"/>
    <col min="18" max="18" width="11.85546875" style="904" customWidth="1"/>
    <col min="19" max="19" width="13.140625" style="904" customWidth="1"/>
    <col min="20" max="20" width="10.140625" style="904" customWidth="1"/>
    <col min="21" max="21" width="11.85546875" style="904" customWidth="1"/>
    <col min="22" max="22" width="12.5703125" style="904" customWidth="1"/>
    <col min="23" max="24" width="12.140625" style="904" bestFit="1" customWidth="1"/>
    <col min="25" max="16384" width="11.42578125" style="904"/>
  </cols>
  <sheetData>
    <row r="1" spans="1:24" ht="7.5" customHeight="1" x14ac:dyDescent="0.25">
      <c r="B1" s="905"/>
      <c r="R1" s="906">
        <v>0</v>
      </c>
      <c r="S1" s="906">
        <v>0</v>
      </c>
      <c r="T1" s="907"/>
    </row>
    <row r="2" spans="1:24" x14ac:dyDescent="0.25">
      <c r="B2" s="1444"/>
      <c r="C2" s="1445"/>
      <c r="H2" s="1647"/>
      <c r="I2" s="905"/>
      <c r="M2" s="1530"/>
      <c r="T2" s="907"/>
    </row>
    <row r="3" spans="1:24" x14ac:dyDescent="0.25">
      <c r="H3" s="1648"/>
      <c r="I3" s="138"/>
      <c r="L3" s="909"/>
      <c r="T3" s="907"/>
    </row>
    <row r="4" spans="1:24" ht="27.75" customHeight="1" x14ac:dyDescent="0.25">
      <c r="H4" s="138"/>
      <c r="I4" s="138"/>
      <c r="L4" s="909"/>
      <c r="R4" s="908">
        <v>1</v>
      </c>
      <c r="S4" s="908">
        <v>0</v>
      </c>
      <c r="T4" s="907"/>
    </row>
    <row r="5" spans="1:24" x14ac:dyDescent="0.25">
      <c r="H5" s="733"/>
      <c r="I5" s="138"/>
      <c r="T5" s="907"/>
    </row>
    <row r="6" spans="1:24" ht="12" customHeight="1" x14ac:dyDescent="0.25">
      <c r="T6" s="907"/>
    </row>
    <row r="7" spans="1:24" ht="19.5" customHeight="1" x14ac:dyDescent="0.25">
      <c r="A7" s="1699" t="s">
        <v>461</v>
      </c>
      <c r="B7" s="1699"/>
      <c r="C7" s="1699"/>
      <c r="D7" s="1699"/>
      <c r="E7" s="1699"/>
      <c r="F7" s="1699"/>
      <c r="G7" s="1699"/>
      <c r="H7" s="1699"/>
      <c r="I7" s="1699"/>
      <c r="J7" s="1699"/>
      <c r="K7" s="1699"/>
      <c r="L7" s="1699"/>
      <c r="M7" s="1699"/>
      <c r="N7" s="1699"/>
      <c r="O7" s="1699"/>
      <c r="P7" s="1699"/>
      <c r="Q7" s="1699"/>
      <c r="R7" s="1699"/>
      <c r="S7" s="1699"/>
      <c r="T7" s="1700"/>
    </row>
    <row r="8" spans="1:24" ht="12" customHeight="1" x14ac:dyDescent="0.25">
      <c r="A8" s="1699"/>
      <c r="B8" s="1699"/>
      <c r="C8" s="1699"/>
      <c r="D8" s="1699"/>
      <c r="E8" s="1699"/>
      <c r="F8" s="1699"/>
      <c r="G8" s="1699"/>
      <c r="H8" s="1699"/>
      <c r="I8" s="1699"/>
      <c r="J8" s="1699"/>
      <c r="K8" s="1699"/>
      <c r="L8" s="1699"/>
      <c r="M8" s="1699"/>
      <c r="N8" s="1699"/>
      <c r="O8" s="1699"/>
      <c r="P8" s="1699"/>
      <c r="Q8" s="1699"/>
      <c r="R8" s="1699"/>
      <c r="S8" s="1699"/>
      <c r="T8" s="1700"/>
    </row>
    <row r="9" spans="1:24" ht="25.5" customHeight="1" x14ac:dyDescent="0.25">
      <c r="A9" s="1764" t="s">
        <v>1023</v>
      </c>
      <c r="B9" s="1764"/>
      <c r="C9" s="1764"/>
      <c r="D9" s="1764"/>
      <c r="E9" s="1764"/>
      <c r="F9" s="1764"/>
      <c r="G9" s="1764"/>
      <c r="H9" s="1764"/>
      <c r="I9" s="1764"/>
      <c r="J9" s="1764"/>
      <c r="K9" s="1764"/>
      <c r="L9" s="1764"/>
      <c r="M9" s="1764"/>
      <c r="N9" s="1764"/>
      <c r="O9" s="1764"/>
      <c r="P9" s="1764"/>
      <c r="Q9" s="1764"/>
      <c r="R9" s="1764"/>
      <c r="S9" s="1764"/>
      <c r="T9" s="1765"/>
    </row>
    <row r="10" spans="1:24" ht="14.25" customHeight="1" x14ac:dyDescent="0.25">
      <c r="A10" s="910" t="s">
        <v>1438</v>
      </c>
      <c r="B10" s="911"/>
      <c r="C10" s="911"/>
      <c r="D10" s="911"/>
      <c r="E10" s="912"/>
      <c r="F10" s="912"/>
      <c r="G10" s="911"/>
      <c r="H10" s="911"/>
      <c r="I10" s="911"/>
      <c r="J10" s="911"/>
      <c r="K10" s="911"/>
      <c r="L10" s="911"/>
      <c r="M10" s="911"/>
      <c r="N10" s="911"/>
      <c r="O10" s="911"/>
      <c r="P10" s="913"/>
      <c r="Q10" s="911"/>
      <c r="R10" s="911"/>
      <c r="S10" s="911"/>
      <c r="T10" s="914"/>
    </row>
    <row r="11" spans="1:24" ht="18" customHeight="1" x14ac:dyDescent="0.25">
      <c r="A11" s="1766" t="s">
        <v>400</v>
      </c>
      <c r="B11" s="1763" t="s">
        <v>1439</v>
      </c>
      <c r="C11" s="1763"/>
      <c r="D11" s="1763"/>
      <c r="E11" s="1763"/>
      <c r="F11" s="1763"/>
      <c r="G11" s="1763"/>
      <c r="H11" s="1763"/>
      <c r="I11" s="1763"/>
      <c r="J11" s="1763"/>
      <c r="K11" s="915"/>
      <c r="L11" s="1761" t="s">
        <v>1002</v>
      </c>
      <c r="M11" s="1761"/>
      <c r="N11" s="1761"/>
      <c r="O11" s="1761"/>
      <c r="P11" s="1761"/>
      <c r="Q11" s="1761"/>
      <c r="R11" s="1761"/>
      <c r="S11" s="1761"/>
      <c r="T11" s="1762"/>
    </row>
    <row r="12" spans="1:24" ht="12.75" customHeight="1" x14ac:dyDescent="0.25">
      <c r="A12" s="1767"/>
      <c r="B12" s="1259" t="s">
        <v>1397</v>
      </c>
      <c r="C12" s="1260" t="s">
        <v>1412</v>
      </c>
      <c r="D12" s="916" t="s">
        <v>464</v>
      </c>
      <c r="E12" s="917" t="s">
        <v>401</v>
      </c>
      <c r="F12" s="917" t="s">
        <v>402</v>
      </c>
      <c r="G12" s="917"/>
      <c r="H12" s="1449" t="s">
        <v>1397</v>
      </c>
      <c r="I12" s="1448" t="s">
        <v>1412</v>
      </c>
      <c r="J12" s="916" t="s">
        <v>464</v>
      </c>
      <c r="K12" s="916"/>
      <c r="L12" s="1449" t="s">
        <v>1397</v>
      </c>
      <c r="M12" s="1448" t="s">
        <v>1412</v>
      </c>
      <c r="N12" s="916" t="s">
        <v>464</v>
      </c>
      <c r="O12" s="917" t="s">
        <v>401</v>
      </c>
      <c r="P12" s="917" t="s">
        <v>402</v>
      </c>
      <c r="Q12" s="917"/>
      <c r="R12" s="1449" t="s">
        <v>1397</v>
      </c>
      <c r="S12" s="1448" t="s">
        <v>1412</v>
      </c>
      <c r="T12" s="918" t="s">
        <v>464</v>
      </c>
    </row>
    <row r="13" spans="1:24" x14ac:dyDescent="0.25">
      <c r="A13" s="1768"/>
      <c r="B13" s="1761" t="s">
        <v>1004</v>
      </c>
      <c r="C13" s="1761"/>
      <c r="D13" s="919" t="s">
        <v>465</v>
      </c>
      <c r="E13" s="920" t="s">
        <v>1024</v>
      </c>
      <c r="F13" s="920" t="s">
        <v>1415</v>
      </c>
      <c r="G13" s="920"/>
      <c r="H13" s="1761" t="s">
        <v>305</v>
      </c>
      <c r="I13" s="1761"/>
      <c r="J13" s="919" t="s">
        <v>465</v>
      </c>
      <c r="K13" s="919"/>
      <c r="L13" s="1761" t="s">
        <v>1004</v>
      </c>
      <c r="M13" s="1761"/>
      <c r="N13" s="919" t="s">
        <v>465</v>
      </c>
      <c r="O13" s="920" t="s">
        <v>1024</v>
      </c>
      <c r="P13" s="920" t="s">
        <v>1415</v>
      </c>
      <c r="Q13" s="920"/>
      <c r="R13" s="1761" t="s">
        <v>305</v>
      </c>
      <c r="S13" s="1761"/>
      <c r="T13" s="921" t="s">
        <v>403</v>
      </c>
    </row>
    <row r="14" spans="1:24" x14ac:dyDescent="0.25">
      <c r="A14" s="922"/>
      <c r="B14" s="923"/>
      <c r="C14" s="923"/>
      <c r="D14" s="923"/>
      <c r="E14" s="924"/>
      <c r="F14" s="922"/>
      <c r="G14" s="922"/>
      <c r="H14" s="925"/>
      <c r="I14" s="922"/>
      <c r="J14" s="925"/>
      <c r="K14" s="925"/>
      <c r="M14" s="925"/>
      <c r="N14" s="925"/>
      <c r="O14" s="925"/>
      <c r="P14" s="925"/>
      <c r="Q14" s="925"/>
      <c r="R14" s="925"/>
      <c r="S14" s="925"/>
      <c r="T14" s="926"/>
      <c r="U14" s="927"/>
    </row>
    <row r="15" spans="1:24" s="933" customFormat="1" x14ac:dyDescent="0.25">
      <c r="A15" s="928" t="s">
        <v>308</v>
      </c>
      <c r="B15" s="929">
        <v>52374238.764870495</v>
      </c>
      <c r="C15" s="929">
        <v>52579696.962549441</v>
      </c>
      <c r="D15" s="930">
        <v>0.39228865664536405</v>
      </c>
      <c r="E15" s="931">
        <v>0.39228865664536405</v>
      </c>
      <c r="F15" s="931">
        <v>100</v>
      </c>
      <c r="G15" s="931"/>
      <c r="H15" s="929">
        <v>31477110.409143154</v>
      </c>
      <c r="I15" s="929">
        <v>33982833.339293562</v>
      </c>
      <c r="J15" s="930">
        <v>7.9604604666080503</v>
      </c>
      <c r="K15" s="931"/>
      <c r="L15" s="929">
        <v>5375732.7931799926</v>
      </c>
      <c r="M15" s="929">
        <v>5730920.4786000084</v>
      </c>
      <c r="N15" s="930">
        <v>6.6072421953455391</v>
      </c>
      <c r="O15" s="931">
        <v>6.6072421953455391</v>
      </c>
      <c r="P15" s="931">
        <v>100</v>
      </c>
      <c r="Q15" s="931"/>
      <c r="R15" s="929">
        <v>3275621.641469921</v>
      </c>
      <c r="S15" s="929">
        <v>3879467.9844999542</v>
      </c>
      <c r="T15" s="932">
        <v>18.434557135208685</v>
      </c>
      <c r="U15" s="1325"/>
      <c r="V15" s="1325"/>
      <c r="W15" s="1325"/>
      <c r="X15" s="1325"/>
    </row>
    <row r="16" spans="1:24" x14ac:dyDescent="0.25">
      <c r="A16" s="934"/>
      <c r="B16" s="935"/>
      <c r="C16" s="935"/>
      <c r="D16" s="936"/>
      <c r="E16" s="936"/>
      <c r="F16" s="936"/>
      <c r="G16" s="936"/>
      <c r="H16" s="935"/>
      <c r="I16" s="935"/>
      <c r="J16" s="936"/>
      <c r="K16" s="936"/>
      <c r="L16" s="935"/>
      <c r="M16" s="935"/>
      <c r="N16" s="936"/>
      <c r="O16" s="936"/>
      <c r="P16" s="936"/>
      <c r="Q16" s="936"/>
      <c r="R16" s="935"/>
      <c r="S16" s="935"/>
      <c r="T16" s="937"/>
      <c r="U16" s="1325"/>
      <c r="V16" s="1325"/>
      <c r="W16" s="1325"/>
      <c r="X16" s="1325"/>
    </row>
    <row r="17" spans="1:24" s="933" customFormat="1" x14ac:dyDescent="0.25">
      <c r="A17" s="928" t="s">
        <v>404</v>
      </c>
      <c r="B17" s="929">
        <v>9892383.8773800191</v>
      </c>
      <c r="C17" s="929">
        <v>9021904.7859599777</v>
      </c>
      <c r="D17" s="930">
        <v>-8.7994875877237622</v>
      </c>
      <c r="E17" s="931">
        <v>-1.6620367416278454</v>
      </c>
      <c r="F17" s="931">
        <v>17.158533249794012</v>
      </c>
      <c r="G17" s="931"/>
      <c r="H17" s="929">
        <v>6962852.7900299802</v>
      </c>
      <c r="I17" s="929">
        <v>4664600.1658199718</v>
      </c>
      <c r="J17" s="930">
        <v>-33.007341868563515</v>
      </c>
      <c r="K17" s="931"/>
      <c r="L17" s="929">
        <v>861927.4343399998</v>
      </c>
      <c r="M17" s="929">
        <v>973018.35388999991</v>
      </c>
      <c r="N17" s="930">
        <v>12.888662679018367</v>
      </c>
      <c r="O17" s="931">
        <v>2.0665260686122147</v>
      </c>
      <c r="P17" s="931">
        <v>16.97839566127946</v>
      </c>
      <c r="Q17" s="931"/>
      <c r="R17" s="929">
        <v>482290.8065499998</v>
      </c>
      <c r="S17" s="929">
        <v>442111.2671500002</v>
      </c>
      <c r="T17" s="932">
        <v>-8.3309776703848755</v>
      </c>
      <c r="U17" s="1325"/>
      <c r="V17" s="1325"/>
      <c r="W17" s="1325"/>
      <c r="X17" s="1325"/>
    </row>
    <row r="18" spans="1:24" s="943" customFormat="1" x14ac:dyDescent="0.25">
      <c r="A18" s="938" t="s">
        <v>405</v>
      </c>
      <c r="B18" s="939">
        <v>1671220.9765099953</v>
      </c>
      <c r="C18" s="939">
        <v>1772925.1556299967</v>
      </c>
      <c r="D18" s="940">
        <v>6.0856212643040095</v>
      </c>
      <c r="E18" s="941">
        <v>0.19418741258769084</v>
      </c>
      <c r="F18" s="941">
        <v>3.3718816540399335</v>
      </c>
      <c r="G18" s="941"/>
      <c r="H18" s="939">
        <v>1252773.4034399982</v>
      </c>
      <c r="I18" s="939">
        <v>1403529.9037499982</v>
      </c>
      <c r="J18" s="940">
        <v>12.033820313876143</v>
      </c>
      <c r="K18" s="941"/>
      <c r="L18" s="939">
        <v>216785.14253000007</v>
      </c>
      <c r="M18" s="939">
        <v>208819.05554</v>
      </c>
      <c r="N18" s="940">
        <v>-3.6746461943985267</v>
      </c>
      <c r="O18" s="941">
        <v>-0.14818606683922927</v>
      </c>
      <c r="P18" s="941">
        <v>3.6437262795698722</v>
      </c>
      <c r="Q18" s="941"/>
      <c r="R18" s="939">
        <v>202777.74428999994</v>
      </c>
      <c r="S18" s="939">
        <v>165881.07664000007</v>
      </c>
      <c r="T18" s="942">
        <v>-18.195619928207005</v>
      </c>
      <c r="U18" s="1325"/>
      <c r="V18" s="1325"/>
      <c r="W18" s="1325"/>
      <c r="X18" s="1325"/>
    </row>
    <row r="19" spans="1:24" x14ac:dyDescent="0.25">
      <c r="A19" s="944" t="s">
        <v>406</v>
      </c>
      <c r="B19" s="945">
        <v>374607.8903300002</v>
      </c>
      <c r="C19" s="945">
        <v>398129.81355999951</v>
      </c>
      <c r="D19" s="946">
        <v>6.2790784276536042</v>
      </c>
      <c r="E19" s="947">
        <v>4.4911246033758893E-2</v>
      </c>
      <c r="F19" s="947">
        <v>0.75719305465676712</v>
      </c>
      <c r="G19" s="947"/>
      <c r="H19" s="945">
        <v>401526.01087000006</v>
      </c>
      <c r="I19" s="945">
        <v>500131.60790999996</v>
      </c>
      <c r="J19" s="946">
        <v>24.557710925463535</v>
      </c>
      <c r="K19" s="947"/>
      <c r="L19" s="945">
        <v>70016.349199999982</v>
      </c>
      <c r="M19" s="945">
        <v>43210.258500000025</v>
      </c>
      <c r="N19" s="946">
        <v>-38.28547333056315</v>
      </c>
      <c r="O19" s="947">
        <v>-0.49864998375678055</v>
      </c>
      <c r="P19" s="947">
        <v>0.75398461139624373</v>
      </c>
      <c r="Q19" s="947"/>
      <c r="R19" s="945">
        <v>99023.578330000018</v>
      </c>
      <c r="S19" s="945">
        <v>43409.955540000003</v>
      </c>
      <c r="T19" s="948">
        <v>-56.162000735486863</v>
      </c>
      <c r="U19" s="1325"/>
      <c r="V19" s="1325"/>
      <c r="W19" s="1325"/>
      <c r="X19" s="1325"/>
    </row>
    <row r="20" spans="1:24" s="952" customFormat="1" ht="13.9" customHeight="1" x14ac:dyDescent="0.3">
      <c r="A20" s="934" t="s">
        <v>407</v>
      </c>
      <c r="B20" s="949">
        <v>642018.88999999792</v>
      </c>
      <c r="C20" s="949">
        <v>663891.78275999473</v>
      </c>
      <c r="D20" s="950">
        <v>3.4068923984459225</v>
      </c>
      <c r="E20" s="927">
        <v>4.1762693407713727E-2</v>
      </c>
      <c r="F20" s="927">
        <v>1.2626390434179569</v>
      </c>
      <c r="G20" s="927"/>
      <c r="H20" s="949">
        <v>412228.51326999918</v>
      </c>
      <c r="I20" s="949">
        <v>467090.83233999897</v>
      </c>
      <c r="J20" s="950">
        <v>13.308715264454882</v>
      </c>
      <c r="K20" s="927"/>
      <c r="L20" s="949">
        <v>59343.608380000143</v>
      </c>
      <c r="M20" s="949">
        <v>75641.936080000087</v>
      </c>
      <c r="N20" s="950">
        <v>27.464335494457011</v>
      </c>
      <c r="O20" s="927">
        <v>0.30318336731091011</v>
      </c>
      <c r="P20" s="927">
        <v>1.3198915665023931</v>
      </c>
      <c r="Q20" s="927"/>
      <c r="R20" s="949">
        <v>37456.282609999944</v>
      </c>
      <c r="S20" s="949">
        <v>57472.839240000016</v>
      </c>
      <c r="T20" s="951">
        <v>53.43978429043603</v>
      </c>
      <c r="U20" s="1325"/>
      <c r="V20" s="1325"/>
      <c r="W20" s="1325"/>
      <c r="X20" s="1325"/>
    </row>
    <row r="21" spans="1:24" x14ac:dyDescent="0.25">
      <c r="A21" s="944" t="s">
        <v>408</v>
      </c>
      <c r="B21" s="945">
        <v>654594.19617999706</v>
      </c>
      <c r="C21" s="945">
        <v>710903.55931000249</v>
      </c>
      <c r="D21" s="946">
        <v>8.6021787939167353</v>
      </c>
      <c r="E21" s="947">
        <v>0.10751347314621854</v>
      </c>
      <c r="F21" s="947">
        <v>1.3520495559652095</v>
      </c>
      <c r="G21" s="947"/>
      <c r="H21" s="945">
        <v>439018.87929999904</v>
      </c>
      <c r="I21" s="945">
        <v>436307.46349999926</v>
      </c>
      <c r="J21" s="946">
        <v>-0.61760801820710909</v>
      </c>
      <c r="K21" s="947"/>
      <c r="L21" s="945">
        <v>87425.184949999952</v>
      </c>
      <c r="M21" s="945">
        <v>89966.860959999889</v>
      </c>
      <c r="N21" s="946">
        <v>2.9072583734922244</v>
      </c>
      <c r="O21" s="947">
        <v>4.7280549606641069E-2</v>
      </c>
      <c r="P21" s="947">
        <v>1.5698501016712354</v>
      </c>
      <c r="Q21" s="947"/>
      <c r="R21" s="945">
        <v>66297.883349999989</v>
      </c>
      <c r="S21" s="945">
        <v>64998.281860000054</v>
      </c>
      <c r="T21" s="948">
        <v>-1.9602458243486827</v>
      </c>
      <c r="U21" s="1325"/>
      <c r="V21" s="1325"/>
      <c r="W21" s="1325"/>
      <c r="X21" s="1325"/>
    </row>
    <row r="22" spans="1:24" s="943" customFormat="1" x14ac:dyDescent="0.25">
      <c r="A22" s="953" t="s">
        <v>409</v>
      </c>
      <c r="B22" s="954">
        <v>8221162.9008700242</v>
      </c>
      <c r="C22" s="954">
        <v>7248979.6303299814</v>
      </c>
      <c r="D22" s="940">
        <v>-11.82537412605167</v>
      </c>
      <c r="E22" s="941">
        <v>-1.856224154215536</v>
      </c>
      <c r="F22" s="941">
        <v>13.78665159575408</v>
      </c>
      <c r="G22" s="941"/>
      <c r="H22" s="954">
        <v>5710079.3865899825</v>
      </c>
      <c r="I22" s="954">
        <v>3261070.2620699736</v>
      </c>
      <c r="J22" s="940">
        <v>-42.889230756956934</v>
      </c>
      <c r="K22" s="941"/>
      <c r="L22" s="954">
        <v>645142.29180999973</v>
      </c>
      <c r="M22" s="954">
        <v>764199.29834999994</v>
      </c>
      <c r="N22" s="940">
        <v>18.454379452628348</v>
      </c>
      <c r="O22" s="941">
        <v>2.2147121354514447</v>
      </c>
      <c r="P22" s="941">
        <v>13.334669381709588</v>
      </c>
      <c r="Q22" s="941"/>
      <c r="R22" s="954">
        <v>279513.06225999986</v>
      </c>
      <c r="S22" s="954">
        <v>276230.1905100001</v>
      </c>
      <c r="T22" s="942">
        <v>-1.1744967206384325</v>
      </c>
      <c r="U22" s="1325"/>
      <c r="V22" s="1325"/>
      <c r="W22" s="1325"/>
      <c r="X22" s="1325"/>
    </row>
    <row r="23" spans="1:24" ht="13.5" customHeight="1" x14ac:dyDescent="0.25">
      <c r="A23" s="944" t="s">
        <v>410</v>
      </c>
      <c r="B23" s="945">
        <v>1271610.6840599987</v>
      </c>
      <c r="C23" s="945">
        <v>810600.75605999655</v>
      </c>
      <c r="D23" s="946">
        <v>-36.254014988934316</v>
      </c>
      <c r="E23" s="947">
        <v>-0.88022267983629376</v>
      </c>
      <c r="F23" s="947">
        <v>1.5416611408722216</v>
      </c>
      <c r="G23" s="947"/>
      <c r="H23" s="945">
        <v>1381573.5983099928</v>
      </c>
      <c r="I23" s="945">
        <v>722386.03056999703</v>
      </c>
      <c r="J23" s="946">
        <v>-47.712808680358812</v>
      </c>
      <c r="K23" s="947"/>
      <c r="L23" s="945">
        <v>78763.151060000047</v>
      </c>
      <c r="M23" s="945">
        <v>83184.002139999808</v>
      </c>
      <c r="N23" s="946">
        <v>5.6128418181645028</v>
      </c>
      <c r="O23" s="947">
        <v>8.2237180493947584E-2</v>
      </c>
      <c r="P23" s="947">
        <v>1.451494615055636</v>
      </c>
      <c r="Q23" s="947"/>
      <c r="R23" s="945">
        <v>28265.079320000059</v>
      </c>
      <c r="S23" s="945">
        <v>44105.502659999831</v>
      </c>
      <c r="T23" s="948">
        <v>56.042380637478914</v>
      </c>
      <c r="U23" s="1325"/>
      <c r="V23" s="1325"/>
      <c r="W23" s="1325"/>
      <c r="X23" s="1325"/>
    </row>
    <row r="24" spans="1:24" x14ac:dyDescent="0.25">
      <c r="A24" s="934" t="s">
        <v>411</v>
      </c>
      <c r="B24" s="949">
        <v>3489072.933810045</v>
      </c>
      <c r="C24" s="949">
        <v>2783415.0414499897</v>
      </c>
      <c r="D24" s="950">
        <v>-20.224796263845406</v>
      </c>
      <c r="E24" s="927">
        <v>-1.3473377542116534</v>
      </c>
      <c r="F24" s="927">
        <v>5.2937068911456695</v>
      </c>
      <c r="G24" s="927"/>
      <c r="H24" s="949">
        <v>2932008.3632099931</v>
      </c>
      <c r="I24" s="949">
        <v>1200496.6890499759</v>
      </c>
      <c r="J24" s="950">
        <v>-59.055482101842991</v>
      </c>
      <c r="K24" s="927"/>
      <c r="L24" s="949">
        <v>251153.65034999992</v>
      </c>
      <c r="M24" s="949">
        <v>295678.04123000108</v>
      </c>
      <c r="N24" s="950">
        <v>17.727948934030362</v>
      </c>
      <c r="O24" s="927">
        <v>0.82824784253576966</v>
      </c>
      <c r="P24" s="927">
        <v>5.1593464319405715</v>
      </c>
      <c r="Q24" s="927"/>
      <c r="R24" s="949">
        <v>147081.77091999995</v>
      </c>
      <c r="S24" s="949">
        <v>106378.90674000041</v>
      </c>
      <c r="T24" s="951">
        <v>-27.673629386838467</v>
      </c>
      <c r="U24" s="1325"/>
      <c r="V24" s="1325"/>
      <c r="W24" s="1325"/>
      <c r="X24" s="1325"/>
    </row>
    <row r="25" spans="1:24" x14ac:dyDescent="0.25">
      <c r="A25" s="944" t="s">
        <v>412</v>
      </c>
      <c r="B25" s="945">
        <v>1431.4583900000002</v>
      </c>
      <c r="C25" s="945">
        <v>1267.4362199999996</v>
      </c>
      <c r="D25" s="946">
        <v>-11.458395937027595</v>
      </c>
      <c r="E25" s="947">
        <v>-3.1317337276511769E-4</v>
      </c>
      <c r="F25" s="947">
        <v>2.410504991884505E-3</v>
      </c>
      <c r="G25" s="947"/>
      <c r="H25" s="945">
        <v>108.35745000000001</v>
      </c>
      <c r="I25" s="945">
        <v>100.82212999999996</v>
      </c>
      <c r="J25" s="946">
        <v>-6.9541319032517421</v>
      </c>
      <c r="K25" s="947"/>
      <c r="L25" s="945">
        <v>80.81528999999999</v>
      </c>
      <c r="M25" s="945">
        <v>179.26078000000001</v>
      </c>
      <c r="N25" s="946">
        <v>121.81542626401519</v>
      </c>
      <c r="O25" s="947">
        <v>1.8312943330236657E-3</v>
      </c>
      <c r="P25" s="947">
        <v>3.1279579025635189E-3</v>
      </c>
      <c r="Q25" s="947"/>
      <c r="R25" s="945">
        <v>16.989159999999995</v>
      </c>
      <c r="S25" s="945">
        <v>10.677230000000002</v>
      </c>
      <c r="T25" s="948">
        <v>-37.152690303699508</v>
      </c>
      <c r="U25" s="1325"/>
      <c r="V25" s="1325"/>
      <c r="W25" s="1325"/>
      <c r="X25" s="1325"/>
    </row>
    <row r="26" spans="1:24" x14ac:dyDescent="0.25">
      <c r="A26" s="934" t="s">
        <v>413</v>
      </c>
      <c r="B26" s="949">
        <v>638373.6648800025</v>
      </c>
      <c r="C26" s="949">
        <v>708235.75091999955</v>
      </c>
      <c r="D26" s="950">
        <v>10.943760666118534</v>
      </c>
      <c r="E26" s="927">
        <v>0.13339016983833732</v>
      </c>
      <c r="F26" s="927">
        <v>1.346975718449746</v>
      </c>
      <c r="G26" s="927"/>
      <c r="H26" s="949">
        <v>365294.2089900003</v>
      </c>
      <c r="I26" s="949">
        <v>451811.90981000365</v>
      </c>
      <c r="J26" s="950">
        <v>23.684388827081492</v>
      </c>
      <c r="K26" s="927"/>
      <c r="L26" s="949">
        <v>56823.322290000055</v>
      </c>
      <c r="M26" s="949">
        <v>75373.659730000159</v>
      </c>
      <c r="N26" s="950">
        <v>32.645640368100501</v>
      </c>
      <c r="O26" s="927">
        <v>0.3450755116313497</v>
      </c>
      <c r="P26" s="927">
        <v>1.3152103577680945</v>
      </c>
      <c r="Q26" s="927"/>
      <c r="R26" s="949">
        <v>37271.216989999957</v>
      </c>
      <c r="S26" s="949">
        <v>52217.487560000023</v>
      </c>
      <c r="T26" s="951">
        <v>40.101375208677034</v>
      </c>
      <c r="U26" s="1325"/>
      <c r="V26" s="1325"/>
      <c r="W26" s="1325"/>
      <c r="X26" s="1325"/>
    </row>
    <row r="27" spans="1:24" x14ac:dyDescent="0.25">
      <c r="A27" s="944" t="s">
        <v>414</v>
      </c>
      <c r="B27" s="945">
        <v>2571731.707599978</v>
      </c>
      <c r="C27" s="945">
        <v>2693186.8911499958</v>
      </c>
      <c r="D27" s="946">
        <v>4.7227003964330221</v>
      </c>
      <c r="E27" s="947">
        <v>0.23189870901089402</v>
      </c>
      <c r="F27" s="947">
        <v>5.1221042469458364</v>
      </c>
      <c r="G27" s="947"/>
      <c r="H27" s="945">
        <v>652138.77694999555</v>
      </c>
      <c r="I27" s="945">
        <v>467540.93328999652</v>
      </c>
      <c r="J27" s="946">
        <v>-28.306527718432783</v>
      </c>
      <c r="K27" s="947"/>
      <c r="L27" s="945">
        <v>237464.92947999976</v>
      </c>
      <c r="M27" s="945">
        <v>287977.3898499987</v>
      </c>
      <c r="N27" s="946">
        <v>21.271545436461302</v>
      </c>
      <c r="O27" s="947">
        <v>0.93963860023106727</v>
      </c>
      <c r="P27" s="947">
        <v>5.0249761958021084</v>
      </c>
      <c r="Q27" s="947"/>
      <c r="R27" s="945">
        <v>49869.071059999922</v>
      </c>
      <c r="S27" s="945">
        <v>59018.434979999845</v>
      </c>
      <c r="T27" s="948">
        <v>18.346770303765787</v>
      </c>
      <c r="U27" s="1325"/>
      <c r="V27" s="1325"/>
      <c r="W27" s="1325"/>
      <c r="X27" s="1325"/>
    </row>
    <row r="28" spans="1:24" x14ac:dyDescent="0.25">
      <c r="A28" s="955" t="s">
        <v>994</v>
      </c>
      <c r="B28" s="956">
        <v>23603.23552000002</v>
      </c>
      <c r="C28" s="956">
        <v>24302.81708000003</v>
      </c>
      <c r="D28" s="950">
        <v>2.9639222953447399</v>
      </c>
      <c r="E28" s="957">
        <v>1.3357359963563748E-3</v>
      </c>
      <c r="F28" s="957">
        <v>4.6220915075471089E-2</v>
      </c>
      <c r="G28" s="957"/>
      <c r="H28" s="956">
        <v>13493.522670000004</v>
      </c>
      <c r="I28" s="956">
        <v>18302.008699999962</v>
      </c>
      <c r="J28" s="950">
        <v>35.635513035381123</v>
      </c>
      <c r="K28" s="957"/>
      <c r="L28" s="956">
        <v>1909.4653399999997</v>
      </c>
      <c r="M28" s="956">
        <v>2942.4047500000001</v>
      </c>
      <c r="N28" s="950">
        <v>54.095740224329006</v>
      </c>
      <c r="O28" s="957">
        <v>1.9214857764330386E-2</v>
      </c>
      <c r="P28" s="957">
        <v>5.1342620456649446E-2</v>
      </c>
      <c r="Q28" s="957"/>
      <c r="R28" s="956">
        <v>1114.1121300000004</v>
      </c>
      <c r="S28" s="956">
        <v>1354.87626</v>
      </c>
      <c r="T28" s="951">
        <v>21.610403793018524</v>
      </c>
      <c r="U28" s="1325"/>
      <c r="V28" s="1325"/>
      <c r="W28" s="1325"/>
      <c r="X28" s="1325"/>
    </row>
    <row r="29" spans="1:24" x14ac:dyDescent="0.25">
      <c r="A29" s="944" t="s">
        <v>415</v>
      </c>
      <c r="B29" s="945">
        <v>30792.893609999977</v>
      </c>
      <c r="C29" s="945">
        <v>24980.537499999988</v>
      </c>
      <c r="D29" s="946">
        <v>-18.875641190512962</v>
      </c>
      <c r="E29" s="947">
        <v>-1.1097738596438693E-2</v>
      </c>
      <c r="F29" s="947">
        <v>4.7509854455404517E-2</v>
      </c>
      <c r="G29" s="947"/>
      <c r="H29" s="945">
        <v>43049.239190000037</v>
      </c>
      <c r="I29" s="945">
        <v>24864.063559999984</v>
      </c>
      <c r="J29" s="946">
        <v>-42.242734069558914</v>
      </c>
      <c r="K29" s="947"/>
      <c r="L29" s="945">
        <v>2056.2461199999998</v>
      </c>
      <c r="M29" s="945">
        <v>1922.8433699999994</v>
      </c>
      <c r="N29" s="946">
        <v>-6.487683974328931</v>
      </c>
      <c r="O29" s="947">
        <v>-2.4815733060475757E-3</v>
      </c>
      <c r="P29" s="947">
        <v>3.3552086042375619E-2</v>
      </c>
      <c r="Q29" s="947"/>
      <c r="R29" s="945">
        <v>1765.3181800000004</v>
      </c>
      <c r="S29" s="945">
        <v>2029.4240100000004</v>
      </c>
      <c r="T29" s="948">
        <v>14.960806102387725</v>
      </c>
      <c r="U29" s="1325"/>
      <c r="V29" s="1325"/>
      <c r="W29" s="1325"/>
      <c r="X29" s="1325"/>
    </row>
    <row r="30" spans="1:24" x14ac:dyDescent="0.25">
      <c r="A30" s="955" t="s">
        <v>416</v>
      </c>
      <c r="B30" s="956">
        <v>84847.48831999996</v>
      </c>
      <c r="C30" s="956">
        <v>90912.295199999993</v>
      </c>
      <c r="D30" s="950">
        <v>7.1478920591341266</v>
      </c>
      <c r="E30" s="957">
        <v>1.1579751845611438E-2</v>
      </c>
      <c r="F30" s="957">
        <v>0.17290380213631401</v>
      </c>
      <c r="G30" s="957"/>
      <c r="H30" s="956">
        <v>17966.082620000001</v>
      </c>
      <c r="I30" s="956">
        <v>50780.522650000021</v>
      </c>
      <c r="J30" s="950">
        <v>182.64660540673844</v>
      </c>
      <c r="K30" s="957"/>
      <c r="L30" s="956">
        <v>8324.905329999996</v>
      </c>
      <c r="M30" s="956">
        <v>8250.1512900000125</v>
      </c>
      <c r="N30" s="950">
        <v>-0.89795663778417367</v>
      </c>
      <c r="O30" s="957">
        <v>-1.390583253967186E-3</v>
      </c>
      <c r="P30" s="957">
        <v>0.143958572114325</v>
      </c>
      <c r="Q30" s="957"/>
      <c r="R30" s="956">
        <v>1862.40663</v>
      </c>
      <c r="S30" s="956">
        <v>833.37680999999998</v>
      </c>
      <c r="T30" s="951">
        <v>-55.25269312427222</v>
      </c>
      <c r="U30" s="1325"/>
      <c r="V30" s="1325"/>
      <c r="W30" s="1325"/>
      <c r="X30" s="1325"/>
    </row>
    <row r="31" spans="1:24" x14ac:dyDescent="0.25">
      <c r="A31" s="944" t="s">
        <v>417</v>
      </c>
      <c r="B31" s="945">
        <v>109698.83468000009</v>
      </c>
      <c r="C31" s="945">
        <v>112078.10474999988</v>
      </c>
      <c r="D31" s="946">
        <v>2.1689109797203483</v>
      </c>
      <c r="E31" s="947">
        <v>4.5428251104160525E-3</v>
      </c>
      <c r="F31" s="947">
        <v>0.21315852168153224</v>
      </c>
      <c r="G31" s="947"/>
      <c r="H31" s="945">
        <v>304447.23720000021</v>
      </c>
      <c r="I31" s="945">
        <v>324787.2823100001</v>
      </c>
      <c r="J31" s="946">
        <v>6.6809754284739746</v>
      </c>
      <c r="K31" s="947"/>
      <c r="L31" s="945">
        <v>8565.8065499999993</v>
      </c>
      <c r="M31" s="945">
        <v>8691.5452099999929</v>
      </c>
      <c r="N31" s="946">
        <v>1.4679138416918092</v>
      </c>
      <c r="O31" s="947">
        <v>2.339005021966753E-3</v>
      </c>
      <c r="P31" s="947">
        <v>0.15166054462726078</v>
      </c>
      <c r="Q31" s="947"/>
      <c r="R31" s="945">
        <v>12267.097870000003</v>
      </c>
      <c r="S31" s="945">
        <v>10281.504259999998</v>
      </c>
      <c r="T31" s="948">
        <v>-16.186335440071002</v>
      </c>
      <c r="U31" s="1325"/>
      <c r="V31" s="1325"/>
      <c r="W31" s="1325"/>
      <c r="X31" s="1325"/>
    </row>
    <row r="32" spans="1:24" x14ac:dyDescent="0.25">
      <c r="A32" s="955"/>
      <c r="B32" s="956"/>
      <c r="C32" s="956"/>
      <c r="D32" s="957"/>
      <c r="E32" s="957"/>
      <c r="F32" s="957"/>
      <c r="G32" s="957"/>
      <c r="H32" s="956"/>
      <c r="I32" s="956"/>
      <c r="J32" s="957"/>
      <c r="K32" s="957"/>
      <c r="L32" s="956"/>
      <c r="M32" s="956"/>
      <c r="N32" s="957"/>
      <c r="O32" s="957"/>
      <c r="P32" s="957"/>
      <c r="Q32" s="957"/>
      <c r="R32" s="956"/>
      <c r="S32" s="956"/>
      <c r="T32" s="958"/>
      <c r="U32" s="1325"/>
      <c r="V32" s="1325"/>
      <c r="W32" s="1325"/>
      <c r="X32" s="1325"/>
    </row>
    <row r="33" spans="1:24" x14ac:dyDescent="0.25">
      <c r="A33" s="944" t="s">
        <v>418</v>
      </c>
      <c r="B33" s="945">
        <v>13141974.667570017</v>
      </c>
      <c r="C33" s="945">
        <v>13403887.684139943</v>
      </c>
      <c r="D33" s="946">
        <v>1.9929502467862681</v>
      </c>
      <c r="E33" s="947">
        <v>0.5000798536581329</v>
      </c>
      <c r="F33" s="947">
        <v>25.492516044143485</v>
      </c>
      <c r="G33" s="947"/>
      <c r="H33" s="945">
        <v>12119525.311432926</v>
      </c>
      <c r="I33" s="945">
        <v>16527648.277572857</v>
      </c>
      <c r="J33" s="946">
        <v>36.372076074477427</v>
      </c>
      <c r="K33" s="947"/>
      <c r="L33" s="945">
        <v>1394381.7116200058</v>
      </c>
      <c r="M33" s="945">
        <v>1412873.0863800005</v>
      </c>
      <c r="N33" s="946">
        <v>1.326134343694972</v>
      </c>
      <c r="O33" s="947">
        <v>0.34397868107310042</v>
      </c>
      <c r="P33" s="947">
        <v>24.653510577504079</v>
      </c>
      <c r="Q33" s="947"/>
      <c r="R33" s="945">
        <v>1391226.6000099368</v>
      </c>
      <c r="S33" s="945">
        <v>1969148.8569999689</v>
      </c>
      <c r="T33" s="948">
        <v>41.540483555008521</v>
      </c>
      <c r="U33" s="1325"/>
      <c r="V33" s="1325"/>
      <c r="W33" s="1325"/>
      <c r="X33" s="1325"/>
    </row>
    <row r="34" spans="1:24" x14ac:dyDescent="0.25">
      <c r="A34" s="955" t="s">
        <v>419</v>
      </c>
      <c r="B34" s="956">
        <v>843978.50612000283</v>
      </c>
      <c r="C34" s="956">
        <v>826677.22301000042</v>
      </c>
      <c r="D34" s="950">
        <v>-2.0499672662922515</v>
      </c>
      <c r="E34" s="957">
        <v>-3.3033956231182632E-2</v>
      </c>
      <c r="F34" s="957">
        <v>1.5722365680403441</v>
      </c>
      <c r="G34" s="957"/>
      <c r="H34" s="956">
        <v>1235945.2449499883</v>
      </c>
      <c r="I34" s="956">
        <v>1415829.2623899849</v>
      </c>
      <c r="J34" s="950">
        <v>14.554367855290828</v>
      </c>
      <c r="K34" s="957"/>
      <c r="L34" s="956">
        <v>63227.096590000016</v>
      </c>
      <c r="M34" s="956">
        <v>89201.594320000062</v>
      </c>
      <c r="N34" s="950">
        <v>41.081275482936171</v>
      </c>
      <c r="O34" s="957">
        <v>0.48318059563810539</v>
      </c>
      <c r="P34" s="957">
        <v>1.5564968080274406</v>
      </c>
      <c r="Q34" s="957"/>
      <c r="R34" s="956">
        <v>92942.043650000196</v>
      </c>
      <c r="S34" s="956">
        <v>179953.83368999982</v>
      </c>
      <c r="T34" s="951">
        <v>93.619406915203385</v>
      </c>
      <c r="U34" s="1325"/>
      <c r="V34" s="1325"/>
      <c r="W34" s="1325"/>
      <c r="X34" s="1325"/>
    </row>
    <row r="35" spans="1:24" x14ac:dyDescent="0.25">
      <c r="A35" s="944"/>
      <c r="B35" s="945"/>
      <c r="C35" s="945"/>
      <c r="D35" s="947"/>
      <c r="E35" s="947"/>
      <c r="F35" s="947"/>
      <c r="G35" s="947"/>
      <c r="H35" s="945"/>
      <c r="I35" s="945"/>
      <c r="J35" s="947"/>
      <c r="K35" s="947"/>
      <c r="L35" s="945"/>
      <c r="M35" s="945"/>
      <c r="N35" s="947"/>
      <c r="O35" s="947"/>
      <c r="P35" s="947"/>
      <c r="Q35" s="947"/>
      <c r="R35" s="945"/>
      <c r="S35" s="945"/>
      <c r="T35" s="959"/>
      <c r="U35" s="1325"/>
      <c r="V35" s="1325"/>
      <c r="W35" s="1325"/>
      <c r="X35" s="1325"/>
    </row>
    <row r="36" spans="1:24" s="965" customFormat="1" ht="15" x14ac:dyDescent="0.25">
      <c r="A36" s="960" t="s">
        <v>1109</v>
      </c>
      <c r="B36" s="961">
        <v>8432663.2585800365</v>
      </c>
      <c r="C36" s="961">
        <v>7113453.3378499551</v>
      </c>
      <c r="D36" s="962">
        <v>-15.644048389905956</v>
      </c>
      <c r="E36" s="963">
        <v>-2.5188145008704703</v>
      </c>
      <c r="F36" s="963">
        <v>13.528897557010652</v>
      </c>
      <c r="G36" s="963"/>
      <c r="H36" s="961">
        <v>2291062.6887499914</v>
      </c>
      <c r="I36" s="961">
        <v>1684511.1421900096</v>
      </c>
      <c r="J36" s="962">
        <v>-26.474681358060852</v>
      </c>
      <c r="K36" s="963"/>
      <c r="L36" s="961">
        <v>1003061.1884100008</v>
      </c>
      <c r="M36" s="961">
        <v>705465.86616999982</v>
      </c>
      <c r="N36" s="962">
        <v>-29.668710710633039</v>
      </c>
      <c r="O36" s="963">
        <v>-5.5359024283638112</v>
      </c>
      <c r="P36" s="963">
        <v>12.309817747503212</v>
      </c>
      <c r="Q36" s="963"/>
      <c r="R36" s="961">
        <v>343549.87233000062</v>
      </c>
      <c r="S36" s="961">
        <v>236179.64666000023</v>
      </c>
      <c r="T36" s="964">
        <v>-31.253170010456223</v>
      </c>
      <c r="U36" s="1325"/>
      <c r="V36" s="1325"/>
      <c r="W36" s="1325"/>
      <c r="X36" s="1325"/>
    </row>
    <row r="37" spans="1:24" x14ac:dyDescent="0.25">
      <c r="A37" s="944" t="s">
        <v>420</v>
      </c>
      <c r="B37" s="945">
        <v>1986462.2478400012</v>
      </c>
      <c r="C37" s="945">
        <v>1810903.0506699658</v>
      </c>
      <c r="D37" s="946">
        <v>-8.8377817077033018</v>
      </c>
      <c r="E37" s="947">
        <v>-0.33520142976815936</v>
      </c>
      <c r="F37" s="947">
        <v>3.444110855107827</v>
      </c>
      <c r="G37" s="947"/>
      <c r="H37" s="945">
        <v>305063.50748999073</v>
      </c>
      <c r="I37" s="945">
        <v>259114.48488000417</v>
      </c>
      <c r="J37" s="946">
        <v>-15.062117061475854</v>
      </c>
      <c r="K37" s="947"/>
      <c r="L37" s="945">
        <v>204131.66124000057</v>
      </c>
      <c r="M37" s="945">
        <v>189795.89168</v>
      </c>
      <c r="N37" s="946">
        <v>-7.0228055133229894</v>
      </c>
      <c r="O37" s="947">
        <v>-0.26667563496064883</v>
      </c>
      <c r="P37" s="947">
        <v>3.311787214440022</v>
      </c>
      <c r="Q37" s="947"/>
      <c r="R37" s="945">
        <v>36069.095410000518</v>
      </c>
      <c r="S37" s="945">
        <v>24883.809179999938</v>
      </c>
      <c r="T37" s="948">
        <v>-31.010720127179418</v>
      </c>
      <c r="U37" s="1325"/>
      <c r="V37" s="1325"/>
      <c r="W37" s="1325"/>
      <c r="X37" s="1325"/>
    </row>
    <row r="38" spans="1:24" x14ac:dyDescent="0.25">
      <c r="A38" s="955" t="s">
        <v>421</v>
      </c>
      <c r="B38" s="956">
        <v>149339.69847000021</v>
      </c>
      <c r="C38" s="956">
        <v>151547.83685999928</v>
      </c>
      <c r="D38" s="950">
        <v>1.4786010770221645</v>
      </c>
      <c r="E38" s="957">
        <v>4.2160772969175126E-3</v>
      </c>
      <c r="F38" s="957">
        <v>0.28822501006033024</v>
      </c>
      <c r="G38" s="957"/>
      <c r="H38" s="956">
        <v>17651.858559999902</v>
      </c>
      <c r="I38" s="956">
        <v>21323.603619999962</v>
      </c>
      <c r="J38" s="950">
        <v>20.800897806423844</v>
      </c>
      <c r="K38" s="957"/>
      <c r="L38" s="956">
        <v>15391.339369999985</v>
      </c>
      <c r="M38" s="956">
        <v>14794.549900000011</v>
      </c>
      <c r="N38" s="950">
        <v>-3.8774368861179549</v>
      </c>
      <c r="O38" s="957">
        <v>-1.110154639302572E-2</v>
      </c>
      <c r="P38" s="957">
        <v>0.25815311790217221</v>
      </c>
      <c r="Q38" s="957"/>
      <c r="R38" s="956">
        <v>1895.6313300000011</v>
      </c>
      <c r="S38" s="956">
        <v>2733.9874600000048</v>
      </c>
      <c r="T38" s="951">
        <v>44.225694982578879</v>
      </c>
      <c r="U38" s="1325"/>
      <c r="V38" s="1325"/>
      <c r="W38" s="1325"/>
      <c r="X38" s="1325"/>
    </row>
    <row r="39" spans="1:24" x14ac:dyDescent="0.25">
      <c r="A39" s="944" t="s">
        <v>422</v>
      </c>
      <c r="B39" s="945">
        <v>520027.44168000028</v>
      </c>
      <c r="C39" s="945">
        <v>461958.77663999988</v>
      </c>
      <c r="D39" s="946">
        <v>-11.166461687560911</v>
      </c>
      <c r="E39" s="947">
        <v>-0.11087257096125926</v>
      </c>
      <c r="F39" s="947">
        <v>0.87858775026610736</v>
      </c>
      <c r="G39" s="947"/>
      <c r="H39" s="945">
        <v>346954.61182999844</v>
      </c>
      <c r="I39" s="945">
        <v>268814.3845399993</v>
      </c>
      <c r="J39" s="946">
        <v>-22.521743370941689</v>
      </c>
      <c r="K39" s="947"/>
      <c r="L39" s="945">
        <v>33791.146960000027</v>
      </c>
      <c r="M39" s="945">
        <v>68138.676389999964</v>
      </c>
      <c r="N39" s="946">
        <v>101.6465332492517</v>
      </c>
      <c r="O39" s="947">
        <v>0.63893669479955295</v>
      </c>
      <c r="P39" s="947">
        <v>1.1889656582121235</v>
      </c>
      <c r="Q39" s="947"/>
      <c r="R39" s="945">
        <v>8448.1869500000048</v>
      </c>
      <c r="S39" s="945">
        <v>50547.661479999915</v>
      </c>
      <c r="T39" s="948">
        <v>498.32555528378651</v>
      </c>
      <c r="U39" s="1325"/>
      <c r="V39" s="1325"/>
      <c r="W39" s="1325"/>
      <c r="X39" s="1325"/>
    </row>
    <row r="40" spans="1:24" x14ac:dyDescent="0.25">
      <c r="A40" s="955" t="s">
        <v>423</v>
      </c>
      <c r="B40" s="956">
        <v>14077.36932999997</v>
      </c>
      <c r="C40" s="956">
        <v>20629.903739999958</v>
      </c>
      <c r="D40" s="950">
        <v>46.546583075262696</v>
      </c>
      <c r="E40" s="957">
        <v>1.2510987394808755E-2</v>
      </c>
      <c r="F40" s="957">
        <v>3.9235493796576787E-2</v>
      </c>
      <c r="G40" s="957"/>
      <c r="H40" s="956">
        <v>2219.3548100000021</v>
      </c>
      <c r="I40" s="956">
        <v>10709.195399999993</v>
      </c>
      <c r="J40" s="950">
        <v>382.53642688164774</v>
      </c>
      <c r="K40" s="957"/>
      <c r="L40" s="956">
        <v>1776.8340800000014</v>
      </c>
      <c r="M40" s="956">
        <v>1236.1959000000002</v>
      </c>
      <c r="N40" s="950">
        <v>-30.427049215535128</v>
      </c>
      <c r="O40" s="957">
        <v>-1.0057013635162267E-2</v>
      </c>
      <c r="P40" s="957">
        <v>2.1570634326826103E-2</v>
      </c>
      <c r="Q40" s="957"/>
      <c r="R40" s="956">
        <v>502.88516000000004</v>
      </c>
      <c r="S40" s="956">
        <v>187.72398999999982</v>
      </c>
      <c r="T40" s="951">
        <v>-62.670604557112043</v>
      </c>
      <c r="U40" s="1325"/>
      <c r="V40" s="1325"/>
      <c r="W40" s="1325"/>
      <c r="X40" s="1325"/>
    </row>
    <row r="41" spans="1:24" x14ac:dyDescent="0.25">
      <c r="A41" s="944" t="s">
        <v>424</v>
      </c>
      <c r="B41" s="945">
        <v>405.50234</v>
      </c>
      <c r="C41" s="945">
        <v>803.89190000000008</v>
      </c>
      <c r="D41" s="946">
        <v>98.245933673280433</v>
      </c>
      <c r="E41" s="947">
        <v>7.6065938025091833E-4</v>
      </c>
      <c r="F41" s="947">
        <v>1.5289017366771481E-3</v>
      </c>
      <c r="G41" s="947"/>
      <c r="H41" s="945">
        <v>91.972190000000012</v>
      </c>
      <c r="I41" s="945">
        <v>129.99782999999999</v>
      </c>
      <c r="J41" s="946">
        <v>41.344715179664611</v>
      </c>
      <c r="K41" s="947"/>
      <c r="L41" s="945">
        <v>4.6138999999999992</v>
      </c>
      <c r="M41" s="945">
        <v>2.6555599999999999</v>
      </c>
      <c r="N41" s="946">
        <v>-42.444352933526943</v>
      </c>
      <c r="O41" s="947">
        <v>-3.6429266024614873E-5</v>
      </c>
      <c r="P41" s="947">
        <v>4.6337407924541985E-5</v>
      </c>
      <c r="Q41" s="947"/>
      <c r="R41" s="945">
        <v>1.4970000000000001E-2</v>
      </c>
      <c r="S41" s="945">
        <v>2.5509999999999998E-2</v>
      </c>
      <c r="T41" s="948">
        <v>70.407481629926494</v>
      </c>
      <c r="U41" s="1325"/>
      <c r="V41" s="1325"/>
      <c r="W41" s="1325"/>
      <c r="X41" s="1325"/>
    </row>
    <row r="42" spans="1:24" ht="13.5" customHeight="1" x14ac:dyDescent="0.25">
      <c r="A42" s="955" t="s">
        <v>993</v>
      </c>
      <c r="B42" s="956">
        <v>17958.712170000003</v>
      </c>
      <c r="C42" s="956">
        <v>12460.387749999993</v>
      </c>
      <c r="D42" s="950">
        <v>-30.616473876033002</v>
      </c>
      <c r="E42" s="957">
        <v>-1.04981467027793E-2</v>
      </c>
      <c r="F42" s="957">
        <v>2.3698097307169843E-2</v>
      </c>
      <c r="G42" s="957"/>
      <c r="H42" s="956">
        <v>260.6935600000001</v>
      </c>
      <c r="I42" s="956">
        <v>306.53977999999972</v>
      </c>
      <c r="J42" s="950">
        <v>17.586249541415448</v>
      </c>
      <c r="K42" s="957"/>
      <c r="L42" s="956">
        <v>197.36734999999999</v>
      </c>
      <c r="M42" s="956">
        <v>573.36678000000006</v>
      </c>
      <c r="N42" s="950">
        <v>190.50741168688748</v>
      </c>
      <c r="O42" s="957">
        <v>6.9943846628131821E-3</v>
      </c>
      <c r="P42" s="957">
        <v>1.000479385713037E-2</v>
      </c>
      <c r="Q42" s="957"/>
      <c r="R42" s="956">
        <v>3.8626200000000002</v>
      </c>
      <c r="S42" s="956">
        <v>23.766530000000003</v>
      </c>
      <c r="T42" s="951" t="s">
        <v>1461</v>
      </c>
      <c r="U42" s="1325"/>
      <c r="V42" s="1325"/>
      <c r="W42" s="1325"/>
      <c r="X42" s="1325"/>
    </row>
    <row r="43" spans="1:24" x14ac:dyDescent="0.25">
      <c r="A43" s="944" t="s">
        <v>425</v>
      </c>
      <c r="B43" s="945">
        <v>156519.44521999967</v>
      </c>
      <c r="C43" s="945">
        <v>176342.87822999878</v>
      </c>
      <c r="D43" s="946">
        <v>12.665156704418292</v>
      </c>
      <c r="E43" s="947">
        <v>3.7849586891362093E-2</v>
      </c>
      <c r="F43" s="947">
        <v>0.33538207410286375</v>
      </c>
      <c r="G43" s="947"/>
      <c r="H43" s="945">
        <v>5594.45056999996</v>
      </c>
      <c r="I43" s="945">
        <v>6847.5770699999675</v>
      </c>
      <c r="J43" s="946">
        <v>22.39945610959284</v>
      </c>
      <c r="K43" s="947"/>
      <c r="L43" s="945">
        <v>24549.437200000018</v>
      </c>
      <c r="M43" s="945">
        <v>10844.562750000028</v>
      </c>
      <c r="N43" s="946">
        <v>-55.825615627554917</v>
      </c>
      <c r="O43" s="947">
        <v>-0.25493965152782322</v>
      </c>
      <c r="P43" s="947">
        <v>0.18922898669585481</v>
      </c>
      <c r="Q43" s="947"/>
      <c r="R43" s="945">
        <v>550.47494000000052</v>
      </c>
      <c r="S43" s="945">
        <v>726.7267399999995</v>
      </c>
      <c r="T43" s="948">
        <v>32.018133286866579</v>
      </c>
      <c r="U43" s="1325"/>
      <c r="V43" s="1325"/>
      <c r="W43" s="1325"/>
      <c r="X43" s="1325"/>
    </row>
    <row r="44" spans="1:24" x14ac:dyDescent="0.25">
      <c r="A44" s="955" t="s">
        <v>426</v>
      </c>
      <c r="B44" s="956">
        <v>58618.556159999876</v>
      </c>
      <c r="C44" s="956">
        <v>72458.81055000014</v>
      </c>
      <c r="D44" s="950">
        <v>23.610705033783439</v>
      </c>
      <c r="E44" s="957">
        <v>2.6425690790724158E-2</v>
      </c>
      <c r="F44" s="957">
        <v>0.13780758493456108</v>
      </c>
      <c r="G44" s="957"/>
      <c r="H44" s="956">
        <v>5557.6564699999926</v>
      </c>
      <c r="I44" s="956">
        <v>6095.0740299999843</v>
      </c>
      <c r="J44" s="950">
        <v>9.6698592815326059</v>
      </c>
      <c r="K44" s="957"/>
      <c r="L44" s="956">
        <v>3616.827690000001</v>
      </c>
      <c r="M44" s="956">
        <v>4484.7819099999988</v>
      </c>
      <c r="N44" s="950">
        <v>23.997665755539423</v>
      </c>
      <c r="O44" s="957">
        <v>1.6145784275236698E-2</v>
      </c>
      <c r="P44" s="957">
        <v>7.8255874021402841E-2</v>
      </c>
      <c r="Q44" s="957"/>
      <c r="R44" s="956">
        <v>252.43323999999996</v>
      </c>
      <c r="S44" s="956">
        <v>525.52287000000047</v>
      </c>
      <c r="T44" s="951">
        <v>108.18291204438867</v>
      </c>
      <c r="U44" s="1325"/>
      <c r="V44" s="1325"/>
      <c r="W44" s="1325"/>
      <c r="X44" s="1325"/>
    </row>
    <row r="45" spans="1:24" x14ac:dyDescent="0.25">
      <c r="A45" s="944" t="s">
        <v>427</v>
      </c>
      <c r="B45" s="945">
        <v>31363.067550000011</v>
      </c>
      <c r="C45" s="945">
        <v>26824.943360000005</v>
      </c>
      <c r="D45" s="946">
        <v>-14.4696438980823</v>
      </c>
      <c r="E45" s="947">
        <v>-8.6648021947841811E-3</v>
      </c>
      <c r="F45" s="947">
        <v>5.1017683458895575E-2</v>
      </c>
      <c r="G45" s="947"/>
      <c r="H45" s="945">
        <v>2210.2180400000011</v>
      </c>
      <c r="I45" s="945">
        <v>2113.864180000005</v>
      </c>
      <c r="J45" s="946">
        <v>-4.3594730590469721</v>
      </c>
      <c r="K45" s="947"/>
      <c r="L45" s="945">
        <v>2039.1068800000005</v>
      </c>
      <c r="M45" s="945">
        <v>2093.3853699999991</v>
      </c>
      <c r="N45" s="946">
        <v>2.6618756737262612</v>
      </c>
      <c r="O45" s="947">
        <v>1.0096947167623326E-3</v>
      </c>
      <c r="P45" s="947">
        <v>3.6527908174907822E-2</v>
      </c>
      <c r="Q45" s="947"/>
      <c r="R45" s="945">
        <v>207.61644000000021</v>
      </c>
      <c r="S45" s="945">
        <v>329.12170999999995</v>
      </c>
      <c r="T45" s="948">
        <v>58.523915543489537</v>
      </c>
      <c r="U45" s="1325"/>
      <c r="V45" s="1325"/>
      <c r="W45" s="1325"/>
      <c r="X45" s="1325"/>
    </row>
    <row r="46" spans="1:24" x14ac:dyDescent="0.25">
      <c r="A46" s="955" t="s">
        <v>428</v>
      </c>
      <c r="B46" s="956">
        <v>1091002.0432200076</v>
      </c>
      <c r="C46" s="956">
        <v>925182.64003999077</v>
      </c>
      <c r="D46" s="950">
        <v>-15.198816923441658</v>
      </c>
      <c r="E46" s="957">
        <v>-0.3166048941053794</v>
      </c>
      <c r="F46" s="957">
        <v>1.7595815371453432</v>
      </c>
      <c r="G46" s="957"/>
      <c r="H46" s="956">
        <v>648001.17718000023</v>
      </c>
      <c r="I46" s="956">
        <v>402812.46505000244</v>
      </c>
      <c r="J46" s="950">
        <v>-37.83769548027994</v>
      </c>
      <c r="K46" s="957"/>
      <c r="L46" s="956">
        <v>91182.339040000254</v>
      </c>
      <c r="M46" s="956">
        <v>95116.467970000114</v>
      </c>
      <c r="N46" s="950">
        <v>4.3145733827622257</v>
      </c>
      <c r="O46" s="957">
        <v>7.3183119052921575E-2</v>
      </c>
      <c r="P46" s="957">
        <v>1.6597066444243505</v>
      </c>
      <c r="Q46" s="957"/>
      <c r="R46" s="956">
        <v>73123.964100000187</v>
      </c>
      <c r="S46" s="956">
        <v>72383.399230000447</v>
      </c>
      <c r="T46" s="951">
        <v>-1.0127526305698984</v>
      </c>
      <c r="U46" s="1325"/>
      <c r="V46" s="1325"/>
      <c r="W46" s="1325"/>
      <c r="X46" s="1325"/>
    </row>
    <row r="47" spans="1:24" x14ac:dyDescent="0.25">
      <c r="A47" s="944" t="s">
        <v>429</v>
      </c>
      <c r="B47" s="945">
        <v>3020.8245300000053</v>
      </c>
      <c r="C47" s="945">
        <v>3068.4376400000024</v>
      </c>
      <c r="D47" s="946">
        <v>1.5761627174020916</v>
      </c>
      <c r="E47" s="947">
        <v>9.0909407225471829E-5</v>
      </c>
      <c r="F47" s="947">
        <v>5.8357841852636318E-3</v>
      </c>
      <c r="G47" s="947"/>
      <c r="H47" s="945">
        <v>2303.1743000000001</v>
      </c>
      <c r="I47" s="945">
        <v>3271.0877700000005</v>
      </c>
      <c r="J47" s="946">
        <v>42.025194098423228</v>
      </c>
      <c r="K47" s="947"/>
      <c r="L47" s="945">
        <v>319.07286999999991</v>
      </c>
      <c r="M47" s="945">
        <v>177.77773999999999</v>
      </c>
      <c r="N47" s="946">
        <v>-44.283028513204506</v>
      </c>
      <c r="O47" s="947">
        <v>-2.6283882669774095E-3</v>
      </c>
      <c r="P47" s="947">
        <v>3.1020800352028065E-3</v>
      </c>
      <c r="Q47" s="947"/>
      <c r="R47" s="945">
        <v>373.01067</v>
      </c>
      <c r="S47" s="945">
        <v>54.819299999999991</v>
      </c>
      <c r="T47" s="948">
        <v>-85.303557134169921</v>
      </c>
      <c r="U47" s="1325"/>
      <c r="V47" s="1325"/>
      <c r="W47" s="1325"/>
      <c r="X47" s="1325"/>
    </row>
    <row r="48" spans="1:24" ht="13.5" customHeight="1" x14ac:dyDescent="0.25">
      <c r="A48" s="955" t="s">
        <v>430</v>
      </c>
      <c r="B48" s="956">
        <v>135175.60198999994</v>
      </c>
      <c r="C48" s="956">
        <v>131262.31892999983</v>
      </c>
      <c r="D48" s="950">
        <v>-2.8949625541816353</v>
      </c>
      <c r="E48" s="957">
        <v>-7.4717707641889387E-3</v>
      </c>
      <c r="F48" s="957">
        <v>0.2496444949530483</v>
      </c>
      <c r="G48" s="957"/>
      <c r="H48" s="956">
        <v>80547.600389999949</v>
      </c>
      <c r="I48" s="956">
        <v>78996.706769999975</v>
      </c>
      <c r="J48" s="950">
        <v>-1.9254373966335045</v>
      </c>
      <c r="K48" s="957"/>
      <c r="L48" s="956">
        <v>10985.338419999995</v>
      </c>
      <c r="M48" s="956">
        <v>12328.327080000005</v>
      </c>
      <c r="N48" s="950">
        <v>12.22528254163708</v>
      </c>
      <c r="O48" s="957">
        <v>2.4982429589949368E-2</v>
      </c>
      <c r="P48" s="957">
        <v>0.21511949303843178</v>
      </c>
      <c r="Q48" s="957"/>
      <c r="R48" s="956">
        <v>3843.7851700000015</v>
      </c>
      <c r="S48" s="956">
        <v>6083.7921699999979</v>
      </c>
      <c r="T48" s="951">
        <v>58.276071656730899</v>
      </c>
      <c r="U48" s="1325"/>
      <c r="V48" s="1325"/>
      <c r="W48" s="1325"/>
      <c r="X48" s="1325"/>
    </row>
    <row r="49" spans="1:24" x14ac:dyDescent="0.25">
      <c r="A49" s="944" t="s">
        <v>431</v>
      </c>
      <c r="B49" s="945">
        <v>1783677.2416700185</v>
      </c>
      <c r="C49" s="945">
        <v>1008412.1326099964</v>
      </c>
      <c r="D49" s="946">
        <v>-43.46442792162096</v>
      </c>
      <c r="E49" s="947">
        <v>-1.4802412929388933</v>
      </c>
      <c r="F49" s="947">
        <v>1.9178736106605005</v>
      </c>
      <c r="G49" s="947"/>
      <c r="H49" s="945">
        <v>246803.77246000027</v>
      </c>
      <c r="I49" s="945">
        <v>93027.676850000862</v>
      </c>
      <c r="J49" s="946">
        <v>-62.307027999307444</v>
      </c>
      <c r="K49" s="947"/>
      <c r="L49" s="945">
        <v>283347.50143000012</v>
      </c>
      <c r="M49" s="945">
        <v>64129.920580000027</v>
      </c>
      <c r="N49" s="946">
        <v>-77.367042145651993</v>
      </c>
      <c r="O49" s="947">
        <v>-4.0779106641631051</v>
      </c>
      <c r="P49" s="947">
        <v>1.1190160606741861</v>
      </c>
      <c r="Q49" s="947"/>
      <c r="R49" s="945">
        <v>69765.722199999931</v>
      </c>
      <c r="S49" s="945">
        <v>9259.0096899999535</v>
      </c>
      <c r="T49" s="948">
        <v>-86.728425653708825</v>
      </c>
      <c r="U49" s="1325"/>
      <c r="V49" s="1325"/>
      <c r="W49" s="1325"/>
      <c r="X49" s="1325"/>
    </row>
    <row r="50" spans="1:24" x14ac:dyDescent="0.25">
      <c r="A50" s="955" t="s">
        <v>432</v>
      </c>
      <c r="B50" s="956">
        <v>19096.30161000001</v>
      </c>
      <c r="C50" s="956">
        <v>20046.565280000046</v>
      </c>
      <c r="D50" s="950">
        <v>4.9761660106081465</v>
      </c>
      <c r="E50" s="957">
        <v>1.8143722799794024E-3</v>
      </c>
      <c r="F50" s="957">
        <v>3.8126057086784786E-2</v>
      </c>
      <c r="G50" s="957"/>
      <c r="H50" s="956">
        <v>6821.4387799999913</v>
      </c>
      <c r="I50" s="956">
        <v>7099.2825499999944</v>
      </c>
      <c r="J50" s="950">
        <v>4.0730962918647418</v>
      </c>
      <c r="K50" s="957"/>
      <c r="L50" s="956">
        <v>2051.7920899999995</v>
      </c>
      <c r="M50" s="956">
        <v>2051.2248000000009</v>
      </c>
      <c r="N50" s="950">
        <v>-2.7648512866554287E-2</v>
      </c>
      <c r="O50" s="957">
        <v>-1.0552793857579645E-5</v>
      </c>
      <c r="P50" s="957">
        <v>3.5792239792185862E-2</v>
      </c>
      <c r="Q50" s="957"/>
      <c r="R50" s="956">
        <v>689.56528999999989</v>
      </c>
      <c r="S50" s="956">
        <v>1306.3405899999998</v>
      </c>
      <c r="T50" s="951">
        <v>89.444075701664161</v>
      </c>
      <c r="U50" s="1325"/>
      <c r="V50" s="1325"/>
      <c r="W50" s="1325"/>
      <c r="X50" s="1325"/>
    </row>
    <row r="51" spans="1:24" x14ac:dyDescent="0.25">
      <c r="A51" s="944" t="s">
        <v>433</v>
      </c>
      <c r="B51" s="945">
        <v>102305.12086999997</v>
      </c>
      <c r="C51" s="945">
        <v>68596.150819999952</v>
      </c>
      <c r="D51" s="946">
        <v>-32.949445505112408</v>
      </c>
      <c r="E51" s="947">
        <v>-6.4361737459008153E-2</v>
      </c>
      <c r="F51" s="947">
        <v>0.13046128978046115</v>
      </c>
      <c r="G51" s="947"/>
      <c r="H51" s="945">
        <v>6101.4583899999634</v>
      </c>
      <c r="I51" s="945">
        <v>4747.1786799999754</v>
      </c>
      <c r="J51" s="946">
        <v>-22.196000094331481</v>
      </c>
      <c r="K51" s="947"/>
      <c r="L51" s="945">
        <v>8169.2430899999954</v>
      </c>
      <c r="M51" s="945">
        <v>7173.7012399999994</v>
      </c>
      <c r="N51" s="946">
        <v>-12.186463776780529</v>
      </c>
      <c r="O51" s="947">
        <v>-1.8519184049903031E-2</v>
      </c>
      <c r="P51" s="947">
        <v>0.12517537569728143</v>
      </c>
      <c r="Q51" s="947"/>
      <c r="R51" s="945">
        <v>675.72532000000069</v>
      </c>
      <c r="S51" s="945">
        <v>427.45922999999971</v>
      </c>
      <c r="T51" s="948">
        <v>-36.740681849838147</v>
      </c>
      <c r="U51" s="1325"/>
      <c r="V51" s="1325"/>
      <c r="W51" s="1325"/>
      <c r="X51" s="1325"/>
    </row>
    <row r="52" spans="1:24" x14ac:dyDescent="0.25">
      <c r="A52" s="955" t="s">
        <v>434</v>
      </c>
      <c r="B52" s="956">
        <v>270185.84129000077</v>
      </c>
      <c r="C52" s="956">
        <v>253762.99661000073</v>
      </c>
      <c r="D52" s="950">
        <v>-6.0783513309169939</v>
      </c>
      <c r="E52" s="957">
        <v>-3.1356722440833831E-2</v>
      </c>
      <c r="F52" s="957">
        <v>0.48262544531351459</v>
      </c>
      <c r="G52" s="957"/>
      <c r="H52" s="956">
        <v>5360.6352299999862</v>
      </c>
      <c r="I52" s="956">
        <v>3558.99270999999</v>
      </c>
      <c r="J52" s="950">
        <v>-33.60875050623433</v>
      </c>
      <c r="K52" s="957"/>
      <c r="L52" s="956">
        <v>26426.776499999978</v>
      </c>
      <c r="M52" s="956">
        <v>18039.907840000011</v>
      </c>
      <c r="N52" s="950">
        <v>-31.736253038655597</v>
      </c>
      <c r="O52" s="957">
        <v>-0.15601349588357699</v>
      </c>
      <c r="P52" s="957">
        <v>0.31478203034509616</v>
      </c>
      <c r="Q52" s="957"/>
      <c r="R52" s="956">
        <v>515.68021000000022</v>
      </c>
      <c r="S52" s="956">
        <v>758.57786999999939</v>
      </c>
      <c r="T52" s="951">
        <v>47.102381532151306</v>
      </c>
      <c r="U52" s="1325"/>
      <c r="V52" s="1325"/>
      <c r="W52" s="1325"/>
      <c r="X52" s="1325"/>
    </row>
    <row r="53" spans="1:24" x14ac:dyDescent="0.25">
      <c r="A53" s="944" t="s">
        <v>435</v>
      </c>
      <c r="B53" s="945">
        <v>912248.08922000718</v>
      </c>
      <c r="C53" s="945">
        <v>918876.85060000478</v>
      </c>
      <c r="D53" s="946">
        <v>0.72664020438402199</v>
      </c>
      <c r="E53" s="947">
        <v>1.265653026434777E-2</v>
      </c>
      <c r="F53" s="947">
        <v>1.7475887151926468</v>
      </c>
      <c r="G53" s="947"/>
      <c r="H53" s="945">
        <v>146899.07999000067</v>
      </c>
      <c r="I53" s="945">
        <v>113639.56741000207</v>
      </c>
      <c r="J53" s="946">
        <v>-22.641062545975476</v>
      </c>
      <c r="K53" s="947"/>
      <c r="L53" s="945">
        <v>78553.804879999836</v>
      </c>
      <c r="M53" s="945">
        <v>84630.356569999654</v>
      </c>
      <c r="N53" s="946">
        <v>7.7355281507782658</v>
      </c>
      <c r="O53" s="947">
        <v>0.1130367137613114</v>
      </c>
      <c r="P53" s="947">
        <v>1.4767323484250088</v>
      </c>
      <c r="Q53" s="947"/>
      <c r="R53" s="945">
        <v>10575.559559999901</v>
      </c>
      <c r="S53" s="945">
        <v>11533.300239999933</v>
      </c>
      <c r="T53" s="948">
        <v>9.0561702628247556</v>
      </c>
      <c r="U53" s="1325"/>
      <c r="V53" s="1325"/>
      <c r="W53" s="1325"/>
      <c r="X53" s="1325"/>
    </row>
    <row r="54" spans="1:24" ht="13.5" customHeight="1" x14ac:dyDescent="0.25">
      <c r="A54" s="955" t="s">
        <v>436</v>
      </c>
      <c r="B54" s="956">
        <v>6156.8299599999982</v>
      </c>
      <c r="C54" s="956">
        <v>5264.6971600000034</v>
      </c>
      <c r="D54" s="950">
        <v>-14.490132191339505</v>
      </c>
      <c r="E54" s="957">
        <v>-1.7033809388717726E-3</v>
      </c>
      <c r="F54" s="957">
        <v>1.0012794793682153E-2</v>
      </c>
      <c r="G54" s="957"/>
      <c r="H54" s="956">
        <v>3792.1804199999997</v>
      </c>
      <c r="I54" s="956">
        <v>2498.7845899999988</v>
      </c>
      <c r="J54" s="950">
        <v>-34.106917043783511</v>
      </c>
      <c r="K54" s="957"/>
      <c r="L54" s="956">
        <v>391.49339000000003</v>
      </c>
      <c r="M54" s="956">
        <v>809.93319999999994</v>
      </c>
      <c r="N54" s="950">
        <v>106.88298211114112</v>
      </c>
      <c r="O54" s="957">
        <v>7.7838654951537063E-3</v>
      </c>
      <c r="P54" s="957">
        <v>1.4132689557016092E-2</v>
      </c>
      <c r="Q54" s="957"/>
      <c r="R54" s="956">
        <v>178.20508999999998</v>
      </c>
      <c r="S54" s="956">
        <v>185.89162999999994</v>
      </c>
      <c r="T54" s="951">
        <v>4.3133111405515701</v>
      </c>
      <c r="U54" s="1325"/>
      <c r="V54" s="1325"/>
      <c r="W54" s="1325"/>
      <c r="X54" s="1325"/>
    </row>
    <row r="55" spans="1:24" x14ac:dyDescent="0.25">
      <c r="A55" s="944" t="s">
        <v>437</v>
      </c>
      <c r="B55" s="945">
        <v>37552.749210000009</v>
      </c>
      <c r="C55" s="945">
        <v>9446.9926699999924</v>
      </c>
      <c r="D55" s="946">
        <v>-74.843405958985471</v>
      </c>
      <c r="E55" s="947">
        <v>-5.3663322279829825E-2</v>
      </c>
      <c r="F55" s="947">
        <v>1.7966997179022795E-2</v>
      </c>
      <c r="G55" s="947"/>
      <c r="H55" s="945">
        <v>38948.159679999961</v>
      </c>
      <c r="I55" s="945">
        <v>3347.4457199999988</v>
      </c>
      <c r="J55" s="946">
        <v>-91.405381544332826</v>
      </c>
      <c r="K55" s="947"/>
      <c r="L55" s="945">
        <v>825.63070000000005</v>
      </c>
      <c r="M55" s="945">
        <v>943.24113999999997</v>
      </c>
      <c r="N55" s="946">
        <v>14.244920882908051</v>
      </c>
      <c r="O55" s="947">
        <v>2.1878029382191065E-3</v>
      </c>
      <c r="P55" s="947">
        <v>1.6458806984361123E-2</v>
      </c>
      <c r="Q55" s="947"/>
      <c r="R55" s="945">
        <v>322.12152000000003</v>
      </c>
      <c r="S55" s="945">
        <v>207.13511000000008</v>
      </c>
      <c r="T55" s="948">
        <v>-35.696593633359221</v>
      </c>
      <c r="U55" s="1325"/>
      <c r="V55" s="1325"/>
      <c r="W55" s="1325"/>
      <c r="X55" s="1325"/>
    </row>
    <row r="56" spans="1:24" x14ac:dyDescent="0.25">
      <c r="A56" s="955" t="s">
        <v>438</v>
      </c>
      <c r="B56" s="956">
        <v>6207.6947500000069</v>
      </c>
      <c r="C56" s="956">
        <v>7744.0439000000006</v>
      </c>
      <c r="D56" s="950">
        <v>24.749109160046761</v>
      </c>
      <c r="E56" s="957">
        <v>2.9334061672901769E-3</v>
      </c>
      <c r="F56" s="957">
        <v>1.472820184854963E-2</v>
      </c>
      <c r="G56" s="957"/>
      <c r="H56" s="956">
        <v>1973.3924400000017</v>
      </c>
      <c r="I56" s="956">
        <v>1322.1025199999997</v>
      </c>
      <c r="J56" s="950">
        <v>-33.003568210690091</v>
      </c>
      <c r="K56" s="957"/>
      <c r="L56" s="956">
        <v>357.62878000000006</v>
      </c>
      <c r="M56" s="956">
        <v>2836.0807200000004</v>
      </c>
      <c r="N56" s="950" t="s">
        <v>1461</v>
      </c>
      <c r="O56" s="957">
        <v>4.6104448181359142E-2</v>
      </c>
      <c r="P56" s="957">
        <v>4.9487350777074807E-2</v>
      </c>
      <c r="Q56" s="957"/>
      <c r="R56" s="956">
        <v>13.163660000000004</v>
      </c>
      <c r="S56" s="956">
        <v>42.520960000000002</v>
      </c>
      <c r="T56" s="951">
        <v>223.01776253716662</v>
      </c>
      <c r="U56" s="1325"/>
      <c r="V56" s="1325"/>
      <c r="W56" s="1325"/>
      <c r="X56" s="1325"/>
    </row>
    <row r="57" spans="1:24" x14ac:dyDescent="0.25">
      <c r="A57" s="944" t="s">
        <v>439</v>
      </c>
      <c r="B57" s="945">
        <v>3637.563139999997</v>
      </c>
      <c r="C57" s="945">
        <v>6813.425809999997</v>
      </c>
      <c r="D57" s="946">
        <v>87.307423892578882</v>
      </c>
      <c r="E57" s="947">
        <v>6.0637877416371711E-3</v>
      </c>
      <c r="F57" s="947">
        <v>1.2958282766165324E-2</v>
      </c>
      <c r="G57" s="947"/>
      <c r="H57" s="945">
        <v>127.81692999999993</v>
      </c>
      <c r="I57" s="945">
        <v>156.89758999999998</v>
      </c>
      <c r="J57" s="946">
        <v>22.751806040091928</v>
      </c>
      <c r="K57" s="947"/>
      <c r="L57" s="945">
        <v>236.20476999999994</v>
      </c>
      <c r="M57" s="945">
        <v>450.62212000000005</v>
      </c>
      <c r="N57" s="946">
        <v>90.776045716604358</v>
      </c>
      <c r="O57" s="947">
        <v>3.9886162175326876E-3</v>
      </c>
      <c r="P57" s="947">
        <v>7.8629972564212124E-3</v>
      </c>
      <c r="Q57" s="947"/>
      <c r="R57" s="945">
        <v>5.6089899999999995</v>
      </c>
      <c r="S57" s="945">
        <v>6.18912</v>
      </c>
      <c r="T57" s="948">
        <v>10.342860301052427</v>
      </c>
      <c r="U57" s="1325"/>
      <c r="V57" s="1325"/>
      <c r="W57" s="1325"/>
      <c r="X57" s="1325"/>
    </row>
    <row r="58" spans="1:24" x14ac:dyDescent="0.25">
      <c r="A58" s="955" t="s">
        <v>440</v>
      </c>
      <c r="B58" s="956">
        <v>505569.3166200007</v>
      </c>
      <c r="C58" s="956">
        <v>412722.95348999935</v>
      </c>
      <c r="D58" s="950">
        <v>-18.364714803249647</v>
      </c>
      <c r="E58" s="957">
        <v>-0.17727486894239525</v>
      </c>
      <c r="F58" s="957">
        <v>0.78494737956357286</v>
      </c>
      <c r="G58" s="957"/>
      <c r="H58" s="956">
        <v>289798.94029000046</v>
      </c>
      <c r="I58" s="956">
        <v>281239.8152900011</v>
      </c>
      <c r="J58" s="950">
        <v>-2.9534700822005364</v>
      </c>
      <c r="K58" s="957"/>
      <c r="L58" s="956">
        <v>140560.77963000018</v>
      </c>
      <c r="M58" s="956">
        <v>52652.417549999969</v>
      </c>
      <c r="N58" s="950">
        <v>-62.541174224703674</v>
      </c>
      <c r="O58" s="957">
        <v>-1.6352814669569611</v>
      </c>
      <c r="P58" s="957">
        <v>0.91874276997230797</v>
      </c>
      <c r="Q58" s="957"/>
      <c r="R58" s="956">
        <v>119825.44065000003</v>
      </c>
      <c r="S58" s="956">
        <v>44007.880679999995</v>
      </c>
      <c r="T58" s="951">
        <v>-63.273341252678307</v>
      </c>
      <c r="U58" s="1325"/>
      <c r="V58" s="1325"/>
      <c r="W58" s="1325"/>
      <c r="X58" s="1325"/>
    </row>
    <row r="59" spans="1:24" x14ac:dyDescent="0.25">
      <c r="A59" s="944" t="s">
        <v>441</v>
      </c>
      <c r="B59" s="945">
        <v>133467.93291999964</v>
      </c>
      <c r="C59" s="945">
        <v>173918.79734000031</v>
      </c>
      <c r="D59" s="946">
        <v>30.307552934266852</v>
      </c>
      <c r="E59" s="947">
        <v>7.7234276571734498E-2</v>
      </c>
      <c r="F59" s="947">
        <v>0.33077177577473715</v>
      </c>
      <c r="G59" s="947"/>
      <c r="H59" s="945">
        <v>25079.695250000008</v>
      </c>
      <c r="I59" s="945">
        <v>31708.889190000071</v>
      </c>
      <c r="J59" s="946">
        <v>26.432513927776142</v>
      </c>
      <c r="K59" s="947"/>
      <c r="L59" s="945">
        <v>16510.423050000016</v>
      </c>
      <c r="M59" s="945">
        <v>16216.388779999992</v>
      </c>
      <c r="N59" s="946">
        <v>-1.7809008836997879</v>
      </c>
      <c r="O59" s="947">
        <v>-5.4696593248283274E-3</v>
      </c>
      <c r="P59" s="947">
        <v>0.28296307444073021</v>
      </c>
      <c r="Q59" s="947"/>
      <c r="R59" s="945">
        <v>2907.11787</v>
      </c>
      <c r="S59" s="945">
        <v>2885.1690600000011</v>
      </c>
      <c r="T59" s="948">
        <v>-0.75500241068653184</v>
      </c>
      <c r="U59" s="1325"/>
      <c r="V59" s="1325"/>
      <c r="W59" s="1325"/>
      <c r="X59" s="1325"/>
    </row>
    <row r="60" spans="1:24" ht="13.5" customHeight="1" x14ac:dyDescent="0.25">
      <c r="A60" s="955" t="s">
        <v>442</v>
      </c>
      <c r="B60" s="956">
        <v>70272.843229999693</v>
      </c>
      <c r="C60" s="956">
        <v>71862.686440000252</v>
      </c>
      <c r="D60" s="950">
        <v>2.2623863457425193</v>
      </c>
      <c r="E60" s="957">
        <v>3.0355442818711309E-3</v>
      </c>
      <c r="F60" s="957">
        <v>0.13667383151938925</v>
      </c>
      <c r="G60" s="957"/>
      <c r="H60" s="956">
        <v>12417.005370000021</v>
      </c>
      <c r="I60" s="956">
        <v>13400.84817000003</v>
      </c>
      <c r="J60" s="950">
        <v>7.9233500403971213</v>
      </c>
      <c r="K60" s="957"/>
      <c r="L60" s="956">
        <v>5501.5439200000001</v>
      </c>
      <c r="M60" s="956">
        <v>10240.40714999999</v>
      </c>
      <c r="N60" s="950">
        <v>86.136969892625885</v>
      </c>
      <c r="O60" s="957">
        <v>8.8152879101655174E-2</v>
      </c>
      <c r="P60" s="957">
        <v>0.17868695244051949</v>
      </c>
      <c r="Q60" s="957"/>
      <c r="R60" s="956">
        <v>1335.9337500000017</v>
      </c>
      <c r="S60" s="956">
        <v>2331.2937399999987</v>
      </c>
      <c r="T60" s="951">
        <v>74.506687925205554</v>
      </c>
      <c r="U60" s="1325"/>
      <c r="V60" s="1325"/>
      <c r="W60" s="1325"/>
      <c r="X60" s="1325"/>
    </row>
    <row r="61" spans="1:24" x14ac:dyDescent="0.25">
      <c r="A61" s="911" t="s">
        <v>444</v>
      </c>
      <c r="B61" s="1269">
        <v>91854.594999999666</v>
      </c>
      <c r="C61" s="1269">
        <v>67033.314210000244</v>
      </c>
      <c r="D61" s="1270">
        <v>-27.022361581366194</v>
      </c>
      <c r="E61" s="1271">
        <v>-4.7392155715011659E-2</v>
      </c>
      <c r="F61" s="1271">
        <v>0.12748897023454811</v>
      </c>
      <c r="G61" s="1271"/>
      <c r="H61" s="1269">
        <v>12496.872390000046</v>
      </c>
      <c r="I61" s="1269">
        <v>8438.5118899999834</v>
      </c>
      <c r="J61" s="1270">
        <v>-32.475009533165661</v>
      </c>
      <c r="K61" s="1271"/>
      <c r="L61" s="1269">
        <v>8344.2716199999977</v>
      </c>
      <c r="M61" s="1269">
        <v>4606.7169600000016</v>
      </c>
      <c r="N61" s="1270">
        <v>-44.791862372284534</v>
      </c>
      <c r="O61" s="1271">
        <v>-6.9526421862740342E-2</v>
      </c>
      <c r="P61" s="1271">
        <v>8.0383543572137714E-2</v>
      </c>
      <c r="Q61" s="1271"/>
      <c r="R61" s="1269">
        <v>901.2772399999991</v>
      </c>
      <c r="S61" s="1269">
        <v>681.03527999999994</v>
      </c>
      <c r="T61" s="1272">
        <v>-24.436649482017252</v>
      </c>
      <c r="U61" s="1325"/>
      <c r="V61" s="1325"/>
      <c r="W61" s="1325"/>
      <c r="X61" s="1325"/>
    </row>
    <row r="62" spans="1:24" x14ac:dyDescent="0.25">
      <c r="A62" s="955" t="s">
        <v>445</v>
      </c>
      <c r="B62" s="956">
        <v>95631.156220000208</v>
      </c>
      <c r="C62" s="956">
        <v>94993.088720000014</v>
      </c>
      <c r="D62" s="950">
        <v>-0.66721717609720699</v>
      </c>
      <c r="E62" s="957">
        <v>-1.2182850100499625E-3</v>
      </c>
      <c r="F62" s="957">
        <v>0.18066496044596844</v>
      </c>
      <c r="G62" s="957"/>
      <c r="H62" s="956">
        <v>10086.664059999977</v>
      </c>
      <c r="I62" s="956">
        <v>7246.3113999999878</v>
      </c>
      <c r="J62" s="950">
        <v>-28.159485069635558</v>
      </c>
      <c r="K62" s="957"/>
      <c r="L62" s="956">
        <v>9422.6205699999991</v>
      </c>
      <c r="M62" s="956">
        <v>15325.235630000027</v>
      </c>
      <c r="N62" s="950">
        <v>62.643030313593826</v>
      </c>
      <c r="O62" s="957">
        <v>0.10980112455530662</v>
      </c>
      <c r="P62" s="957">
        <v>0.26741316141493188</v>
      </c>
      <c r="Q62" s="957"/>
      <c r="R62" s="956">
        <v>836.7440300000012</v>
      </c>
      <c r="S62" s="956">
        <v>1105.485470000003</v>
      </c>
      <c r="T62" s="951">
        <v>32.117521053601237</v>
      </c>
      <c r="U62" s="1325"/>
      <c r="V62" s="1325"/>
      <c r="W62" s="1325"/>
      <c r="X62" s="1325"/>
    </row>
    <row r="63" spans="1:24" ht="13.5" customHeight="1" x14ac:dyDescent="0.25">
      <c r="A63" s="911" t="s">
        <v>446</v>
      </c>
      <c r="B63" s="1269">
        <v>230829.47237000093</v>
      </c>
      <c r="C63" s="1269">
        <v>200514.76587999929</v>
      </c>
      <c r="D63" s="1270">
        <v>-13.132944497403532</v>
      </c>
      <c r="E63" s="1271">
        <v>-5.7880949117173487E-2</v>
      </c>
      <c r="F63" s="1271">
        <v>0.38135397779644586</v>
      </c>
      <c r="G63" s="1271"/>
      <c r="H63" s="1269">
        <v>67899.301680000324</v>
      </c>
      <c r="I63" s="1269">
        <v>52543.856709999985</v>
      </c>
      <c r="J63" s="1270">
        <v>-22.615026355305318</v>
      </c>
      <c r="K63" s="1271"/>
      <c r="L63" s="1269">
        <v>34376.388990000014</v>
      </c>
      <c r="M63" s="1269">
        <v>25773.072860000033</v>
      </c>
      <c r="N63" s="1270">
        <v>-25.026817483659087</v>
      </c>
      <c r="O63" s="1271">
        <v>-0.16003987662695424</v>
      </c>
      <c r="P63" s="1271">
        <v>0.44971960361760366</v>
      </c>
      <c r="Q63" s="1271"/>
      <c r="R63" s="1269">
        <v>9731.0459499999997</v>
      </c>
      <c r="S63" s="1269">
        <v>2962.001819999999</v>
      </c>
      <c r="T63" s="1272">
        <v>-69.56132120617518</v>
      </c>
      <c r="U63" s="1325"/>
      <c r="V63" s="1325"/>
      <c r="W63" s="1325"/>
      <c r="X63" s="1325"/>
    </row>
    <row r="64" spans="1:24" x14ac:dyDescent="0.25">
      <c r="A64" s="955"/>
      <c r="B64" s="956"/>
      <c r="C64" s="956"/>
      <c r="D64" s="957"/>
      <c r="E64" s="957"/>
      <c r="F64" s="957"/>
      <c r="G64" s="957"/>
      <c r="H64" s="956"/>
      <c r="I64" s="956"/>
      <c r="J64" s="957"/>
      <c r="K64" s="957"/>
      <c r="L64" s="956"/>
      <c r="M64" s="956"/>
      <c r="N64" s="957"/>
      <c r="O64" s="957"/>
      <c r="P64" s="957"/>
      <c r="Q64" s="957"/>
      <c r="R64" s="956"/>
      <c r="S64" s="956"/>
      <c r="T64" s="958"/>
      <c r="U64" s="1325"/>
      <c r="V64" s="1325"/>
      <c r="W64" s="1325"/>
      <c r="X64" s="1325"/>
    </row>
    <row r="65" spans="1:24" x14ac:dyDescent="0.25">
      <c r="A65" s="911" t="s">
        <v>447</v>
      </c>
      <c r="B65" s="1269">
        <v>1183249.8147599921</v>
      </c>
      <c r="C65" s="1269">
        <v>1236517.3547199881</v>
      </c>
      <c r="D65" s="1270">
        <v>4.5017999830239308</v>
      </c>
      <c r="E65" s="1271">
        <v>0.10170561179731111</v>
      </c>
      <c r="F65" s="1271">
        <v>2.3517011815429698</v>
      </c>
      <c r="G65" s="1271"/>
      <c r="H65" s="1269">
        <v>533761.54900998343</v>
      </c>
      <c r="I65" s="1269">
        <v>482191.74908998242</v>
      </c>
      <c r="J65" s="1270">
        <v>-9.6615801598395858</v>
      </c>
      <c r="K65" s="1271"/>
      <c r="L65" s="1269">
        <v>94693.626930000115</v>
      </c>
      <c r="M65" s="1269">
        <v>114463.71820000008</v>
      </c>
      <c r="N65" s="1270">
        <v>20.877953364923389</v>
      </c>
      <c r="O65" s="1271">
        <v>0.36776551273310298</v>
      </c>
      <c r="P65" s="1271">
        <v>1.9973007587074758</v>
      </c>
      <c r="Q65" s="1271"/>
      <c r="R65" s="1269">
        <v>25143.910920000006</v>
      </c>
      <c r="S65" s="1269">
        <v>40310.271109999958</v>
      </c>
      <c r="T65" s="1272">
        <v>60.318222723006485</v>
      </c>
      <c r="U65" s="1325"/>
      <c r="V65" s="1325"/>
      <c r="W65" s="1325"/>
      <c r="X65" s="1325"/>
    </row>
    <row r="66" spans="1:24" x14ac:dyDescent="0.25">
      <c r="A66" s="955" t="s">
        <v>449</v>
      </c>
      <c r="B66" s="956">
        <v>11185276.427900415</v>
      </c>
      <c r="C66" s="956">
        <v>12897839.009889541</v>
      </c>
      <c r="D66" s="950">
        <v>15.310865073636727</v>
      </c>
      <c r="E66" s="957">
        <v>3.2698567509067278</v>
      </c>
      <c r="F66" s="957">
        <v>24.53007482921819</v>
      </c>
      <c r="G66" s="957"/>
      <c r="H66" s="956">
        <v>3861067.151260295</v>
      </c>
      <c r="I66" s="956">
        <v>4509261.916520739</v>
      </c>
      <c r="J66" s="950">
        <v>16.787969228892226</v>
      </c>
      <c r="K66" s="957"/>
      <c r="L66" s="956">
        <v>1158101.656599985</v>
      </c>
      <c r="M66" s="956">
        <v>1511066.162020009</v>
      </c>
      <c r="N66" s="950">
        <v>30.477851698811619</v>
      </c>
      <c r="O66" s="957">
        <v>6.5658863451661507</v>
      </c>
      <c r="P66" s="957">
        <v>26.366901576501085</v>
      </c>
      <c r="Q66" s="957"/>
      <c r="R66" s="956">
        <v>409147.8710199846</v>
      </c>
      <c r="S66" s="956">
        <v>522688.83189998392</v>
      </c>
      <c r="T66" s="951">
        <v>27.7505931038936</v>
      </c>
      <c r="U66" s="1325"/>
      <c r="V66" s="1325"/>
      <c r="W66" s="1325"/>
      <c r="X66" s="1325"/>
    </row>
    <row r="67" spans="1:24" x14ac:dyDescent="0.25">
      <c r="A67" s="911" t="s">
        <v>989</v>
      </c>
      <c r="B67" s="1269">
        <v>362815.94628999813</v>
      </c>
      <c r="C67" s="1269">
        <v>384273.5995200008</v>
      </c>
      <c r="D67" s="1270">
        <v>5.9141979423505298</v>
      </c>
      <c r="E67" s="1271">
        <v>4.0969861779442576E-2</v>
      </c>
      <c r="F67" s="1271">
        <v>0.73084027052058631</v>
      </c>
      <c r="G67" s="1271"/>
      <c r="H67" s="1269">
        <v>7273.0723499996857</v>
      </c>
      <c r="I67" s="1269">
        <v>7075.4063399996403</v>
      </c>
      <c r="J67" s="1270">
        <v>-2.7177786839980209</v>
      </c>
      <c r="K67" s="1271"/>
      <c r="L67" s="1269">
        <v>36113.997890000035</v>
      </c>
      <c r="M67" s="1269">
        <v>41271.162870000073</v>
      </c>
      <c r="N67" s="1270">
        <v>14.280238359951991</v>
      </c>
      <c r="O67" s="1271">
        <v>9.5934176388803319E-2</v>
      </c>
      <c r="P67" s="1271">
        <v>0.72014893635519606</v>
      </c>
      <c r="Q67" s="1271"/>
      <c r="R67" s="1269">
        <v>418.9977900000016</v>
      </c>
      <c r="S67" s="1269">
        <v>921.4010700000058</v>
      </c>
      <c r="T67" s="1272">
        <v>119.90594986193179</v>
      </c>
      <c r="U67" s="1325"/>
      <c r="V67" s="1325"/>
      <c r="W67" s="1325"/>
      <c r="X67" s="1325"/>
    </row>
    <row r="68" spans="1:24" x14ac:dyDescent="0.25">
      <c r="A68" s="955" t="s">
        <v>990</v>
      </c>
      <c r="B68" s="956">
        <v>1197751.418549994</v>
      </c>
      <c r="C68" s="956">
        <v>1273903.7281300044</v>
      </c>
      <c r="D68" s="950">
        <v>6.3579394188654659</v>
      </c>
      <c r="E68" s="957">
        <v>0.14540031774378509</v>
      </c>
      <c r="F68" s="957">
        <v>2.4228053825364544</v>
      </c>
      <c r="G68" s="957"/>
      <c r="H68" s="956">
        <v>296385.62417999812</v>
      </c>
      <c r="I68" s="956">
        <v>327384.64508999855</v>
      </c>
      <c r="J68" s="950">
        <v>10.459016356061317</v>
      </c>
      <c r="K68" s="957"/>
      <c r="L68" s="956">
        <v>119391.48507999988</v>
      </c>
      <c r="M68" s="956">
        <v>134548.67252999987</v>
      </c>
      <c r="N68" s="950">
        <v>12.695367211358249</v>
      </c>
      <c r="O68" s="957">
        <v>0.28195574507031645</v>
      </c>
      <c r="P68" s="957">
        <v>2.3477672222537698</v>
      </c>
      <c r="Q68" s="957"/>
      <c r="R68" s="956">
        <v>27708.503999999986</v>
      </c>
      <c r="S68" s="956">
        <v>28838.907209999928</v>
      </c>
      <c r="T68" s="951">
        <v>4.0796255546670537</v>
      </c>
      <c r="U68" s="1325"/>
      <c r="V68" s="1325"/>
      <c r="W68" s="1325"/>
      <c r="X68" s="1325"/>
    </row>
    <row r="69" spans="1:24" x14ac:dyDescent="0.25">
      <c r="A69" s="911" t="s">
        <v>991</v>
      </c>
      <c r="B69" s="1269">
        <v>208122.38746000081</v>
      </c>
      <c r="C69" s="1269">
        <v>239762.66677999921</v>
      </c>
      <c r="D69" s="1270">
        <v>15.202727446166438</v>
      </c>
      <c r="E69" s="1271">
        <v>6.041191254739689E-2</v>
      </c>
      <c r="F69" s="1271">
        <v>0.45599857098981239</v>
      </c>
      <c r="G69" s="1271"/>
      <c r="H69" s="1269">
        <v>130829.71548000143</v>
      </c>
      <c r="I69" s="1269">
        <v>208424.77821999989</v>
      </c>
      <c r="J69" s="1270">
        <v>59.309968270824228</v>
      </c>
      <c r="K69" s="1271"/>
      <c r="L69" s="1269">
        <v>21639.509960000007</v>
      </c>
      <c r="M69" s="1269">
        <v>24052.365980000006</v>
      </c>
      <c r="N69" s="1270">
        <v>11.150234106317992</v>
      </c>
      <c r="O69" s="1271">
        <v>4.4884225329449169E-2</v>
      </c>
      <c r="P69" s="1271">
        <v>0.41969463840607496</v>
      </c>
      <c r="Q69" s="1271"/>
      <c r="R69" s="1269">
        <v>6579.4797199999948</v>
      </c>
      <c r="S69" s="1269">
        <v>15667.076219999992</v>
      </c>
      <c r="T69" s="1272">
        <v>138.12029045968399</v>
      </c>
      <c r="U69" s="1325"/>
      <c r="V69" s="1325"/>
      <c r="W69" s="1325"/>
      <c r="X69" s="1325"/>
    </row>
    <row r="70" spans="1:24" x14ac:dyDescent="0.25">
      <c r="A70" s="955" t="s">
        <v>448</v>
      </c>
      <c r="B70" s="956">
        <v>719691.54235000035</v>
      </c>
      <c r="C70" s="956">
        <v>799287.34168999433</v>
      </c>
      <c r="D70" s="950">
        <v>11.059710258660362</v>
      </c>
      <c r="E70" s="957">
        <v>0.15197509542302326</v>
      </c>
      <c r="F70" s="957">
        <v>1.5201444433186766</v>
      </c>
      <c r="G70" s="957"/>
      <c r="H70" s="956">
        <v>252494.16859999893</v>
      </c>
      <c r="I70" s="956">
        <v>297747.06972999917</v>
      </c>
      <c r="J70" s="950">
        <v>17.922354952161236</v>
      </c>
      <c r="K70" s="957"/>
      <c r="L70" s="956">
        <v>63753.652539999966</v>
      </c>
      <c r="M70" s="956">
        <v>86209.343109999594</v>
      </c>
      <c r="N70" s="950">
        <v>35.222594589244281</v>
      </c>
      <c r="O70" s="957">
        <v>0.41772333994145672</v>
      </c>
      <c r="P70" s="957">
        <v>1.5042844065262522</v>
      </c>
      <c r="Q70" s="957"/>
      <c r="R70" s="956">
        <v>22709.925519999986</v>
      </c>
      <c r="S70" s="956">
        <v>24057.02683000017</v>
      </c>
      <c r="T70" s="951">
        <v>5.9317733508805652</v>
      </c>
      <c r="U70" s="1325"/>
      <c r="V70" s="1325"/>
      <c r="W70" s="1325"/>
      <c r="X70" s="1325"/>
    </row>
    <row r="71" spans="1:24" x14ac:dyDescent="0.25">
      <c r="A71" s="911" t="s">
        <v>992</v>
      </c>
      <c r="B71" s="1269">
        <v>318193.2196500008</v>
      </c>
      <c r="C71" s="1269">
        <v>303815.65545999876</v>
      </c>
      <c r="D71" s="1270">
        <v>-4.5185011188537452</v>
      </c>
      <c r="E71" s="1271">
        <v>-2.7451595534493289E-2</v>
      </c>
      <c r="F71" s="1271">
        <v>0.57781933523959894</v>
      </c>
      <c r="G71" s="1271"/>
      <c r="H71" s="1269">
        <v>57289.580310000179</v>
      </c>
      <c r="I71" s="1269">
        <v>49835.716130000095</v>
      </c>
      <c r="J71" s="1270">
        <v>-13.01085492277376</v>
      </c>
      <c r="K71" s="1271"/>
      <c r="L71" s="1269">
        <v>30265.210390000055</v>
      </c>
      <c r="M71" s="1269">
        <v>37252.663029999989</v>
      </c>
      <c r="N71" s="1270">
        <v>23.087408116312524</v>
      </c>
      <c r="O71" s="1271">
        <v>0.12998139804985612</v>
      </c>
      <c r="P71" s="1271">
        <v>0.65002931325092028</v>
      </c>
      <c r="Q71" s="1271"/>
      <c r="R71" s="1269">
        <v>4659.3041199999834</v>
      </c>
      <c r="S71" s="1269">
        <v>5234.7063599999801</v>
      </c>
      <c r="T71" s="1272">
        <v>12.349531715049302</v>
      </c>
      <c r="U71" s="1325"/>
      <c r="V71" s="1325"/>
      <c r="W71" s="1325"/>
      <c r="X71" s="1325"/>
    </row>
    <row r="72" spans="1:24" x14ac:dyDescent="0.25">
      <c r="A72" s="955" t="s">
        <v>988</v>
      </c>
      <c r="B72" s="956">
        <v>85479.543329999971</v>
      </c>
      <c r="C72" s="956">
        <v>112944.63091999995</v>
      </c>
      <c r="D72" s="950">
        <v>32.13059700608018</v>
      </c>
      <c r="E72" s="957">
        <v>5.2440070228613835E-2</v>
      </c>
      <c r="F72" s="957">
        <v>0.21480654595717091</v>
      </c>
      <c r="G72" s="957"/>
      <c r="H72" s="956">
        <v>140321.72500000003</v>
      </c>
      <c r="I72" s="956">
        <v>209256.94429000001</v>
      </c>
      <c r="J72" s="950">
        <v>49.126547788662059</v>
      </c>
      <c r="K72" s="957"/>
      <c r="L72" s="956">
        <v>5075.7469099999989</v>
      </c>
      <c r="M72" s="956">
        <v>8260.8067800000008</v>
      </c>
      <c r="N72" s="950">
        <v>62.750565118306945</v>
      </c>
      <c r="O72" s="957">
        <v>5.9248850204027585E-2</v>
      </c>
      <c r="P72" s="957">
        <v>0.14414450193205283</v>
      </c>
      <c r="Q72" s="957"/>
      <c r="R72" s="956">
        <v>10330.303749999997</v>
      </c>
      <c r="S72" s="956">
        <v>15076.31041</v>
      </c>
      <c r="T72" s="951">
        <v>45.942566403238665</v>
      </c>
      <c r="U72" s="1325"/>
      <c r="V72" s="1325"/>
      <c r="W72" s="1325"/>
      <c r="X72" s="1325"/>
    </row>
    <row r="73" spans="1:24" x14ac:dyDescent="0.25">
      <c r="A73" s="911" t="s">
        <v>443</v>
      </c>
      <c r="B73" s="1269">
        <v>598838.38380000077</v>
      </c>
      <c r="C73" s="1269">
        <v>440963.64071000158</v>
      </c>
      <c r="D73" s="1270">
        <v>-26.363497624882708</v>
      </c>
      <c r="E73" s="1271">
        <v>-0.30143587155273777</v>
      </c>
      <c r="F73" s="1271">
        <v>0.8386576305757022</v>
      </c>
      <c r="G73" s="1271"/>
      <c r="H73" s="1269">
        <v>246962.12518999807</v>
      </c>
      <c r="I73" s="1269">
        <v>76125.337899999678</v>
      </c>
      <c r="J73" s="1270">
        <v>-69.175298503188159</v>
      </c>
      <c r="K73" s="1271"/>
      <c r="L73" s="1269">
        <v>44077.63678000003</v>
      </c>
      <c r="M73" s="1269">
        <v>52973.861380000046</v>
      </c>
      <c r="N73" s="1270">
        <v>20.183079788063015</v>
      </c>
      <c r="O73" s="1271">
        <v>0.16548859369063784</v>
      </c>
      <c r="P73" s="1271">
        <v>0.92435170890629581</v>
      </c>
      <c r="Q73" s="1271"/>
      <c r="R73" s="1269">
        <v>3909.8889400000021</v>
      </c>
      <c r="S73" s="1269">
        <v>9632.4619799999928</v>
      </c>
      <c r="T73" s="1272">
        <v>146.3615240181218</v>
      </c>
      <c r="U73" s="1325"/>
      <c r="V73" s="1325"/>
      <c r="W73" s="1325"/>
      <c r="X73" s="1325"/>
    </row>
    <row r="74" spans="1:24" x14ac:dyDescent="0.25">
      <c r="A74" s="955" t="s">
        <v>1390</v>
      </c>
      <c r="B74" s="956">
        <v>263145.29120000039</v>
      </c>
      <c r="C74" s="956">
        <v>259731.68266999981</v>
      </c>
      <c r="D74" s="950">
        <v>-1.2972333703688084</v>
      </c>
      <c r="E74" s="957">
        <v>-6.5177243822591357E-3</v>
      </c>
      <c r="F74" s="957">
        <v>0.49397713884695266</v>
      </c>
      <c r="G74" s="957"/>
      <c r="H74" s="956">
        <v>427523.27791999967</v>
      </c>
      <c r="I74" s="956">
        <v>516772.06155000039</v>
      </c>
      <c r="J74" s="950">
        <v>20.875771739077422</v>
      </c>
      <c r="K74" s="957"/>
      <c r="L74" s="956">
        <v>19944.913869999989</v>
      </c>
      <c r="M74" s="956">
        <v>22977.125989999986</v>
      </c>
      <c r="N74" s="950">
        <v>15.20293414032175</v>
      </c>
      <c r="O74" s="957">
        <v>5.6405558770459344E-2</v>
      </c>
      <c r="P74" s="957">
        <v>0.40093255657270971</v>
      </c>
      <c r="Q74" s="957"/>
      <c r="R74" s="956">
        <v>38821.306179999992</v>
      </c>
      <c r="S74" s="956">
        <v>49714.716779999995</v>
      </c>
      <c r="T74" s="951">
        <v>28.06039175882259</v>
      </c>
      <c r="U74" s="1325"/>
      <c r="V74" s="1325"/>
      <c r="W74" s="1325"/>
      <c r="X74" s="1325"/>
    </row>
    <row r="75" spans="1:24" x14ac:dyDescent="0.25">
      <c r="A75" s="911" t="s">
        <v>1317</v>
      </c>
      <c r="B75" s="1269">
        <v>34118.829589999994</v>
      </c>
      <c r="C75" s="1269">
        <v>28155.644800000005</v>
      </c>
      <c r="D75" s="1270">
        <v>-17.477694462730806</v>
      </c>
      <c r="E75" s="1271">
        <v>-1.1385721168705055E-2</v>
      </c>
      <c r="F75" s="1271">
        <v>5.3548510977638811E-2</v>
      </c>
      <c r="G75" s="1271"/>
      <c r="H75" s="1269">
        <v>98926.236749999938</v>
      </c>
      <c r="I75" s="1269">
        <v>51666.51923000002</v>
      </c>
      <c r="J75" s="1270">
        <v>-47.77268303395757</v>
      </c>
      <c r="K75" s="1271"/>
      <c r="L75" s="1269">
        <v>11182.560899999997</v>
      </c>
      <c r="M75" s="1269">
        <v>723.26263999999992</v>
      </c>
      <c r="N75" s="1270">
        <v>-93.532227130549302</v>
      </c>
      <c r="O75" s="1271">
        <v>-0.19456506977559127</v>
      </c>
      <c r="P75" s="1271">
        <v>1.2620357282931342E-2</v>
      </c>
      <c r="Q75" s="1271"/>
      <c r="R75" s="1269">
        <v>37122.145889999993</v>
      </c>
      <c r="S75" s="1269">
        <v>330.69061999999997</v>
      </c>
      <c r="T75" s="1272">
        <v>-99.109182370599214</v>
      </c>
      <c r="U75" s="1325"/>
      <c r="V75" s="1325"/>
      <c r="W75" s="1325"/>
      <c r="X75" s="1325"/>
    </row>
    <row r="76" spans="1:24" ht="13.5" customHeight="1" x14ac:dyDescent="0.25">
      <c r="A76" s="955"/>
      <c r="B76" s="956"/>
      <c r="C76" s="956"/>
      <c r="D76" s="957"/>
      <c r="E76" s="957"/>
      <c r="F76" s="957"/>
      <c r="G76" s="957"/>
      <c r="H76" s="956"/>
      <c r="I76" s="956"/>
      <c r="J76" s="957"/>
      <c r="K76" s="957"/>
      <c r="L76" s="956"/>
      <c r="M76" s="956"/>
      <c r="N76" s="957"/>
      <c r="O76" s="957"/>
      <c r="P76" s="957"/>
      <c r="Q76" s="957"/>
      <c r="R76" s="956"/>
      <c r="S76" s="956"/>
      <c r="T76" s="958"/>
      <c r="U76" s="1325"/>
      <c r="V76" s="1325"/>
      <c r="W76" s="1325"/>
      <c r="X76" s="1325"/>
    </row>
    <row r="77" spans="1:24" x14ac:dyDescent="0.25">
      <c r="A77" s="1180" t="s">
        <v>1127</v>
      </c>
      <c r="B77" s="1181">
        <v>846097.29933999991</v>
      </c>
      <c r="C77" s="1181">
        <v>868575.35552999971</v>
      </c>
      <c r="D77" s="1182">
        <v>2.6566750901502534</v>
      </c>
      <c r="E77" s="1182">
        <v>4.2918153504651488E-2</v>
      </c>
      <c r="F77" s="1182">
        <v>1.6519215699334546</v>
      </c>
      <c r="G77" s="1182"/>
      <c r="H77" s="1181">
        <v>990351.74359000032</v>
      </c>
      <c r="I77" s="1181">
        <v>770935.69373000006</v>
      </c>
      <c r="J77" s="1182">
        <v>-22.155365634498967</v>
      </c>
      <c r="K77" s="1182"/>
      <c r="L77" s="1181">
        <v>46287.204320000004</v>
      </c>
      <c r="M77" s="1181">
        <v>155954.06160999995</v>
      </c>
      <c r="N77" s="1182">
        <v>236.92694104364938</v>
      </c>
      <c r="O77" s="1182">
        <v>2.0400354985859885</v>
      </c>
      <c r="P77" s="1182">
        <v>2.7212742209973495</v>
      </c>
      <c r="Q77" s="1182"/>
      <c r="R77" s="1181">
        <v>29257.924620000005</v>
      </c>
      <c r="S77" s="1181">
        <v>169470.25627000001</v>
      </c>
      <c r="T77" s="1183">
        <v>479.22856276058036</v>
      </c>
      <c r="U77" s="1325"/>
      <c r="V77" s="1325"/>
      <c r="W77" s="1325"/>
      <c r="X77" s="1325"/>
    </row>
    <row r="78" spans="1:24" s="965" customFormat="1" x14ac:dyDescent="0.25">
      <c r="A78" s="1175" t="s">
        <v>450</v>
      </c>
      <c r="B78" s="1176">
        <v>3060458.3510000152</v>
      </c>
      <c r="C78" s="1176">
        <v>3368003.6207700311</v>
      </c>
      <c r="D78" s="1177">
        <v>10.048993794329025</v>
      </c>
      <c r="E78" s="1178">
        <v>0.58720714042396527</v>
      </c>
      <c r="F78" s="1178">
        <v>6.4055211713542866</v>
      </c>
      <c r="G78" s="1178"/>
      <c r="H78" s="1176">
        <v>1824538.4043399922</v>
      </c>
      <c r="I78" s="1176">
        <v>2183566.6535000182</v>
      </c>
      <c r="J78" s="1177">
        <v>19.677757854042031</v>
      </c>
      <c r="K78" s="1178"/>
      <c r="L78" s="1176">
        <v>402608.16005000076</v>
      </c>
      <c r="M78" s="1176">
        <v>360608.37169999955</v>
      </c>
      <c r="N78" s="1177">
        <v>-10.431926751009012</v>
      </c>
      <c r="O78" s="1178">
        <v>-0.78128489576871996</v>
      </c>
      <c r="P78" s="1178">
        <v>6.2923290079936969</v>
      </c>
      <c r="Q78" s="1178"/>
      <c r="R78" s="1176">
        <v>349802.75645999896</v>
      </c>
      <c r="S78" s="1176">
        <v>170131.72324000078</v>
      </c>
      <c r="T78" s="1179">
        <v>-51.363526988256915</v>
      </c>
      <c r="U78" s="1325"/>
      <c r="V78" s="1325"/>
      <c r="W78" s="1325"/>
      <c r="X78" s="1325"/>
    </row>
    <row r="79" spans="1:24" customFormat="1" ht="12.75" x14ac:dyDescent="0.2"/>
    <row r="80" spans="1:24" x14ac:dyDescent="0.25">
      <c r="A80" s="1543" t="s">
        <v>1096</v>
      </c>
      <c r="B80" s="1613"/>
      <c r="C80" s="1613"/>
      <c r="D80" s="1614"/>
      <c r="E80" s="1614"/>
      <c r="F80" s="1614"/>
      <c r="G80" s="1614"/>
      <c r="H80" s="1613"/>
      <c r="I80" s="1613"/>
      <c r="J80" s="1614"/>
      <c r="K80" s="1615"/>
      <c r="L80" s="1616"/>
      <c r="M80" s="1617"/>
      <c r="N80" s="1618"/>
      <c r="O80" s="1618"/>
      <c r="P80" s="1618"/>
      <c r="Q80" s="1618"/>
      <c r="R80" s="1617"/>
      <c r="S80" s="1617"/>
      <c r="T80" s="1619"/>
    </row>
    <row r="81" spans="1:20" x14ac:dyDescent="0.25">
      <c r="A81" s="1675" t="s">
        <v>1437</v>
      </c>
      <c r="B81" s="968"/>
      <c r="C81" s="968"/>
      <c r="D81" s="1313"/>
      <c r="E81" s="1313"/>
      <c r="F81" s="1313"/>
      <c r="G81" s="1313"/>
      <c r="H81" s="968"/>
      <c r="I81" s="968"/>
      <c r="J81" s="1313"/>
      <c r="K81" s="1314"/>
      <c r="L81" s="1315"/>
      <c r="N81" s="966"/>
      <c r="O81" s="966"/>
      <c r="P81" s="966"/>
      <c r="Q81" s="966"/>
      <c r="T81" s="967"/>
    </row>
    <row r="82" spans="1:20" ht="14.25" customHeight="1" x14ac:dyDescent="0.25">
      <c r="A82" s="1759" t="s">
        <v>1388</v>
      </c>
      <c r="B82" s="1760"/>
      <c r="C82" s="1760"/>
      <c r="D82" s="1760"/>
      <c r="E82" s="1760"/>
      <c r="F82" s="1760"/>
      <c r="G82" s="1760"/>
      <c r="H82" s="1760"/>
      <c r="I82" s="1760"/>
      <c r="J82" s="1760"/>
      <c r="K82" s="1760"/>
      <c r="L82" s="1760"/>
      <c r="N82" s="966"/>
      <c r="O82" s="966"/>
      <c r="P82" s="966"/>
      <c r="Q82" s="966"/>
      <c r="T82" s="967"/>
    </row>
    <row r="83" spans="1:20" x14ac:dyDescent="0.25">
      <c r="A83" s="1620" t="s">
        <v>617</v>
      </c>
      <c r="B83" s="1315"/>
      <c r="C83" s="1315"/>
      <c r="D83" s="1315"/>
      <c r="E83" s="1315"/>
      <c r="F83" s="1315"/>
      <c r="G83" s="1315"/>
      <c r="H83" s="1315"/>
      <c r="I83" s="1315"/>
      <c r="J83" s="1315"/>
      <c r="K83" s="1315"/>
      <c r="L83" s="1315"/>
      <c r="T83" s="907"/>
    </row>
    <row r="84" spans="1:20" x14ac:dyDescent="0.25">
      <c r="A84" s="1620" t="s">
        <v>1411</v>
      </c>
      <c r="B84" s="1315"/>
      <c r="C84" s="1315"/>
      <c r="D84" s="1315"/>
      <c r="E84" s="1315"/>
      <c r="F84" s="1315"/>
      <c r="G84" s="1315"/>
      <c r="H84" s="1315"/>
      <c r="I84" s="1315"/>
      <c r="J84" s="1315"/>
      <c r="K84" s="1315"/>
      <c r="L84" s="1315"/>
      <c r="T84" s="907"/>
    </row>
    <row r="85" spans="1:20" x14ac:dyDescent="0.25">
      <c r="A85" s="1582" t="s">
        <v>1441</v>
      </c>
      <c r="B85" s="1316"/>
      <c r="C85" s="1316"/>
      <c r="D85" s="1316"/>
      <c r="E85" s="1316"/>
      <c r="F85" s="1316"/>
      <c r="G85" s="1316"/>
      <c r="H85" s="1316"/>
      <c r="I85" s="1316"/>
      <c r="J85" s="1316"/>
      <c r="K85" s="1316"/>
      <c r="L85" s="1316"/>
      <c r="M85" s="969"/>
      <c r="N85" s="969"/>
      <c r="O85" s="969"/>
      <c r="P85" s="969"/>
      <c r="Q85" s="969"/>
      <c r="R85" s="969"/>
      <c r="S85" s="969"/>
      <c r="T85" s="970"/>
    </row>
  </sheetData>
  <mergeCells count="10">
    <mergeCell ref="A82:L82"/>
    <mergeCell ref="L11:T11"/>
    <mergeCell ref="B11:J11"/>
    <mergeCell ref="A9:T9"/>
    <mergeCell ref="A7:T8"/>
    <mergeCell ref="B13:C13"/>
    <mergeCell ref="H13:I13"/>
    <mergeCell ref="L13:M13"/>
    <mergeCell ref="R13:S13"/>
    <mergeCell ref="A11:A13"/>
  </mergeCells>
  <phoneticPr fontId="8" type="noConversion"/>
  <printOptions horizontalCentered="1"/>
  <pageMargins left="0.51181102362204722" right="7.874015748031496E-2" top="0.78740157480314965" bottom="0.98425196850393704" header="0.51181102362204722" footer="0.9055118110236221"/>
  <pageSetup scale="36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DB5AF-F445-4A8E-8301-48FA4EA935ED}">
  <sheetPr codeName="Hoja15">
    <pageSetUpPr fitToPage="1"/>
  </sheetPr>
  <dimension ref="A1:W55"/>
  <sheetViews>
    <sheetView showGridLines="0" zoomScaleNormal="100" workbookViewId="0">
      <selection activeCell="A7" sqref="A7:S8"/>
    </sheetView>
  </sheetViews>
  <sheetFormatPr defaultRowHeight="14.25" x14ac:dyDescent="0.25"/>
  <cols>
    <col min="1" max="1" width="15.140625" style="877" customWidth="1"/>
    <col min="2" max="2" width="12.42578125" style="877" customWidth="1"/>
    <col min="3" max="3" width="12.5703125" style="877" customWidth="1"/>
    <col min="4" max="4" width="9" style="903" customWidth="1"/>
    <col min="5" max="5" width="15.28515625" style="877" customWidth="1"/>
    <col min="6" max="6" width="12" style="877" customWidth="1"/>
    <col min="7" max="7" width="1.7109375" style="877" customWidth="1"/>
    <col min="8" max="8" width="12.85546875" style="877" customWidth="1"/>
    <col min="9" max="9" width="12.28515625" style="877" customWidth="1"/>
    <col min="10" max="10" width="9" style="903" customWidth="1"/>
    <col min="11" max="11" width="2.140625" style="877" customWidth="1"/>
    <col min="12" max="13" width="12.140625" style="877" customWidth="1"/>
    <col min="14" max="14" width="12" style="877" customWidth="1"/>
    <col min="15" max="15" width="14.85546875" style="877" customWidth="1"/>
    <col min="16" max="16" width="14.28515625" style="877" customWidth="1"/>
    <col min="17" max="17" width="12.42578125" style="877" customWidth="1"/>
    <col min="18" max="18" width="12" style="877" customWidth="1"/>
    <col min="19" max="19" width="9.28515625" style="877" customWidth="1"/>
    <col min="20" max="20" width="12" style="877" bestFit="1" customWidth="1"/>
    <col min="21" max="21" width="11.85546875" style="877" bestFit="1" customWidth="1"/>
    <col min="22" max="22" width="10.42578125" style="877" bestFit="1" customWidth="1"/>
    <col min="23" max="23" width="12.7109375" style="877" bestFit="1" customWidth="1"/>
    <col min="24" max="256" width="11.42578125" style="877" customWidth="1"/>
    <col min="257" max="16384" width="9.140625" style="877"/>
  </cols>
  <sheetData>
    <row r="1" spans="1:23" ht="4.5" customHeight="1" x14ac:dyDescent="0.25">
      <c r="A1" s="1423"/>
      <c r="B1" s="1423"/>
      <c r="C1" s="1423"/>
      <c r="D1" s="1423"/>
      <c r="E1" s="1423"/>
      <c r="F1" s="1423"/>
      <c r="G1" s="1423"/>
      <c r="H1" s="1423"/>
      <c r="I1" s="1423"/>
      <c r="J1" s="1423"/>
      <c r="K1" s="874"/>
      <c r="L1" s="874"/>
      <c r="M1" s="874"/>
      <c r="N1" s="874"/>
      <c r="O1" s="874"/>
      <c r="P1" s="874"/>
      <c r="Q1" s="874"/>
      <c r="R1" s="875">
        <v>1</v>
      </c>
      <c r="S1" s="876">
        <v>0</v>
      </c>
    </row>
    <row r="2" spans="1:23" ht="13.5" customHeight="1" x14ac:dyDescent="0.25">
      <c r="A2" s="873"/>
      <c r="B2" s="1480"/>
      <c r="C2" s="1480"/>
      <c r="D2" s="1480"/>
      <c r="E2" s="1480"/>
      <c r="F2" s="1480"/>
      <c r="G2" s="1480"/>
      <c r="H2" s="1480"/>
      <c r="I2" s="1480"/>
      <c r="J2" s="1480"/>
      <c r="K2" s="874"/>
      <c r="L2" s="874"/>
      <c r="M2" s="874"/>
      <c r="N2" s="874"/>
      <c r="O2" s="874"/>
      <c r="P2" s="874"/>
      <c r="Q2" s="874"/>
      <c r="R2" s="874"/>
      <c r="S2" s="878"/>
    </row>
    <row r="3" spans="1:23" ht="33.75" customHeight="1" x14ac:dyDescent="0.25">
      <c r="A3" s="873"/>
      <c r="B3" s="1480"/>
      <c r="C3" s="1480"/>
      <c r="D3" s="1480"/>
      <c r="E3" s="1480"/>
      <c r="F3" s="1480"/>
      <c r="G3" s="1480"/>
      <c r="H3" s="138"/>
      <c r="I3" s="138"/>
      <c r="J3" s="1480"/>
      <c r="K3" s="874"/>
      <c r="L3" s="874"/>
      <c r="M3" s="874"/>
      <c r="N3" s="874"/>
      <c r="O3" s="874"/>
      <c r="P3" s="874"/>
      <c r="Q3" s="874"/>
      <c r="R3" s="874"/>
      <c r="S3" s="878"/>
    </row>
    <row r="4" spans="1:23" ht="18" customHeight="1" x14ac:dyDescent="0.25">
      <c r="A4" s="873"/>
      <c r="B4" s="873"/>
      <c r="C4" s="873"/>
      <c r="D4" s="873"/>
      <c r="E4" s="873"/>
      <c r="F4" s="873"/>
      <c r="G4" s="873"/>
      <c r="H4" s="138"/>
      <c r="I4" s="138"/>
      <c r="J4" s="873"/>
      <c r="K4" s="874"/>
      <c r="L4" s="874"/>
      <c r="M4" s="874"/>
      <c r="N4" s="874"/>
      <c r="O4" s="874"/>
      <c r="P4" s="874"/>
      <c r="Q4" s="874"/>
      <c r="R4" s="874"/>
      <c r="S4" s="876" t="b">
        <v>0</v>
      </c>
    </row>
    <row r="5" spans="1:23" ht="13.5" customHeight="1" x14ac:dyDescent="0.25">
      <c r="A5" s="873"/>
      <c r="B5" s="873"/>
      <c r="C5" s="873"/>
      <c r="D5" s="873"/>
      <c r="E5" s="873"/>
      <c r="F5" s="873"/>
      <c r="G5" s="873"/>
      <c r="H5" s="733"/>
      <c r="I5" s="138"/>
      <c r="J5" s="873"/>
      <c r="K5" s="874"/>
      <c r="L5" s="874"/>
      <c r="M5" s="874"/>
      <c r="N5" s="874"/>
      <c r="O5" s="874"/>
      <c r="P5" s="874"/>
      <c r="Q5" s="874"/>
      <c r="R5" s="874"/>
      <c r="S5" s="878"/>
    </row>
    <row r="6" spans="1:23" ht="3.75" customHeight="1" x14ac:dyDescent="0.25">
      <c r="A6" s="873"/>
      <c r="B6" s="873"/>
      <c r="C6" s="873"/>
      <c r="D6" s="873"/>
      <c r="E6" s="873"/>
      <c r="F6" s="873"/>
      <c r="G6" s="873"/>
      <c r="H6" s="873"/>
      <c r="I6" s="873"/>
      <c r="J6" s="873"/>
      <c r="K6" s="874"/>
      <c r="L6" s="874"/>
      <c r="M6" s="874"/>
      <c r="N6" s="874"/>
      <c r="O6" s="874"/>
      <c r="P6" s="874"/>
      <c r="Q6" s="874"/>
      <c r="R6" s="874"/>
      <c r="S6" s="878"/>
    </row>
    <row r="7" spans="1:23" ht="15" customHeight="1" x14ac:dyDescent="0.25">
      <c r="A7" s="1699" t="s">
        <v>461</v>
      </c>
      <c r="B7" s="1699"/>
      <c r="C7" s="1699"/>
      <c r="D7" s="1699"/>
      <c r="E7" s="1699"/>
      <c r="F7" s="1699"/>
      <c r="G7" s="1699"/>
      <c r="H7" s="1699"/>
      <c r="I7" s="1699"/>
      <c r="J7" s="1699"/>
      <c r="K7" s="1699"/>
      <c r="L7" s="1699"/>
      <c r="M7" s="1699"/>
      <c r="N7" s="1699"/>
      <c r="O7" s="1699"/>
      <c r="P7" s="1699"/>
      <c r="Q7" s="1699"/>
      <c r="R7" s="1699"/>
      <c r="S7" s="1700"/>
    </row>
    <row r="8" spans="1:23" ht="15" customHeight="1" x14ac:dyDescent="0.25">
      <c r="A8" s="1699"/>
      <c r="B8" s="1699"/>
      <c r="C8" s="1699"/>
      <c r="D8" s="1699"/>
      <c r="E8" s="1699"/>
      <c r="F8" s="1699"/>
      <c r="G8" s="1699"/>
      <c r="H8" s="1699"/>
      <c r="I8" s="1699"/>
      <c r="J8" s="1699"/>
      <c r="K8" s="1699"/>
      <c r="L8" s="1699"/>
      <c r="M8" s="1699"/>
      <c r="N8" s="1699"/>
      <c r="O8" s="1699"/>
      <c r="P8" s="1699"/>
      <c r="Q8" s="1699"/>
      <c r="R8" s="1699"/>
      <c r="S8" s="1700"/>
    </row>
    <row r="9" spans="1:23" ht="29.25" customHeight="1" x14ac:dyDescent="0.25">
      <c r="A9" s="1774" t="s">
        <v>1391</v>
      </c>
      <c r="B9" s="1774"/>
      <c r="C9" s="1774"/>
      <c r="D9" s="1774"/>
      <c r="E9" s="1774"/>
      <c r="F9" s="1774"/>
      <c r="G9" s="1774"/>
      <c r="H9" s="1774"/>
      <c r="I9" s="1774"/>
      <c r="J9" s="1774"/>
      <c r="K9" s="1273"/>
      <c r="L9" s="1273"/>
      <c r="M9" s="1273"/>
      <c r="N9" s="1273"/>
      <c r="O9" s="1273"/>
      <c r="P9" s="1273"/>
      <c r="Q9" s="1273"/>
      <c r="R9" s="1273"/>
      <c r="S9" s="1274"/>
    </row>
    <row r="10" spans="1:23" ht="15" thickBot="1" x14ac:dyDescent="0.3">
      <c r="A10" s="1776" t="s">
        <v>1438</v>
      </c>
      <c r="B10" s="1776"/>
      <c r="C10" s="1776"/>
      <c r="D10" s="1776"/>
      <c r="E10" s="1776"/>
      <c r="F10" s="1776"/>
      <c r="G10" s="1776"/>
      <c r="H10" s="1776"/>
      <c r="I10" s="1776"/>
      <c r="J10" s="1776"/>
      <c r="K10" s="879"/>
      <c r="L10" s="879"/>
      <c r="M10" s="879"/>
      <c r="N10" s="879"/>
      <c r="O10" s="879"/>
      <c r="P10" s="879"/>
      <c r="Q10" s="879"/>
      <c r="R10" s="879"/>
      <c r="S10" s="880"/>
    </row>
    <row r="11" spans="1:23" s="882" customFormat="1" ht="22.5" customHeight="1" thickBot="1" x14ac:dyDescent="0.25">
      <c r="A11" s="881"/>
      <c r="B11" s="1769" t="s">
        <v>1439</v>
      </c>
      <c r="C11" s="1769"/>
      <c r="D11" s="1769"/>
      <c r="E11" s="1769"/>
      <c r="F11" s="1769"/>
      <c r="G11" s="1769"/>
      <c r="H11" s="1769"/>
      <c r="I11" s="1769"/>
      <c r="J11" s="1769"/>
      <c r="K11" s="881"/>
      <c r="L11" s="1769" t="s">
        <v>1002</v>
      </c>
      <c r="M11" s="1769"/>
      <c r="N11" s="1769"/>
      <c r="O11" s="1769"/>
      <c r="P11" s="1769"/>
      <c r="Q11" s="1769"/>
      <c r="R11" s="1769"/>
      <c r="S11" s="1770"/>
    </row>
    <row r="12" spans="1:23" s="882" customFormat="1" ht="13.5" customHeight="1" x14ac:dyDescent="0.2">
      <c r="A12" s="749" t="s">
        <v>452</v>
      </c>
      <c r="B12" s="1259" t="s">
        <v>1397</v>
      </c>
      <c r="C12" s="1260" t="s">
        <v>1412</v>
      </c>
      <c r="D12" s="1771" t="s">
        <v>1025</v>
      </c>
      <c r="E12" s="883" t="s">
        <v>518</v>
      </c>
      <c r="F12" s="884" t="s">
        <v>402</v>
      </c>
      <c r="G12" s="885"/>
      <c r="H12" s="1449" t="s">
        <v>1397</v>
      </c>
      <c r="I12" s="1448" t="s">
        <v>1412</v>
      </c>
      <c r="J12" s="1771" t="s">
        <v>1025</v>
      </c>
      <c r="K12" s="91"/>
      <c r="L12" s="1449" t="s">
        <v>1397</v>
      </c>
      <c r="M12" s="1448" t="s">
        <v>1412</v>
      </c>
      <c r="N12" s="1771" t="s">
        <v>451</v>
      </c>
      <c r="O12" s="883" t="s">
        <v>518</v>
      </c>
      <c r="P12" s="884" t="s">
        <v>402</v>
      </c>
      <c r="Q12" s="1449" t="s">
        <v>1397</v>
      </c>
      <c r="R12" s="1448" t="s">
        <v>1412</v>
      </c>
      <c r="S12" s="1777" t="s">
        <v>451</v>
      </c>
    </row>
    <row r="13" spans="1:23" s="882" customFormat="1" ht="13.5" customHeight="1" thickBot="1" x14ac:dyDescent="0.25">
      <c r="A13" s="886"/>
      <c r="B13" s="1773" t="s">
        <v>1004</v>
      </c>
      <c r="C13" s="1773"/>
      <c r="D13" s="1772"/>
      <c r="E13" s="887" t="s">
        <v>1017</v>
      </c>
      <c r="F13" s="888" t="s">
        <v>1415</v>
      </c>
      <c r="G13" s="888"/>
      <c r="H13" s="1775" t="s">
        <v>305</v>
      </c>
      <c r="I13" s="1775"/>
      <c r="J13" s="1772"/>
      <c r="K13" s="133"/>
      <c r="L13" s="1773" t="s">
        <v>1004</v>
      </c>
      <c r="M13" s="1773"/>
      <c r="N13" s="1772"/>
      <c r="O13" s="887" t="s">
        <v>1017</v>
      </c>
      <c r="P13" s="888" t="s">
        <v>1415</v>
      </c>
      <c r="Q13" s="1775" t="s">
        <v>305</v>
      </c>
      <c r="R13" s="1775"/>
      <c r="S13" s="1778"/>
    </row>
    <row r="14" spans="1:23" s="882" customFormat="1" ht="12" x14ac:dyDescent="0.2">
      <c r="A14" s="889"/>
      <c r="B14" s="1254"/>
      <c r="C14" s="1254"/>
      <c r="D14" s="890"/>
      <c r="E14" s="91"/>
      <c r="F14" s="91"/>
      <c r="G14" s="91"/>
      <c r="H14" s="1254"/>
      <c r="I14" s="1254"/>
      <c r="J14" s="890"/>
      <c r="K14" s="91"/>
      <c r="L14" s="91"/>
      <c r="M14" s="91"/>
      <c r="N14" s="91"/>
      <c r="O14" s="91"/>
      <c r="P14" s="91"/>
      <c r="Q14" s="891"/>
      <c r="R14" s="891"/>
      <c r="S14" s="892"/>
    </row>
    <row r="15" spans="1:23" s="882" customFormat="1" ht="12" x14ac:dyDescent="0.2">
      <c r="A15" s="366" t="s">
        <v>308</v>
      </c>
      <c r="B15" s="1277">
        <v>52374238.764870323</v>
      </c>
      <c r="C15" s="1277">
        <v>52579696.962550297</v>
      </c>
      <c r="D15" s="351">
        <v>0.39228865664732843</v>
      </c>
      <c r="E15" s="422">
        <v>0.3922886566473327</v>
      </c>
      <c r="F15" s="422">
        <v>100</v>
      </c>
      <c r="G15" s="422"/>
      <c r="H15" s="1277">
        <v>31477110.409145813</v>
      </c>
      <c r="I15" s="1277">
        <v>33982833.339297056</v>
      </c>
      <c r="J15" s="351">
        <v>7.9604604666100283</v>
      </c>
      <c r="K15" s="422"/>
      <c r="L15" s="1277">
        <v>5375732.7931799898</v>
      </c>
      <c r="M15" s="1277">
        <v>5730920.4785999861</v>
      </c>
      <c r="N15" s="351">
        <v>6.6072421953451794</v>
      </c>
      <c r="O15" s="422">
        <v>6.6072421953451794</v>
      </c>
      <c r="P15" s="422">
        <v>100</v>
      </c>
      <c r="Q15" s="1277">
        <v>3275621.6414699308</v>
      </c>
      <c r="R15" s="1277">
        <v>3879467.984499875</v>
      </c>
      <c r="S15" s="352">
        <v>18.434557135205914</v>
      </c>
      <c r="T15" s="815"/>
      <c r="U15" s="1422"/>
      <c r="V15" s="1422"/>
      <c r="W15" s="1422"/>
    </row>
    <row r="16" spans="1:23" s="882" customFormat="1" ht="12" x14ac:dyDescent="0.2">
      <c r="A16" s="893" t="s">
        <v>1462</v>
      </c>
      <c r="B16" s="890">
        <v>26284702.602810599</v>
      </c>
      <c r="C16" s="890">
        <v>26127004.321060266</v>
      </c>
      <c r="D16" s="357">
        <v>-0.59996220666187039</v>
      </c>
      <c r="E16" s="471">
        <v>-0.30109894763016132</v>
      </c>
      <c r="F16" s="471">
        <v>49.690290797356887</v>
      </c>
      <c r="G16" s="471"/>
      <c r="H16" s="890">
        <v>11510806.592145782</v>
      </c>
      <c r="I16" s="890">
        <v>11718435.089556659</v>
      </c>
      <c r="J16" s="357">
        <v>1.8037701854233978</v>
      </c>
      <c r="K16" s="471"/>
      <c r="L16" s="890">
        <v>2691667.9325999902</v>
      </c>
      <c r="M16" s="890">
        <v>2827730.7313299766</v>
      </c>
      <c r="N16" s="357">
        <v>5.0549622812706279</v>
      </c>
      <c r="O16" s="471">
        <v>2.5310558386124526</v>
      </c>
      <c r="P16" s="471">
        <v>49.341650122159194</v>
      </c>
      <c r="Q16" s="890">
        <v>1238989.5966199331</v>
      </c>
      <c r="R16" s="890">
        <v>1352093.3757098869</v>
      </c>
      <c r="S16" s="358">
        <v>9.1287109591969369</v>
      </c>
      <c r="T16" s="815"/>
      <c r="U16" s="1422"/>
      <c r="V16" s="1422"/>
      <c r="W16" s="1422"/>
    </row>
    <row r="17" spans="1:23" s="882" customFormat="1" ht="12" x14ac:dyDescent="0.2">
      <c r="A17" s="894" t="s">
        <v>1463</v>
      </c>
      <c r="B17" s="894">
        <v>7532162.1259597959</v>
      </c>
      <c r="C17" s="894">
        <v>7011198.3378199367</v>
      </c>
      <c r="D17" s="360">
        <v>-6.9165238271271896</v>
      </c>
      <c r="E17" s="895">
        <v>-0.99469472096517075</v>
      </c>
      <c r="F17" s="895">
        <v>13.334421350533148</v>
      </c>
      <c r="G17" s="895"/>
      <c r="H17" s="894">
        <v>4583738.4247502768</v>
      </c>
      <c r="I17" s="894">
        <v>5199316.5414504101</v>
      </c>
      <c r="J17" s="360">
        <v>13.42960831657121</v>
      </c>
      <c r="K17" s="895"/>
      <c r="L17" s="894">
        <v>752747.28227000532</v>
      </c>
      <c r="M17" s="894">
        <v>746061.49591000879</v>
      </c>
      <c r="N17" s="360">
        <v>-0.8881847224787971</v>
      </c>
      <c r="O17" s="895">
        <v>-0.12436976719673576</v>
      </c>
      <c r="P17" s="895">
        <v>13.018179168528004</v>
      </c>
      <c r="Q17" s="894">
        <v>386590.68727999664</v>
      </c>
      <c r="R17" s="894">
        <v>565183.92288999236</v>
      </c>
      <c r="S17" s="361">
        <v>46.196983395165368</v>
      </c>
      <c r="T17" s="815"/>
      <c r="U17" s="1422"/>
      <c r="V17" s="1422"/>
      <c r="W17" s="1422"/>
    </row>
    <row r="18" spans="1:23" s="882" customFormat="1" ht="12" x14ac:dyDescent="0.2">
      <c r="A18" s="893" t="s">
        <v>1464</v>
      </c>
      <c r="B18" s="890">
        <v>4267938.9960599104</v>
      </c>
      <c r="C18" s="890">
        <v>4485602.0889400365</v>
      </c>
      <c r="D18" s="357">
        <v>5.0999579206982339</v>
      </c>
      <c r="E18" s="471">
        <v>0.41559189787426981</v>
      </c>
      <c r="F18" s="471">
        <v>8.5310535207817768</v>
      </c>
      <c r="G18" s="471"/>
      <c r="H18" s="890">
        <v>4180380.1616500351</v>
      </c>
      <c r="I18" s="890">
        <v>4635134.2061702805</v>
      </c>
      <c r="J18" s="357">
        <v>10.878294005221518</v>
      </c>
      <c r="K18" s="471"/>
      <c r="L18" s="890">
        <v>426250.41038999934</v>
      </c>
      <c r="M18" s="890">
        <v>479567.35414999974</v>
      </c>
      <c r="N18" s="357">
        <v>12.50836185969132</v>
      </c>
      <c r="O18" s="471">
        <v>0.99180792296153197</v>
      </c>
      <c r="P18" s="471">
        <v>8.3680685492106814</v>
      </c>
      <c r="Q18" s="890">
        <v>394423.83488999977</v>
      </c>
      <c r="R18" s="890">
        <v>445512.33736999874</v>
      </c>
      <c r="S18" s="358">
        <v>12.952691485859866</v>
      </c>
      <c r="T18" s="815"/>
      <c r="U18" s="1422"/>
      <c r="V18" s="1422"/>
      <c r="W18" s="1422"/>
    </row>
    <row r="19" spans="1:23" s="882" customFormat="1" ht="12" x14ac:dyDescent="0.2">
      <c r="A19" s="894" t="s">
        <v>1465</v>
      </c>
      <c r="B19" s="894">
        <v>4226967.8877500305</v>
      </c>
      <c r="C19" s="894">
        <v>4273031.3767701406</v>
      </c>
      <c r="D19" s="360">
        <v>1.0897525186695753</v>
      </c>
      <c r="E19" s="895">
        <v>8.7950660680546036E-2</v>
      </c>
      <c r="F19" s="895">
        <v>8.1267706426942539</v>
      </c>
      <c r="G19" s="895"/>
      <c r="H19" s="894">
        <v>1817503.1804097339</v>
      </c>
      <c r="I19" s="894">
        <v>1997482.5070097111</v>
      </c>
      <c r="J19" s="360">
        <v>9.9025591008541216</v>
      </c>
      <c r="K19" s="895"/>
      <c r="L19" s="894">
        <v>403725.313979998</v>
      </c>
      <c r="M19" s="894">
        <v>463117.25522999954</v>
      </c>
      <c r="N19" s="360">
        <v>14.71097778450029</v>
      </c>
      <c r="O19" s="895">
        <v>1.1048157253156277</v>
      </c>
      <c r="P19" s="895">
        <v>8.0810274188821953</v>
      </c>
      <c r="Q19" s="894">
        <v>188264.39786999935</v>
      </c>
      <c r="R19" s="894">
        <v>241066.87896999824</v>
      </c>
      <c r="S19" s="361">
        <v>28.046981637207985</v>
      </c>
      <c r="T19" s="815"/>
      <c r="U19" s="1422"/>
      <c r="V19" s="1422"/>
      <c r="W19" s="1422"/>
    </row>
    <row r="20" spans="1:23" s="882" customFormat="1" ht="12.75" customHeight="1" x14ac:dyDescent="0.2">
      <c r="A20" s="893" t="s">
        <v>1466</v>
      </c>
      <c r="B20" s="890">
        <v>3169995.2193599711</v>
      </c>
      <c r="C20" s="890">
        <v>3193752.8510899907</v>
      </c>
      <c r="D20" s="357">
        <v>0.74945323528961971</v>
      </c>
      <c r="E20" s="471">
        <v>4.5361292670385994E-2</v>
      </c>
      <c r="F20" s="471">
        <v>6.0741180257557019</v>
      </c>
      <c r="G20" s="471"/>
      <c r="H20" s="890">
        <v>3698751.9526000004</v>
      </c>
      <c r="I20" s="890">
        <v>3876667.9885500474</v>
      </c>
      <c r="J20" s="357">
        <v>4.8101640291121086</v>
      </c>
      <c r="K20" s="471"/>
      <c r="L20" s="890">
        <v>333192.02173000138</v>
      </c>
      <c r="M20" s="890">
        <v>471231.8189599996</v>
      </c>
      <c r="N20" s="357">
        <v>41.429502577302799</v>
      </c>
      <c r="O20" s="471">
        <v>2.5678321922013057</v>
      </c>
      <c r="P20" s="471">
        <v>8.2226200960149676</v>
      </c>
      <c r="Q20" s="890">
        <v>417152.51688000083</v>
      </c>
      <c r="R20" s="890">
        <v>644229.17404999933</v>
      </c>
      <c r="S20" s="358">
        <v>54.434924393688831</v>
      </c>
      <c r="T20" s="815"/>
      <c r="U20" s="1422"/>
      <c r="V20" s="1422"/>
      <c r="W20" s="1422"/>
    </row>
    <row r="21" spans="1:23" s="882" customFormat="1" ht="12" x14ac:dyDescent="0.2">
      <c r="A21" s="894" t="s">
        <v>1467</v>
      </c>
      <c r="B21" s="894">
        <v>2611894.7669399953</v>
      </c>
      <c r="C21" s="894">
        <v>2643044.7306699343</v>
      </c>
      <c r="D21" s="360">
        <v>1.1926194012185709</v>
      </c>
      <c r="E21" s="895">
        <v>5.9475735522923907E-2</v>
      </c>
      <c r="F21" s="895">
        <v>5.0267401361259907</v>
      </c>
      <c r="G21" s="895"/>
      <c r="H21" s="894">
        <v>2440349.5704800007</v>
      </c>
      <c r="I21" s="894">
        <v>2770512.5568099404</v>
      </c>
      <c r="J21" s="360">
        <v>13.529331630345023</v>
      </c>
      <c r="K21" s="895"/>
      <c r="L21" s="894">
        <v>242636.67051999932</v>
      </c>
      <c r="M21" s="894">
        <v>271257.79573000007</v>
      </c>
      <c r="N21" s="360">
        <v>11.79587782368686</v>
      </c>
      <c r="O21" s="895">
        <v>0.5324134645663825</v>
      </c>
      <c r="P21" s="895">
        <v>4.7332325887771871</v>
      </c>
      <c r="Q21" s="894">
        <v>257142.91318000024</v>
      </c>
      <c r="R21" s="894">
        <v>254049.42394999915</v>
      </c>
      <c r="S21" s="361">
        <v>-1.2030233272793478</v>
      </c>
      <c r="T21" s="815"/>
      <c r="U21" s="1422"/>
      <c r="V21" s="1422"/>
      <c r="W21" s="1422"/>
    </row>
    <row r="22" spans="1:23" s="882" customFormat="1" ht="12" x14ac:dyDescent="0.2">
      <c r="A22" s="893" t="s">
        <v>1468</v>
      </c>
      <c r="B22" s="890">
        <v>803864.12246000231</v>
      </c>
      <c r="C22" s="890">
        <v>781496.36292000033</v>
      </c>
      <c r="D22" s="357">
        <v>-2.7825298971611865</v>
      </c>
      <c r="E22" s="471">
        <v>-4.2707560181294714E-2</v>
      </c>
      <c r="F22" s="471">
        <v>1.4863082293468111</v>
      </c>
      <c r="G22" s="471"/>
      <c r="H22" s="890">
        <v>1103114.4263199919</v>
      </c>
      <c r="I22" s="890">
        <v>1275102.3607199923</v>
      </c>
      <c r="J22" s="357">
        <v>15.591123667356522</v>
      </c>
      <c r="K22" s="471"/>
      <c r="L22" s="890">
        <v>75952.235370000097</v>
      </c>
      <c r="M22" s="890">
        <v>82177.325099999594</v>
      </c>
      <c r="N22" s="357">
        <v>8.1960586145675283</v>
      </c>
      <c r="O22" s="471">
        <v>0.11579983547353877</v>
      </c>
      <c r="P22" s="471">
        <v>1.4339289021172181</v>
      </c>
      <c r="Q22" s="890">
        <v>115519.01265999998</v>
      </c>
      <c r="R22" s="890">
        <v>141526.81050000043</v>
      </c>
      <c r="S22" s="358">
        <v>22.513867839701511</v>
      </c>
      <c r="T22" s="815"/>
      <c r="U22" s="1422"/>
      <c r="V22" s="1422"/>
      <c r="W22" s="1422"/>
    </row>
    <row r="23" spans="1:23" s="882" customFormat="1" ht="12" x14ac:dyDescent="0.2">
      <c r="A23" s="894" t="s">
        <v>1469</v>
      </c>
      <c r="B23" s="894">
        <v>652682.71853000287</v>
      </c>
      <c r="C23" s="894">
        <v>672602.95510999882</v>
      </c>
      <c r="D23" s="360">
        <v>3.0520551585709326</v>
      </c>
      <c r="E23" s="895">
        <v>3.8034417396358072E-2</v>
      </c>
      <c r="F23" s="895">
        <v>1.279206602482053</v>
      </c>
      <c r="G23" s="895"/>
      <c r="H23" s="894">
        <v>276318.23395000171</v>
      </c>
      <c r="I23" s="894">
        <v>282953.35579000402</v>
      </c>
      <c r="J23" s="360">
        <v>2.4012609465370627</v>
      </c>
      <c r="K23" s="895"/>
      <c r="L23" s="894">
        <v>66877.254389999929</v>
      </c>
      <c r="M23" s="894">
        <v>70923.722049999793</v>
      </c>
      <c r="N23" s="360">
        <v>6.0505887942148044</v>
      </c>
      <c r="O23" s="895">
        <v>7.5272857035109345E-2</v>
      </c>
      <c r="P23" s="895">
        <v>1.2375624878209066</v>
      </c>
      <c r="Q23" s="894">
        <v>32414.327489999996</v>
      </c>
      <c r="R23" s="894">
        <v>29203.824429999891</v>
      </c>
      <c r="S23" s="361">
        <v>-9.9045801921713874</v>
      </c>
      <c r="T23" s="815"/>
      <c r="U23" s="1422"/>
      <c r="V23" s="1422"/>
      <c r="W23" s="1422"/>
    </row>
    <row r="24" spans="1:23" s="882" customFormat="1" ht="12" x14ac:dyDescent="0.2">
      <c r="A24" s="893" t="s">
        <v>1470</v>
      </c>
      <c r="B24" s="890">
        <v>495594.36655999778</v>
      </c>
      <c r="C24" s="890">
        <v>448439.3943400007</v>
      </c>
      <c r="D24" s="357">
        <v>-9.5148321695638955</v>
      </c>
      <c r="E24" s="471">
        <v>-9.003466844013773E-2</v>
      </c>
      <c r="F24" s="471">
        <v>0.85287557792392765</v>
      </c>
      <c r="G24" s="471"/>
      <c r="H24" s="890">
        <v>276265.65584999928</v>
      </c>
      <c r="I24" s="890">
        <v>255466.41356000057</v>
      </c>
      <c r="J24" s="357">
        <v>-7.5287108077204623</v>
      </c>
      <c r="K24" s="471"/>
      <c r="L24" s="890">
        <v>51843.445899999999</v>
      </c>
      <c r="M24" s="890">
        <v>31967.898120000013</v>
      </c>
      <c r="N24" s="357">
        <v>-38.337628672171242</v>
      </c>
      <c r="O24" s="471">
        <v>-0.36972722686691983</v>
      </c>
      <c r="P24" s="471">
        <v>0.55781437274120915</v>
      </c>
      <c r="Q24" s="890">
        <v>37001.833770000012</v>
      </c>
      <c r="R24" s="890">
        <v>17242.122239999986</v>
      </c>
      <c r="S24" s="358">
        <v>-53.401979082508646</v>
      </c>
      <c r="T24" s="815"/>
      <c r="U24" s="1422"/>
      <c r="V24" s="1422"/>
      <c r="W24" s="1422"/>
    </row>
    <row r="25" spans="1:23" s="882" customFormat="1" ht="12" x14ac:dyDescent="0.2">
      <c r="A25" s="894" t="s">
        <v>1471</v>
      </c>
      <c r="B25" s="894">
        <v>368554.94483000046</v>
      </c>
      <c r="C25" s="894">
        <v>371475.41957000032</v>
      </c>
      <c r="D25" s="360">
        <v>0.79241230675848262</v>
      </c>
      <c r="E25" s="895">
        <v>5.5761664682346642E-3</v>
      </c>
      <c r="F25" s="895">
        <v>0.70649973474472927</v>
      </c>
      <c r="G25" s="895"/>
      <c r="H25" s="894">
        <v>244331.89664000034</v>
      </c>
      <c r="I25" s="894">
        <v>248203.62632000021</v>
      </c>
      <c r="J25" s="360">
        <v>1.5846190093242292</v>
      </c>
      <c r="K25" s="895"/>
      <c r="L25" s="894">
        <v>37563.098179999964</v>
      </c>
      <c r="M25" s="894">
        <v>44674.048960000051</v>
      </c>
      <c r="N25" s="360">
        <v>18.930682304012478</v>
      </c>
      <c r="O25" s="895">
        <v>0.13227872466097104</v>
      </c>
      <c r="P25" s="895">
        <v>0.77952658960840326</v>
      </c>
      <c r="Q25" s="894">
        <v>24687.403550000021</v>
      </c>
      <c r="R25" s="894">
        <v>39873.356610000024</v>
      </c>
      <c r="S25" s="361">
        <v>61.512961576714652</v>
      </c>
      <c r="T25" s="815"/>
      <c r="U25" s="1422"/>
      <c r="V25" s="1422"/>
      <c r="W25" s="1422"/>
    </row>
    <row r="26" spans="1:23" s="882" customFormat="1" ht="12" x14ac:dyDescent="0.2">
      <c r="A26" s="893" t="s">
        <v>1472</v>
      </c>
      <c r="B26" s="890">
        <v>364491.79883000097</v>
      </c>
      <c r="C26" s="890">
        <v>547989.42233999958</v>
      </c>
      <c r="D26" s="357">
        <v>50.343416257654106</v>
      </c>
      <c r="E26" s="471">
        <v>0.35035854999973465</v>
      </c>
      <c r="F26" s="471">
        <v>1.0422072662957778</v>
      </c>
      <c r="G26" s="471"/>
      <c r="H26" s="890">
        <v>290380.09844999865</v>
      </c>
      <c r="I26" s="890">
        <v>309240.59895000071</v>
      </c>
      <c r="J26" s="357">
        <v>6.4951078261479767</v>
      </c>
      <c r="K26" s="471"/>
      <c r="L26" s="890">
        <v>37306.971240000013</v>
      </c>
      <c r="M26" s="890">
        <v>80135.463909999977</v>
      </c>
      <c r="N26" s="357">
        <v>114.80024040139676</v>
      </c>
      <c r="O26" s="471">
        <v>0.79670054888767949</v>
      </c>
      <c r="P26" s="471">
        <v>1.3983000498652247</v>
      </c>
      <c r="Q26" s="890">
        <v>35030.917690000002</v>
      </c>
      <c r="R26" s="890">
        <v>40994.245759999991</v>
      </c>
      <c r="S26" s="358">
        <v>17.023042681243524</v>
      </c>
      <c r="T26" s="815"/>
      <c r="U26" s="1422"/>
      <c r="V26" s="1422"/>
      <c r="W26" s="1422"/>
    </row>
    <row r="27" spans="1:23" s="882" customFormat="1" ht="12" x14ac:dyDescent="0.2">
      <c r="A27" s="894" t="s">
        <v>1473</v>
      </c>
      <c r="B27" s="894">
        <v>315754.06915999932</v>
      </c>
      <c r="C27" s="894">
        <v>347109.51026999904</v>
      </c>
      <c r="D27" s="360">
        <v>9.9303363511401823</v>
      </c>
      <c r="E27" s="895">
        <v>5.9868060805174275E-2</v>
      </c>
      <c r="F27" s="895">
        <v>0.66015882616673605</v>
      </c>
      <c r="G27" s="895"/>
      <c r="H27" s="894">
        <v>231763.00244000004</v>
      </c>
      <c r="I27" s="894">
        <v>270396.25638000004</v>
      </c>
      <c r="J27" s="360">
        <v>16.66929299899865</v>
      </c>
      <c r="K27" s="895"/>
      <c r="L27" s="894">
        <v>30541.482340000057</v>
      </c>
      <c r="M27" s="894">
        <v>34182.262380000029</v>
      </c>
      <c r="N27" s="360">
        <v>11.920770575145454</v>
      </c>
      <c r="O27" s="895">
        <v>6.7726209245721938E-2</v>
      </c>
      <c r="P27" s="895">
        <v>0.59645326623604555</v>
      </c>
      <c r="Q27" s="894">
        <v>26498.635169999983</v>
      </c>
      <c r="R27" s="894">
        <v>23330.754659999991</v>
      </c>
      <c r="S27" s="361">
        <v>-11.954881787973964</v>
      </c>
      <c r="T27" s="815"/>
      <c r="U27" s="1422"/>
      <c r="V27" s="1422"/>
      <c r="W27" s="1422"/>
    </row>
    <row r="28" spans="1:23" s="882" customFormat="1" ht="12" x14ac:dyDescent="0.2">
      <c r="A28" s="893" t="s">
        <v>1474</v>
      </c>
      <c r="B28" s="890">
        <v>249022.49473999965</v>
      </c>
      <c r="C28" s="890">
        <v>232715.35894000041</v>
      </c>
      <c r="D28" s="357">
        <v>-6.5484589322041975</v>
      </c>
      <c r="E28" s="471">
        <v>-3.1135795353911928E-2</v>
      </c>
      <c r="F28" s="471">
        <v>0.44259547388748</v>
      </c>
      <c r="G28" s="471"/>
      <c r="H28" s="890">
        <v>38290.437180000103</v>
      </c>
      <c r="I28" s="890">
        <v>47123.92496000004</v>
      </c>
      <c r="J28" s="357">
        <v>23.069696850089382</v>
      </c>
      <c r="K28" s="471"/>
      <c r="L28" s="890">
        <v>40464.455819999996</v>
      </c>
      <c r="M28" s="890">
        <v>17700.414720000055</v>
      </c>
      <c r="N28" s="357">
        <v>-56.256881845297336</v>
      </c>
      <c r="O28" s="471">
        <v>-0.42345931198217118</v>
      </c>
      <c r="P28" s="471">
        <v>0.30885814566954373</v>
      </c>
      <c r="Q28" s="890">
        <v>8714.6516199999551</v>
      </c>
      <c r="R28" s="890">
        <v>1567.2619400000026</v>
      </c>
      <c r="S28" s="358">
        <v>-82.015782060602788</v>
      </c>
      <c r="T28" s="815"/>
      <c r="U28" s="1422"/>
      <c r="V28" s="1422"/>
      <c r="W28" s="1422"/>
    </row>
    <row r="29" spans="1:23" s="882" customFormat="1" ht="12" x14ac:dyDescent="0.2">
      <c r="A29" s="894" t="s">
        <v>1475</v>
      </c>
      <c r="B29" s="894">
        <v>190944.34634999954</v>
      </c>
      <c r="C29" s="894">
        <v>310477.49606999976</v>
      </c>
      <c r="D29" s="360">
        <v>62.601041614972388</v>
      </c>
      <c r="E29" s="895">
        <v>0.22822890134333809</v>
      </c>
      <c r="F29" s="895">
        <v>0.59048932193568227</v>
      </c>
      <c r="G29" s="895"/>
      <c r="H29" s="894">
        <v>141194.86332000009</v>
      </c>
      <c r="I29" s="894">
        <v>156133.74040999243</v>
      </c>
      <c r="J29" s="360">
        <v>10.580326180942777</v>
      </c>
      <c r="K29" s="895"/>
      <c r="L29" s="894">
        <v>96513.425599999915</v>
      </c>
      <c r="M29" s="894">
        <v>759.78072999999995</v>
      </c>
      <c r="N29" s="360">
        <v>-99.212771979362842</v>
      </c>
      <c r="O29" s="895">
        <v>-1.7812203201669421</v>
      </c>
      <c r="P29" s="895">
        <v>1.3257568881598018E-2</v>
      </c>
      <c r="Q29" s="894">
        <v>42283.20264999997</v>
      </c>
      <c r="R29" s="894">
        <v>290.47156999999999</v>
      </c>
      <c r="S29" s="361">
        <v>-99.313033186240915</v>
      </c>
      <c r="T29" s="815"/>
      <c r="U29" s="1422"/>
      <c r="V29" s="1422"/>
      <c r="W29" s="1422"/>
    </row>
    <row r="30" spans="1:23" s="882" customFormat="1" ht="14.45" customHeight="1" x14ac:dyDescent="0.2">
      <c r="A30" s="893" t="s">
        <v>1476</v>
      </c>
      <c r="B30" s="890">
        <v>164708.06986000028</v>
      </c>
      <c r="C30" s="890">
        <v>195684.66050000125</v>
      </c>
      <c r="D30" s="357">
        <v>18.806965964892107</v>
      </c>
      <c r="E30" s="471">
        <v>5.9144708105577877E-2</v>
      </c>
      <c r="F30" s="471">
        <v>0.3721677221521017</v>
      </c>
      <c r="G30" s="471"/>
      <c r="H30" s="890">
        <v>184790.62785999954</v>
      </c>
      <c r="I30" s="890">
        <v>229846.55289000034</v>
      </c>
      <c r="J30" s="357">
        <v>24.382148354480357</v>
      </c>
      <c r="K30" s="471"/>
      <c r="L30" s="890">
        <v>18080.375829999997</v>
      </c>
      <c r="M30" s="890">
        <v>24921.033449999999</v>
      </c>
      <c r="N30" s="357">
        <v>37.834709213563968</v>
      </c>
      <c r="O30" s="471">
        <v>0.12725070019623208</v>
      </c>
      <c r="P30" s="471">
        <v>0.43485219421659105</v>
      </c>
      <c r="Q30" s="890">
        <v>21191.348669999999</v>
      </c>
      <c r="R30" s="890">
        <v>28531.145429999975</v>
      </c>
      <c r="S30" s="358">
        <v>34.635817069966485</v>
      </c>
      <c r="T30" s="815"/>
      <c r="U30" s="1422"/>
      <c r="V30" s="1422"/>
      <c r="W30" s="1422"/>
    </row>
    <row r="31" spans="1:23" s="882" customFormat="1" ht="12" x14ac:dyDescent="0.2">
      <c r="A31" s="894" t="s">
        <v>1477</v>
      </c>
      <c r="B31" s="894">
        <v>126018.8938299997</v>
      </c>
      <c r="C31" s="894">
        <v>239464.88084999938</v>
      </c>
      <c r="D31" s="360">
        <v>90.022998593400644</v>
      </c>
      <c r="E31" s="895">
        <v>0.21660646473413342</v>
      </c>
      <c r="F31" s="895">
        <v>0.45543221943739498</v>
      </c>
      <c r="G31" s="895"/>
      <c r="H31" s="894">
        <v>150262.94737999997</v>
      </c>
      <c r="I31" s="894">
        <v>251959.47488999943</v>
      </c>
      <c r="J31" s="360">
        <v>67.679044823218533</v>
      </c>
      <c r="K31" s="895"/>
      <c r="L31" s="894">
        <v>14971.147819999987</v>
      </c>
      <c r="M31" s="894">
        <v>24149.355979999982</v>
      </c>
      <c r="N31" s="360">
        <v>61.305975135311982</v>
      </c>
      <c r="O31" s="895">
        <v>0.1707340843213799</v>
      </c>
      <c r="P31" s="895">
        <v>0.42138703669291638</v>
      </c>
      <c r="Q31" s="894">
        <v>14177.241839999995</v>
      </c>
      <c r="R31" s="894">
        <v>28806.879919999992</v>
      </c>
      <c r="S31" s="361">
        <v>103.19100319445494</v>
      </c>
      <c r="T31" s="815"/>
      <c r="U31" s="1422"/>
      <c r="V31" s="1422"/>
      <c r="W31" s="1422"/>
    </row>
    <row r="32" spans="1:23" s="882" customFormat="1" ht="12" x14ac:dyDescent="0.2">
      <c r="A32" s="893" t="s">
        <v>1478</v>
      </c>
      <c r="B32" s="890">
        <v>111666.87323000014</v>
      </c>
      <c r="C32" s="890">
        <v>144678.56889000017</v>
      </c>
      <c r="D32" s="357">
        <v>29.562657845721059</v>
      </c>
      <c r="E32" s="471">
        <v>6.3030406624530078E-2</v>
      </c>
      <c r="F32" s="471">
        <v>0.2751605224979653</v>
      </c>
      <c r="G32" s="471"/>
      <c r="H32" s="890">
        <v>131717.42871000062</v>
      </c>
      <c r="I32" s="890">
        <v>182287.32392000122</v>
      </c>
      <c r="J32" s="357">
        <v>38.392713633470052</v>
      </c>
      <c r="K32" s="471"/>
      <c r="L32" s="890">
        <v>10411.864479999991</v>
      </c>
      <c r="M32" s="890">
        <v>12950.635249999979</v>
      </c>
      <c r="N32" s="357">
        <v>24.383440399907993</v>
      </c>
      <c r="O32" s="471">
        <v>4.7226505997858388E-2</v>
      </c>
      <c r="P32" s="471">
        <v>0.22597827518911423</v>
      </c>
      <c r="Q32" s="890">
        <v>16830.145729999989</v>
      </c>
      <c r="R32" s="890">
        <v>11064.120259999983</v>
      </c>
      <c r="S32" s="358">
        <v>-34.260104234997669</v>
      </c>
      <c r="T32" s="815"/>
      <c r="U32" s="1422"/>
      <c r="V32" s="1422"/>
      <c r="W32" s="1422"/>
    </row>
    <row r="33" spans="1:23" s="882" customFormat="1" ht="12" x14ac:dyDescent="0.2">
      <c r="A33" s="894" t="s">
        <v>1479</v>
      </c>
      <c r="B33" s="894">
        <v>96242.68245999988</v>
      </c>
      <c r="C33" s="894">
        <v>103596.73810000009</v>
      </c>
      <c r="D33" s="360">
        <v>7.641158217983671</v>
      </c>
      <c r="E33" s="895">
        <v>1.4041360434880239E-2</v>
      </c>
      <c r="F33" s="895">
        <v>0.19702802428432881</v>
      </c>
      <c r="G33" s="895"/>
      <c r="H33" s="894">
        <v>15792.10203999994</v>
      </c>
      <c r="I33" s="894">
        <v>18412.644140000037</v>
      </c>
      <c r="J33" s="360">
        <v>16.594004353331211</v>
      </c>
      <c r="K33" s="895"/>
      <c r="L33" s="894">
        <v>9503.3290400000042</v>
      </c>
      <c r="M33" s="894">
        <v>9214.2295700000104</v>
      </c>
      <c r="N33" s="360">
        <v>-3.0420862919000187</v>
      </c>
      <c r="O33" s="895">
        <v>-5.3778616073842898E-3</v>
      </c>
      <c r="P33" s="895">
        <v>0.16078097060336399</v>
      </c>
      <c r="Q33" s="894">
        <v>1582.2457600000002</v>
      </c>
      <c r="R33" s="894">
        <v>1347.6485199999995</v>
      </c>
      <c r="S33" s="361">
        <v>-14.826852182558586</v>
      </c>
      <c r="T33" s="815"/>
      <c r="U33" s="1422"/>
      <c r="V33" s="1422"/>
      <c r="W33" s="1422"/>
    </row>
    <row r="34" spans="1:23" s="882" customFormat="1" ht="12" x14ac:dyDescent="0.2">
      <c r="A34" s="893" t="s">
        <v>1480</v>
      </c>
      <c r="B34" s="890">
        <v>83710.775260000068</v>
      </c>
      <c r="C34" s="890">
        <v>99822.325330000094</v>
      </c>
      <c r="D34" s="357">
        <v>19.246686009009746</v>
      </c>
      <c r="E34" s="471">
        <v>3.0762356551531859E-2</v>
      </c>
      <c r="F34" s="471">
        <v>0.18984956379854795</v>
      </c>
      <c r="G34" s="471"/>
      <c r="H34" s="890">
        <v>48282.221109999962</v>
      </c>
      <c r="I34" s="890">
        <v>49835.68002999996</v>
      </c>
      <c r="J34" s="357">
        <v>3.2174553785767182</v>
      </c>
      <c r="K34" s="471"/>
      <c r="L34" s="890">
        <v>8883.2742799999996</v>
      </c>
      <c r="M34" s="890">
        <v>7182.5697699999973</v>
      </c>
      <c r="N34" s="357">
        <v>-19.145018564033379</v>
      </c>
      <c r="O34" s="471">
        <v>-3.1636700993725522E-2</v>
      </c>
      <c r="P34" s="471">
        <v>0.1253301244855981</v>
      </c>
      <c r="Q34" s="890">
        <v>90.961930000000009</v>
      </c>
      <c r="R34" s="890">
        <v>122.59490000000004</v>
      </c>
      <c r="S34" s="358">
        <v>34.776054114067307</v>
      </c>
      <c r="T34" s="815"/>
      <c r="U34" s="1422"/>
      <c r="V34" s="1422"/>
      <c r="W34" s="1422"/>
    </row>
    <row r="35" spans="1:23" s="882" customFormat="1" ht="12" x14ac:dyDescent="0.2">
      <c r="A35" s="894" t="s">
        <v>1481</v>
      </c>
      <c r="B35" s="894">
        <v>62887.997950000128</v>
      </c>
      <c r="C35" s="894">
        <v>71974.994270000039</v>
      </c>
      <c r="D35" s="360">
        <v>14.449492138745837</v>
      </c>
      <c r="E35" s="895">
        <v>1.7350125814324876E-2</v>
      </c>
      <c r="F35" s="895">
        <v>0.13688742694972922</v>
      </c>
      <c r="G35" s="895"/>
      <c r="H35" s="894">
        <v>12603.395889999996</v>
      </c>
      <c r="I35" s="894">
        <v>20069.758779999993</v>
      </c>
      <c r="J35" s="360">
        <v>59.240882022313421</v>
      </c>
      <c r="K35" s="895"/>
      <c r="L35" s="894">
        <v>6152.5778599999985</v>
      </c>
      <c r="M35" s="894">
        <v>8983.1022599999942</v>
      </c>
      <c r="N35" s="360">
        <v>46.005503130682797</v>
      </c>
      <c r="O35" s="895">
        <v>5.2653740594975011E-2</v>
      </c>
      <c r="P35" s="895">
        <v>0.15674798304293497</v>
      </c>
      <c r="Q35" s="894">
        <v>1047.2388600000006</v>
      </c>
      <c r="R35" s="894">
        <v>2096.0905500000013</v>
      </c>
      <c r="S35" s="361">
        <v>100.15400784497244</v>
      </c>
      <c r="T35" s="815"/>
      <c r="U35" s="1422"/>
      <c r="V35" s="1422"/>
      <c r="W35" s="1422"/>
    </row>
    <row r="36" spans="1:23" s="882" customFormat="1" ht="12" x14ac:dyDescent="0.2">
      <c r="A36" s="893" t="s">
        <v>1482</v>
      </c>
      <c r="B36" s="890">
        <v>60395.426089999914</v>
      </c>
      <c r="C36" s="890">
        <v>73348.863189999916</v>
      </c>
      <c r="D36" s="357">
        <v>21.447712084516269</v>
      </c>
      <c r="E36" s="471">
        <v>2.473245894446954E-2</v>
      </c>
      <c r="F36" s="471">
        <v>0.13950035361033439</v>
      </c>
      <c r="G36" s="471"/>
      <c r="H36" s="890">
        <v>16067.343959999953</v>
      </c>
      <c r="I36" s="890">
        <v>20057.518439999978</v>
      </c>
      <c r="J36" s="357">
        <v>24.834063986765095</v>
      </c>
      <c r="K36" s="471"/>
      <c r="L36" s="890">
        <v>7816.7076199999974</v>
      </c>
      <c r="M36" s="890">
        <v>5736.5561599999965</v>
      </c>
      <c r="N36" s="357">
        <v>-26.611606332539296</v>
      </c>
      <c r="O36" s="471">
        <v>-3.8695216820282041E-2</v>
      </c>
      <c r="P36" s="471">
        <v>0.10009833815389788</v>
      </c>
      <c r="Q36" s="890">
        <v>1186.8455299999991</v>
      </c>
      <c r="R36" s="890">
        <v>2095.6841200000017</v>
      </c>
      <c r="S36" s="358">
        <v>76.575979521109474</v>
      </c>
      <c r="T36" s="815"/>
      <c r="U36" s="1422"/>
      <c r="V36" s="1422"/>
      <c r="W36" s="1422"/>
    </row>
    <row r="37" spans="1:23" s="882" customFormat="1" ht="12" x14ac:dyDescent="0.2">
      <c r="A37" s="894" t="s">
        <v>1483</v>
      </c>
      <c r="B37" s="894">
        <v>60160.470139999954</v>
      </c>
      <c r="C37" s="894">
        <v>97412.566859999948</v>
      </c>
      <c r="D37" s="360">
        <v>61.92121942084281</v>
      </c>
      <c r="E37" s="895">
        <v>7.1126755440284489E-2</v>
      </c>
      <c r="F37" s="895">
        <v>0.18526650491991556</v>
      </c>
      <c r="G37" s="895"/>
      <c r="H37" s="894">
        <v>44467.696369999954</v>
      </c>
      <c r="I37" s="894">
        <v>100317.97446000007</v>
      </c>
      <c r="J37" s="360">
        <v>125.5974171121655</v>
      </c>
      <c r="K37" s="895"/>
      <c r="L37" s="894">
        <v>8369.4598000000005</v>
      </c>
      <c r="M37" s="894">
        <v>7002.4450100000022</v>
      </c>
      <c r="N37" s="360">
        <v>-16.33336944876655</v>
      </c>
      <c r="O37" s="895">
        <v>-2.5429366424876688E-2</v>
      </c>
      <c r="P37" s="895">
        <v>0.12218709081984397</v>
      </c>
      <c r="Q37" s="894">
        <v>11179.572739999998</v>
      </c>
      <c r="R37" s="894">
        <v>2940.6413100000004</v>
      </c>
      <c r="S37" s="361">
        <v>-73.696299685241812</v>
      </c>
      <c r="T37" s="815"/>
      <c r="U37" s="1422"/>
      <c r="V37" s="1422"/>
      <c r="W37" s="1422"/>
    </row>
    <row r="38" spans="1:23" s="882" customFormat="1" ht="12.75" customHeight="1" x14ac:dyDescent="0.2">
      <c r="A38" s="893" t="s">
        <v>1484</v>
      </c>
      <c r="B38" s="890">
        <v>31069.787540000038</v>
      </c>
      <c r="C38" s="890">
        <v>41596.868290000013</v>
      </c>
      <c r="D38" s="357">
        <v>33.882049358873608</v>
      </c>
      <c r="E38" s="471">
        <v>2.0099730322115813E-2</v>
      </c>
      <c r="F38" s="471">
        <v>7.9112035049626162E-2</v>
      </c>
      <c r="G38" s="471"/>
      <c r="H38" s="890">
        <v>26643.596590000012</v>
      </c>
      <c r="I38" s="890">
        <v>53332.444999999963</v>
      </c>
      <c r="J38" s="357">
        <v>100.16984125940762</v>
      </c>
      <c r="K38" s="471"/>
      <c r="L38" s="890">
        <v>2265.9694700000018</v>
      </c>
      <c r="M38" s="890">
        <v>2788.3863999999994</v>
      </c>
      <c r="N38" s="357">
        <v>23.054897116508688</v>
      </c>
      <c r="O38" s="471">
        <v>9.7180598459575655E-3</v>
      </c>
      <c r="P38" s="471">
        <v>4.8655122862238318E-2</v>
      </c>
      <c r="Q38" s="890">
        <v>2506.53305</v>
      </c>
      <c r="R38" s="890">
        <v>5466.5485899999994</v>
      </c>
      <c r="S38" s="358">
        <v>118.09202116844217</v>
      </c>
      <c r="T38" s="815"/>
      <c r="U38" s="1422"/>
      <c r="V38" s="1422"/>
      <c r="W38" s="1422"/>
    </row>
    <row r="39" spans="1:23" s="882" customFormat="1" ht="12" x14ac:dyDescent="0.2">
      <c r="A39" s="894" t="s">
        <v>1485</v>
      </c>
      <c r="B39" s="894">
        <v>29751.169880000034</v>
      </c>
      <c r="C39" s="894">
        <v>48222.118129999937</v>
      </c>
      <c r="D39" s="360">
        <v>62.084779605311709</v>
      </c>
      <c r="E39" s="895">
        <v>3.5267239554399345E-2</v>
      </c>
      <c r="F39" s="895">
        <v>9.1712430682789919E-2</v>
      </c>
      <c r="G39" s="895"/>
      <c r="H39" s="894">
        <v>7108.1908399999966</v>
      </c>
      <c r="I39" s="894">
        <v>5736.0654600000044</v>
      </c>
      <c r="J39" s="360">
        <v>-19.303440367394426</v>
      </c>
      <c r="K39" s="895"/>
      <c r="L39" s="894">
        <v>1131.2891100000004</v>
      </c>
      <c r="M39" s="894">
        <v>5074.2313500000037</v>
      </c>
      <c r="N39" s="360">
        <v>348.53533063709961</v>
      </c>
      <c r="O39" s="895">
        <v>7.3347065259684777E-2</v>
      </c>
      <c r="P39" s="895">
        <v>8.8541297492224044E-2</v>
      </c>
      <c r="Q39" s="894">
        <v>434.14504999999991</v>
      </c>
      <c r="R39" s="894">
        <v>258.65299999999996</v>
      </c>
      <c r="S39" s="361">
        <v>-40.422446369018829</v>
      </c>
      <c r="T39" s="815"/>
      <c r="U39" s="1422"/>
      <c r="V39" s="1422"/>
      <c r="W39" s="1422"/>
    </row>
    <row r="40" spans="1:23" s="882" customFormat="1" ht="12" x14ac:dyDescent="0.2">
      <c r="A40" s="893" t="s">
        <v>1486</v>
      </c>
      <c r="B40" s="890">
        <v>4558.55008</v>
      </c>
      <c r="C40" s="890">
        <v>7908.6427399999966</v>
      </c>
      <c r="D40" s="357">
        <v>73.490311638739243</v>
      </c>
      <c r="E40" s="471">
        <v>6.3964512688002061E-3</v>
      </c>
      <c r="F40" s="471">
        <v>1.5041248232436371E-2</v>
      </c>
      <c r="G40" s="471"/>
      <c r="H40" s="890">
        <v>2820.1559999999995</v>
      </c>
      <c r="I40" s="890">
        <v>4079.6869899999992</v>
      </c>
      <c r="J40" s="357">
        <v>44.661748853609517</v>
      </c>
      <c r="K40" s="471"/>
      <c r="L40" s="890">
        <v>261.28764000000001</v>
      </c>
      <c r="M40" s="890">
        <v>484.13276999999999</v>
      </c>
      <c r="N40" s="357">
        <v>85.287283393887279</v>
      </c>
      <c r="O40" s="471">
        <v>4.1453907508705798E-3</v>
      </c>
      <c r="P40" s="471">
        <v>8.4477314212928929E-3</v>
      </c>
      <c r="Q40" s="890">
        <v>245.18287000000001</v>
      </c>
      <c r="R40" s="890">
        <v>267.47395999999998</v>
      </c>
      <c r="S40" s="358">
        <v>9.0916180237224431</v>
      </c>
      <c r="T40" s="815"/>
      <c r="U40" s="1422"/>
      <c r="V40" s="1422"/>
      <c r="W40" s="1422"/>
    </row>
    <row r="41" spans="1:23" s="882" customFormat="1" ht="12" x14ac:dyDescent="0.2">
      <c r="A41" s="894" t="s">
        <v>1487</v>
      </c>
      <c r="B41" s="894">
        <v>3153.6875</v>
      </c>
      <c r="C41" s="894">
        <v>3750.1659599999998</v>
      </c>
      <c r="D41" s="360">
        <v>18.913683109058834</v>
      </c>
      <c r="E41" s="895">
        <v>1.1388775742934211E-3</v>
      </c>
      <c r="F41" s="895">
        <v>7.1323460891587909E-3</v>
      </c>
      <c r="G41" s="895"/>
      <c r="H41" s="894">
        <v>1836.9924799999994</v>
      </c>
      <c r="I41" s="894">
        <v>2819.1325999999981</v>
      </c>
      <c r="J41" s="360">
        <v>53.464569435798616</v>
      </c>
      <c r="K41" s="895"/>
      <c r="L41" s="894">
        <v>389.60144999999994</v>
      </c>
      <c r="M41" s="894">
        <v>231.14951000000005</v>
      </c>
      <c r="N41" s="360">
        <v>-40.670264445884357</v>
      </c>
      <c r="O41" s="895">
        <v>-2.9475412208177926E-3</v>
      </c>
      <c r="P41" s="895">
        <v>4.0333749327554425E-3</v>
      </c>
      <c r="Q41" s="894">
        <v>392.35</v>
      </c>
      <c r="R41" s="894">
        <v>181.88752000000002</v>
      </c>
      <c r="S41" s="361">
        <v>-53.641513954377459</v>
      </c>
      <c r="T41" s="815"/>
      <c r="U41" s="1422"/>
      <c r="V41" s="1422"/>
      <c r="W41" s="1422"/>
    </row>
    <row r="42" spans="1:23" s="882" customFormat="1" ht="12" x14ac:dyDescent="0.2">
      <c r="A42" s="893" t="s">
        <v>1488</v>
      </c>
      <c r="B42" s="890">
        <v>1459.80078</v>
      </c>
      <c r="C42" s="890">
        <v>209.47950000000003</v>
      </c>
      <c r="D42" s="357">
        <v>-85.650130971980985</v>
      </c>
      <c r="E42" s="471">
        <v>-2.3872829648430992E-3</v>
      </c>
      <c r="F42" s="471">
        <v>3.9840377959804722E-4</v>
      </c>
      <c r="G42" s="471"/>
      <c r="H42" s="890">
        <v>621.66322000000002</v>
      </c>
      <c r="I42" s="890">
        <v>54.875579999999999</v>
      </c>
      <c r="J42" s="357">
        <v>-91.172780014233425</v>
      </c>
      <c r="K42" s="471"/>
      <c r="L42" s="890">
        <v>9.9999999999999988E-34</v>
      </c>
      <c r="M42" s="890">
        <v>182.19113000000004</v>
      </c>
      <c r="N42" s="357" t="s">
        <v>1460</v>
      </c>
      <c r="O42" s="471">
        <v>3.3891403648473703E-3</v>
      </c>
      <c r="P42" s="471">
        <v>3.1790901772293964E-3</v>
      </c>
      <c r="Q42" s="890">
        <v>9.9999999999999988E-34</v>
      </c>
      <c r="R42" s="890">
        <v>53.727699999999999</v>
      </c>
      <c r="S42" s="358" t="s">
        <v>1460</v>
      </c>
      <c r="T42" s="815"/>
      <c r="U42" s="1422"/>
      <c r="V42" s="1422"/>
      <c r="W42" s="1422"/>
    </row>
    <row r="43" spans="1:23" s="882" customFormat="1" ht="12" x14ac:dyDescent="0.2">
      <c r="A43" s="894" t="s">
        <v>1489</v>
      </c>
      <c r="B43" s="894">
        <v>1164.3556799999999</v>
      </c>
      <c r="C43" s="894">
        <v>1753.4060900000011</v>
      </c>
      <c r="D43" s="360">
        <v>50.590246616051317</v>
      </c>
      <c r="E43" s="895">
        <v>1.1246949337908143E-3</v>
      </c>
      <c r="F43" s="895">
        <v>3.3347588352379788E-3</v>
      </c>
      <c r="G43" s="895"/>
      <c r="H43" s="894">
        <v>373.99921999999987</v>
      </c>
      <c r="I43" s="894">
        <v>1075.5473100000006</v>
      </c>
      <c r="J43" s="360">
        <v>187.58009441837896</v>
      </c>
      <c r="K43" s="895"/>
      <c r="L43" s="894">
        <v>83.777139999999974</v>
      </c>
      <c r="M43" s="894">
        <v>66.714200000000005</v>
      </c>
      <c r="N43" s="360">
        <v>-20.367059558251778</v>
      </c>
      <c r="O43" s="895">
        <v>-3.1740677329883556E-4</v>
      </c>
      <c r="P43" s="895">
        <v>1.1641096792237762E-3</v>
      </c>
      <c r="Q43" s="894">
        <v>39.914149999999985</v>
      </c>
      <c r="R43" s="894">
        <v>3.68337</v>
      </c>
      <c r="S43" s="361">
        <v>-90.771768909020977</v>
      </c>
      <c r="T43" s="815"/>
      <c r="U43" s="1422"/>
      <c r="V43" s="1422"/>
      <c r="W43" s="1422"/>
    </row>
    <row r="44" spans="1:23" s="882" customFormat="1" ht="12" x14ac:dyDescent="0.2">
      <c r="A44" s="893" t="s">
        <v>1374</v>
      </c>
      <c r="B44" s="890">
        <v>1079.5821499999997</v>
      </c>
      <c r="C44" s="890">
        <v>1599.7602299999996</v>
      </c>
      <c r="D44" s="357">
        <v>48.183279058476472</v>
      </c>
      <c r="E44" s="471">
        <v>9.9319454042147513E-4</v>
      </c>
      <c r="F44" s="471">
        <v>3.0425436478635909E-3</v>
      </c>
      <c r="G44" s="471"/>
      <c r="H44" s="890">
        <v>135.20271999999997</v>
      </c>
      <c r="I44" s="890">
        <v>396.84062000000011</v>
      </c>
      <c r="J44" s="357">
        <v>193.51526359824732</v>
      </c>
      <c r="K44" s="471"/>
      <c r="L44" s="890">
        <v>65.474610000000013</v>
      </c>
      <c r="M44" s="890">
        <v>178.95419000000004</v>
      </c>
      <c r="N44" s="357">
        <v>173.31845122865184</v>
      </c>
      <c r="O44" s="471">
        <v>2.1109602051643589E-3</v>
      </c>
      <c r="P44" s="471">
        <v>3.1226081511379999E-3</v>
      </c>
      <c r="Q44" s="890">
        <v>1.4053799999999999</v>
      </c>
      <c r="R44" s="890">
        <v>43.427710000000005</v>
      </c>
      <c r="S44" s="358" t="s">
        <v>1461</v>
      </c>
      <c r="T44" s="815"/>
      <c r="U44" s="1422"/>
      <c r="V44" s="1422"/>
      <c r="W44" s="1422"/>
    </row>
    <row r="45" spans="1:23" s="882" customFormat="1" ht="12" x14ac:dyDescent="0.2">
      <c r="A45" s="894" t="s">
        <v>1490</v>
      </c>
      <c r="B45" s="894">
        <v>745.76740000000007</v>
      </c>
      <c r="C45" s="894">
        <v>930.65525000000002</v>
      </c>
      <c r="D45" s="360">
        <v>24.791624037199796</v>
      </c>
      <c r="E45" s="895">
        <v>3.5301295896640752E-4</v>
      </c>
      <c r="F45" s="895">
        <v>1.7699897560513821E-3</v>
      </c>
      <c r="G45" s="895"/>
      <c r="H45" s="894">
        <v>325.44011</v>
      </c>
      <c r="I45" s="894">
        <v>245.65600999999992</v>
      </c>
      <c r="J45" s="360">
        <v>-24.515754987914697</v>
      </c>
      <c r="K45" s="895"/>
      <c r="L45" s="894">
        <v>16.854279999999999</v>
      </c>
      <c r="M45" s="894">
        <v>9.9999999999999988E-34</v>
      </c>
      <c r="N45" s="360">
        <v>-100</v>
      </c>
      <c r="O45" s="895">
        <v>-3.1352525596849704E-4</v>
      </c>
      <c r="P45" s="895">
        <v>1.7449203905971684E-38</v>
      </c>
      <c r="Q45" s="894">
        <v>0.52367999999999992</v>
      </c>
      <c r="R45" s="894">
        <v>9.9999999999999988E-34</v>
      </c>
      <c r="S45" s="361">
        <v>-100</v>
      </c>
      <c r="T45" s="815"/>
      <c r="U45" s="1422"/>
      <c r="V45" s="1422"/>
      <c r="W45" s="1422"/>
    </row>
    <row r="46" spans="1:23" s="882" customFormat="1" ht="12" x14ac:dyDescent="0.2">
      <c r="A46" s="893" t="s">
        <v>1377</v>
      </c>
      <c r="B46" s="890">
        <v>623.09295999999961</v>
      </c>
      <c r="C46" s="890">
        <v>1260.2918399999994</v>
      </c>
      <c r="D46" s="357">
        <v>102.26385481870959</v>
      </c>
      <c r="E46" s="471">
        <v>1.2166265229374498E-3</v>
      </c>
      <c r="F46" s="471">
        <v>2.3969172756884427E-3</v>
      </c>
      <c r="G46" s="471"/>
      <c r="H46" s="890">
        <v>52.930160000000008</v>
      </c>
      <c r="I46" s="890">
        <v>119.62538000000004</v>
      </c>
      <c r="J46" s="357">
        <v>126.00608046527731</v>
      </c>
      <c r="K46" s="471"/>
      <c r="L46" s="890">
        <v>47.802419999999991</v>
      </c>
      <c r="M46" s="890">
        <v>246.76921999999999</v>
      </c>
      <c r="N46" s="357">
        <v>416.22746296108028</v>
      </c>
      <c r="O46" s="471">
        <v>3.701203308550277E-3</v>
      </c>
      <c r="P46" s="471">
        <v>4.3059264374975858E-3</v>
      </c>
      <c r="Q46" s="890">
        <v>2.05491</v>
      </c>
      <c r="R46" s="890">
        <v>23.695489999999999</v>
      </c>
      <c r="S46" s="358" t="s">
        <v>1461</v>
      </c>
      <c r="T46" s="815"/>
      <c r="U46" s="1422"/>
      <c r="V46" s="1422"/>
      <c r="W46" s="1422"/>
    </row>
    <row r="47" spans="1:23" s="882" customFormat="1" ht="12" x14ac:dyDescent="0.2">
      <c r="A47" s="894" t="s">
        <v>1491</v>
      </c>
      <c r="B47" s="894">
        <v>185.49859000000001</v>
      </c>
      <c r="C47" s="894">
        <v>16.292579999999997</v>
      </c>
      <c r="D47" s="360">
        <v>-91.216871244142624</v>
      </c>
      <c r="E47" s="895">
        <v>-3.2307106316071908E-4</v>
      </c>
      <c r="F47" s="895">
        <v>3.0986447129210974E-5</v>
      </c>
      <c r="G47" s="895"/>
      <c r="H47" s="894">
        <v>15.833</v>
      </c>
      <c r="I47" s="894">
        <v>2.3996500000000003</v>
      </c>
      <c r="J47" s="360">
        <v>-84.843996715720337</v>
      </c>
      <c r="K47" s="895"/>
      <c r="L47" s="894">
        <v>9.9999999999999988E-34</v>
      </c>
      <c r="M47" s="894">
        <v>9.9999999999999988E-34</v>
      </c>
      <c r="N47" s="360" t="s">
        <v>1460</v>
      </c>
      <c r="O47" s="895">
        <v>0</v>
      </c>
      <c r="P47" s="895">
        <v>1.7449203905971684E-38</v>
      </c>
      <c r="Q47" s="894">
        <v>9.9999999999999988E-34</v>
      </c>
      <c r="R47" s="894">
        <v>9.9999999999999988E-34</v>
      </c>
      <c r="S47" s="361" t="s">
        <v>1460</v>
      </c>
      <c r="T47" s="815"/>
      <c r="U47" s="1422"/>
      <c r="V47" s="1422"/>
      <c r="W47" s="1422"/>
    </row>
    <row r="48" spans="1:23" s="882" customFormat="1" ht="12" x14ac:dyDescent="0.2">
      <c r="A48" s="893" t="s">
        <v>1554</v>
      </c>
      <c r="B48" s="890">
        <v>43.031999999999996</v>
      </c>
      <c r="C48" s="890">
        <v>435.86252999999994</v>
      </c>
      <c r="D48" s="357" t="s">
        <v>1461</v>
      </c>
      <c r="E48" s="471">
        <v>7.5004532622150193E-4</v>
      </c>
      <c r="F48" s="471">
        <v>8.2895595672687397E-4</v>
      </c>
      <c r="G48" s="471"/>
      <c r="H48" s="890">
        <v>0.60839999999999994</v>
      </c>
      <c r="I48" s="890">
        <v>9.9795599999999993</v>
      </c>
      <c r="J48" s="357" t="s">
        <v>1461</v>
      </c>
      <c r="K48" s="471"/>
      <c r="L48" s="890">
        <v>9.9999999999999988E-34</v>
      </c>
      <c r="M48" s="890">
        <v>40.655099999999997</v>
      </c>
      <c r="N48" s="357" t="s">
        <v>1460</v>
      </c>
      <c r="O48" s="471">
        <v>7.5627084834978676E-4</v>
      </c>
      <c r="P48" s="471">
        <v>7.0939912971766943E-4</v>
      </c>
      <c r="Q48" s="890">
        <v>9.9999999999999988E-34</v>
      </c>
      <c r="R48" s="890">
        <v>0.1215</v>
      </c>
      <c r="S48" s="358" t="s">
        <v>1460</v>
      </c>
      <c r="T48" s="815"/>
      <c r="U48" s="1422"/>
      <c r="V48" s="1422"/>
      <c r="W48" s="1422"/>
    </row>
    <row r="49" spans="1:23" s="882" customFormat="1" ht="12" x14ac:dyDescent="0.2">
      <c r="A49" s="1323" t="s">
        <v>1492</v>
      </c>
      <c r="B49" s="1323">
        <v>42.791150000000002</v>
      </c>
      <c r="C49" s="1323">
        <v>90.195509999999999</v>
      </c>
      <c r="D49" s="364">
        <v>110.78075723601725</v>
      </c>
      <c r="E49" s="1324">
        <v>9.0510833413384446E-5</v>
      </c>
      <c r="F49" s="1324">
        <v>1.7154056643620718E-4</v>
      </c>
      <c r="G49" s="1324"/>
      <c r="H49" s="1323">
        <v>3.5369000000000002</v>
      </c>
      <c r="I49" s="1323">
        <v>4.9909499999999998</v>
      </c>
      <c r="J49" s="364">
        <v>41.110859792473626</v>
      </c>
      <c r="K49" s="1324"/>
      <c r="L49" s="1323">
        <v>9.9999999999999988E-34</v>
      </c>
      <c r="M49" s="1323">
        <v>9.9999999999999988E-34</v>
      </c>
      <c r="N49" s="364" t="s">
        <v>1460</v>
      </c>
      <c r="O49" s="1324">
        <v>0</v>
      </c>
      <c r="P49" s="1324">
        <v>1.7449203905971684E-38</v>
      </c>
      <c r="Q49" s="1323">
        <v>9.9999999999999988E-34</v>
      </c>
      <c r="R49" s="1323">
        <v>9.9999999999999988E-34</v>
      </c>
      <c r="S49" s="365" t="s">
        <v>1460</v>
      </c>
      <c r="T49" s="815"/>
      <c r="U49" s="1422"/>
      <c r="V49" s="1422"/>
      <c r="W49" s="1422"/>
    </row>
    <row r="50" spans="1:23" customFormat="1" ht="12.75" x14ac:dyDescent="0.2"/>
    <row r="51" spans="1:23" x14ac:dyDescent="0.25">
      <c r="A51" s="1574" t="s">
        <v>1097</v>
      </c>
      <c r="B51" s="1606"/>
      <c r="C51" s="1606"/>
      <c r="D51" s="1607"/>
      <c r="E51" s="1608"/>
      <c r="F51" s="1608"/>
      <c r="G51" s="1608"/>
      <c r="H51" s="1609"/>
      <c r="I51" s="1609"/>
      <c r="J51" s="1607"/>
      <c r="K51" s="1610"/>
      <c r="L51" s="1610"/>
      <c r="M51" s="1610"/>
      <c r="N51" s="1610"/>
      <c r="O51" s="1610"/>
      <c r="P51" s="1610"/>
      <c r="Q51" s="1610"/>
      <c r="R51" s="1610"/>
      <c r="S51" s="1611"/>
    </row>
    <row r="52" spans="1:23" ht="14.25" customHeight="1" x14ac:dyDescent="0.25">
      <c r="A52" s="1675" t="s">
        <v>1437</v>
      </c>
      <c r="B52" s="896"/>
      <c r="C52" s="896"/>
      <c r="D52" s="897"/>
      <c r="E52" s="898"/>
      <c r="F52" s="898"/>
      <c r="G52" s="898"/>
      <c r="H52" s="899"/>
      <c r="I52" s="899"/>
      <c r="J52" s="897"/>
      <c r="K52" s="874"/>
      <c r="L52" s="874"/>
      <c r="M52" s="874"/>
      <c r="N52" s="874"/>
      <c r="O52" s="874"/>
      <c r="P52" s="874"/>
      <c r="Q52" s="874"/>
      <c r="R52" s="874"/>
      <c r="S52" s="878"/>
    </row>
    <row r="53" spans="1:23" x14ac:dyDescent="0.25">
      <c r="A53" s="1612" t="s">
        <v>617</v>
      </c>
      <c r="B53" s="874"/>
      <c r="C53" s="874"/>
      <c r="D53" s="899"/>
      <c r="E53" s="874"/>
      <c r="F53" s="874"/>
      <c r="G53" s="874"/>
      <c r="H53" s="874"/>
      <c r="I53" s="874"/>
      <c r="J53" s="899"/>
      <c r="K53" s="874"/>
      <c r="L53" s="874"/>
      <c r="M53" s="874"/>
      <c r="N53" s="874"/>
      <c r="O53" s="874"/>
      <c r="P53" s="874"/>
      <c r="Q53" s="874"/>
      <c r="R53" s="874"/>
      <c r="S53" s="878"/>
    </row>
    <row r="54" spans="1:23" x14ac:dyDescent="0.25">
      <c r="A54" s="1570" t="s">
        <v>1411</v>
      </c>
      <c r="B54" s="874"/>
      <c r="C54" s="874"/>
      <c r="D54" s="899"/>
      <c r="E54" s="874"/>
      <c r="F54" s="874"/>
      <c r="G54" s="874"/>
      <c r="H54" s="874"/>
      <c r="I54" s="874"/>
      <c r="J54" s="899" t="s">
        <v>614</v>
      </c>
      <c r="K54" s="874"/>
      <c r="L54" s="874"/>
      <c r="M54" s="874"/>
      <c r="N54" s="874"/>
      <c r="O54" s="874"/>
      <c r="P54" s="874"/>
      <c r="Q54" s="874"/>
      <c r="R54" s="874"/>
      <c r="S54" s="878"/>
    </row>
    <row r="55" spans="1:23" x14ac:dyDescent="0.25">
      <c r="A55" s="1582" t="s">
        <v>1441</v>
      </c>
      <c r="B55" s="900"/>
      <c r="C55" s="900"/>
      <c r="D55" s="901"/>
      <c r="E55" s="900"/>
      <c r="F55" s="900"/>
      <c r="G55" s="900"/>
      <c r="H55" s="900"/>
      <c r="I55" s="900"/>
      <c r="J55" s="901"/>
      <c r="K55" s="900"/>
      <c r="L55" s="900"/>
      <c r="M55" s="900"/>
      <c r="N55" s="900"/>
      <c r="O55" s="900"/>
      <c r="P55" s="900"/>
      <c r="Q55" s="900"/>
      <c r="R55" s="900"/>
      <c r="S55" s="902"/>
    </row>
  </sheetData>
  <mergeCells count="13">
    <mergeCell ref="Q13:R13"/>
    <mergeCell ref="A10:J10"/>
    <mergeCell ref="S12:S13"/>
    <mergeCell ref="L11:S11"/>
    <mergeCell ref="N12:N13"/>
    <mergeCell ref="D12:D13"/>
    <mergeCell ref="A7:S8"/>
    <mergeCell ref="J12:J13"/>
    <mergeCell ref="B11:J11"/>
    <mergeCell ref="B13:C13"/>
    <mergeCell ref="A9:J9"/>
    <mergeCell ref="H13:I13"/>
    <mergeCell ref="L13:M13"/>
  </mergeCells>
  <phoneticPr fontId="5" type="noConversion"/>
  <printOptions horizontalCentered="1" verticalCentered="1"/>
  <pageMargins left="0.47244094488188981" right="0.75" top="1" bottom="1" header="0" footer="0"/>
  <pageSetup scale="67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28497-A9F3-4F2B-AFEF-CD6C72196E21}">
  <sheetPr codeName="Hoja16">
    <pageSetUpPr fitToPage="1"/>
  </sheetPr>
  <dimension ref="A1:R38"/>
  <sheetViews>
    <sheetView showGridLines="0" zoomScaleNormal="100" workbookViewId="0">
      <selection activeCell="A8" sqref="A8:N9"/>
    </sheetView>
  </sheetViews>
  <sheetFormatPr defaultColWidth="6.7109375" defaultRowHeight="14.25" x14ac:dyDescent="0.25"/>
  <cols>
    <col min="1" max="1" width="4.28515625" style="1" customWidth="1"/>
    <col min="2" max="2" width="2.140625" style="1" customWidth="1"/>
    <col min="3" max="3" width="28.7109375" style="13" customWidth="1"/>
    <col min="4" max="4" width="12.140625" style="1" bestFit="1" customWidth="1"/>
    <col min="5" max="5" width="14.5703125" style="1" customWidth="1"/>
    <col min="6" max="6" width="12.28515625" style="871" bestFit="1" customWidth="1"/>
    <col min="7" max="7" width="15.140625" style="871" customWidth="1"/>
    <col min="8" max="8" width="15.28515625" style="871" customWidth="1"/>
    <col min="9" max="9" width="2" style="458" customWidth="1"/>
    <col min="10" max="10" width="15.28515625" style="1" customWidth="1"/>
    <col min="11" max="11" width="14.5703125" style="173" customWidth="1"/>
    <col min="12" max="12" width="11" style="1" customWidth="1"/>
    <col min="13" max="13" width="15.28515625" style="1" customWidth="1"/>
    <col min="14" max="14" width="15.140625" style="1" customWidth="1"/>
    <col min="15" max="15" width="10.85546875" style="1" customWidth="1"/>
    <col min="16" max="16" width="12.140625" style="1" bestFit="1" customWidth="1"/>
    <col min="17" max="17" width="12" style="1" customWidth="1"/>
    <col min="18" max="18" width="11.5703125" style="1" bestFit="1" customWidth="1"/>
    <col min="19" max="16384" width="6.7109375" style="1"/>
  </cols>
  <sheetData>
    <row r="1" spans="1:17" ht="5.25" customHeight="1" x14ac:dyDescent="0.25">
      <c r="A1" s="13"/>
      <c r="B1" s="13"/>
      <c r="D1" s="13"/>
      <c r="E1" s="13"/>
      <c r="F1" s="835"/>
      <c r="G1" s="835"/>
      <c r="H1" s="835"/>
      <c r="I1" s="456"/>
      <c r="J1" s="13"/>
      <c r="K1" s="171"/>
      <c r="L1" s="13"/>
      <c r="M1" s="13"/>
      <c r="N1" s="66"/>
    </row>
    <row r="2" spans="1:17" x14ac:dyDescent="0.25">
      <c r="A2" s="13"/>
      <c r="B2" s="13"/>
      <c r="D2" s="13"/>
      <c r="E2" s="13"/>
      <c r="F2" s="835"/>
      <c r="G2" s="835"/>
      <c r="H2" s="835"/>
      <c r="I2" s="456"/>
      <c r="J2" s="13"/>
      <c r="K2" s="171"/>
      <c r="L2" s="13"/>
      <c r="M2" s="13"/>
      <c r="N2" s="66"/>
    </row>
    <row r="3" spans="1:17" x14ac:dyDescent="0.25">
      <c r="A3" s="13"/>
      <c r="B3" s="13"/>
      <c r="D3" s="13"/>
      <c r="E3" s="13"/>
      <c r="F3" s="835"/>
      <c r="G3" s="835"/>
      <c r="H3" s="835"/>
      <c r="I3" s="456"/>
      <c r="J3" s="13"/>
      <c r="K3" s="171"/>
      <c r="L3" s="13"/>
      <c r="M3" s="13"/>
      <c r="N3" s="66"/>
    </row>
    <row r="4" spans="1:17" x14ac:dyDescent="0.25">
      <c r="A4" s="13"/>
      <c r="B4" s="13"/>
      <c r="D4" s="13"/>
      <c r="E4" s="13"/>
      <c r="F4" s="835"/>
      <c r="G4" s="835"/>
      <c r="H4" s="835"/>
      <c r="I4" s="456"/>
      <c r="J4" s="13"/>
      <c r="K4" s="171"/>
      <c r="L4" s="13"/>
      <c r="M4" s="13"/>
      <c r="N4" s="66"/>
    </row>
    <row r="5" spans="1:17" x14ac:dyDescent="0.25">
      <c r="A5" s="13"/>
      <c r="B5" s="13"/>
      <c r="D5" s="13"/>
      <c r="E5" s="13"/>
      <c r="F5" s="835"/>
      <c r="G5" s="835"/>
      <c r="H5" s="835"/>
      <c r="I5" s="456"/>
      <c r="J5" s="13"/>
      <c r="K5" s="171"/>
      <c r="L5" s="13"/>
      <c r="M5" s="13"/>
      <c r="N5" s="66"/>
    </row>
    <row r="6" spans="1:17" x14ac:dyDescent="0.25">
      <c r="A6" s="13"/>
      <c r="B6" s="13"/>
      <c r="D6" s="13"/>
      <c r="E6" s="13"/>
      <c r="F6" s="835"/>
      <c r="G6" s="835"/>
      <c r="H6" s="835"/>
      <c r="I6" s="456"/>
      <c r="J6" s="455"/>
      <c r="K6" s="171"/>
      <c r="L6" s="13"/>
      <c r="M6" s="13"/>
      <c r="N6" s="66"/>
    </row>
    <row r="7" spans="1:17" ht="11.25" customHeight="1" x14ac:dyDescent="0.25">
      <c r="A7" s="13"/>
      <c r="B7" s="13"/>
      <c r="D7" s="13"/>
      <c r="E7" s="13"/>
      <c r="F7" s="835"/>
      <c r="G7" s="835"/>
      <c r="H7" s="835"/>
      <c r="I7" s="456"/>
      <c r="J7" s="13"/>
      <c r="K7" s="171"/>
      <c r="L7" s="13"/>
      <c r="M7" s="13"/>
      <c r="N7" s="66"/>
    </row>
    <row r="8" spans="1:17" s="836" customFormat="1" ht="15" customHeight="1" x14ac:dyDescent="0.3">
      <c r="A8" s="1699" t="s">
        <v>461</v>
      </c>
      <c r="B8" s="1699"/>
      <c r="C8" s="1699"/>
      <c r="D8" s="1699"/>
      <c r="E8" s="1699"/>
      <c r="F8" s="1699"/>
      <c r="G8" s="1699"/>
      <c r="H8" s="1699"/>
      <c r="I8" s="1699"/>
      <c r="J8" s="1699"/>
      <c r="K8" s="1699"/>
      <c r="L8" s="1699"/>
      <c r="M8" s="1699"/>
      <c r="N8" s="1700"/>
    </row>
    <row r="9" spans="1:17" s="836" customFormat="1" ht="15" customHeight="1" x14ac:dyDescent="0.3">
      <c r="A9" s="1699"/>
      <c r="B9" s="1699"/>
      <c r="C9" s="1699"/>
      <c r="D9" s="1699"/>
      <c r="E9" s="1699"/>
      <c r="F9" s="1699"/>
      <c r="G9" s="1699"/>
      <c r="H9" s="1699"/>
      <c r="I9" s="1699"/>
      <c r="J9" s="1699"/>
      <c r="K9" s="1699"/>
      <c r="L9" s="1699"/>
      <c r="M9" s="1699"/>
      <c r="N9" s="1700"/>
    </row>
    <row r="10" spans="1:17" s="836" customFormat="1" ht="30" customHeight="1" x14ac:dyDescent="0.3">
      <c r="A10" s="1745" t="s">
        <v>1026</v>
      </c>
      <c r="B10" s="1746"/>
      <c r="C10" s="1746"/>
      <c r="D10" s="1746"/>
      <c r="E10" s="1746"/>
      <c r="F10" s="1746"/>
      <c r="G10" s="1746"/>
      <c r="H10" s="1746"/>
      <c r="I10" s="1746"/>
      <c r="J10" s="1746"/>
      <c r="K10" s="1746"/>
      <c r="L10" s="1746"/>
      <c r="M10" s="1746"/>
      <c r="N10" s="1747"/>
    </row>
    <row r="11" spans="1:17" s="836" customFormat="1" ht="17.25" thickBot="1" x14ac:dyDescent="0.35">
      <c r="A11" s="69" t="s">
        <v>1438</v>
      </c>
      <c r="B11" s="69"/>
      <c r="C11" s="69"/>
      <c r="D11" s="69"/>
      <c r="E11" s="69"/>
      <c r="F11" s="69"/>
      <c r="G11" s="69"/>
      <c r="H11" s="837"/>
      <c r="I11" s="838"/>
      <c r="J11" s="96"/>
      <c r="K11" s="839"/>
      <c r="L11" s="96"/>
      <c r="M11" s="96"/>
      <c r="N11" s="288"/>
    </row>
    <row r="12" spans="1:17" ht="24.75" customHeight="1" thickBot="1" x14ac:dyDescent="0.3">
      <c r="A12" s="840"/>
      <c r="B12" s="841"/>
      <c r="C12" s="841"/>
      <c r="D12" s="1731" t="s">
        <v>1439</v>
      </c>
      <c r="E12" s="1731"/>
      <c r="F12" s="1731"/>
      <c r="G12" s="1731"/>
      <c r="H12" s="1731"/>
      <c r="I12" s="749"/>
      <c r="J12" s="1731" t="s">
        <v>1002</v>
      </c>
      <c r="K12" s="1731"/>
      <c r="L12" s="1731"/>
      <c r="M12" s="1731"/>
      <c r="N12" s="1732"/>
    </row>
    <row r="13" spans="1:17" s="752" customFormat="1" ht="12" x14ac:dyDescent="0.2">
      <c r="A13" s="82" t="s">
        <v>5</v>
      </c>
      <c r="B13" s="82"/>
      <c r="C13" s="531" t="s">
        <v>514</v>
      </c>
      <c r="D13" s="1259" t="s">
        <v>1397</v>
      </c>
      <c r="E13" s="1260" t="s">
        <v>1412</v>
      </c>
      <c r="F13" s="226" t="s">
        <v>464</v>
      </c>
      <c r="G13" s="226" t="s">
        <v>516</v>
      </c>
      <c r="H13" s="1756" t="s">
        <v>1414</v>
      </c>
      <c r="I13" s="370"/>
      <c r="J13" s="1449" t="s">
        <v>1397</v>
      </c>
      <c r="K13" s="1448" t="s">
        <v>1412</v>
      </c>
      <c r="L13" s="532" t="s">
        <v>464</v>
      </c>
      <c r="M13" s="532" t="s">
        <v>516</v>
      </c>
      <c r="N13" s="1741" t="s">
        <v>1414</v>
      </c>
    </row>
    <row r="14" spans="1:17" s="752" customFormat="1" ht="13.5" customHeight="1" thickBot="1" x14ac:dyDescent="0.25">
      <c r="A14" s="533"/>
      <c r="B14" s="533"/>
      <c r="C14" s="533"/>
      <c r="D14" s="1773" t="s">
        <v>1004</v>
      </c>
      <c r="E14" s="1773"/>
      <c r="F14" s="842" t="s">
        <v>403</v>
      </c>
      <c r="G14" s="842" t="s">
        <v>1017</v>
      </c>
      <c r="H14" s="1757"/>
      <c r="I14" s="371"/>
      <c r="J14" s="1773" t="s">
        <v>1004</v>
      </c>
      <c r="K14" s="1773"/>
      <c r="L14" s="535" t="s">
        <v>403</v>
      </c>
      <c r="M14" s="535" t="s">
        <v>1017</v>
      </c>
      <c r="N14" s="1742"/>
    </row>
    <row r="15" spans="1:17" ht="10.5" customHeight="1" x14ac:dyDescent="0.25">
      <c r="A15" s="75"/>
      <c r="B15" s="75"/>
      <c r="C15" s="75"/>
      <c r="D15" s="76"/>
      <c r="E15" s="76"/>
      <c r="F15" s="843"/>
      <c r="G15" s="843"/>
      <c r="H15" s="844"/>
      <c r="I15" s="471"/>
      <c r="J15" s="76"/>
      <c r="K15" s="76"/>
      <c r="L15" s="536"/>
      <c r="M15" s="536"/>
      <c r="N15" s="472"/>
    </row>
    <row r="16" spans="1:17" ht="13.5" customHeight="1" x14ac:dyDescent="0.25">
      <c r="A16" s="764"/>
      <c r="B16" s="765" t="s">
        <v>524</v>
      </c>
      <c r="C16" s="765"/>
      <c r="D16" s="845">
        <v>52374238.764869981</v>
      </c>
      <c r="E16" s="845">
        <v>52579696.962550014</v>
      </c>
      <c r="F16" s="846">
        <v>0.39228865664744483</v>
      </c>
      <c r="G16" s="846">
        <v>0.39228865664744483</v>
      </c>
      <c r="H16" s="846">
        <v>100</v>
      </c>
      <c r="I16" s="846"/>
      <c r="J16" s="766">
        <v>5375732.7931799982</v>
      </c>
      <c r="K16" s="766">
        <v>5730920.4785999991</v>
      </c>
      <c r="L16" s="846">
        <v>6.6072421953452558</v>
      </c>
      <c r="M16" s="846">
        <v>6.6072421953452558</v>
      </c>
      <c r="N16" s="847">
        <v>100</v>
      </c>
      <c r="O16" s="1478"/>
      <c r="P16" s="1478"/>
      <c r="Q16" s="1421"/>
    </row>
    <row r="17" spans="1:18" x14ac:dyDescent="0.25">
      <c r="A17" s="531"/>
      <c r="B17" s="83"/>
      <c r="C17" s="83"/>
      <c r="D17" s="538"/>
      <c r="E17" s="538"/>
      <c r="F17" s="539"/>
      <c r="G17" s="539"/>
      <c r="H17" s="539"/>
      <c r="I17" s="539"/>
      <c r="J17" s="769"/>
      <c r="K17" s="769"/>
      <c r="L17" s="539"/>
      <c r="M17" s="539"/>
      <c r="N17" s="540"/>
      <c r="O17" s="1478"/>
      <c r="P17" s="1478"/>
      <c r="Q17" s="1310"/>
    </row>
    <row r="18" spans="1:18" s="5" customFormat="1" ht="15" customHeight="1" x14ac:dyDescent="0.25">
      <c r="A18" s="848" t="s">
        <v>576</v>
      </c>
      <c r="B18" s="78" t="s">
        <v>1099</v>
      </c>
      <c r="C18" s="78"/>
      <c r="D18" s="537">
        <v>6697166.5900199972</v>
      </c>
      <c r="E18" s="537">
        <v>6488634.2599900011</v>
      </c>
      <c r="F18" s="351">
        <v>-3.1137396274530103</v>
      </c>
      <c r="G18" s="351">
        <v>-0.39815820706470906</v>
      </c>
      <c r="H18" s="351">
        <v>12.340569905930691</v>
      </c>
      <c r="I18" s="351"/>
      <c r="J18" s="1256">
        <v>715280.56366999983</v>
      </c>
      <c r="K18" s="1256">
        <v>739759.96690999961</v>
      </c>
      <c r="L18" s="351">
        <v>3.4223498419137166</v>
      </c>
      <c r="M18" s="351">
        <v>0.45536867589579477</v>
      </c>
      <c r="N18" s="352">
        <v>12.908222504087421</v>
      </c>
      <c r="O18" s="1478"/>
      <c r="P18" s="1478"/>
      <c r="Q18" s="1421"/>
      <c r="R18" s="1"/>
    </row>
    <row r="19" spans="1:18" s="5" customFormat="1" ht="15" customHeight="1" x14ac:dyDescent="0.25">
      <c r="A19" s="146" t="s">
        <v>580</v>
      </c>
      <c r="B19" s="83" t="s">
        <v>453</v>
      </c>
      <c r="C19" s="83"/>
      <c r="D19" s="147">
        <v>44561237.441249982</v>
      </c>
      <c r="E19" s="147">
        <v>44960225.764579996</v>
      </c>
      <c r="F19" s="354">
        <v>0.89537083402597484</v>
      </c>
      <c r="G19" s="354">
        <v>0.76180262040894098</v>
      </c>
      <c r="H19" s="354">
        <v>85.508719832681805</v>
      </c>
      <c r="I19" s="354"/>
      <c r="J19" s="694">
        <v>4551475.2661300004</v>
      </c>
      <c r="K19" s="694">
        <v>4870684.0335999997</v>
      </c>
      <c r="L19" s="354">
        <v>7.0133033534292757</v>
      </c>
      <c r="M19" s="354">
        <v>5.9379582235740624</v>
      </c>
      <c r="N19" s="355">
        <v>84.989558863846852</v>
      </c>
      <c r="O19" s="1478"/>
      <c r="P19" s="1478"/>
      <c r="Q19" s="1421"/>
      <c r="R19" s="1"/>
    </row>
    <row r="20" spans="1:18" ht="30" customHeight="1" x14ac:dyDescent="0.25">
      <c r="A20" s="849"/>
      <c r="B20" s="1784" t="s">
        <v>1100</v>
      </c>
      <c r="C20" s="1784"/>
      <c r="D20" s="97">
        <v>11361226.590969997</v>
      </c>
      <c r="E20" s="97">
        <v>11178115.979259998</v>
      </c>
      <c r="F20" s="312">
        <v>-1.6117151633568936</v>
      </c>
      <c r="G20" s="312">
        <v>-0.34961961458200774</v>
      </c>
      <c r="H20" s="312">
        <v>21.259376955370495</v>
      </c>
      <c r="I20" s="312"/>
      <c r="J20" s="1479">
        <v>1178169.27877</v>
      </c>
      <c r="K20" s="1479">
        <v>1313302.5897199998</v>
      </c>
      <c r="L20" s="312">
        <v>11.469770378928741</v>
      </c>
      <c r="M20" s="312">
        <v>2.5137653999737242</v>
      </c>
      <c r="N20" s="313">
        <v>22.916084678264902</v>
      </c>
      <c r="O20" s="1478"/>
      <c r="P20" s="1478"/>
      <c r="Q20" s="1421"/>
    </row>
    <row r="21" spans="1:18" ht="15" customHeight="1" x14ac:dyDescent="0.25">
      <c r="A21" s="850"/>
      <c r="B21" s="13" t="s">
        <v>1429</v>
      </c>
      <c r="C21" s="91"/>
      <c r="D21" s="149">
        <v>6538883.8304399978</v>
      </c>
      <c r="E21" s="149">
        <v>6848609.2657499984</v>
      </c>
      <c r="F21" s="357">
        <v>4.7366713240592819</v>
      </c>
      <c r="G21" s="357">
        <v>0.59136980816177298</v>
      </c>
      <c r="H21" s="357">
        <v>13.02519729360162</v>
      </c>
      <c r="I21" s="357"/>
      <c r="J21" s="706">
        <v>664050.62884000002</v>
      </c>
      <c r="K21" s="706">
        <v>767369.52331000019</v>
      </c>
      <c r="L21" s="357">
        <v>15.558888130334772</v>
      </c>
      <c r="M21" s="357">
        <v>1.9219499637533546</v>
      </c>
      <c r="N21" s="358">
        <v>13.389987283464455</v>
      </c>
      <c r="O21" s="1478"/>
      <c r="P21" s="1478"/>
      <c r="Q21" s="1421"/>
    </row>
    <row r="22" spans="1:18" ht="15" customHeight="1" x14ac:dyDescent="0.25">
      <c r="A22" s="849"/>
      <c r="B22" s="417" t="s">
        <v>1101</v>
      </c>
      <c r="C22" s="96"/>
      <c r="D22" s="541">
        <v>15500653.944579998</v>
      </c>
      <c r="E22" s="541">
        <v>16609004.749020005</v>
      </c>
      <c r="F22" s="360">
        <v>7.1503486782088679</v>
      </c>
      <c r="G22" s="360">
        <v>2.1162136779034828</v>
      </c>
      <c r="H22" s="360">
        <v>31.588247381588751</v>
      </c>
      <c r="I22" s="360"/>
      <c r="J22" s="1257">
        <v>1484187.8831600002</v>
      </c>
      <c r="K22" s="1257">
        <v>1798926.3025400003</v>
      </c>
      <c r="L22" s="360">
        <v>21.206103550036211</v>
      </c>
      <c r="M22" s="360">
        <v>5.8548002940045221</v>
      </c>
      <c r="N22" s="361">
        <v>31.389831864836104</v>
      </c>
      <c r="O22" s="1478"/>
      <c r="P22" s="1478"/>
      <c r="Q22" s="1421"/>
    </row>
    <row r="23" spans="1:18" ht="15" customHeight="1" x14ac:dyDescent="0.25">
      <c r="A23" s="850"/>
      <c r="B23" s="13" t="s">
        <v>1102</v>
      </c>
      <c r="C23" s="91"/>
      <c r="D23" s="149">
        <v>11160473.075259991</v>
      </c>
      <c r="E23" s="149">
        <v>10324495.770549998</v>
      </c>
      <c r="F23" s="357">
        <v>-7.4905185387091535</v>
      </c>
      <c r="G23" s="357">
        <v>-1.5961612510743068</v>
      </c>
      <c r="H23" s="357">
        <v>19.635898202120941</v>
      </c>
      <c r="I23" s="357"/>
      <c r="J23" s="706">
        <v>1225067.4753599998</v>
      </c>
      <c r="K23" s="706">
        <v>991085.61802999955</v>
      </c>
      <c r="L23" s="357">
        <v>-19.099507744358498</v>
      </c>
      <c r="M23" s="357">
        <v>-4.3525574341575313</v>
      </c>
      <c r="N23" s="358">
        <v>17.29365503728139</v>
      </c>
      <c r="O23" s="1478"/>
      <c r="P23" s="1478"/>
      <c r="Q23" s="1421"/>
    </row>
    <row r="24" spans="1:18" s="5" customFormat="1" ht="15" customHeight="1" x14ac:dyDescent="0.25">
      <c r="A24" s="1326" t="s">
        <v>582</v>
      </c>
      <c r="B24" s="78" t="s">
        <v>1103</v>
      </c>
      <c r="C24" s="78"/>
      <c r="D24" s="537">
        <v>133457.46117</v>
      </c>
      <c r="E24" s="537">
        <v>107811.41659999997</v>
      </c>
      <c r="F24" s="351">
        <v>-19.216643524584761</v>
      </c>
      <c r="G24" s="351">
        <v>-4.8966906583856849E-2</v>
      </c>
      <c r="H24" s="351">
        <v>0.20504381506190281</v>
      </c>
      <c r="I24" s="351"/>
      <c r="J24" s="1256">
        <v>9592.5706200000022</v>
      </c>
      <c r="K24" s="1256">
        <v>10719.300069999992</v>
      </c>
      <c r="L24" s="351">
        <v>11.745855148054043</v>
      </c>
      <c r="M24" s="351">
        <v>2.0959550880754928E-2</v>
      </c>
      <c r="N24" s="352">
        <v>0.18704325265072602</v>
      </c>
      <c r="O24" s="1478"/>
      <c r="P24" s="1478"/>
      <c r="Q24" s="1421"/>
      <c r="R24" s="1"/>
    </row>
    <row r="25" spans="1:18" s="5" customFormat="1" ht="15" customHeight="1" thickBot="1" x14ac:dyDescent="0.3">
      <c r="A25" s="996" t="s">
        <v>586</v>
      </c>
      <c r="B25" s="134" t="s">
        <v>454</v>
      </c>
      <c r="C25" s="134"/>
      <c r="D25" s="851">
        <v>982377.27242999524</v>
      </c>
      <c r="E25" s="851">
        <v>1023025.5213800222</v>
      </c>
      <c r="F25" s="852">
        <v>4.1377432164610202</v>
      </c>
      <c r="G25" s="852">
        <v>7.7611149887092473E-2</v>
      </c>
      <c r="H25" s="852">
        <v>1.9456664463256113</v>
      </c>
      <c r="I25" s="852"/>
      <c r="J25" s="853">
        <v>99384.392759997398</v>
      </c>
      <c r="K25" s="853">
        <v>109757.17801999953</v>
      </c>
      <c r="L25" s="852">
        <v>10.437036411794844</v>
      </c>
      <c r="M25" s="852">
        <v>0.19295574499464915</v>
      </c>
      <c r="N25" s="854">
        <v>1.915175379415001</v>
      </c>
      <c r="O25" s="1478"/>
      <c r="P25" s="1478"/>
      <c r="Q25" s="1421"/>
      <c r="R25" s="1"/>
    </row>
    <row r="26" spans="1:18" customFormat="1" ht="15" customHeight="1" x14ac:dyDescent="0.2"/>
    <row r="27" spans="1:18" customFormat="1" ht="15" customHeight="1" x14ac:dyDescent="0.2">
      <c r="A27" s="1532" t="s">
        <v>1096</v>
      </c>
      <c r="B27" s="1602"/>
      <c r="C27" s="1602"/>
      <c r="D27" s="1602"/>
      <c r="E27" s="1602"/>
      <c r="F27" s="1602"/>
      <c r="G27" s="1602"/>
      <c r="H27" s="1602"/>
      <c r="I27" s="1602"/>
      <c r="J27" s="1602"/>
      <c r="K27" s="1602"/>
      <c r="L27" s="1602"/>
      <c r="M27" s="1602"/>
      <c r="N27" s="1603"/>
    </row>
    <row r="28" spans="1:18" s="5" customFormat="1" ht="15" customHeight="1" x14ac:dyDescent="0.25">
      <c r="A28" s="1779" t="s">
        <v>455</v>
      </c>
      <c r="B28" s="1780"/>
      <c r="C28" s="1780"/>
      <c r="D28" s="1780"/>
      <c r="E28" s="1780"/>
      <c r="F28" s="1780"/>
      <c r="G28" s="1780"/>
      <c r="H28" s="1780"/>
      <c r="I28" s="1780"/>
      <c r="J28" s="1780"/>
      <c r="K28" s="1780"/>
      <c r="L28" s="1780"/>
      <c r="M28" s="1780"/>
      <c r="N28" s="355"/>
      <c r="O28" s="147"/>
    </row>
    <row r="29" spans="1:18" s="5" customFormat="1" ht="15" customHeight="1" x14ac:dyDescent="0.25">
      <c r="A29" s="1779" t="s">
        <v>456</v>
      </c>
      <c r="B29" s="1780"/>
      <c r="C29" s="1780"/>
      <c r="D29" s="1780"/>
      <c r="E29" s="1780"/>
      <c r="F29" s="1780"/>
      <c r="G29" s="1780"/>
      <c r="H29" s="1780"/>
      <c r="I29" s="1780"/>
      <c r="J29" s="1780"/>
      <c r="K29" s="1780"/>
      <c r="L29" s="1780"/>
      <c r="M29" s="1780"/>
      <c r="N29" s="355"/>
      <c r="O29" s="147"/>
    </row>
    <row r="30" spans="1:18" ht="14.25" customHeight="1" x14ac:dyDescent="0.25">
      <c r="A30" s="1675" t="s">
        <v>1437</v>
      </c>
      <c r="B30" s="61"/>
      <c r="C30" s="61"/>
      <c r="D30" s="857"/>
      <c r="E30" s="858"/>
      <c r="F30" s="859"/>
      <c r="G30" s="860"/>
      <c r="H30" s="861"/>
      <c r="I30" s="862"/>
      <c r="J30" s="61"/>
      <c r="K30" s="863"/>
      <c r="L30" s="348"/>
      <c r="M30" s="348"/>
      <c r="N30" s="479"/>
    </row>
    <row r="31" spans="1:18" ht="14.25" customHeight="1" x14ac:dyDescent="0.25">
      <c r="A31" s="1604" t="s">
        <v>1104</v>
      </c>
      <c r="B31" s="61"/>
      <c r="C31" s="61"/>
      <c r="D31" s="857"/>
      <c r="E31" s="858"/>
      <c r="F31" s="859"/>
      <c r="G31" s="860"/>
      <c r="H31" s="864"/>
      <c r="I31" s="862"/>
      <c r="J31" s="61"/>
      <c r="K31" s="863"/>
      <c r="L31" s="348"/>
      <c r="M31" s="348"/>
      <c r="N31" s="479"/>
    </row>
    <row r="32" spans="1:18" ht="14.25" customHeight="1" x14ac:dyDescent="0.25">
      <c r="A32" s="1604" t="s">
        <v>1105</v>
      </c>
      <c r="B32" s="61"/>
      <c r="C32" s="61"/>
      <c r="D32" s="858"/>
      <c r="E32" s="858"/>
      <c r="F32" s="859"/>
      <c r="G32" s="859"/>
      <c r="H32" s="859"/>
      <c r="I32" s="545"/>
      <c r="J32" s="61"/>
      <c r="K32" s="865"/>
      <c r="L32" s="348"/>
      <c r="M32" s="348"/>
      <c r="N32" s="479"/>
    </row>
    <row r="33" spans="1:14" ht="14.25" customHeight="1" x14ac:dyDescent="0.25">
      <c r="A33" s="1604" t="s">
        <v>1106</v>
      </c>
      <c r="B33" s="61"/>
      <c r="C33" s="61"/>
      <c r="D33" s="858"/>
      <c r="E33" s="858"/>
      <c r="F33" s="859"/>
      <c r="G33" s="859"/>
      <c r="H33" s="859"/>
      <c r="I33" s="545"/>
      <c r="J33" s="61"/>
      <c r="K33" s="865"/>
      <c r="L33" s="348"/>
      <c r="M33" s="348"/>
      <c r="N33" s="479"/>
    </row>
    <row r="34" spans="1:14" ht="24.75" customHeight="1" x14ac:dyDescent="0.25">
      <c r="A34" s="1781" t="s">
        <v>1107</v>
      </c>
      <c r="B34" s="1782"/>
      <c r="C34" s="1782"/>
      <c r="D34" s="1782"/>
      <c r="E34" s="1782"/>
      <c r="F34" s="1782"/>
      <c r="G34" s="1782"/>
      <c r="H34" s="1782"/>
      <c r="I34" s="1782"/>
      <c r="J34" s="1782"/>
      <c r="K34" s="1782"/>
      <c r="L34" s="1782"/>
      <c r="M34" s="1782"/>
      <c r="N34" s="479"/>
    </row>
    <row r="35" spans="1:14" ht="24.75" customHeight="1" x14ac:dyDescent="0.25">
      <c r="A35" s="1781" t="s">
        <v>1108</v>
      </c>
      <c r="B35" s="1783"/>
      <c r="C35" s="1783"/>
      <c r="D35" s="1783"/>
      <c r="E35" s="1783"/>
      <c r="F35" s="1783"/>
      <c r="G35" s="1783"/>
      <c r="H35" s="1783"/>
      <c r="I35" s="1783"/>
      <c r="J35" s="1783"/>
      <c r="K35" s="1783"/>
      <c r="L35" s="1783"/>
      <c r="M35" s="1783"/>
      <c r="N35" s="479"/>
    </row>
    <row r="36" spans="1:14" ht="14.25" customHeight="1" x14ac:dyDescent="0.25">
      <c r="A36" s="1604" t="s">
        <v>1424</v>
      </c>
      <c r="B36" s="61"/>
      <c r="C36" s="61"/>
      <c r="D36" s="858"/>
      <c r="E36" s="858"/>
      <c r="F36" s="859"/>
      <c r="G36" s="859"/>
      <c r="H36" s="859"/>
      <c r="I36" s="545"/>
      <c r="J36" s="61"/>
      <c r="K36" s="865"/>
      <c r="L36" s="348"/>
      <c r="M36" s="348"/>
      <c r="N36" s="479"/>
    </row>
    <row r="37" spans="1:14" x14ac:dyDescent="0.25">
      <c r="A37" s="1605" t="s">
        <v>1441</v>
      </c>
      <c r="B37" s="866"/>
      <c r="C37" s="866"/>
      <c r="D37" s="866"/>
      <c r="E37" s="866"/>
      <c r="F37" s="866"/>
      <c r="G37" s="866"/>
      <c r="H37" s="866"/>
      <c r="I37" s="867"/>
      <c r="J37" s="368"/>
      <c r="K37" s="868"/>
      <c r="L37" s="327"/>
      <c r="M37" s="327"/>
      <c r="N37" s="483"/>
    </row>
    <row r="38" spans="1:14" ht="14.25" customHeight="1" x14ac:dyDescent="0.25">
      <c r="A38" s="869"/>
      <c r="D38" s="870"/>
      <c r="E38" s="870"/>
      <c r="K38" s="872"/>
      <c r="L38" s="5"/>
      <c r="M38" s="5"/>
      <c r="N38" s="5"/>
    </row>
  </sheetData>
  <mergeCells count="13">
    <mergeCell ref="A10:N10"/>
    <mergeCell ref="A35:M35"/>
    <mergeCell ref="B20:C20"/>
    <mergeCell ref="A8:N9"/>
    <mergeCell ref="D14:E14"/>
    <mergeCell ref="J14:K14"/>
    <mergeCell ref="A28:M28"/>
    <mergeCell ref="A29:M29"/>
    <mergeCell ref="A34:M34"/>
    <mergeCell ref="N13:N14"/>
    <mergeCell ref="D12:H12"/>
    <mergeCell ref="J12:N12"/>
    <mergeCell ref="H13:H14"/>
  </mergeCells>
  <phoneticPr fontId="0" type="noConversion"/>
  <printOptions horizontalCentered="1" verticalCentered="1"/>
  <pageMargins left="0.59055118110236227" right="0.59055118110236227" top="0.59055118110236227" bottom="1.8110236220472442" header="0" footer="0"/>
  <pageSetup scale="58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A3FEB-B9B4-4A4D-948D-D47757F2E719}">
  <sheetPr codeName="Hoja17">
    <pageSetUpPr fitToPage="1"/>
  </sheetPr>
  <dimension ref="A1:S83"/>
  <sheetViews>
    <sheetView showGridLines="0" zoomScaleNormal="100" workbookViewId="0">
      <selection activeCell="A7" sqref="A7:O8"/>
    </sheetView>
  </sheetViews>
  <sheetFormatPr defaultRowHeight="14.25" x14ac:dyDescent="0.25"/>
  <cols>
    <col min="1" max="1" width="8.28515625" style="1" customWidth="1"/>
    <col min="2" max="2" width="1.28515625" style="1" customWidth="1"/>
    <col min="3" max="3" width="1.42578125" style="1" customWidth="1"/>
    <col min="4" max="4" width="42.7109375" style="1" customWidth="1"/>
    <col min="5" max="5" width="15.28515625" style="1" customWidth="1"/>
    <col min="6" max="6" width="14.85546875" style="1" customWidth="1"/>
    <col min="7" max="7" width="10.140625" style="1" customWidth="1"/>
    <col min="8" max="8" width="14.140625" style="1" customWidth="1"/>
    <col min="9" max="9" width="14.85546875" style="1" customWidth="1"/>
    <col min="10" max="10" width="2.140625" style="1" customWidth="1"/>
    <col min="11" max="11" width="15" style="817" customWidth="1"/>
    <col min="12" max="12" width="13.7109375" style="1" customWidth="1"/>
    <col min="13" max="13" width="9.7109375" style="1" customWidth="1"/>
    <col min="14" max="14" width="13.7109375" style="1" customWidth="1"/>
    <col min="15" max="15" width="12.140625" style="1" customWidth="1"/>
    <col min="16" max="16" width="8" style="1" customWidth="1"/>
    <col min="17" max="17" width="10.42578125" style="1283" bestFit="1" customWidth="1"/>
    <col min="18" max="18" width="11.42578125" style="1" customWidth="1"/>
    <col min="19" max="19" width="13" style="1" customWidth="1"/>
    <col min="20" max="256" width="11.42578125" style="1" customWidth="1"/>
    <col min="257" max="16384" width="9.140625" style="1"/>
  </cols>
  <sheetData>
    <row r="1" spans="1:19" ht="4.5" customHeight="1" x14ac:dyDescent="0.25">
      <c r="A1" s="13"/>
      <c r="B1" s="13"/>
      <c r="C1" s="13"/>
      <c r="D1" s="13"/>
      <c r="E1" s="13"/>
      <c r="F1" s="13"/>
      <c r="G1" s="13"/>
      <c r="H1" s="13"/>
      <c r="I1" s="13"/>
      <c r="J1" s="13"/>
      <c r="K1" s="726"/>
      <c r="L1" s="13"/>
      <c r="M1" s="13"/>
      <c r="N1" s="13"/>
      <c r="O1" s="66"/>
      <c r="R1" s="821"/>
      <c r="S1" s="821"/>
    </row>
    <row r="2" spans="1:19" x14ac:dyDescent="0.25">
      <c r="A2" s="13"/>
      <c r="B2" s="13"/>
      <c r="C2" s="13"/>
      <c r="D2" s="13"/>
      <c r="E2" s="726"/>
      <c r="F2" s="13"/>
      <c r="G2" s="13"/>
      <c r="H2" s="138"/>
      <c r="I2" s="138"/>
      <c r="J2" s="13"/>
      <c r="K2" s="727"/>
      <c r="L2" s="13"/>
      <c r="M2" s="13"/>
      <c r="N2" s="13"/>
      <c r="O2" s="728"/>
      <c r="R2" s="821"/>
      <c r="S2" s="821"/>
    </row>
    <row r="3" spans="1:19" ht="21.75" customHeight="1" x14ac:dyDescent="0.25">
      <c r="A3" s="13"/>
      <c r="B3" s="13"/>
      <c r="C3" s="13"/>
      <c r="D3" s="13"/>
      <c r="E3" s="726"/>
      <c r="F3" s="13"/>
      <c r="G3" s="13"/>
      <c r="H3" s="138"/>
      <c r="I3" s="138"/>
      <c r="J3" s="13"/>
      <c r="K3" s="727"/>
      <c r="L3" s="13"/>
      <c r="M3" s="13"/>
      <c r="N3" s="13"/>
      <c r="O3" s="728"/>
    </row>
    <row r="4" spans="1:19" ht="20.25" customHeight="1" x14ac:dyDescent="0.25">
      <c r="A4" s="13"/>
      <c r="B4" s="13"/>
      <c r="C4" s="13"/>
      <c r="D4" s="13"/>
      <c r="E4" s="726"/>
      <c r="F4" s="13"/>
      <c r="G4" s="13"/>
      <c r="H4" s="733"/>
      <c r="I4" s="138"/>
      <c r="J4" s="13"/>
      <c r="K4" s="727"/>
      <c r="L4" s="13"/>
      <c r="M4" s="13"/>
      <c r="N4" s="13"/>
      <c r="O4" s="728"/>
    </row>
    <row r="5" spans="1:19" x14ac:dyDescent="0.25">
      <c r="A5" s="13"/>
      <c r="B5" s="13"/>
      <c r="C5" s="13"/>
      <c r="D5" s="13"/>
      <c r="E5" s="13"/>
      <c r="F5" s="13"/>
      <c r="G5" s="13"/>
      <c r="H5" s="733"/>
      <c r="I5" s="138"/>
      <c r="J5" s="13"/>
      <c r="K5" s="726"/>
      <c r="L5" s="13"/>
      <c r="M5" s="13"/>
      <c r="N5" s="13"/>
      <c r="O5" s="66"/>
    </row>
    <row r="6" spans="1:19" x14ac:dyDescent="0.25">
      <c r="A6" s="13"/>
      <c r="B6" s="13"/>
      <c r="C6" s="13"/>
      <c r="D6" s="13"/>
      <c r="E6" s="13"/>
      <c r="F6" s="13"/>
      <c r="G6" s="13"/>
      <c r="H6" s="733"/>
      <c r="I6" s="13"/>
      <c r="J6" s="13"/>
      <c r="K6" s="726"/>
      <c r="L6" s="726"/>
      <c r="M6" s="13"/>
      <c r="N6" s="13"/>
      <c r="O6" s="66"/>
    </row>
    <row r="7" spans="1:19" s="3" customFormat="1" ht="15" customHeight="1" x14ac:dyDescent="0.25">
      <c r="A7" s="1699" t="s">
        <v>461</v>
      </c>
      <c r="B7" s="1699"/>
      <c r="C7" s="1699"/>
      <c r="D7" s="1699"/>
      <c r="E7" s="1699"/>
      <c r="F7" s="1699"/>
      <c r="G7" s="1699"/>
      <c r="H7" s="1699"/>
      <c r="I7" s="1699"/>
      <c r="J7" s="1699"/>
      <c r="K7" s="1699"/>
      <c r="L7" s="1699"/>
      <c r="M7" s="1699"/>
      <c r="N7" s="1699"/>
      <c r="O7" s="1700"/>
      <c r="Q7" s="1283"/>
    </row>
    <row r="8" spans="1:19" s="3" customFormat="1" ht="15" customHeight="1" x14ac:dyDescent="0.25">
      <c r="A8" s="1699"/>
      <c r="B8" s="1699"/>
      <c r="C8" s="1699"/>
      <c r="D8" s="1699"/>
      <c r="E8" s="1699"/>
      <c r="F8" s="1699"/>
      <c r="G8" s="1699"/>
      <c r="H8" s="1699"/>
      <c r="I8" s="1699"/>
      <c r="J8" s="1699"/>
      <c r="K8" s="1699"/>
      <c r="L8" s="1699"/>
      <c r="M8" s="1699"/>
      <c r="N8" s="1699"/>
      <c r="O8" s="1700"/>
      <c r="Q8" s="1283"/>
    </row>
    <row r="9" spans="1:19" ht="30.75" customHeight="1" x14ac:dyDescent="0.25">
      <c r="A9" s="1790" t="s">
        <v>1027</v>
      </c>
      <c r="B9" s="1791"/>
      <c r="C9" s="1791"/>
      <c r="D9" s="1791"/>
      <c r="E9" s="1791"/>
      <c r="F9" s="1791"/>
      <c r="G9" s="1791"/>
      <c r="H9" s="1791"/>
      <c r="I9" s="1791"/>
      <c r="J9" s="1791"/>
      <c r="K9" s="1791"/>
      <c r="L9" s="1791"/>
      <c r="M9" s="1791"/>
      <c r="N9" s="1791"/>
      <c r="O9" s="1792"/>
    </row>
    <row r="10" spans="1:19" ht="15" thickBot="1" x14ac:dyDescent="0.3">
      <c r="A10" s="737" t="s">
        <v>1438</v>
      </c>
      <c r="B10" s="737"/>
      <c r="C10" s="737"/>
      <c r="D10" s="737"/>
      <c r="E10" s="822"/>
      <c r="F10" s="822"/>
      <c r="G10" s="737"/>
      <c r="H10" s="737"/>
      <c r="I10" s="737"/>
      <c r="J10" s="737"/>
      <c r="K10" s="738"/>
      <c r="L10" s="96"/>
      <c r="M10" s="96"/>
      <c r="N10" s="737"/>
      <c r="O10" s="823"/>
    </row>
    <row r="11" spans="1:19" s="752" customFormat="1" ht="19.5" customHeight="1" thickBot="1" x14ac:dyDescent="0.25">
      <c r="A11" s="824"/>
      <c r="B11" s="824"/>
      <c r="C11" s="824"/>
      <c r="D11" s="824"/>
      <c r="E11" s="1793" t="s">
        <v>1439</v>
      </c>
      <c r="F11" s="1793"/>
      <c r="G11" s="1793"/>
      <c r="H11" s="1793"/>
      <c r="I11" s="1793"/>
      <c r="J11" s="825"/>
      <c r="K11" s="1793" t="s">
        <v>1002</v>
      </c>
      <c r="L11" s="1793"/>
      <c r="M11" s="1793"/>
      <c r="N11" s="1793"/>
      <c r="O11" s="1794"/>
      <c r="Q11" s="1431"/>
    </row>
    <row r="12" spans="1:19" s="752" customFormat="1" ht="13.5" customHeight="1" x14ac:dyDescent="0.2">
      <c r="A12" s="531" t="s">
        <v>466</v>
      </c>
      <c r="B12" s="1787" t="s">
        <v>514</v>
      </c>
      <c r="C12" s="1787"/>
      <c r="D12" s="1787"/>
      <c r="E12" s="1259" t="s">
        <v>1397</v>
      </c>
      <c r="F12" s="1260" t="s">
        <v>1412</v>
      </c>
      <c r="G12" s="749" t="s">
        <v>464</v>
      </c>
      <c r="H12" s="749" t="s">
        <v>516</v>
      </c>
      <c r="I12" s="1795" t="s">
        <v>1414</v>
      </c>
      <c r="J12" s="826"/>
      <c r="K12" s="1449" t="s">
        <v>1397</v>
      </c>
      <c r="L12" s="1448" t="s">
        <v>1412</v>
      </c>
      <c r="M12" s="749" t="s">
        <v>464</v>
      </c>
      <c r="N12" s="749" t="s">
        <v>518</v>
      </c>
      <c r="O12" s="1797" t="s">
        <v>1414</v>
      </c>
      <c r="Q12" s="1431"/>
    </row>
    <row r="13" spans="1:19" s="752" customFormat="1" ht="13.5" customHeight="1" thickBot="1" x14ac:dyDescent="0.25">
      <c r="A13" s="533"/>
      <c r="B13" s="1788"/>
      <c r="C13" s="1788"/>
      <c r="D13" s="1788"/>
      <c r="E13" s="1773" t="s">
        <v>1004</v>
      </c>
      <c r="F13" s="1773"/>
      <c r="G13" s="534" t="s">
        <v>403</v>
      </c>
      <c r="H13" s="534" t="s">
        <v>1017</v>
      </c>
      <c r="I13" s="1796"/>
      <c r="J13" s="827"/>
      <c r="K13" s="1773" t="s">
        <v>1004</v>
      </c>
      <c r="L13" s="1773"/>
      <c r="M13" s="534" t="s">
        <v>403</v>
      </c>
      <c r="N13" s="534" t="s">
        <v>1017</v>
      </c>
      <c r="O13" s="1798"/>
      <c r="Q13" s="1431"/>
    </row>
    <row r="14" spans="1:19" s="153" customFormat="1" ht="13.5" customHeight="1" x14ac:dyDescent="0.2">
      <c r="A14" s="75"/>
      <c r="B14" s="757"/>
      <c r="C14" s="757"/>
      <c r="D14" s="757"/>
      <c r="E14" s="758"/>
      <c r="F14" s="759"/>
      <c r="G14" s="91"/>
      <c r="H14" s="528"/>
      <c r="I14" s="528"/>
      <c r="J14" s="83"/>
      <c r="K14" s="758"/>
      <c r="L14" s="759"/>
      <c r="M14" s="91"/>
      <c r="N14" s="528"/>
      <c r="O14" s="760"/>
      <c r="Q14" s="1432"/>
    </row>
    <row r="15" spans="1:19" s="153" customFormat="1" ht="13.5" customHeight="1" x14ac:dyDescent="0.2">
      <c r="A15" s="764"/>
      <c r="B15" s="1786" t="s">
        <v>468</v>
      </c>
      <c r="C15" s="1786"/>
      <c r="D15" s="1786"/>
      <c r="E15" s="766">
        <v>52374238.764869981</v>
      </c>
      <c r="F15" s="766">
        <v>52579696.962550014</v>
      </c>
      <c r="G15" s="767">
        <v>0.39228865664744483</v>
      </c>
      <c r="H15" s="767">
        <v>0.39228865664741447</v>
      </c>
      <c r="I15" s="767">
        <v>100</v>
      </c>
      <c r="J15" s="767"/>
      <c r="K15" s="766">
        <v>5375732.7931799982</v>
      </c>
      <c r="L15" s="766">
        <v>5730920.4785999991</v>
      </c>
      <c r="M15" s="767">
        <v>6.6072421953452558</v>
      </c>
      <c r="N15" s="767">
        <v>6.607242195345262</v>
      </c>
      <c r="O15" s="768">
        <v>100.00000000000001</v>
      </c>
      <c r="P15" s="1338"/>
      <c r="Q15" s="1432"/>
      <c r="R15" s="1338"/>
      <c r="S15" s="761"/>
    </row>
    <row r="16" spans="1:19" s="153" customFormat="1" ht="12" x14ac:dyDescent="0.2">
      <c r="A16" s="82"/>
      <c r="B16" s="91"/>
      <c r="C16" s="91"/>
      <c r="D16" s="91"/>
      <c r="E16" s="694"/>
      <c r="F16" s="694"/>
      <c r="G16" s="792"/>
      <c r="H16" s="792"/>
      <c r="I16" s="792"/>
      <c r="J16" s="792"/>
      <c r="K16" s="694"/>
      <c r="L16" s="694"/>
      <c r="M16" s="792"/>
      <c r="N16" s="792"/>
      <c r="O16" s="793"/>
      <c r="P16" s="761"/>
      <c r="Q16" s="1432"/>
      <c r="R16" s="761"/>
      <c r="S16" s="761"/>
    </row>
    <row r="17" spans="1:19" s="153" customFormat="1" ht="12" x14ac:dyDescent="0.2">
      <c r="A17" s="774"/>
      <c r="B17" s="1786" t="s">
        <v>469</v>
      </c>
      <c r="C17" s="1786"/>
      <c r="D17" s="1786"/>
      <c r="E17" s="766">
        <v>12077658.247930001</v>
      </c>
      <c r="F17" s="766">
        <v>13079332.598760005</v>
      </c>
      <c r="G17" s="767">
        <v>8.2936139628034375</v>
      </c>
      <c r="H17" s="767">
        <v>1.9125325244858273</v>
      </c>
      <c r="I17" s="767">
        <v>24.87525291002682</v>
      </c>
      <c r="J17" s="767"/>
      <c r="K17" s="766">
        <v>1296190.8530299994</v>
      </c>
      <c r="L17" s="766">
        <v>1516366.3347700003</v>
      </c>
      <c r="M17" s="767">
        <v>16.986347436823419</v>
      </c>
      <c r="N17" s="767">
        <v>4.0957296467437816</v>
      </c>
      <c r="O17" s="768">
        <v>26.459385371552596</v>
      </c>
      <c r="P17" s="1338"/>
      <c r="Q17" s="1432"/>
      <c r="R17" s="1338"/>
      <c r="S17" s="761"/>
    </row>
    <row r="18" spans="1:19" s="153" customFormat="1" ht="12" x14ac:dyDescent="0.2">
      <c r="A18" s="778"/>
      <c r="B18" s="91"/>
      <c r="C18" s="91"/>
      <c r="D18" s="91"/>
      <c r="E18" s="694"/>
      <c r="F18" s="694"/>
      <c r="G18" s="792"/>
      <c r="H18" s="792"/>
      <c r="I18" s="792"/>
      <c r="J18" s="792"/>
      <c r="K18" s="694"/>
      <c r="L18" s="694"/>
      <c r="M18" s="792"/>
      <c r="N18" s="792"/>
      <c r="O18" s="793"/>
      <c r="P18" s="761"/>
      <c r="Q18" s="1432"/>
      <c r="R18" s="761"/>
      <c r="S18" s="761"/>
    </row>
    <row r="19" spans="1:19" s="153" customFormat="1" ht="12" x14ac:dyDescent="0.2">
      <c r="A19" s="764">
        <v>1</v>
      </c>
      <c r="B19" s="782"/>
      <c r="C19" s="1786" t="s">
        <v>472</v>
      </c>
      <c r="D19" s="1786"/>
      <c r="E19" s="766">
        <v>6977275.3947299998</v>
      </c>
      <c r="F19" s="766">
        <v>7522542.6122300029</v>
      </c>
      <c r="G19" s="767">
        <v>7.81490175824002</v>
      </c>
      <c r="H19" s="767">
        <v>1.0410981244957802</v>
      </c>
      <c r="I19" s="767">
        <v>14.306934133888118</v>
      </c>
      <c r="J19" s="767"/>
      <c r="K19" s="766">
        <v>778045.72333999944</v>
      </c>
      <c r="L19" s="766">
        <v>829710.3085200002</v>
      </c>
      <c r="M19" s="767">
        <v>6.6403019295851546</v>
      </c>
      <c r="N19" s="767">
        <v>0.96107055852079604</v>
      </c>
      <c r="O19" s="768">
        <v>14.477784356252126</v>
      </c>
      <c r="P19" s="1338"/>
      <c r="Q19" s="1432"/>
      <c r="R19" s="1338"/>
      <c r="S19" s="761"/>
    </row>
    <row r="20" spans="1:19" s="153" customFormat="1" ht="12" x14ac:dyDescent="0.2">
      <c r="A20" s="786" t="s">
        <v>527</v>
      </c>
      <c r="B20" s="91"/>
      <c r="C20" s="91"/>
      <c r="D20" s="91" t="s">
        <v>501</v>
      </c>
      <c r="E20" s="706">
        <v>2396251.0596299986</v>
      </c>
      <c r="F20" s="706">
        <v>2703711.8040200029</v>
      </c>
      <c r="G20" s="828">
        <v>12.830906976728842</v>
      </c>
      <c r="H20" s="828">
        <v>0.58704575310454643</v>
      </c>
      <c r="I20" s="828">
        <v>5.1421213133763901</v>
      </c>
      <c r="J20" s="828"/>
      <c r="K20" s="706">
        <v>251911.2225499998</v>
      </c>
      <c r="L20" s="706">
        <v>291409.56657000032</v>
      </c>
      <c r="M20" s="828">
        <v>15.679469783114092</v>
      </c>
      <c r="N20" s="828">
        <v>0.73475274050285122</v>
      </c>
      <c r="O20" s="829">
        <v>5.0848649472307539</v>
      </c>
      <c r="P20" s="1338"/>
      <c r="Q20" s="1432"/>
      <c r="R20" s="1338"/>
      <c r="S20" s="761"/>
    </row>
    <row r="21" spans="1:19" s="153" customFormat="1" ht="12" x14ac:dyDescent="0.2">
      <c r="A21" s="1333" t="s">
        <v>533</v>
      </c>
      <c r="B21" s="782"/>
      <c r="C21" s="782"/>
      <c r="D21" s="782" t="s">
        <v>473</v>
      </c>
      <c r="E21" s="700">
        <v>259378.00708000001</v>
      </c>
      <c r="F21" s="700">
        <v>213874.64231000011</v>
      </c>
      <c r="G21" s="830">
        <v>-17.543262546529352</v>
      </c>
      <c r="H21" s="830">
        <v>-8.6881195494379712E-2</v>
      </c>
      <c r="I21" s="830">
        <v>0.40676278994596093</v>
      </c>
      <c r="J21" s="830"/>
      <c r="K21" s="700">
        <v>26968.901099999995</v>
      </c>
      <c r="L21" s="700">
        <v>44434.444670000004</v>
      </c>
      <c r="M21" s="830">
        <v>64.761791758730624</v>
      </c>
      <c r="N21" s="830">
        <v>0.32489605123524601</v>
      </c>
      <c r="O21" s="831">
        <v>0.77534568549544503</v>
      </c>
      <c r="P21" s="1338"/>
      <c r="Q21" s="1432"/>
      <c r="R21" s="1338"/>
      <c r="S21" s="761"/>
    </row>
    <row r="22" spans="1:19" s="153" customFormat="1" ht="12" x14ac:dyDescent="0.2">
      <c r="A22" s="786" t="s">
        <v>584</v>
      </c>
      <c r="B22" s="91"/>
      <c r="C22" s="91"/>
      <c r="D22" s="91" t="s">
        <v>474</v>
      </c>
      <c r="E22" s="706">
        <v>102938.9933899999</v>
      </c>
      <c r="F22" s="706">
        <v>101971.30067000007</v>
      </c>
      <c r="G22" s="828">
        <v>-0.94006429257918034</v>
      </c>
      <c r="H22" s="828">
        <v>-1.8476501860852086E-3</v>
      </c>
      <c r="I22" s="828">
        <v>0.19393664581716649</v>
      </c>
      <c r="J22" s="828"/>
      <c r="K22" s="706">
        <v>14452.795320000001</v>
      </c>
      <c r="L22" s="706">
        <v>12656.216149999995</v>
      </c>
      <c r="M22" s="828">
        <v>-12.430669155840549</v>
      </c>
      <c r="N22" s="828">
        <v>-3.3420172451265863E-2</v>
      </c>
      <c r="O22" s="829">
        <v>0.22084089627940132</v>
      </c>
      <c r="P22" s="1338"/>
      <c r="Q22" s="1432"/>
      <c r="R22" s="1338"/>
      <c r="S22" s="761"/>
    </row>
    <row r="23" spans="1:19" s="153" customFormat="1" ht="12" x14ac:dyDescent="0.2">
      <c r="A23" s="1333" t="s">
        <v>585</v>
      </c>
      <c r="B23" s="782"/>
      <c r="C23" s="782"/>
      <c r="D23" s="782" t="s">
        <v>502</v>
      </c>
      <c r="E23" s="700">
        <v>2656058.1367000015</v>
      </c>
      <c r="F23" s="700">
        <v>2861370.6768500009</v>
      </c>
      <c r="G23" s="830">
        <v>7.7299716189604295</v>
      </c>
      <c r="H23" s="830">
        <v>0.39201054753603926</v>
      </c>
      <c r="I23" s="830">
        <v>5.4419687486750208</v>
      </c>
      <c r="J23" s="830"/>
      <c r="K23" s="700">
        <v>295777.15693999978</v>
      </c>
      <c r="L23" s="700">
        <v>261809.4878099999</v>
      </c>
      <c r="M23" s="830">
        <v>-11.484209761638365</v>
      </c>
      <c r="N23" s="830">
        <v>-0.63187048978873095</v>
      </c>
      <c r="O23" s="831">
        <v>4.5683671373146861</v>
      </c>
      <c r="P23" s="1338"/>
      <c r="Q23" s="1432"/>
      <c r="R23" s="1338"/>
      <c r="S23" s="761"/>
    </row>
    <row r="24" spans="1:19" s="153" customFormat="1" ht="12" x14ac:dyDescent="0.2">
      <c r="A24" s="786" t="s">
        <v>165</v>
      </c>
      <c r="B24" s="91"/>
      <c r="C24" s="91"/>
      <c r="D24" s="91" t="s">
        <v>475</v>
      </c>
      <c r="E24" s="706">
        <v>576161.28258000035</v>
      </c>
      <c r="F24" s="706">
        <v>564721.5872999999</v>
      </c>
      <c r="G24" s="828">
        <v>-1.9855022588075488</v>
      </c>
      <c r="H24" s="828">
        <v>-2.1842217757776037E-2</v>
      </c>
      <c r="I24" s="828">
        <v>1.0740297489774882</v>
      </c>
      <c r="J24" s="828"/>
      <c r="K24" s="706">
        <v>67457.338589999999</v>
      </c>
      <c r="L24" s="706">
        <v>72615.29396000001</v>
      </c>
      <c r="M24" s="828">
        <v>7.6462479513898813</v>
      </c>
      <c r="N24" s="828">
        <v>9.5948879314532276E-2</v>
      </c>
      <c r="O24" s="829">
        <v>1.2670790710001114</v>
      </c>
      <c r="P24" s="1338"/>
      <c r="Q24" s="1432"/>
      <c r="R24" s="1338"/>
      <c r="S24" s="761"/>
    </row>
    <row r="25" spans="1:19" s="153" customFormat="1" ht="12" x14ac:dyDescent="0.2">
      <c r="A25" s="1333" t="s">
        <v>1401</v>
      </c>
      <c r="B25" s="782"/>
      <c r="C25" s="782"/>
      <c r="D25" s="782" t="s">
        <v>476</v>
      </c>
      <c r="E25" s="700">
        <v>986487.91534999968</v>
      </c>
      <c r="F25" s="700">
        <v>1076892.6010799995</v>
      </c>
      <c r="G25" s="830">
        <v>9.164297334339345</v>
      </c>
      <c r="H25" s="830">
        <v>0.17261288729343546</v>
      </c>
      <c r="I25" s="830">
        <v>2.0481148870960935</v>
      </c>
      <c r="J25" s="830"/>
      <c r="K25" s="700">
        <v>121478.30883999995</v>
      </c>
      <c r="L25" s="700">
        <v>146785.29935999992</v>
      </c>
      <c r="M25" s="830">
        <v>20.832517971033003</v>
      </c>
      <c r="N25" s="830">
        <v>0.47076354970816342</v>
      </c>
      <c r="O25" s="831">
        <v>2.561286618931728</v>
      </c>
      <c r="P25" s="1338"/>
      <c r="Q25" s="1432"/>
      <c r="R25" s="1338"/>
      <c r="S25" s="761"/>
    </row>
    <row r="26" spans="1:19" s="153" customFormat="1" ht="12" x14ac:dyDescent="0.2">
      <c r="A26" s="786"/>
      <c r="B26" s="91"/>
      <c r="C26" s="91"/>
      <c r="D26" s="91"/>
      <c r="E26" s="694"/>
      <c r="F26" s="694"/>
      <c r="G26" s="792"/>
      <c r="H26" s="792"/>
      <c r="I26" s="792"/>
      <c r="J26" s="792"/>
      <c r="K26" s="694"/>
      <c r="L26" s="694"/>
      <c r="M26" s="792"/>
      <c r="N26" s="792"/>
      <c r="O26" s="793"/>
      <c r="P26" s="761"/>
      <c r="Q26" s="1432"/>
      <c r="R26" s="761"/>
      <c r="S26" s="761"/>
    </row>
    <row r="27" spans="1:19" s="153" customFormat="1" ht="12" x14ac:dyDescent="0.2">
      <c r="A27" s="774">
        <v>2</v>
      </c>
      <c r="B27" s="782"/>
      <c r="C27" s="1786" t="s">
        <v>477</v>
      </c>
      <c r="D27" s="1786"/>
      <c r="E27" s="766">
        <v>5100382.8532000016</v>
      </c>
      <c r="F27" s="766">
        <v>5556789.9865300013</v>
      </c>
      <c r="G27" s="767">
        <v>8.9484877207531177</v>
      </c>
      <c r="H27" s="767">
        <v>0.87143439999004713</v>
      </c>
      <c r="I27" s="767">
        <v>10.568318776138696</v>
      </c>
      <c r="J27" s="767"/>
      <c r="K27" s="766">
        <v>518145.12969000003</v>
      </c>
      <c r="L27" s="766">
        <v>686656.02625000011</v>
      </c>
      <c r="M27" s="767">
        <v>32.521949335086511</v>
      </c>
      <c r="N27" s="767">
        <v>3.1346590882229859</v>
      </c>
      <c r="O27" s="768">
        <v>11.981601015300472</v>
      </c>
      <c r="P27" s="1338"/>
      <c r="Q27" s="1432"/>
      <c r="R27" s="1338"/>
      <c r="S27" s="761"/>
    </row>
    <row r="28" spans="1:19" s="153" customFormat="1" ht="12" x14ac:dyDescent="0.2">
      <c r="A28" s="786" t="s">
        <v>538</v>
      </c>
      <c r="B28" s="91"/>
      <c r="C28" s="91"/>
      <c r="D28" s="91" t="s">
        <v>503</v>
      </c>
      <c r="E28" s="706">
        <v>215141.0988199999</v>
      </c>
      <c r="F28" s="706">
        <v>245749.57327999998</v>
      </c>
      <c r="G28" s="828">
        <v>14.227162837728644</v>
      </c>
      <c r="H28" s="828">
        <v>5.8441850768303133E-2</v>
      </c>
      <c r="I28" s="828">
        <v>0.46738491751870609</v>
      </c>
      <c r="J28" s="828"/>
      <c r="K28" s="706">
        <v>21341.556840000001</v>
      </c>
      <c r="L28" s="706">
        <v>27416.840719999997</v>
      </c>
      <c r="M28" s="828">
        <v>28.466919848196021</v>
      </c>
      <c r="N28" s="828">
        <v>0.1130131298138087</v>
      </c>
      <c r="O28" s="829">
        <v>0.47840204418082644</v>
      </c>
      <c r="P28" s="1338"/>
      <c r="Q28" s="1432"/>
      <c r="R28" s="1338"/>
      <c r="S28" s="761"/>
    </row>
    <row r="29" spans="1:19" s="153" customFormat="1" ht="12" x14ac:dyDescent="0.2">
      <c r="A29" s="1333" t="s">
        <v>539</v>
      </c>
      <c r="B29" s="782"/>
      <c r="C29" s="782"/>
      <c r="D29" s="782" t="s">
        <v>478</v>
      </c>
      <c r="E29" s="700">
        <v>782273.71709000086</v>
      </c>
      <c r="F29" s="700">
        <v>830488.37314000109</v>
      </c>
      <c r="G29" s="830">
        <v>6.163399715045407</v>
      </c>
      <c r="H29" s="830">
        <v>9.2057960529901214E-2</v>
      </c>
      <c r="I29" s="830">
        <v>1.5794848983848615</v>
      </c>
      <c r="J29" s="830"/>
      <c r="K29" s="700">
        <v>95041.867459999979</v>
      </c>
      <c r="L29" s="700">
        <v>107506.13991000003</v>
      </c>
      <c r="M29" s="830">
        <v>13.114507093672009</v>
      </c>
      <c r="N29" s="830">
        <v>0.23186183036874577</v>
      </c>
      <c r="O29" s="831">
        <v>1.8758965564335068</v>
      </c>
      <c r="P29" s="1338"/>
      <c r="Q29" s="1432"/>
      <c r="R29" s="1338"/>
      <c r="S29" s="761"/>
    </row>
    <row r="30" spans="1:19" s="153" customFormat="1" ht="12" x14ac:dyDescent="0.2">
      <c r="A30" s="786" t="s">
        <v>28</v>
      </c>
      <c r="B30" s="91"/>
      <c r="C30" s="91"/>
      <c r="D30" s="91" t="s">
        <v>479</v>
      </c>
      <c r="E30" s="706">
        <v>309305.64885000035</v>
      </c>
      <c r="F30" s="706">
        <v>366652.52227999998</v>
      </c>
      <c r="G30" s="828">
        <v>18.54051927057121</v>
      </c>
      <c r="H30" s="828">
        <v>0.10949442852516464</v>
      </c>
      <c r="I30" s="828">
        <v>0.69732718798502946</v>
      </c>
      <c r="J30" s="828"/>
      <c r="K30" s="706">
        <v>33977.508550000006</v>
      </c>
      <c r="L30" s="706">
        <v>41073.771340000014</v>
      </c>
      <c r="M30" s="828">
        <v>20.885176968044664</v>
      </c>
      <c r="N30" s="828">
        <v>0.13200549698085415</v>
      </c>
      <c r="O30" s="829">
        <v>0.7167046112989145</v>
      </c>
      <c r="P30" s="1338"/>
      <c r="Q30" s="1432"/>
      <c r="R30" s="1338"/>
      <c r="S30" s="761"/>
    </row>
    <row r="31" spans="1:19" s="153" customFormat="1" ht="12" x14ac:dyDescent="0.2">
      <c r="A31" s="1333" t="s">
        <v>30</v>
      </c>
      <c r="B31" s="782"/>
      <c r="C31" s="782"/>
      <c r="D31" s="782" t="s">
        <v>504</v>
      </c>
      <c r="E31" s="700">
        <v>761833.73494999961</v>
      </c>
      <c r="F31" s="700">
        <v>955595.51410000108</v>
      </c>
      <c r="G31" s="830">
        <v>25.433604507250969</v>
      </c>
      <c r="H31" s="830">
        <v>0.36995626804215664</v>
      </c>
      <c r="I31" s="830">
        <v>1.8174230155427211</v>
      </c>
      <c r="J31" s="830"/>
      <c r="K31" s="700">
        <v>85487.13579</v>
      </c>
      <c r="L31" s="700">
        <v>107795.05308</v>
      </c>
      <c r="M31" s="830">
        <v>26.095057559069023</v>
      </c>
      <c r="N31" s="830">
        <v>0.41497444438275016</v>
      </c>
      <c r="O31" s="831">
        <v>1.8809378612479568</v>
      </c>
      <c r="P31" s="1338"/>
      <c r="Q31" s="1432"/>
      <c r="R31" s="1338"/>
      <c r="S31" s="761"/>
    </row>
    <row r="32" spans="1:19" s="153" customFormat="1" ht="12" x14ac:dyDescent="0.2">
      <c r="A32" s="786" t="s">
        <v>32</v>
      </c>
      <c r="B32" s="91"/>
      <c r="C32" s="91"/>
      <c r="D32" s="91" t="s">
        <v>505</v>
      </c>
      <c r="E32" s="706">
        <v>3007641.6717600008</v>
      </c>
      <c r="F32" s="706">
        <v>3115299.5904599987</v>
      </c>
      <c r="G32" s="828">
        <v>3.5794795540586817</v>
      </c>
      <c r="H32" s="828">
        <v>0.20555509968043584</v>
      </c>
      <c r="I32" s="828">
        <v>5.9249097473476811</v>
      </c>
      <c r="J32" s="828"/>
      <c r="K32" s="706">
        <v>279427.24273</v>
      </c>
      <c r="L32" s="706">
        <v>400699.10580000014</v>
      </c>
      <c r="M32" s="828">
        <v>43.400157366610301</v>
      </c>
      <c r="N32" s="828">
        <v>2.2559131514842674</v>
      </c>
      <c r="O32" s="829">
        <v>6.9918804020447078</v>
      </c>
      <c r="P32" s="1338"/>
      <c r="Q32" s="1432"/>
      <c r="R32" s="1338"/>
      <c r="S32" s="761"/>
    </row>
    <row r="33" spans="1:19" s="153" customFormat="1" ht="12" x14ac:dyDescent="0.2">
      <c r="A33" s="1333" t="s">
        <v>40</v>
      </c>
      <c r="B33" s="782"/>
      <c r="C33" s="782"/>
      <c r="D33" s="782" t="s">
        <v>480</v>
      </c>
      <c r="E33" s="700">
        <v>24186.981729999996</v>
      </c>
      <c r="F33" s="700">
        <v>43004.413269999997</v>
      </c>
      <c r="G33" s="830">
        <v>77.799833604951445</v>
      </c>
      <c r="H33" s="830">
        <v>3.5928792444085686E-2</v>
      </c>
      <c r="I33" s="830">
        <v>8.1789009359696324E-2</v>
      </c>
      <c r="J33" s="830"/>
      <c r="K33" s="700">
        <v>2869.8183200000003</v>
      </c>
      <c r="L33" s="700">
        <v>2165.1153999999997</v>
      </c>
      <c r="M33" s="830">
        <v>-24.555663161283345</v>
      </c>
      <c r="N33" s="830">
        <v>-1.3108964807440435E-2</v>
      </c>
      <c r="O33" s="831">
        <v>3.7779540094559354E-2</v>
      </c>
      <c r="P33" s="1338"/>
      <c r="Q33" s="1432"/>
      <c r="R33" s="1338"/>
      <c r="S33" s="761"/>
    </row>
    <row r="34" spans="1:19" s="153" customFormat="1" ht="18" customHeight="1" x14ac:dyDescent="0.2">
      <c r="A34" s="786"/>
      <c r="B34" s="91"/>
      <c r="C34" s="91"/>
      <c r="D34" s="91"/>
      <c r="E34" s="694"/>
      <c r="F34" s="694"/>
      <c r="G34" s="792"/>
      <c r="H34" s="792"/>
      <c r="I34" s="792"/>
      <c r="J34" s="792"/>
      <c r="K34" s="694"/>
      <c r="L34" s="694"/>
      <c r="M34" s="792"/>
      <c r="N34" s="792"/>
      <c r="O34" s="793"/>
      <c r="P34" s="761"/>
      <c r="Q34" s="1432"/>
      <c r="R34" s="761"/>
      <c r="S34" s="761"/>
    </row>
    <row r="35" spans="1:19" s="153" customFormat="1" ht="12" x14ac:dyDescent="0.2">
      <c r="A35" s="774"/>
      <c r="B35" s="1786" t="s">
        <v>470</v>
      </c>
      <c r="C35" s="1786"/>
      <c r="D35" s="1786"/>
      <c r="E35" s="766">
        <v>25362888.483759992</v>
      </c>
      <c r="F35" s="766">
        <v>25236013.305870008</v>
      </c>
      <c r="G35" s="767">
        <v>-0.50023946590792701</v>
      </c>
      <c r="H35" s="767">
        <v>-0.2422472973012193</v>
      </c>
      <c r="I35" s="767">
        <v>47.995737449465345</v>
      </c>
      <c r="J35" s="767"/>
      <c r="K35" s="766">
        <v>2557025.339649999</v>
      </c>
      <c r="L35" s="766">
        <v>2806760.7097799997</v>
      </c>
      <c r="M35" s="767">
        <v>9.7666364997455979</v>
      </c>
      <c r="N35" s="767">
        <v>4.6456060920072284</v>
      </c>
      <c r="O35" s="768">
        <v>48.975739940220919</v>
      </c>
      <c r="P35" s="1338"/>
      <c r="Q35" s="1432"/>
      <c r="R35" s="1338"/>
      <c r="S35" s="761"/>
    </row>
    <row r="36" spans="1:19" s="153" customFormat="1" ht="12" x14ac:dyDescent="0.2">
      <c r="A36" s="786"/>
      <c r="B36" s="91"/>
      <c r="C36" s="91"/>
      <c r="D36" s="91"/>
      <c r="E36" s="694"/>
      <c r="F36" s="694"/>
      <c r="G36" s="792"/>
      <c r="H36" s="792"/>
      <c r="I36" s="792"/>
      <c r="J36" s="792"/>
      <c r="K36" s="694"/>
      <c r="L36" s="694"/>
      <c r="M36" s="792"/>
      <c r="N36" s="792"/>
      <c r="O36" s="793"/>
      <c r="P36" s="1338"/>
      <c r="Q36" s="1432"/>
      <c r="R36" s="1338"/>
      <c r="S36" s="761"/>
    </row>
    <row r="37" spans="1:19" s="153" customFormat="1" ht="12" x14ac:dyDescent="0.2">
      <c r="A37" s="774">
        <v>3</v>
      </c>
      <c r="B37" s="782"/>
      <c r="C37" s="1786" t="s">
        <v>481</v>
      </c>
      <c r="D37" s="1786"/>
      <c r="E37" s="766">
        <v>5189889.0270799994</v>
      </c>
      <c r="F37" s="766">
        <v>4882360.5320399953</v>
      </c>
      <c r="G37" s="767">
        <v>-5.9255312288060562</v>
      </c>
      <c r="H37" s="767">
        <v>-0.58717511183432991</v>
      </c>
      <c r="I37" s="767">
        <v>9.2856384005359818</v>
      </c>
      <c r="J37" s="767"/>
      <c r="K37" s="766">
        <v>666900.77966000012</v>
      </c>
      <c r="L37" s="766">
        <v>643791.71108000004</v>
      </c>
      <c r="M37" s="767">
        <v>-3.4651434343473944</v>
      </c>
      <c r="N37" s="767">
        <v>-0.42987755286716833</v>
      </c>
      <c r="O37" s="768">
        <v>11.233652839609306</v>
      </c>
      <c r="P37" s="1338"/>
      <c r="Q37" s="1432"/>
      <c r="R37" s="1338"/>
      <c r="S37" s="761"/>
    </row>
    <row r="38" spans="1:19" s="153" customFormat="1" ht="12" x14ac:dyDescent="0.2">
      <c r="A38" s="786" t="s">
        <v>542</v>
      </c>
      <c r="B38" s="91"/>
      <c r="C38" s="91"/>
      <c r="D38" s="91" t="s">
        <v>482</v>
      </c>
      <c r="E38" s="706">
        <v>4745468.8531599995</v>
      </c>
      <c r="F38" s="706">
        <v>4475565.9422099954</v>
      </c>
      <c r="G38" s="828">
        <v>-5.6875920862967257</v>
      </c>
      <c r="H38" s="828">
        <v>-0.51533524365234595</v>
      </c>
      <c r="I38" s="828">
        <v>8.5119660263499153</v>
      </c>
      <c r="J38" s="828"/>
      <c r="K38" s="706">
        <v>617547.48405000009</v>
      </c>
      <c r="L38" s="706">
        <v>598324.03436000005</v>
      </c>
      <c r="M38" s="828">
        <v>-3.1128698904137386</v>
      </c>
      <c r="N38" s="828">
        <v>-0.35759682316033542</v>
      </c>
      <c r="O38" s="829">
        <v>10.440278077391227</v>
      </c>
      <c r="P38" s="1338"/>
      <c r="Q38" s="1432"/>
      <c r="R38" s="1338"/>
      <c r="S38" s="761"/>
    </row>
    <row r="39" spans="1:19" s="153" customFormat="1" ht="12" x14ac:dyDescent="0.2">
      <c r="A39" s="1333" t="s">
        <v>543</v>
      </c>
      <c r="B39" s="782"/>
      <c r="C39" s="782"/>
      <c r="D39" s="782" t="s">
        <v>483</v>
      </c>
      <c r="E39" s="700">
        <v>410805.14866000001</v>
      </c>
      <c r="F39" s="700">
        <v>404499.5740599999</v>
      </c>
      <c r="G39" s="830">
        <v>-1.5349307623256867</v>
      </c>
      <c r="H39" s="830">
        <v>-1.2039458231189744E-2</v>
      </c>
      <c r="I39" s="830">
        <v>0.76930754155564163</v>
      </c>
      <c r="J39" s="830"/>
      <c r="K39" s="700">
        <v>49343.815249999992</v>
      </c>
      <c r="L39" s="700">
        <v>45457.94218999998</v>
      </c>
      <c r="M39" s="830">
        <v>-7.8750964843562903</v>
      </c>
      <c r="N39" s="830">
        <v>-7.2285457806420025E-2</v>
      </c>
      <c r="O39" s="831">
        <v>0.79320490241918096</v>
      </c>
      <c r="P39" s="1338"/>
      <c r="Q39" s="1432"/>
      <c r="R39" s="1338"/>
      <c r="S39" s="761"/>
    </row>
    <row r="40" spans="1:19" s="153" customFormat="1" ht="12" x14ac:dyDescent="0.2">
      <c r="A40" s="786" t="s">
        <v>45</v>
      </c>
      <c r="B40" s="91"/>
      <c r="C40" s="91"/>
      <c r="D40" s="91" t="s">
        <v>484</v>
      </c>
      <c r="E40" s="706">
        <v>33615.025259999995</v>
      </c>
      <c r="F40" s="706">
        <v>2295.01577</v>
      </c>
      <c r="G40" s="828">
        <v>-93.17264897988656</v>
      </c>
      <c r="H40" s="828">
        <v>-5.9800409950794151E-2</v>
      </c>
      <c r="I40" s="828">
        <v>4.3648326304250654E-3</v>
      </c>
      <c r="J40" s="828"/>
      <c r="K40" s="706">
        <v>9.480360000000001</v>
      </c>
      <c r="L40" s="706">
        <v>9.7345300000000012</v>
      </c>
      <c r="M40" s="828">
        <v>2.681016332713106</v>
      </c>
      <c r="N40" s="828">
        <v>4.728099587138273E-6</v>
      </c>
      <c r="O40" s="829">
        <v>1.6985979889879818E-4</v>
      </c>
      <c r="P40" s="1338"/>
      <c r="Q40" s="1432"/>
      <c r="R40" s="1338"/>
      <c r="S40" s="761"/>
    </row>
    <row r="41" spans="1:19" s="153" customFormat="1" ht="12" x14ac:dyDescent="0.2">
      <c r="A41" s="1333"/>
      <c r="B41" s="782"/>
      <c r="C41" s="782"/>
      <c r="D41" s="782"/>
      <c r="E41" s="766"/>
      <c r="F41" s="766"/>
      <c r="G41" s="767"/>
      <c r="H41" s="767"/>
      <c r="I41" s="767"/>
      <c r="J41" s="767"/>
      <c r="K41" s="766"/>
      <c r="L41" s="766"/>
      <c r="M41" s="767"/>
      <c r="N41" s="767"/>
      <c r="O41" s="768"/>
      <c r="P41" s="761"/>
      <c r="Q41" s="1432"/>
      <c r="R41" s="761"/>
      <c r="S41" s="761"/>
    </row>
    <row r="42" spans="1:19" s="153" customFormat="1" ht="12" x14ac:dyDescent="0.2">
      <c r="A42" s="1334">
        <v>4</v>
      </c>
      <c r="B42" s="91"/>
      <c r="C42" s="1785" t="s">
        <v>470</v>
      </c>
      <c r="D42" s="1785"/>
      <c r="E42" s="694"/>
      <c r="F42" s="694"/>
      <c r="G42" s="792"/>
      <c r="H42" s="792"/>
      <c r="I42" s="792"/>
      <c r="J42" s="792"/>
      <c r="K42" s="694"/>
      <c r="L42" s="694"/>
      <c r="M42" s="792"/>
      <c r="N42" s="792"/>
      <c r="O42" s="793"/>
      <c r="P42" s="761"/>
      <c r="Q42" s="1432"/>
      <c r="R42" s="761"/>
      <c r="S42" s="761"/>
    </row>
    <row r="43" spans="1:19" s="153" customFormat="1" ht="12" x14ac:dyDescent="0.2">
      <c r="A43" s="774"/>
      <c r="B43" s="782"/>
      <c r="C43" s="1786" t="s">
        <v>485</v>
      </c>
      <c r="D43" s="1786"/>
      <c r="E43" s="766">
        <v>2716192.0910899993</v>
      </c>
      <c r="F43" s="766">
        <v>2473637.7757000001</v>
      </c>
      <c r="G43" s="767">
        <v>-8.9299396823095414</v>
      </c>
      <c r="H43" s="767">
        <v>-0.46311759580683831</v>
      </c>
      <c r="I43" s="767">
        <v>4.7045493196011634</v>
      </c>
      <c r="J43" s="767"/>
      <c r="K43" s="766">
        <v>250340.16617000007</v>
      </c>
      <c r="L43" s="766">
        <v>274633.18794999993</v>
      </c>
      <c r="M43" s="767">
        <v>9.7040048153930876</v>
      </c>
      <c r="N43" s="767">
        <v>0.45190158653011081</v>
      </c>
      <c r="O43" s="768">
        <v>4.7921304958865836</v>
      </c>
      <c r="P43" s="1338"/>
      <c r="Q43" s="1432"/>
      <c r="R43" s="1338"/>
      <c r="S43" s="761"/>
    </row>
    <row r="44" spans="1:19" s="153" customFormat="1" ht="12" x14ac:dyDescent="0.2">
      <c r="A44" s="786" t="s">
        <v>551</v>
      </c>
      <c r="B44" s="91"/>
      <c r="C44" s="91"/>
      <c r="D44" s="91" t="s">
        <v>486</v>
      </c>
      <c r="E44" s="706">
        <v>1250177.1441699991</v>
      </c>
      <c r="F44" s="706">
        <v>1072038.2404799997</v>
      </c>
      <c r="G44" s="828">
        <v>-14.249092980200576</v>
      </c>
      <c r="H44" s="828">
        <v>-0.34012695533340342</v>
      </c>
      <c r="I44" s="828">
        <v>2.0388825010603635</v>
      </c>
      <c r="J44" s="828"/>
      <c r="K44" s="706">
        <v>118061.51973000006</v>
      </c>
      <c r="L44" s="706">
        <v>124760.47979999999</v>
      </c>
      <c r="M44" s="828">
        <v>5.6741265785160708</v>
      </c>
      <c r="N44" s="828">
        <v>0.12461482606610695</v>
      </c>
      <c r="O44" s="829">
        <v>2.1769710514370564</v>
      </c>
      <c r="P44" s="1338"/>
      <c r="Q44" s="1432"/>
      <c r="R44" s="1338"/>
      <c r="S44" s="761"/>
    </row>
    <row r="45" spans="1:19" s="153" customFormat="1" ht="12" x14ac:dyDescent="0.2">
      <c r="A45" s="1333" t="s">
        <v>553</v>
      </c>
      <c r="B45" s="782"/>
      <c r="C45" s="782"/>
      <c r="D45" s="782" t="s">
        <v>487</v>
      </c>
      <c r="E45" s="700">
        <v>1466014.9469200002</v>
      </c>
      <c r="F45" s="700">
        <v>1401599.5352200007</v>
      </c>
      <c r="G45" s="830">
        <v>-4.3939123427992381</v>
      </c>
      <c r="H45" s="830">
        <v>-0.12299064047343486</v>
      </c>
      <c r="I45" s="830">
        <v>2.6656668185407999</v>
      </c>
      <c r="J45" s="830"/>
      <c r="K45" s="700">
        <v>132278.64644000001</v>
      </c>
      <c r="L45" s="700">
        <v>149872.70814999993</v>
      </c>
      <c r="M45" s="830">
        <v>13.300757290391822</v>
      </c>
      <c r="N45" s="830">
        <v>0.32728676046400385</v>
      </c>
      <c r="O45" s="831">
        <v>2.6151594444495272</v>
      </c>
      <c r="P45" s="1338"/>
      <c r="Q45" s="1432"/>
      <c r="R45" s="1338"/>
      <c r="S45" s="761"/>
    </row>
    <row r="46" spans="1:19" s="153" customFormat="1" ht="12" x14ac:dyDescent="0.2">
      <c r="A46" s="1334"/>
      <c r="B46" s="91"/>
      <c r="C46" s="91"/>
      <c r="D46" s="91"/>
      <c r="E46" s="694"/>
      <c r="F46" s="694"/>
      <c r="G46" s="792"/>
      <c r="H46" s="792"/>
      <c r="I46" s="792"/>
      <c r="J46" s="792"/>
      <c r="K46" s="694"/>
      <c r="L46" s="694"/>
      <c r="M46" s="792"/>
      <c r="N46" s="792"/>
      <c r="O46" s="793"/>
      <c r="P46" s="761"/>
      <c r="Q46" s="1432"/>
      <c r="R46" s="761"/>
      <c r="S46" s="761"/>
    </row>
    <row r="47" spans="1:19" s="153" customFormat="1" ht="12" customHeight="1" x14ac:dyDescent="0.2">
      <c r="A47" s="774">
        <v>5</v>
      </c>
      <c r="B47" s="782"/>
      <c r="C47" s="1786" t="s">
        <v>470</v>
      </c>
      <c r="D47" s="1786"/>
      <c r="E47" s="766"/>
      <c r="F47" s="766"/>
      <c r="G47" s="767"/>
      <c r="H47" s="767"/>
      <c r="I47" s="767"/>
      <c r="J47" s="767"/>
      <c r="K47" s="766"/>
      <c r="L47" s="766"/>
      <c r="M47" s="767"/>
      <c r="N47" s="767"/>
      <c r="O47" s="768"/>
      <c r="P47" s="761"/>
      <c r="Q47" s="1432"/>
      <c r="R47" s="761"/>
      <c r="S47" s="761"/>
    </row>
    <row r="48" spans="1:19" s="153" customFormat="1" ht="12" x14ac:dyDescent="0.2">
      <c r="A48" s="1334"/>
      <c r="B48" s="91"/>
      <c r="C48" s="1785" t="s">
        <v>506</v>
      </c>
      <c r="D48" s="1785"/>
      <c r="E48" s="694">
        <v>17456807.365589995</v>
      </c>
      <c r="F48" s="694">
        <v>17880014.998130012</v>
      </c>
      <c r="G48" s="792">
        <v>2.4243128979828441</v>
      </c>
      <c r="H48" s="792">
        <v>0.80804541033994881</v>
      </c>
      <c r="I48" s="792">
        <v>34.005549729328195</v>
      </c>
      <c r="J48" s="792"/>
      <c r="K48" s="694">
        <v>1639784.3938199989</v>
      </c>
      <c r="L48" s="694">
        <v>1888335.8107499997</v>
      </c>
      <c r="M48" s="792">
        <v>15.15756692567258</v>
      </c>
      <c r="N48" s="792">
        <v>4.6235820583442857</v>
      </c>
      <c r="O48" s="793">
        <v>32.949956604725031</v>
      </c>
      <c r="P48" s="1338"/>
      <c r="Q48" s="1432"/>
      <c r="R48" s="1338"/>
      <c r="S48" s="761"/>
    </row>
    <row r="49" spans="1:19" s="153" customFormat="1" ht="12" x14ac:dyDescent="0.2">
      <c r="A49" s="1333" t="s">
        <v>558</v>
      </c>
      <c r="B49" s="782"/>
      <c r="C49" s="782"/>
      <c r="D49" s="782" t="s">
        <v>488</v>
      </c>
      <c r="E49" s="700">
        <v>3454554.1405399996</v>
      </c>
      <c r="F49" s="700">
        <v>3021374.3129500002</v>
      </c>
      <c r="G49" s="830">
        <v>-12.539384533203082</v>
      </c>
      <c r="H49" s="830">
        <v>-0.82708567762622009</v>
      </c>
      <c r="I49" s="830">
        <v>5.7462756301200821</v>
      </c>
      <c r="J49" s="830"/>
      <c r="K49" s="700">
        <v>278100.50223999994</v>
      </c>
      <c r="L49" s="700">
        <v>315145.49938000017</v>
      </c>
      <c r="M49" s="830">
        <v>13.320722847177924</v>
      </c>
      <c r="N49" s="830">
        <v>0.68911529953642603</v>
      </c>
      <c r="O49" s="831">
        <v>5.4990380787308846</v>
      </c>
      <c r="P49" s="1338"/>
      <c r="Q49" s="1432"/>
      <c r="R49" s="1338"/>
      <c r="S49" s="761"/>
    </row>
    <row r="50" spans="1:19" s="153" customFormat="1" ht="12" x14ac:dyDescent="0.2">
      <c r="A50" s="786" t="s">
        <v>560</v>
      </c>
      <c r="B50" s="91"/>
      <c r="C50" s="91"/>
      <c r="D50" s="91" t="s">
        <v>489</v>
      </c>
      <c r="E50" s="706">
        <v>2007116.9403899985</v>
      </c>
      <c r="F50" s="706">
        <v>2305117.88429</v>
      </c>
      <c r="G50" s="828">
        <v>14.847213827117494</v>
      </c>
      <c r="H50" s="828">
        <v>0.56898381900661732</v>
      </c>
      <c r="I50" s="828">
        <v>4.3840455868960682</v>
      </c>
      <c r="J50" s="828"/>
      <c r="K50" s="706">
        <v>201563.99804999973</v>
      </c>
      <c r="L50" s="706">
        <v>261993.08848000001</v>
      </c>
      <c r="M50" s="828">
        <v>29.980101116574549</v>
      </c>
      <c r="N50" s="828">
        <v>1.1241088937058872</v>
      </c>
      <c r="O50" s="829">
        <v>4.5715708228427907</v>
      </c>
      <c r="P50" s="1338"/>
      <c r="Q50" s="1432"/>
      <c r="R50" s="1338"/>
      <c r="S50" s="761"/>
    </row>
    <row r="51" spans="1:19" s="153" customFormat="1" ht="12" x14ac:dyDescent="0.2">
      <c r="A51" s="1333" t="s">
        <v>564</v>
      </c>
      <c r="B51" s="782"/>
      <c r="C51" s="782"/>
      <c r="D51" s="782" t="s">
        <v>507</v>
      </c>
      <c r="E51" s="700">
        <v>4735995.750299993</v>
      </c>
      <c r="F51" s="700">
        <v>4724487.2917300072</v>
      </c>
      <c r="G51" s="830">
        <v>-0.24299976555631056</v>
      </c>
      <c r="H51" s="830">
        <v>-2.1973509957160683E-2</v>
      </c>
      <c r="I51" s="830">
        <v>8.9853832651318459</v>
      </c>
      <c r="J51" s="830"/>
      <c r="K51" s="700">
        <v>427007.16555000003</v>
      </c>
      <c r="L51" s="700">
        <v>482749.32233000017</v>
      </c>
      <c r="M51" s="830">
        <v>13.05415020570025</v>
      </c>
      <c r="N51" s="830">
        <v>1.0369220146268847</v>
      </c>
      <c r="O51" s="831">
        <v>8.4235913608058048</v>
      </c>
      <c r="P51" s="1338"/>
      <c r="Q51" s="1432"/>
      <c r="R51" s="1338"/>
      <c r="S51" s="761"/>
    </row>
    <row r="52" spans="1:19" s="153" customFormat="1" ht="12" x14ac:dyDescent="0.2">
      <c r="A52" s="786" t="s">
        <v>64</v>
      </c>
      <c r="B52" s="91"/>
      <c r="C52" s="91"/>
      <c r="D52" s="91" t="s">
        <v>508</v>
      </c>
      <c r="E52" s="706">
        <v>7259140.5343600037</v>
      </c>
      <c r="F52" s="706">
        <v>7829035.5091600055</v>
      </c>
      <c r="G52" s="828">
        <v>7.8507224388685319</v>
      </c>
      <c r="H52" s="828">
        <v>1.0881207789167122</v>
      </c>
      <c r="I52" s="828">
        <v>14.889845247180201</v>
      </c>
      <c r="J52" s="828"/>
      <c r="K52" s="706">
        <v>733112.72797999938</v>
      </c>
      <c r="L52" s="706">
        <v>828447.90055999928</v>
      </c>
      <c r="M52" s="828">
        <v>13.004162789900548</v>
      </c>
      <c r="N52" s="828">
        <v>1.7734358504750878</v>
      </c>
      <c r="O52" s="829">
        <v>14.455756342345548</v>
      </c>
      <c r="P52" s="1338"/>
      <c r="Q52" s="1432"/>
      <c r="R52" s="1338"/>
      <c r="S52" s="761"/>
    </row>
    <row r="53" spans="1:19" s="153" customFormat="1" ht="12" x14ac:dyDescent="0.2">
      <c r="A53" s="1333"/>
      <c r="B53" s="782"/>
      <c r="C53" s="782"/>
      <c r="D53" s="782"/>
      <c r="E53" s="766"/>
      <c r="F53" s="766"/>
      <c r="G53" s="767"/>
      <c r="H53" s="767"/>
      <c r="I53" s="767"/>
      <c r="J53" s="767"/>
      <c r="K53" s="766"/>
      <c r="L53" s="766"/>
      <c r="M53" s="767"/>
      <c r="N53" s="767"/>
      <c r="O53" s="768"/>
      <c r="P53" s="761"/>
      <c r="Q53" s="1432"/>
      <c r="R53" s="761"/>
      <c r="S53" s="761"/>
    </row>
    <row r="54" spans="1:19" s="153" customFormat="1" ht="12" x14ac:dyDescent="0.2">
      <c r="A54" s="791"/>
      <c r="B54" s="1785" t="s">
        <v>513</v>
      </c>
      <c r="C54" s="1785"/>
      <c r="D54" s="1785"/>
      <c r="E54" s="694">
        <v>14922001.182839993</v>
      </c>
      <c r="F54" s="694">
        <v>14252617.285029996</v>
      </c>
      <c r="G54" s="792">
        <v>-4.4858855699581062</v>
      </c>
      <c r="H54" s="792">
        <v>-1.2780785240911015</v>
      </c>
      <c r="I54" s="792">
        <v>27.10669347368329</v>
      </c>
      <c r="J54" s="792"/>
      <c r="K54" s="694">
        <v>1520825.0227499995</v>
      </c>
      <c r="L54" s="694">
        <v>1406348.1227199999</v>
      </c>
      <c r="M54" s="792">
        <v>-7.5272893539717831</v>
      </c>
      <c r="N54" s="792">
        <v>-2.1295124671232282</v>
      </c>
      <c r="O54" s="793">
        <v>24.539655156121714</v>
      </c>
      <c r="P54" s="1338"/>
      <c r="Q54" s="1432"/>
      <c r="R54" s="1338"/>
      <c r="S54" s="761"/>
    </row>
    <row r="55" spans="1:19" s="153" customFormat="1" ht="12" x14ac:dyDescent="0.2">
      <c r="A55" s="774"/>
      <c r="B55" s="782"/>
      <c r="C55" s="782"/>
      <c r="D55" s="782"/>
      <c r="E55" s="766"/>
      <c r="F55" s="766"/>
      <c r="G55" s="767"/>
      <c r="H55" s="767"/>
      <c r="I55" s="767"/>
      <c r="J55" s="767"/>
      <c r="K55" s="766"/>
      <c r="L55" s="766"/>
      <c r="M55" s="767"/>
      <c r="N55" s="767"/>
      <c r="O55" s="768"/>
      <c r="P55" s="761"/>
      <c r="Q55" s="1432"/>
      <c r="R55" s="761"/>
      <c r="S55" s="761"/>
    </row>
    <row r="56" spans="1:19" s="153" customFormat="1" ht="12" x14ac:dyDescent="0.2">
      <c r="A56" s="1334">
        <v>6</v>
      </c>
      <c r="B56" s="91"/>
      <c r="C56" s="1785" t="s">
        <v>509</v>
      </c>
      <c r="D56" s="1785"/>
      <c r="E56" s="694">
        <v>1323862.6591800007</v>
      </c>
      <c r="F56" s="694">
        <v>1310387.15313</v>
      </c>
      <c r="G56" s="792">
        <v>-1.0178930538268511</v>
      </c>
      <c r="H56" s="792">
        <v>-2.5729263790349087E-2</v>
      </c>
      <c r="I56" s="792">
        <v>2.4921922887142647</v>
      </c>
      <c r="J56" s="792"/>
      <c r="K56" s="694">
        <v>111733.31710000004</v>
      </c>
      <c r="L56" s="694">
        <v>117358.46744999997</v>
      </c>
      <c r="M56" s="792">
        <v>5.0344431687868694</v>
      </c>
      <c r="N56" s="792">
        <v>0.10463969409224268</v>
      </c>
      <c r="O56" s="793">
        <v>2.0478118286273861</v>
      </c>
      <c r="P56" s="1338"/>
      <c r="Q56" s="1432"/>
      <c r="R56" s="1338"/>
      <c r="S56" s="761"/>
    </row>
    <row r="57" spans="1:19" s="153" customFormat="1" ht="12" x14ac:dyDescent="0.2">
      <c r="A57" s="1333" t="s">
        <v>567</v>
      </c>
      <c r="B57" s="782"/>
      <c r="C57" s="782"/>
      <c r="D57" s="782" t="s">
        <v>509</v>
      </c>
      <c r="E57" s="700">
        <v>1323862.6591800007</v>
      </c>
      <c r="F57" s="700">
        <v>1310387.15313</v>
      </c>
      <c r="G57" s="830">
        <v>-1.0178930538268511</v>
      </c>
      <c r="H57" s="830">
        <v>-2.5729263790349087E-2</v>
      </c>
      <c r="I57" s="830">
        <v>2.4921922887142647</v>
      </c>
      <c r="J57" s="830"/>
      <c r="K57" s="700">
        <v>111733.31710000004</v>
      </c>
      <c r="L57" s="700">
        <v>117358.46744999997</v>
      </c>
      <c r="M57" s="830">
        <v>5.0344431687868694</v>
      </c>
      <c r="N57" s="830">
        <v>0.10463969409224268</v>
      </c>
      <c r="O57" s="831">
        <v>2.0478118286273861</v>
      </c>
      <c r="P57" s="1338"/>
      <c r="Q57" s="1432"/>
      <c r="R57" s="1338"/>
      <c r="S57" s="761"/>
    </row>
    <row r="58" spans="1:19" s="153" customFormat="1" ht="12" x14ac:dyDescent="0.2">
      <c r="A58" s="786"/>
      <c r="B58" s="91"/>
      <c r="C58" s="91"/>
      <c r="D58" s="91"/>
      <c r="E58" s="694"/>
      <c r="F58" s="694"/>
      <c r="G58" s="792"/>
      <c r="H58" s="792"/>
      <c r="I58" s="792"/>
      <c r="J58" s="792"/>
      <c r="K58" s="694"/>
      <c r="L58" s="694"/>
      <c r="M58" s="792"/>
      <c r="N58" s="792"/>
      <c r="O58" s="793"/>
      <c r="P58" s="761"/>
      <c r="Q58" s="1432"/>
      <c r="R58" s="761"/>
      <c r="S58" s="761"/>
    </row>
    <row r="59" spans="1:19" s="153" customFormat="1" ht="12" x14ac:dyDescent="0.2">
      <c r="A59" s="1335">
        <v>7</v>
      </c>
      <c r="B59" s="782"/>
      <c r="C59" s="1786" t="s">
        <v>490</v>
      </c>
      <c r="D59" s="1786"/>
      <c r="E59" s="766">
        <v>175375.10921000002</v>
      </c>
      <c r="F59" s="766">
        <v>168086.49991000001</v>
      </c>
      <c r="G59" s="767">
        <v>-4.1560112679801025</v>
      </c>
      <c r="H59" s="767">
        <v>-1.3916401406274677E-2</v>
      </c>
      <c r="I59" s="767">
        <v>0.3196794763380244</v>
      </c>
      <c r="J59" s="767"/>
      <c r="K59" s="766">
        <v>13918.545240000003</v>
      </c>
      <c r="L59" s="766">
        <v>15528.858399999999</v>
      </c>
      <c r="M59" s="767">
        <v>11.56955078446112</v>
      </c>
      <c r="N59" s="767">
        <v>2.9955230699765124E-2</v>
      </c>
      <c r="O59" s="768">
        <v>0.27096621664856058</v>
      </c>
      <c r="P59" s="1338"/>
      <c r="Q59" s="1432"/>
      <c r="R59" s="1338"/>
      <c r="S59" s="761"/>
    </row>
    <row r="60" spans="1:19" s="153" customFormat="1" ht="12" x14ac:dyDescent="0.2">
      <c r="A60" s="786" t="s">
        <v>91</v>
      </c>
      <c r="B60" s="91"/>
      <c r="C60" s="91"/>
      <c r="D60" s="91" t="s">
        <v>510</v>
      </c>
      <c r="E60" s="706">
        <v>104361.53392</v>
      </c>
      <c r="F60" s="706">
        <v>109637.12831999999</v>
      </c>
      <c r="G60" s="828">
        <v>5.0551138928679205</v>
      </c>
      <c r="H60" s="828">
        <v>1.0072880340436741E-2</v>
      </c>
      <c r="I60" s="828">
        <v>0.20851609015184935</v>
      </c>
      <c r="J60" s="828"/>
      <c r="K60" s="706">
        <v>7194.0909900000024</v>
      </c>
      <c r="L60" s="706">
        <v>10110.481019999997</v>
      </c>
      <c r="M60" s="828">
        <v>40.538687014855142</v>
      </c>
      <c r="N60" s="828">
        <v>5.4251022924724154E-2</v>
      </c>
      <c r="O60" s="829">
        <v>0.17641984490543614</v>
      </c>
      <c r="P60" s="1338"/>
      <c r="Q60" s="1432"/>
      <c r="R60" s="1338"/>
      <c r="S60" s="761"/>
    </row>
    <row r="61" spans="1:19" s="153" customFormat="1" ht="12" x14ac:dyDescent="0.2">
      <c r="A61" s="1333" t="s">
        <v>93</v>
      </c>
      <c r="B61" s="782"/>
      <c r="C61" s="782"/>
      <c r="D61" s="782" t="s">
        <v>511</v>
      </c>
      <c r="E61" s="700">
        <v>5905.0180000000037</v>
      </c>
      <c r="F61" s="700">
        <v>6152.8717399999978</v>
      </c>
      <c r="G61" s="830">
        <v>4.1973409733889708</v>
      </c>
      <c r="H61" s="830">
        <v>4.7323597601621269E-4</v>
      </c>
      <c r="I61" s="830">
        <v>1.1701991634494188E-2</v>
      </c>
      <c r="J61" s="830"/>
      <c r="K61" s="700">
        <v>824.32018000000016</v>
      </c>
      <c r="L61" s="700">
        <v>886.15082000000018</v>
      </c>
      <c r="M61" s="830">
        <v>7.5008038745333154</v>
      </c>
      <c r="N61" s="830">
        <v>1.1501806800822086E-3</v>
      </c>
      <c r="O61" s="831">
        <v>1.5462626349623979E-2</v>
      </c>
      <c r="P61" s="1338"/>
      <c r="Q61" s="1432"/>
      <c r="R61" s="1338"/>
      <c r="S61" s="761"/>
    </row>
    <row r="62" spans="1:19" s="153" customFormat="1" ht="12" x14ac:dyDescent="0.2">
      <c r="A62" s="786" t="s">
        <v>95</v>
      </c>
      <c r="B62" s="91"/>
      <c r="C62" s="91"/>
      <c r="D62" s="91" t="s">
        <v>515</v>
      </c>
      <c r="E62" s="706">
        <v>65108.557290000012</v>
      </c>
      <c r="F62" s="706">
        <v>52296.499850000007</v>
      </c>
      <c r="G62" s="828">
        <v>-19.677993144486095</v>
      </c>
      <c r="H62" s="828">
        <v>-2.4462517722727631E-2</v>
      </c>
      <c r="I62" s="828">
        <v>9.9461394551680821E-2</v>
      </c>
      <c r="J62" s="828"/>
      <c r="K62" s="706">
        <v>5900.1340700000001</v>
      </c>
      <c r="L62" s="706">
        <v>4532.226560000001</v>
      </c>
      <c r="M62" s="828">
        <v>-23.184346216051306</v>
      </c>
      <c r="N62" s="828">
        <v>-2.5445972905041237E-2</v>
      </c>
      <c r="O62" s="829">
        <v>7.9083745393500451E-2</v>
      </c>
      <c r="P62" s="1338"/>
      <c r="Q62" s="1432"/>
      <c r="R62" s="1338"/>
      <c r="S62" s="761"/>
    </row>
    <row r="63" spans="1:19" s="153" customFormat="1" ht="12" x14ac:dyDescent="0.2">
      <c r="A63" s="1333"/>
      <c r="B63" s="782"/>
      <c r="C63" s="782"/>
      <c r="D63" s="782"/>
      <c r="E63" s="766"/>
      <c r="F63" s="766"/>
      <c r="G63" s="767"/>
      <c r="H63" s="767"/>
      <c r="I63" s="767"/>
      <c r="J63" s="767"/>
      <c r="K63" s="766"/>
      <c r="L63" s="766"/>
      <c r="M63" s="767"/>
      <c r="N63" s="767"/>
      <c r="O63" s="768"/>
      <c r="P63" s="761"/>
      <c r="Q63" s="1432"/>
      <c r="R63" s="761"/>
      <c r="S63" s="761"/>
    </row>
    <row r="64" spans="1:19" s="153" customFormat="1" ht="12" x14ac:dyDescent="0.2">
      <c r="A64" s="1334">
        <v>8</v>
      </c>
      <c r="B64" s="91"/>
      <c r="C64" s="1785" t="s">
        <v>491</v>
      </c>
      <c r="D64" s="1785"/>
      <c r="E64" s="694">
        <v>8854851.0458899923</v>
      </c>
      <c r="F64" s="694">
        <v>9551273.6130099967</v>
      </c>
      <c r="G64" s="792">
        <v>7.8648704931434308</v>
      </c>
      <c r="H64" s="792">
        <v>1.3297044187058038</v>
      </c>
      <c r="I64" s="792">
        <v>18.165326475374911</v>
      </c>
      <c r="J64" s="792"/>
      <c r="K64" s="694">
        <v>905932.45921999949</v>
      </c>
      <c r="L64" s="694">
        <v>983019.32867999992</v>
      </c>
      <c r="M64" s="792">
        <v>8.5091188283916424</v>
      </c>
      <c r="N64" s="792">
        <v>1.4339788160192357</v>
      </c>
      <c r="O64" s="793">
        <v>17.152904709648681</v>
      </c>
      <c r="P64" s="1338"/>
      <c r="Q64" s="1432"/>
      <c r="R64" s="1338"/>
      <c r="S64" s="761"/>
    </row>
    <row r="65" spans="1:19" s="153" customFormat="1" ht="12" x14ac:dyDescent="0.2">
      <c r="A65" s="1333" t="s">
        <v>111</v>
      </c>
      <c r="B65" s="782"/>
      <c r="C65" s="782"/>
      <c r="D65" s="782" t="s">
        <v>512</v>
      </c>
      <c r="E65" s="700">
        <v>2197812.1978000007</v>
      </c>
      <c r="F65" s="700">
        <v>2430384.9713999983</v>
      </c>
      <c r="G65" s="830">
        <v>10.58201305065109</v>
      </c>
      <c r="H65" s="830">
        <v>0.44405948245685206</v>
      </c>
      <c r="I65" s="830">
        <v>4.6222879016040057</v>
      </c>
      <c r="J65" s="830"/>
      <c r="K65" s="700">
        <v>251134.98549999984</v>
      </c>
      <c r="L65" s="700">
        <v>274938.18633000006</v>
      </c>
      <c r="M65" s="830">
        <v>9.4782496284255213</v>
      </c>
      <c r="N65" s="830">
        <v>0.44278988085491339</v>
      </c>
      <c r="O65" s="831">
        <v>4.7974524748101972</v>
      </c>
      <c r="P65" s="1338"/>
      <c r="Q65" s="1432"/>
      <c r="R65" s="1338"/>
      <c r="S65" s="761"/>
    </row>
    <row r="66" spans="1:19" s="153" customFormat="1" ht="12" x14ac:dyDescent="0.2">
      <c r="A66" s="786" t="s">
        <v>113</v>
      </c>
      <c r="B66" s="91"/>
      <c r="C66" s="91"/>
      <c r="D66" s="91" t="s">
        <v>492</v>
      </c>
      <c r="E66" s="706">
        <v>258436.92791000003</v>
      </c>
      <c r="F66" s="706">
        <v>266808.30944999988</v>
      </c>
      <c r="G66" s="828">
        <v>3.2392358196252697</v>
      </c>
      <c r="H66" s="828">
        <v>1.5983777019810283E-2</v>
      </c>
      <c r="I66" s="828">
        <v>0.50743599690206398</v>
      </c>
      <c r="J66" s="828"/>
      <c r="K66" s="706">
        <v>22662.613109999998</v>
      </c>
      <c r="L66" s="706">
        <v>31269.28722000002</v>
      </c>
      <c r="M66" s="828">
        <v>37.977412702696142</v>
      </c>
      <c r="N66" s="828">
        <v>0.16010234215731486</v>
      </c>
      <c r="O66" s="829">
        <v>0.54562416869617358</v>
      </c>
      <c r="P66" s="1338"/>
      <c r="Q66" s="1432"/>
      <c r="R66" s="1338"/>
      <c r="S66" s="761"/>
    </row>
    <row r="67" spans="1:19" s="153" customFormat="1" ht="12" x14ac:dyDescent="0.2">
      <c r="A67" s="1333" t="s">
        <v>115</v>
      </c>
      <c r="B67" s="782"/>
      <c r="C67" s="782"/>
      <c r="D67" s="782" t="s">
        <v>493</v>
      </c>
      <c r="E67" s="700">
        <v>621667.02118000027</v>
      </c>
      <c r="F67" s="700">
        <v>598763.44639000006</v>
      </c>
      <c r="G67" s="830">
        <v>-3.68421904487171</v>
      </c>
      <c r="H67" s="830">
        <v>-4.3730611327496352E-2</v>
      </c>
      <c r="I67" s="830">
        <v>1.1387731025085033</v>
      </c>
      <c r="J67" s="830"/>
      <c r="K67" s="700">
        <v>57445.620950000019</v>
      </c>
      <c r="L67" s="700">
        <v>63638.271069999995</v>
      </c>
      <c r="M67" s="830">
        <v>10.780021205428323</v>
      </c>
      <c r="N67" s="830">
        <v>0.11519639011552757</v>
      </c>
      <c r="O67" s="831">
        <v>1.1104371681239262</v>
      </c>
      <c r="P67" s="1338"/>
      <c r="Q67" s="1432"/>
      <c r="R67" s="1338"/>
      <c r="S67" s="761"/>
    </row>
    <row r="68" spans="1:19" s="153" customFormat="1" ht="12" x14ac:dyDescent="0.2">
      <c r="A68" s="786" t="s">
        <v>117</v>
      </c>
      <c r="B68" s="91"/>
      <c r="C68" s="91"/>
      <c r="D68" s="91" t="s">
        <v>494</v>
      </c>
      <c r="E68" s="706">
        <v>3170132.5588099989</v>
      </c>
      <c r="F68" s="706">
        <v>3418580.3358799983</v>
      </c>
      <c r="G68" s="828">
        <v>7.8371415851222777</v>
      </c>
      <c r="H68" s="828">
        <v>0.47437019215761034</v>
      </c>
      <c r="I68" s="828">
        <v>6.5017117506684912</v>
      </c>
      <c r="J68" s="828"/>
      <c r="K68" s="706">
        <v>307909.78468999971</v>
      </c>
      <c r="L68" s="706">
        <v>292887.55868999998</v>
      </c>
      <c r="M68" s="828">
        <v>-4.8787751305545388</v>
      </c>
      <c r="N68" s="828">
        <v>-0.27944517664750562</v>
      </c>
      <c r="O68" s="829">
        <v>5.1106547331040471</v>
      </c>
      <c r="P68" s="1338"/>
      <c r="Q68" s="1432"/>
      <c r="R68" s="1338"/>
      <c r="S68" s="761"/>
    </row>
    <row r="69" spans="1:19" s="153" customFormat="1" ht="12" x14ac:dyDescent="0.2">
      <c r="A69" s="1333" t="s">
        <v>119</v>
      </c>
      <c r="B69" s="782"/>
      <c r="C69" s="782"/>
      <c r="D69" s="782" t="s">
        <v>495</v>
      </c>
      <c r="E69" s="700">
        <v>2606802.3401899925</v>
      </c>
      <c r="F69" s="700">
        <v>2836736.5498899999</v>
      </c>
      <c r="G69" s="830">
        <v>8.8205463895375011</v>
      </c>
      <c r="H69" s="830">
        <v>0.43902157839902745</v>
      </c>
      <c r="I69" s="830">
        <v>5.3951177236918477</v>
      </c>
      <c r="J69" s="830"/>
      <c r="K69" s="700">
        <v>266779.45496999996</v>
      </c>
      <c r="L69" s="700">
        <v>320286.02536999981</v>
      </c>
      <c r="M69" s="830">
        <v>20.056480888311583</v>
      </c>
      <c r="N69" s="830">
        <v>0.99533537953898565</v>
      </c>
      <c r="O69" s="831">
        <v>5.5887361649143346</v>
      </c>
      <c r="P69" s="1338"/>
      <c r="Q69" s="1432"/>
      <c r="R69" s="1338"/>
      <c r="S69" s="761"/>
    </row>
    <row r="70" spans="1:19" s="153" customFormat="1" ht="12" x14ac:dyDescent="0.2">
      <c r="A70" s="1334"/>
      <c r="B70" s="91"/>
      <c r="C70" s="91"/>
      <c r="D70" s="91"/>
      <c r="E70" s="694"/>
      <c r="F70" s="694"/>
      <c r="G70" s="792"/>
      <c r="H70" s="792"/>
      <c r="I70" s="792"/>
      <c r="J70" s="792"/>
      <c r="K70" s="694"/>
      <c r="L70" s="694"/>
      <c r="M70" s="792"/>
      <c r="N70" s="792"/>
      <c r="O70" s="793"/>
      <c r="P70" s="761"/>
      <c r="Q70" s="1432"/>
      <c r="R70" s="761"/>
      <c r="S70" s="761"/>
    </row>
    <row r="71" spans="1:19" s="153" customFormat="1" ht="12" x14ac:dyDescent="0.2">
      <c r="A71" s="1335">
        <v>9</v>
      </c>
      <c r="B71" s="782"/>
      <c r="C71" s="1786" t="s">
        <v>496</v>
      </c>
      <c r="D71" s="1786"/>
      <c r="E71" s="766">
        <v>4567912.3685600022</v>
      </c>
      <c r="F71" s="766">
        <v>3222870.0189799997</v>
      </c>
      <c r="G71" s="767">
        <v>-29.445449935459607</v>
      </c>
      <c r="H71" s="767">
        <v>-2.5681372776002815</v>
      </c>
      <c r="I71" s="767">
        <v>6.1294952332560886</v>
      </c>
      <c r="J71" s="767"/>
      <c r="K71" s="766">
        <v>489240.70118999999</v>
      </c>
      <c r="L71" s="766">
        <v>290441.46818999987</v>
      </c>
      <c r="M71" s="767">
        <v>-40.634238426290516</v>
      </c>
      <c r="N71" s="767">
        <v>-3.6980862079344714</v>
      </c>
      <c r="O71" s="768">
        <v>5.0679724011970855</v>
      </c>
      <c r="P71" s="1338"/>
      <c r="Q71" s="1432"/>
      <c r="R71" s="1338"/>
      <c r="S71" s="761"/>
    </row>
    <row r="72" spans="1:19" s="153" customFormat="1" ht="12" x14ac:dyDescent="0.2">
      <c r="A72" s="1336" t="s">
        <v>129</v>
      </c>
      <c r="B72" s="91"/>
      <c r="C72" s="91"/>
      <c r="D72" s="91" t="s">
        <v>497</v>
      </c>
      <c r="E72" s="706">
        <v>1708673.1326800012</v>
      </c>
      <c r="F72" s="706">
        <v>1654145.9500499989</v>
      </c>
      <c r="G72" s="828">
        <v>-3.1912003289053921</v>
      </c>
      <c r="H72" s="828">
        <v>-0.1041106924241854</v>
      </c>
      <c r="I72" s="828">
        <v>3.1459784776397006</v>
      </c>
      <c r="J72" s="828"/>
      <c r="K72" s="706">
        <v>158181.52114999996</v>
      </c>
      <c r="L72" s="706">
        <v>163425.9648799999</v>
      </c>
      <c r="M72" s="828">
        <v>3.3154591584858721</v>
      </c>
      <c r="N72" s="828">
        <v>9.7557745739397253E-2</v>
      </c>
      <c r="O72" s="829">
        <v>2.8516529847212793</v>
      </c>
      <c r="P72" s="1338"/>
      <c r="Q72" s="1432"/>
      <c r="R72" s="1338"/>
      <c r="S72" s="761"/>
    </row>
    <row r="73" spans="1:19" s="153" customFormat="1" ht="12" x14ac:dyDescent="0.2">
      <c r="A73" s="1337" t="s">
        <v>1402</v>
      </c>
      <c r="B73" s="782"/>
      <c r="C73" s="782"/>
      <c r="D73" s="782" t="s">
        <v>498</v>
      </c>
      <c r="E73" s="700">
        <v>2803550.3446100019</v>
      </c>
      <c r="F73" s="700">
        <v>1517070.5102000008</v>
      </c>
      <c r="G73" s="830">
        <v>-45.887523899235042</v>
      </c>
      <c r="H73" s="830">
        <v>-2.4563217809915114</v>
      </c>
      <c r="I73" s="830">
        <v>2.8852781545708357</v>
      </c>
      <c r="J73" s="830"/>
      <c r="K73" s="700">
        <v>325500.80054999999</v>
      </c>
      <c r="L73" s="700">
        <v>121280.57287999999</v>
      </c>
      <c r="M73" s="830">
        <v>-62.740315023781278</v>
      </c>
      <c r="N73" s="830">
        <v>-3.7989281745753241</v>
      </c>
      <c r="O73" s="831">
        <v>2.1162494460161745</v>
      </c>
      <c r="P73" s="1338"/>
      <c r="Q73" s="1432"/>
      <c r="R73" s="1338"/>
      <c r="S73" s="761"/>
    </row>
    <row r="74" spans="1:19" s="153" customFormat="1" ht="12" x14ac:dyDescent="0.2">
      <c r="A74" s="1336" t="s">
        <v>131</v>
      </c>
      <c r="B74" s="91"/>
      <c r="C74" s="91"/>
      <c r="D74" s="91" t="s">
        <v>499</v>
      </c>
      <c r="E74" s="706">
        <v>55688.891269999949</v>
      </c>
      <c r="F74" s="706">
        <v>51653.558729999997</v>
      </c>
      <c r="G74" s="828">
        <v>-7.2462073637544613</v>
      </c>
      <c r="H74" s="828">
        <v>-7.7048041845844458E-3</v>
      </c>
      <c r="I74" s="828">
        <v>9.8238601045552515E-2</v>
      </c>
      <c r="J74" s="828"/>
      <c r="K74" s="706">
        <v>5558.3794899999994</v>
      </c>
      <c r="L74" s="706">
        <v>5734.9304299999994</v>
      </c>
      <c r="M74" s="828">
        <v>3.1763023794548455</v>
      </c>
      <c r="N74" s="828">
        <v>3.2842209014552213E-3</v>
      </c>
      <c r="O74" s="829">
        <v>0.10006997045963165</v>
      </c>
      <c r="P74" s="1338"/>
      <c r="Q74" s="1432"/>
      <c r="R74" s="1338"/>
      <c r="S74" s="761"/>
    </row>
    <row r="75" spans="1:19" s="153" customFormat="1" ht="13.5" customHeight="1" x14ac:dyDescent="0.2">
      <c r="A75" s="774"/>
      <c r="B75" s="782"/>
      <c r="C75" s="782"/>
      <c r="D75" s="782"/>
      <c r="E75" s="766"/>
      <c r="F75" s="766"/>
      <c r="G75" s="767"/>
      <c r="H75" s="767"/>
      <c r="I75" s="767"/>
      <c r="J75" s="767"/>
      <c r="K75" s="766"/>
      <c r="L75" s="766"/>
      <c r="M75" s="767"/>
      <c r="N75" s="767"/>
      <c r="O75" s="768"/>
      <c r="P75" s="761"/>
      <c r="Q75" s="1432"/>
      <c r="R75" s="761"/>
      <c r="S75" s="761"/>
    </row>
    <row r="76" spans="1:19" s="153" customFormat="1" ht="13.5" customHeight="1" x14ac:dyDescent="0.2">
      <c r="A76" s="791"/>
      <c r="B76" s="1785" t="s">
        <v>471</v>
      </c>
      <c r="C76" s="1785"/>
      <c r="D76" s="1785"/>
      <c r="E76" s="694">
        <v>11690.850340000001</v>
      </c>
      <c r="F76" s="694">
        <v>11733.772890000004</v>
      </c>
      <c r="G76" s="792">
        <v>0.36714651844566298</v>
      </c>
      <c r="H76" s="792">
        <v>8.1953553907867496E-5</v>
      </c>
      <c r="I76" s="792">
        <v>2.2316166824539529E-2</v>
      </c>
      <c r="J76" s="792"/>
      <c r="K76" s="694">
        <v>1691.5777500000006</v>
      </c>
      <c r="L76" s="694">
        <v>1445.3113299999995</v>
      </c>
      <c r="M76" s="792">
        <v>-14.558386098422076</v>
      </c>
      <c r="N76" s="792">
        <v>-4.581076282519669E-3</v>
      </c>
      <c r="O76" s="793">
        <v>2.5219532104781065E-2</v>
      </c>
      <c r="P76" s="1338"/>
      <c r="Q76" s="1432"/>
      <c r="R76" s="1338"/>
      <c r="S76" s="761"/>
    </row>
    <row r="77" spans="1:19" s="153" customFormat="1" ht="13.5" customHeight="1" thickBot="1" x14ac:dyDescent="0.25">
      <c r="A77" s="794"/>
      <c r="B77" s="795"/>
      <c r="C77" s="1789" t="s">
        <v>500</v>
      </c>
      <c r="D77" s="1789"/>
      <c r="E77" s="796">
        <v>11690.850340000001</v>
      </c>
      <c r="F77" s="796">
        <v>11733.772890000004</v>
      </c>
      <c r="G77" s="797">
        <v>0.36714651844566298</v>
      </c>
      <c r="H77" s="797">
        <v>8.1953553907867496E-5</v>
      </c>
      <c r="I77" s="797">
        <v>2.2316166824539529E-2</v>
      </c>
      <c r="J77" s="797"/>
      <c r="K77" s="796">
        <v>1691.5777500000006</v>
      </c>
      <c r="L77" s="796">
        <v>1445.3113299999995</v>
      </c>
      <c r="M77" s="797">
        <v>-14.558386098422076</v>
      </c>
      <c r="N77" s="797">
        <v>-4.581076282519669E-3</v>
      </c>
      <c r="O77" s="798">
        <v>2.5219532104781065E-2</v>
      </c>
      <c r="P77" s="1338"/>
      <c r="Q77" s="1432"/>
      <c r="R77" s="1338"/>
      <c r="S77" s="761"/>
    </row>
    <row r="78" spans="1:19" customFormat="1" ht="13.5" customHeight="1" x14ac:dyDescent="0.2"/>
    <row r="79" spans="1:19" s="153" customFormat="1" ht="12" x14ac:dyDescent="0.2">
      <c r="A79" s="1532" t="s">
        <v>1096</v>
      </c>
      <c r="B79" s="521"/>
      <c r="C79" s="521"/>
      <c r="D79" s="521"/>
      <c r="E79" s="521"/>
      <c r="F79" s="521"/>
      <c r="G79" s="521"/>
      <c r="H79" s="521"/>
      <c r="I79" s="521"/>
      <c r="J79" s="521"/>
      <c r="K79" s="1595"/>
      <c r="L79" s="1600"/>
      <c r="M79" s="521"/>
      <c r="N79" s="521"/>
      <c r="O79" s="1601"/>
      <c r="Q79" s="1432"/>
    </row>
    <row r="80" spans="1:19" x14ac:dyDescent="0.25">
      <c r="A80" s="1675" t="s">
        <v>1437</v>
      </c>
      <c r="B80" s="13"/>
      <c r="C80" s="13"/>
      <c r="D80" s="13"/>
      <c r="E80" s="803"/>
      <c r="F80" s="803"/>
      <c r="G80" s="13"/>
      <c r="H80" s="13"/>
      <c r="I80" s="13"/>
      <c r="J80" s="13"/>
      <c r="K80" s="726"/>
      <c r="L80" s="726"/>
      <c r="M80" s="13"/>
      <c r="N80" s="13"/>
      <c r="O80" s="66"/>
    </row>
    <row r="81" spans="1:15" x14ac:dyDescent="0.25">
      <c r="A81" s="1570" t="s">
        <v>617</v>
      </c>
      <c r="B81" s="13"/>
      <c r="C81" s="13"/>
      <c r="D81" s="13"/>
      <c r="E81" s="13"/>
      <c r="F81" s="13"/>
      <c r="G81" s="13"/>
      <c r="H81" s="13"/>
      <c r="I81" s="13"/>
      <c r="J81" s="13"/>
      <c r="K81" s="726"/>
      <c r="L81" s="832"/>
      <c r="M81" s="13"/>
      <c r="N81" s="833"/>
      <c r="O81" s="66"/>
    </row>
    <row r="82" spans="1:15" x14ac:dyDescent="0.25">
      <c r="A82" s="1571" t="s">
        <v>1411</v>
      </c>
      <c r="B82" s="13"/>
      <c r="C82" s="13"/>
      <c r="D82" s="13"/>
      <c r="E82" s="13"/>
      <c r="F82" s="13"/>
      <c r="G82" s="13"/>
      <c r="H82" s="13"/>
      <c r="I82" s="13"/>
      <c r="J82" s="13"/>
      <c r="K82" s="726"/>
      <c r="L82" s="13"/>
      <c r="M82" s="13"/>
      <c r="N82" s="13"/>
      <c r="O82" s="66"/>
    </row>
    <row r="83" spans="1:15" x14ac:dyDescent="0.25">
      <c r="A83" s="1547" t="s">
        <v>1441</v>
      </c>
      <c r="B83" s="142"/>
      <c r="C83" s="142"/>
      <c r="D83" s="142"/>
      <c r="E83" s="142"/>
      <c r="F83" s="142"/>
      <c r="G83" s="142"/>
      <c r="H83" s="142"/>
      <c r="I83" s="142"/>
      <c r="J83" s="142"/>
      <c r="K83" s="834"/>
      <c r="L83" s="142"/>
      <c r="M83" s="142"/>
      <c r="N83" s="142"/>
      <c r="O83" s="144"/>
    </row>
  </sheetData>
  <mergeCells count="27">
    <mergeCell ref="C56:D56"/>
    <mergeCell ref="B15:D15"/>
    <mergeCell ref="K11:O11"/>
    <mergeCell ref="E11:I11"/>
    <mergeCell ref="I12:I13"/>
    <mergeCell ref="O12:O13"/>
    <mergeCell ref="C37:D37"/>
    <mergeCell ref="C77:D77"/>
    <mergeCell ref="C59:D59"/>
    <mergeCell ref="C64:D64"/>
    <mergeCell ref="C71:D71"/>
    <mergeCell ref="B76:D76"/>
    <mergeCell ref="A9:O9"/>
    <mergeCell ref="C42:D42"/>
    <mergeCell ref="C27:D27"/>
    <mergeCell ref="B35:D35"/>
    <mergeCell ref="B17:D17"/>
    <mergeCell ref="A7:O8"/>
    <mergeCell ref="E13:F13"/>
    <mergeCell ref="K13:L13"/>
    <mergeCell ref="C48:D48"/>
    <mergeCell ref="B54:D54"/>
    <mergeCell ref="C43:D43"/>
    <mergeCell ref="C47:D47"/>
    <mergeCell ref="B12:D12"/>
    <mergeCell ref="B13:D13"/>
    <mergeCell ref="C19:D19"/>
  </mergeCells>
  <phoneticPr fontId="0" type="noConversion"/>
  <printOptions horizontalCentered="1" verticalCentered="1"/>
  <pageMargins left="0.27559055118110237" right="0.59055118110236227" top="0.6692913385826772" bottom="0.59055118110236227" header="0" footer="0"/>
  <pageSetup scale="52" orientation="portrait" horizontalDpi="300" verticalDpi="300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FDAB7-E63C-40F9-9A60-A7C10172D2D8}">
  <sheetPr codeName="Hoja3">
    <pageSetUpPr fitToPage="1"/>
  </sheetPr>
  <dimension ref="A1:X101"/>
  <sheetViews>
    <sheetView showGridLines="0" zoomScaleNormal="100" workbookViewId="0">
      <selection activeCell="A7" sqref="A7:O8"/>
    </sheetView>
  </sheetViews>
  <sheetFormatPr defaultRowHeight="14.25" x14ac:dyDescent="0.25"/>
  <cols>
    <col min="1" max="1" width="8.28515625" style="1" customWidth="1"/>
    <col min="2" max="2" width="1.28515625" style="1" customWidth="1"/>
    <col min="3" max="3" width="1.42578125" style="1" customWidth="1"/>
    <col min="4" max="4" width="33" style="1" customWidth="1"/>
    <col min="5" max="5" width="14.7109375" style="817" customWidth="1"/>
    <col min="6" max="6" width="13.85546875" style="1" customWidth="1"/>
    <col min="7" max="7" width="10.140625" style="1" customWidth="1"/>
    <col min="8" max="8" width="13.7109375" style="1" customWidth="1"/>
    <col min="9" max="9" width="14" style="1" customWidth="1"/>
    <col min="10" max="10" width="3.28515625" style="1" customWidth="1"/>
    <col min="11" max="11" width="14" style="819" customWidth="1"/>
    <col min="12" max="12" width="14.7109375" style="1" customWidth="1"/>
    <col min="13" max="13" width="10.5703125" style="1" bestFit="1" customWidth="1"/>
    <col min="14" max="14" width="14.5703125" style="1" bestFit="1" customWidth="1"/>
    <col min="15" max="15" width="16.28515625" style="729" customWidth="1"/>
    <col min="16" max="16" width="9.7109375" style="729" customWidth="1"/>
    <col min="17" max="17" width="12.42578125" style="1433" customWidth="1"/>
    <col min="18" max="18" width="9.7109375" style="732" customWidth="1"/>
    <col min="19" max="19" width="14.140625" style="732" customWidth="1"/>
    <col min="20" max="20" width="6.42578125" style="730" customWidth="1"/>
    <col min="21" max="23" width="13.7109375" style="729" customWidth="1"/>
    <col min="24" max="256" width="11.42578125" style="1" customWidth="1"/>
    <col min="257" max="16384" width="9.140625" style="1"/>
  </cols>
  <sheetData>
    <row r="1" spans="1:24" ht="3.75" customHeight="1" x14ac:dyDescent="0.25">
      <c r="A1" s="13"/>
      <c r="B1" s="13"/>
      <c r="C1" s="13"/>
      <c r="D1" s="13"/>
      <c r="E1" s="726"/>
      <c r="F1" s="13"/>
      <c r="G1" s="13"/>
      <c r="H1" s="13"/>
      <c r="I1" s="13"/>
      <c r="J1" s="13"/>
      <c r="K1" s="727"/>
      <c r="L1" s="13"/>
      <c r="M1" s="13"/>
      <c r="N1" s="13"/>
      <c r="O1" s="728"/>
      <c r="R1" s="731"/>
      <c r="S1" s="731"/>
    </row>
    <row r="2" spans="1:24" x14ac:dyDescent="0.25">
      <c r="A2" s="13"/>
      <c r="B2" s="13"/>
      <c r="C2" s="13"/>
      <c r="D2" s="13"/>
      <c r="E2" s="726"/>
      <c r="F2" s="13"/>
      <c r="G2" s="13"/>
      <c r="H2" s="138"/>
      <c r="I2" s="138"/>
      <c r="J2" s="13"/>
      <c r="K2" s="727"/>
      <c r="L2" s="13"/>
      <c r="M2" s="13"/>
      <c r="N2" s="13"/>
      <c r="O2" s="728"/>
      <c r="R2" s="731"/>
      <c r="S2" s="731"/>
    </row>
    <row r="3" spans="1:24" ht="30.75" customHeight="1" x14ac:dyDescent="0.25">
      <c r="A3" s="13"/>
      <c r="B3" s="13"/>
      <c r="C3" s="13"/>
      <c r="D3" s="13"/>
      <c r="E3" s="1503"/>
      <c r="F3" s="13"/>
      <c r="G3" s="13"/>
      <c r="H3" s="138"/>
      <c r="I3" s="138"/>
      <c r="J3" s="13"/>
      <c r="K3" s="727"/>
      <c r="L3" s="13"/>
      <c r="M3" s="13"/>
      <c r="N3" s="13"/>
      <c r="O3" s="728"/>
    </row>
    <row r="4" spans="1:24" x14ac:dyDescent="0.25">
      <c r="A4" s="13"/>
      <c r="B4" s="13"/>
      <c r="C4" s="13"/>
      <c r="D4" s="13"/>
      <c r="E4" s="726"/>
      <c r="F4" s="13"/>
      <c r="G4" s="13"/>
      <c r="H4" s="733"/>
      <c r="I4" s="138"/>
      <c r="J4" s="13"/>
      <c r="K4" s="727"/>
      <c r="L4" s="13"/>
      <c r="M4" s="13"/>
      <c r="N4" s="13"/>
      <c r="O4" s="728"/>
    </row>
    <row r="5" spans="1:24" x14ac:dyDescent="0.25">
      <c r="A5" s="13"/>
      <c r="B5" s="13"/>
      <c r="C5" s="13"/>
      <c r="D5" s="13"/>
      <c r="E5" s="726"/>
      <c r="F5" s="13"/>
      <c r="G5" s="13"/>
      <c r="H5" s="13"/>
      <c r="I5" s="13"/>
      <c r="J5" s="13"/>
      <c r="K5" s="727"/>
      <c r="L5" s="13"/>
      <c r="M5" s="13"/>
      <c r="N5" s="13"/>
      <c r="O5" s="728"/>
    </row>
    <row r="6" spans="1:24" ht="16.5" customHeight="1" x14ac:dyDescent="0.25">
      <c r="A6" s="13"/>
      <c r="B6" s="13"/>
      <c r="C6" s="13"/>
      <c r="D6" s="13"/>
      <c r="E6" s="726"/>
      <c r="F6" s="13"/>
      <c r="G6" s="13"/>
      <c r="H6" s="13"/>
      <c r="I6" s="13"/>
      <c r="J6" s="13"/>
      <c r="K6" s="727"/>
      <c r="L6" s="13"/>
      <c r="M6" s="13"/>
      <c r="N6" s="13"/>
      <c r="O6" s="728"/>
    </row>
    <row r="7" spans="1:24" ht="15" customHeight="1" x14ac:dyDescent="0.25">
      <c r="A7" s="1799" t="s">
        <v>461</v>
      </c>
      <c r="B7" s="1799"/>
      <c r="C7" s="1799"/>
      <c r="D7" s="1799"/>
      <c r="E7" s="1799"/>
      <c r="F7" s="1799"/>
      <c r="G7" s="1799"/>
      <c r="H7" s="1799"/>
      <c r="I7" s="1799"/>
      <c r="J7" s="1799"/>
      <c r="K7" s="1799"/>
      <c r="L7" s="1799"/>
      <c r="M7" s="1799"/>
      <c r="N7" s="1799"/>
      <c r="O7" s="1800"/>
    </row>
    <row r="8" spans="1:24" ht="15" customHeight="1" x14ac:dyDescent="0.25">
      <c r="A8" s="1799"/>
      <c r="B8" s="1799"/>
      <c r="C8" s="1799"/>
      <c r="D8" s="1799"/>
      <c r="E8" s="1799"/>
      <c r="F8" s="1799"/>
      <c r="G8" s="1799"/>
      <c r="H8" s="1799"/>
      <c r="I8" s="1799"/>
      <c r="J8" s="1799"/>
      <c r="K8" s="1799"/>
      <c r="L8" s="1799"/>
      <c r="M8" s="1799"/>
      <c r="N8" s="1799"/>
      <c r="O8" s="1800"/>
      <c r="P8" s="734"/>
      <c r="R8" s="734"/>
      <c r="S8" s="734"/>
      <c r="T8" s="734"/>
    </row>
    <row r="9" spans="1:24" ht="30" customHeight="1" x14ac:dyDescent="0.25">
      <c r="A9" s="1790" t="s">
        <v>1028</v>
      </c>
      <c r="B9" s="1791"/>
      <c r="C9" s="1791"/>
      <c r="D9" s="1791"/>
      <c r="E9" s="1791"/>
      <c r="F9" s="1791"/>
      <c r="G9" s="1791"/>
      <c r="H9" s="1791"/>
      <c r="I9" s="1791"/>
      <c r="J9" s="1791"/>
      <c r="K9" s="1791"/>
      <c r="L9" s="1791"/>
      <c r="M9" s="1791"/>
      <c r="N9" s="1791"/>
      <c r="O9" s="1792"/>
      <c r="P9" s="734"/>
      <c r="R9" s="734"/>
      <c r="S9" s="734"/>
      <c r="T9" s="734"/>
    </row>
    <row r="10" spans="1:24" ht="15" thickBot="1" x14ac:dyDescent="0.3">
      <c r="A10" s="735" t="s">
        <v>1438</v>
      </c>
      <c r="B10" s="735"/>
      <c r="C10" s="735"/>
      <c r="D10" s="735"/>
      <c r="E10" s="736"/>
      <c r="F10" s="737"/>
      <c r="G10" s="738"/>
      <c r="H10" s="738"/>
      <c r="I10" s="739"/>
      <c r="J10" s="740"/>
      <c r="K10" s="741"/>
      <c r="L10" s="96"/>
      <c r="M10" s="738"/>
      <c r="N10" s="738"/>
      <c r="O10" s="742"/>
      <c r="P10" s="743"/>
      <c r="Q10" s="1434"/>
      <c r="R10" s="729"/>
      <c r="S10" s="729"/>
      <c r="T10" s="744"/>
    </row>
    <row r="11" spans="1:24" ht="20.25" customHeight="1" thickBot="1" x14ac:dyDescent="0.35">
      <c r="A11" s="745"/>
      <c r="B11" s="745"/>
      <c r="C11" s="745"/>
      <c r="D11" s="745"/>
      <c r="E11" s="1801" t="s">
        <v>1439</v>
      </c>
      <c r="F11" s="1801"/>
      <c r="G11" s="1801"/>
      <c r="H11" s="1801"/>
      <c r="I11" s="1801"/>
      <c r="J11" s="746"/>
      <c r="K11" s="1801" t="s">
        <v>1002</v>
      </c>
      <c r="L11" s="1801"/>
      <c r="M11" s="1801"/>
      <c r="N11" s="1801"/>
      <c r="O11" s="1802"/>
      <c r="P11" s="747"/>
      <c r="R11" s="748"/>
      <c r="S11" s="748"/>
    </row>
    <row r="12" spans="1:24" s="752" customFormat="1" ht="13.5" customHeight="1" x14ac:dyDescent="0.2">
      <c r="A12" s="531" t="s">
        <v>466</v>
      </c>
      <c r="B12" s="1787" t="s">
        <v>519</v>
      </c>
      <c r="C12" s="1787"/>
      <c r="D12" s="1787"/>
      <c r="E12" s="1259" t="s">
        <v>1397</v>
      </c>
      <c r="F12" s="1260" t="s">
        <v>1412</v>
      </c>
      <c r="G12" s="749" t="s">
        <v>464</v>
      </c>
      <c r="H12" s="749" t="s">
        <v>516</v>
      </c>
      <c r="I12" s="1805" t="s">
        <v>1414</v>
      </c>
      <c r="J12" s="750"/>
      <c r="K12" s="1449" t="s">
        <v>1397</v>
      </c>
      <c r="L12" s="1448" t="s">
        <v>1412</v>
      </c>
      <c r="M12" s="749" t="s">
        <v>464</v>
      </c>
      <c r="N12" s="749" t="s">
        <v>516</v>
      </c>
      <c r="O12" s="1803" t="s">
        <v>1414</v>
      </c>
      <c r="P12" s="751"/>
      <c r="Q12" s="1435"/>
      <c r="R12" s="753"/>
      <c r="S12" s="753"/>
      <c r="T12" s="754"/>
      <c r="U12" s="755"/>
      <c r="V12" s="755"/>
      <c r="W12" s="755"/>
    </row>
    <row r="13" spans="1:24" s="752" customFormat="1" ht="13.5" customHeight="1" thickBot="1" x14ac:dyDescent="0.25">
      <c r="A13" s="533"/>
      <c r="B13" s="1788"/>
      <c r="C13" s="1788"/>
      <c r="D13" s="1788"/>
      <c r="E13" s="1740" t="s">
        <v>305</v>
      </c>
      <c r="F13" s="1740"/>
      <c r="G13" s="534" t="s">
        <v>403</v>
      </c>
      <c r="H13" s="534" t="s">
        <v>1017</v>
      </c>
      <c r="I13" s="1806"/>
      <c r="J13" s="756"/>
      <c r="K13" s="1740" t="s">
        <v>305</v>
      </c>
      <c r="L13" s="1740"/>
      <c r="M13" s="534" t="s">
        <v>403</v>
      </c>
      <c r="N13" s="534" t="s">
        <v>1017</v>
      </c>
      <c r="O13" s="1804"/>
      <c r="P13" s="751"/>
      <c r="Q13" s="1435"/>
      <c r="R13" s="753"/>
      <c r="S13" s="753"/>
      <c r="T13" s="754"/>
      <c r="U13" s="755"/>
      <c r="V13" s="755"/>
      <c r="W13" s="755"/>
    </row>
    <row r="14" spans="1:24" s="153" customFormat="1" ht="13.5" customHeight="1" x14ac:dyDescent="0.2">
      <c r="A14" s="75"/>
      <c r="B14" s="757"/>
      <c r="C14" s="757"/>
      <c r="D14" s="757"/>
      <c r="E14" s="758"/>
      <c r="F14" s="759"/>
      <c r="G14" s="91"/>
      <c r="H14" s="528"/>
      <c r="I14" s="528"/>
      <c r="J14" s="83"/>
      <c r="K14" s="758"/>
      <c r="L14" s="759"/>
      <c r="M14" s="758"/>
      <c r="N14" s="91"/>
      <c r="O14" s="760"/>
      <c r="P14" s="83"/>
      <c r="Q14" s="1436"/>
      <c r="S14" s="761"/>
      <c r="T14" s="761"/>
      <c r="U14" s="762"/>
      <c r="V14" s="763"/>
      <c r="W14" s="763"/>
      <c r="X14" s="763"/>
    </row>
    <row r="15" spans="1:24" s="153" customFormat="1" ht="13.5" customHeight="1" x14ac:dyDescent="0.2">
      <c r="A15" s="764"/>
      <c r="B15" s="1786" t="s">
        <v>468</v>
      </c>
      <c r="C15" s="1786"/>
      <c r="D15" s="1786"/>
      <c r="E15" s="766">
        <v>31477110.409139998</v>
      </c>
      <c r="F15" s="766">
        <v>33982833.33929</v>
      </c>
      <c r="G15" s="767">
        <v>7.9604604666075582</v>
      </c>
      <c r="H15" s="767">
        <v>7.9604604666075618</v>
      </c>
      <c r="I15" s="767">
        <v>100.00000000000001</v>
      </c>
      <c r="J15" s="767"/>
      <c r="K15" s="766">
        <v>3275621.6414700011</v>
      </c>
      <c r="L15" s="766">
        <v>3879467.9845000003</v>
      </c>
      <c r="M15" s="767">
        <v>18.434557135207196</v>
      </c>
      <c r="N15" s="767">
        <v>18.4345571352072</v>
      </c>
      <c r="O15" s="768">
        <v>99.999999999999986</v>
      </c>
      <c r="P15" s="1338"/>
      <c r="Q15" s="1432"/>
      <c r="R15" s="1338"/>
      <c r="S15" s="761"/>
      <c r="T15" s="762"/>
      <c r="U15" s="763"/>
      <c r="V15" s="763"/>
      <c r="W15" s="763"/>
    </row>
    <row r="16" spans="1:24" s="153" customFormat="1" ht="12" x14ac:dyDescent="0.2">
      <c r="A16" s="82"/>
      <c r="B16" s="91"/>
      <c r="C16" s="91"/>
      <c r="D16" s="91"/>
      <c r="E16" s="769"/>
      <c r="F16" s="769"/>
      <c r="G16" s="770"/>
      <c r="H16" s="771"/>
      <c r="I16" s="772"/>
      <c r="J16" s="772"/>
      <c r="K16" s="769"/>
      <c r="L16" s="694"/>
      <c r="M16" s="770"/>
      <c r="N16" s="771"/>
      <c r="O16" s="773"/>
      <c r="P16" s="761"/>
      <c r="Q16" s="1432"/>
      <c r="R16" s="761"/>
      <c r="S16" s="761"/>
      <c r="T16" s="762"/>
      <c r="U16" s="763"/>
      <c r="V16" s="763"/>
      <c r="W16" s="763"/>
    </row>
    <row r="17" spans="1:23" s="153" customFormat="1" ht="12" x14ac:dyDescent="0.2">
      <c r="A17" s="774"/>
      <c r="B17" s="1786" t="s">
        <v>469</v>
      </c>
      <c r="C17" s="1786"/>
      <c r="D17" s="1786"/>
      <c r="E17" s="775">
        <v>2255255.7553199991</v>
      </c>
      <c r="F17" s="775">
        <v>2572415.3651499995</v>
      </c>
      <c r="G17" s="776">
        <v>14.063132710418405</v>
      </c>
      <c r="H17" s="776">
        <v>1.0075880718006027</v>
      </c>
      <c r="I17" s="776">
        <v>7.5697495246102529</v>
      </c>
      <c r="J17" s="776"/>
      <c r="K17" s="775">
        <v>240200.90429999988</v>
      </c>
      <c r="L17" s="775">
        <v>295452.92298000015</v>
      </c>
      <c r="M17" s="776">
        <v>23.002419096221654</v>
      </c>
      <c r="N17" s="776">
        <v>1.6867643680362541</v>
      </c>
      <c r="O17" s="777">
        <v>7.6158103162714763</v>
      </c>
      <c r="P17" s="1338"/>
      <c r="Q17" s="1432"/>
      <c r="R17" s="1338"/>
      <c r="S17" s="761"/>
      <c r="T17" s="762"/>
      <c r="U17" s="763"/>
      <c r="V17" s="763"/>
      <c r="W17" s="763"/>
    </row>
    <row r="18" spans="1:23" s="153" customFormat="1" ht="12" x14ac:dyDescent="0.2">
      <c r="A18" s="778"/>
      <c r="B18" s="91"/>
      <c r="C18" s="91"/>
      <c r="D18" s="91"/>
      <c r="E18" s="779"/>
      <c r="F18" s="779"/>
      <c r="G18" s="780"/>
      <c r="H18" s="780"/>
      <c r="I18" s="780"/>
      <c r="J18" s="780"/>
      <c r="K18" s="779"/>
      <c r="L18" s="779"/>
      <c r="M18" s="780"/>
      <c r="N18" s="780"/>
      <c r="O18" s="781"/>
      <c r="P18" s="761"/>
      <c r="Q18" s="1432"/>
      <c r="R18" s="761"/>
      <c r="S18" s="761"/>
      <c r="T18" s="762"/>
      <c r="U18" s="763"/>
      <c r="V18" s="763"/>
      <c r="W18" s="763"/>
    </row>
    <row r="19" spans="1:23" s="153" customFormat="1" ht="12" x14ac:dyDescent="0.2">
      <c r="A19" s="764">
        <v>1</v>
      </c>
      <c r="B19" s="782"/>
      <c r="C19" s="1786" t="s">
        <v>472</v>
      </c>
      <c r="D19" s="1786"/>
      <c r="E19" s="775">
        <v>1757704.2773799989</v>
      </c>
      <c r="F19" s="775">
        <v>1991244.3306299997</v>
      </c>
      <c r="G19" s="776">
        <v>13.286652155054846</v>
      </c>
      <c r="H19" s="776">
        <v>0.74193612505863227</v>
      </c>
      <c r="I19" s="776">
        <v>5.8595594744826025</v>
      </c>
      <c r="J19" s="776"/>
      <c r="K19" s="775">
        <v>187834.82328999988</v>
      </c>
      <c r="L19" s="775">
        <v>222134.6495100001</v>
      </c>
      <c r="M19" s="776">
        <v>18.260632197600764</v>
      </c>
      <c r="N19" s="776">
        <v>1.0471241789881292</v>
      </c>
      <c r="O19" s="777">
        <v>5.7259049539141804</v>
      </c>
      <c r="P19" s="1338"/>
      <c r="Q19" s="1432"/>
      <c r="R19" s="1338"/>
      <c r="S19" s="761"/>
      <c r="T19" s="762"/>
      <c r="U19" s="763"/>
      <c r="V19" s="763"/>
      <c r="W19" s="763"/>
    </row>
    <row r="20" spans="1:23" s="153" customFormat="1" ht="12" x14ac:dyDescent="0.2">
      <c r="A20" s="786" t="s">
        <v>527</v>
      </c>
      <c r="B20" s="91"/>
      <c r="C20" s="91"/>
      <c r="D20" s="91" t="s">
        <v>501</v>
      </c>
      <c r="E20" s="779">
        <v>1273609.4009099989</v>
      </c>
      <c r="F20" s="779">
        <v>1465245.6103399994</v>
      </c>
      <c r="G20" s="780">
        <v>15.046701861110298</v>
      </c>
      <c r="H20" s="780">
        <v>0.60881131380584164</v>
      </c>
      <c r="I20" s="780">
        <v>4.3117229093606015</v>
      </c>
      <c r="J20" s="780"/>
      <c r="K20" s="779">
        <v>129477.18225999988</v>
      </c>
      <c r="L20" s="779">
        <v>150552.64372000008</v>
      </c>
      <c r="M20" s="780">
        <v>16.277355663856731</v>
      </c>
      <c r="N20" s="780">
        <v>0.64340341366599829</v>
      </c>
      <c r="O20" s="781">
        <v>3.8807548952979403</v>
      </c>
      <c r="P20" s="1338"/>
      <c r="Q20" s="1432"/>
      <c r="R20" s="1338"/>
      <c r="S20" s="761"/>
      <c r="T20" s="762"/>
      <c r="U20" s="763"/>
      <c r="V20" s="763"/>
      <c r="W20" s="763"/>
    </row>
    <row r="21" spans="1:23" s="153" customFormat="1" ht="12" x14ac:dyDescent="0.2">
      <c r="A21" s="1333" t="s">
        <v>533</v>
      </c>
      <c r="B21" s="782"/>
      <c r="C21" s="782"/>
      <c r="D21" s="782" t="s">
        <v>473</v>
      </c>
      <c r="E21" s="783">
        <v>93170.397790000003</v>
      </c>
      <c r="F21" s="783">
        <v>79658.68842000005</v>
      </c>
      <c r="G21" s="784">
        <v>-14.5021484189157</v>
      </c>
      <c r="H21" s="784">
        <v>-4.2925507438181375E-2</v>
      </c>
      <c r="I21" s="784">
        <v>0.23440861338627966</v>
      </c>
      <c r="J21" s="784"/>
      <c r="K21" s="783">
        <v>8539.2170100000021</v>
      </c>
      <c r="L21" s="783">
        <v>23399.351750000002</v>
      </c>
      <c r="M21" s="784">
        <v>174.0222168214928</v>
      </c>
      <c r="N21" s="784">
        <v>0.45365846140066457</v>
      </c>
      <c r="O21" s="785">
        <v>0.60315877959270736</v>
      </c>
      <c r="P21" s="1338"/>
      <c r="Q21" s="1432"/>
      <c r="R21" s="1338"/>
      <c r="S21" s="761"/>
      <c r="T21" s="762"/>
      <c r="U21" s="763"/>
      <c r="V21" s="763"/>
      <c r="W21" s="763"/>
    </row>
    <row r="22" spans="1:23" s="153" customFormat="1" ht="12" x14ac:dyDescent="0.2">
      <c r="A22" s="786" t="s">
        <v>584</v>
      </c>
      <c r="B22" s="91"/>
      <c r="C22" s="91"/>
      <c r="D22" s="91" t="s">
        <v>474</v>
      </c>
      <c r="E22" s="779">
        <v>9523.012920000001</v>
      </c>
      <c r="F22" s="779">
        <v>8968.0560999999961</v>
      </c>
      <c r="G22" s="780">
        <v>-5.8275340447611699</v>
      </c>
      <c r="H22" s="780">
        <v>-1.7630488084410131E-3</v>
      </c>
      <c r="I22" s="780">
        <v>2.6389959926123585E-2</v>
      </c>
      <c r="J22" s="780"/>
      <c r="K22" s="779">
        <v>1444.3989799999999</v>
      </c>
      <c r="L22" s="779">
        <v>1126.9001000000005</v>
      </c>
      <c r="M22" s="780">
        <v>-21.981383564809732</v>
      </c>
      <c r="N22" s="780">
        <v>-9.692782462431021E-3</v>
      </c>
      <c r="O22" s="781">
        <v>2.9047799969026924E-2</v>
      </c>
      <c r="P22" s="1338"/>
      <c r="Q22" s="1432"/>
      <c r="R22" s="1338"/>
      <c r="S22" s="761"/>
      <c r="T22" s="762"/>
      <c r="U22" s="763"/>
      <c r="V22" s="763"/>
      <c r="W22" s="763"/>
    </row>
    <row r="23" spans="1:23" s="153" customFormat="1" ht="12" x14ac:dyDescent="0.2">
      <c r="A23" s="1333" t="s">
        <v>585</v>
      </c>
      <c r="B23" s="782"/>
      <c r="C23" s="782"/>
      <c r="D23" s="782" t="s">
        <v>502</v>
      </c>
      <c r="E23" s="783">
        <v>230178.40957000008</v>
      </c>
      <c r="F23" s="783">
        <v>269188.93715999991</v>
      </c>
      <c r="G23" s="784">
        <v>16.947952530767772</v>
      </c>
      <c r="H23" s="784">
        <v>0.1239330011012458</v>
      </c>
      <c r="I23" s="784">
        <v>0.79213211703796105</v>
      </c>
      <c r="J23" s="784"/>
      <c r="K23" s="783">
        <v>27106.246139999988</v>
      </c>
      <c r="L23" s="783">
        <v>22667.089390000008</v>
      </c>
      <c r="M23" s="784">
        <v>-16.37687759150549</v>
      </c>
      <c r="N23" s="784">
        <v>-0.13552104717466146</v>
      </c>
      <c r="O23" s="785">
        <v>0.58428345021956474</v>
      </c>
      <c r="P23" s="1338"/>
      <c r="Q23" s="1432"/>
      <c r="R23" s="1338"/>
      <c r="S23" s="761"/>
      <c r="T23" s="762"/>
      <c r="U23" s="763"/>
      <c r="V23" s="763"/>
      <c r="W23" s="763"/>
    </row>
    <row r="24" spans="1:23" s="153" customFormat="1" ht="12" x14ac:dyDescent="0.2">
      <c r="A24" s="786" t="s">
        <v>165</v>
      </c>
      <c r="B24" s="91"/>
      <c r="C24" s="91"/>
      <c r="D24" s="91" t="s">
        <v>475</v>
      </c>
      <c r="E24" s="779">
        <v>29552.212799999998</v>
      </c>
      <c r="F24" s="779">
        <v>31384.194640000012</v>
      </c>
      <c r="G24" s="780">
        <v>6.1991359239265327</v>
      </c>
      <c r="H24" s="780">
        <v>5.8200445218378844E-3</v>
      </c>
      <c r="I24" s="780">
        <v>9.2353084060576213E-2</v>
      </c>
      <c r="J24" s="780"/>
      <c r="K24" s="779">
        <v>3767.4626399999988</v>
      </c>
      <c r="L24" s="779">
        <v>4158.1021600000013</v>
      </c>
      <c r="M24" s="780">
        <v>10.368769575907528</v>
      </c>
      <c r="N24" s="780">
        <v>1.1925660615207535E-2</v>
      </c>
      <c r="O24" s="781">
        <v>0.1071822779982527</v>
      </c>
      <c r="P24" s="1338"/>
      <c r="Q24" s="1432"/>
      <c r="R24" s="1338"/>
      <c r="S24" s="761"/>
      <c r="T24" s="762"/>
      <c r="U24" s="763"/>
      <c r="V24" s="763"/>
      <c r="W24" s="763"/>
    </row>
    <row r="25" spans="1:23" s="153" customFormat="1" ht="12" x14ac:dyDescent="0.2">
      <c r="A25" s="1333" t="s">
        <v>1401</v>
      </c>
      <c r="B25" s="782"/>
      <c r="C25" s="782"/>
      <c r="D25" s="782" t="s">
        <v>476</v>
      </c>
      <c r="E25" s="783">
        <v>121670.84338999992</v>
      </c>
      <c r="F25" s="783">
        <v>136798.84397000016</v>
      </c>
      <c r="G25" s="784">
        <v>12.433546245347721</v>
      </c>
      <c r="H25" s="784">
        <v>4.8060321876329304E-2</v>
      </c>
      <c r="I25" s="784">
        <v>0.40255279071105932</v>
      </c>
      <c r="J25" s="784"/>
      <c r="K25" s="783">
        <v>17500.316259999989</v>
      </c>
      <c r="L25" s="783">
        <v>20230.562390000006</v>
      </c>
      <c r="M25" s="784">
        <v>15.601124513620759</v>
      </c>
      <c r="N25" s="784">
        <v>8.3350472943351447E-2</v>
      </c>
      <c r="O25" s="785">
        <v>0.52147775083668835</v>
      </c>
      <c r="P25" s="1338"/>
      <c r="Q25" s="1432"/>
      <c r="R25" s="1338"/>
      <c r="S25" s="761"/>
      <c r="T25" s="762"/>
      <c r="U25" s="763"/>
      <c r="V25" s="763"/>
      <c r="W25" s="763"/>
    </row>
    <row r="26" spans="1:23" s="153" customFormat="1" ht="12" x14ac:dyDescent="0.2">
      <c r="A26" s="786"/>
      <c r="B26" s="91"/>
      <c r="C26" s="91"/>
      <c r="D26" s="91"/>
      <c r="E26" s="779"/>
      <c r="F26" s="779"/>
      <c r="G26" s="780"/>
      <c r="H26" s="780"/>
      <c r="I26" s="780"/>
      <c r="J26" s="780"/>
      <c r="K26" s="779"/>
      <c r="L26" s="779"/>
      <c r="M26" s="780"/>
      <c r="N26" s="780"/>
      <c r="O26" s="781"/>
      <c r="P26" s="761"/>
      <c r="Q26" s="1432"/>
      <c r="R26" s="761"/>
      <c r="S26" s="761"/>
      <c r="T26" s="762"/>
      <c r="U26" s="763"/>
      <c r="V26" s="763"/>
      <c r="W26" s="763"/>
    </row>
    <row r="27" spans="1:23" s="153" customFormat="1" ht="12" x14ac:dyDescent="0.2">
      <c r="A27" s="774">
        <v>2</v>
      </c>
      <c r="B27" s="782"/>
      <c r="C27" s="1786" t="s">
        <v>477</v>
      </c>
      <c r="D27" s="1786"/>
      <c r="E27" s="775">
        <v>497551.47794000001</v>
      </c>
      <c r="F27" s="775">
        <v>581171.03451999987</v>
      </c>
      <c r="G27" s="776">
        <v>16.806212078036193</v>
      </c>
      <c r="H27" s="776">
        <v>0.26565194674197051</v>
      </c>
      <c r="I27" s="776">
        <v>1.7101900501276512</v>
      </c>
      <c r="J27" s="776"/>
      <c r="K27" s="775">
        <v>52366.081010000002</v>
      </c>
      <c r="L27" s="775">
        <v>73318.273470000015</v>
      </c>
      <c r="M27" s="776">
        <v>40.010999593417942</v>
      </c>
      <c r="N27" s="776">
        <v>0.63964018904812481</v>
      </c>
      <c r="O27" s="777">
        <v>1.8899053623572959</v>
      </c>
      <c r="P27" s="1338"/>
      <c r="Q27" s="1432"/>
      <c r="R27" s="1338"/>
      <c r="S27" s="761"/>
      <c r="T27" s="762"/>
      <c r="U27" s="763"/>
      <c r="V27" s="763"/>
      <c r="W27" s="763"/>
    </row>
    <row r="28" spans="1:23" s="153" customFormat="1" ht="12" x14ac:dyDescent="0.2">
      <c r="A28" s="786" t="s">
        <v>538</v>
      </c>
      <c r="B28" s="91"/>
      <c r="C28" s="91"/>
      <c r="D28" s="91" t="s">
        <v>503</v>
      </c>
      <c r="E28" s="779">
        <v>48533.028710000035</v>
      </c>
      <c r="F28" s="779">
        <v>60249.428459999974</v>
      </c>
      <c r="G28" s="780">
        <v>24.141085074267828</v>
      </c>
      <c r="H28" s="780">
        <v>3.7221967320729195E-2</v>
      </c>
      <c r="I28" s="780">
        <v>0.17729371726736295</v>
      </c>
      <c r="J28" s="780"/>
      <c r="K28" s="779">
        <v>5187.6783600000017</v>
      </c>
      <c r="L28" s="779">
        <v>6669.1784200000038</v>
      </c>
      <c r="M28" s="780">
        <v>28.558055399564164</v>
      </c>
      <c r="N28" s="780">
        <v>4.5228058126247729E-2</v>
      </c>
      <c r="O28" s="781">
        <v>0.17190961355129089</v>
      </c>
      <c r="P28" s="1338"/>
      <c r="Q28" s="1432"/>
      <c r="R28" s="1338"/>
      <c r="S28" s="761"/>
      <c r="T28" s="762"/>
      <c r="U28" s="763"/>
      <c r="V28" s="763"/>
      <c r="W28" s="763"/>
    </row>
    <row r="29" spans="1:23" s="153" customFormat="1" ht="12" x14ac:dyDescent="0.2">
      <c r="A29" s="1333" t="s">
        <v>539</v>
      </c>
      <c r="B29" s="782"/>
      <c r="C29" s="782"/>
      <c r="D29" s="782" t="s">
        <v>478</v>
      </c>
      <c r="E29" s="783">
        <v>68306.776380000025</v>
      </c>
      <c r="F29" s="783">
        <v>74126.988970000006</v>
      </c>
      <c r="G29" s="784">
        <v>8.5206957471120219</v>
      </c>
      <c r="H29" s="784">
        <v>1.8490301410608413E-2</v>
      </c>
      <c r="I29" s="784">
        <v>0.21813069036917665</v>
      </c>
      <c r="J29" s="784"/>
      <c r="K29" s="783">
        <v>8612.7817199999972</v>
      </c>
      <c r="L29" s="783">
        <v>9573.6362500000014</v>
      </c>
      <c r="M29" s="784">
        <v>11.156146309487621</v>
      </c>
      <c r="N29" s="784">
        <v>2.9333501703475172E-2</v>
      </c>
      <c r="O29" s="785">
        <v>0.24677703974489396</v>
      </c>
      <c r="P29" s="1338"/>
      <c r="Q29" s="1432"/>
      <c r="R29" s="1338"/>
      <c r="S29" s="761"/>
      <c r="T29" s="762"/>
      <c r="U29" s="763"/>
      <c r="V29" s="763"/>
      <c r="W29" s="763"/>
    </row>
    <row r="30" spans="1:23" s="153" customFormat="1" ht="12" x14ac:dyDescent="0.2">
      <c r="A30" s="786" t="s">
        <v>28</v>
      </c>
      <c r="B30" s="91"/>
      <c r="C30" s="91"/>
      <c r="D30" s="91" t="s">
        <v>479</v>
      </c>
      <c r="E30" s="779">
        <v>63216.854489999998</v>
      </c>
      <c r="F30" s="779">
        <v>87387.162599999967</v>
      </c>
      <c r="G30" s="780">
        <v>38.233961978958263</v>
      </c>
      <c r="H30" s="780">
        <v>7.6786934365429049E-2</v>
      </c>
      <c r="I30" s="780">
        <v>0.2571509024203858</v>
      </c>
      <c r="J30" s="780"/>
      <c r="K30" s="779">
        <v>7792.9081399999986</v>
      </c>
      <c r="L30" s="779">
        <v>11455.580079999994</v>
      </c>
      <c r="M30" s="780">
        <v>47.000065626334923</v>
      </c>
      <c r="N30" s="780">
        <v>0.11181608686515752</v>
      </c>
      <c r="O30" s="781">
        <v>0.2952873983177472</v>
      </c>
      <c r="P30" s="1338"/>
      <c r="Q30" s="1432"/>
      <c r="R30" s="1338"/>
      <c r="S30" s="761"/>
      <c r="T30" s="762"/>
      <c r="U30" s="763"/>
      <c r="V30" s="763"/>
      <c r="W30" s="763"/>
    </row>
    <row r="31" spans="1:23" s="153" customFormat="1" ht="12" x14ac:dyDescent="0.2">
      <c r="A31" s="1333" t="s">
        <v>30</v>
      </c>
      <c r="B31" s="782"/>
      <c r="C31" s="782"/>
      <c r="D31" s="782" t="s">
        <v>520</v>
      </c>
      <c r="E31" s="783">
        <v>73980.607580000054</v>
      </c>
      <c r="F31" s="783">
        <v>108103.92361999999</v>
      </c>
      <c r="G31" s="784">
        <v>46.124676663543433</v>
      </c>
      <c r="H31" s="784">
        <v>0.10840676160061868</v>
      </c>
      <c r="I31" s="784">
        <v>0.31811333251901996</v>
      </c>
      <c r="J31" s="784"/>
      <c r="K31" s="783">
        <v>8823.0018199999977</v>
      </c>
      <c r="L31" s="783">
        <v>12454.96997</v>
      </c>
      <c r="M31" s="784">
        <v>41.164767095106455</v>
      </c>
      <c r="N31" s="784">
        <v>0.11087874448069905</v>
      </c>
      <c r="O31" s="785">
        <v>0.32104840199126533</v>
      </c>
      <c r="P31" s="1338"/>
      <c r="Q31" s="1432"/>
      <c r="R31" s="1338"/>
      <c r="S31" s="761"/>
      <c r="T31" s="762"/>
      <c r="U31" s="763"/>
      <c r="V31" s="763"/>
      <c r="W31" s="763"/>
    </row>
    <row r="32" spans="1:23" s="153" customFormat="1" ht="12" x14ac:dyDescent="0.2">
      <c r="A32" s="786" t="s">
        <v>32</v>
      </c>
      <c r="B32" s="91"/>
      <c r="C32" s="91"/>
      <c r="D32" s="91" t="s">
        <v>505</v>
      </c>
      <c r="E32" s="779">
        <v>243028.66692999989</v>
      </c>
      <c r="F32" s="779">
        <v>250499.10710999992</v>
      </c>
      <c r="G32" s="780">
        <v>3.0738925882154313</v>
      </c>
      <c r="H32" s="780">
        <v>2.3732928731065622E-2</v>
      </c>
      <c r="I32" s="780">
        <v>0.7371342601394566</v>
      </c>
      <c r="J32" s="780"/>
      <c r="K32" s="779">
        <v>21853.376270000004</v>
      </c>
      <c r="L32" s="779">
        <v>33074.039750000004</v>
      </c>
      <c r="M32" s="780">
        <v>51.345217056476358</v>
      </c>
      <c r="N32" s="780">
        <v>0.34255065780321631</v>
      </c>
      <c r="O32" s="781">
        <v>0.85254060304515455</v>
      </c>
      <c r="P32" s="1338"/>
      <c r="Q32" s="1432"/>
      <c r="R32" s="1338"/>
      <c r="S32" s="761"/>
      <c r="T32" s="762"/>
      <c r="U32" s="763"/>
      <c r="V32" s="763"/>
      <c r="W32" s="763"/>
    </row>
    <row r="33" spans="1:23" s="153" customFormat="1" ht="12" x14ac:dyDescent="0.2">
      <c r="A33" s="1333" t="s">
        <v>40</v>
      </c>
      <c r="B33" s="782"/>
      <c r="C33" s="782"/>
      <c r="D33" s="782" t="s">
        <v>480</v>
      </c>
      <c r="E33" s="783">
        <v>485.54384999999996</v>
      </c>
      <c r="F33" s="783">
        <v>804.42376000000013</v>
      </c>
      <c r="G33" s="784">
        <v>65.674791267565269</v>
      </c>
      <c r="H33" s="784">
        <v>1.0130533135195507E-3</v>
      </c>
      <c r="I33" s="784">
        <v>2.3671474122493132E-3</v>
      </c>
      <c r="J33" s="784"/>
      <c r="K33" s="783">
        <v>96.334699999999998</v>
      </c>
      <c r="L33" s="783">
        <v>90.869</v>
      </c>
      <c r="M33" s="784">
        <v>-5.673656532900397</v>
      </c>
      <c r="N33" s="784">
        <v>-1.6685993067096588E-4</v>
      </c>
      <c r="O33" s="785">
        <v>2.3423057069437711E-3</v>
      </c>
      <c r="P33" s="1338"/>
      <c r="Q33" s="1432"/>
      <c r="R33" s="1338"/>
      <c r="S33" s="761"/>
      <c r="T33" s="762"/>
      <c r="U33" s="763"/>
      <c r="V33" s="763"/>
      <c r="W33" s="763"/>
    </row>
    <row r="34" spans="1:23" s="153" customFormat="1" ht="12" x14ac:dyDescent="0.2">
      <c r="A34" s="786"/>
      <c r="B34" s="91"/>
      <c r="C34" s="91"/>
      <c r="D34" s="91"/>
      <c r="E34" s="779"/>
      <c r="F34" s="779"/>
      <c r="G34" s="780"/>
      <c r="H34" s="780"/>
      <c r="I34" s="780"/>
      <c r="J34" s="780"/>
      <c r="K34" s="779"/>
      <c r="L34" s="779"/>
      <c r="M34" s="780"/>
      <c r="N34" s="780"/>
      <c r="O34" s="781"/>
      <c r="P34" s="761"/>
      <c r="Q34" s="1432"/>
      <c r="R34" s="761"/>
      <c r="S34" s="761"/>
      <c r="T34" s="762"/>
      <c r="U34" s="763"/>
      <c r="V34" s="763"/>
      <c r="W34" s="763"/>
    </row>
    <row r="35" spans="1:23" s="153" customFormat="1" ht="12" x14ac:dyDescent="0.2">
      <c r="A35" s="774"/>
      <c r="B35" s="1786" t="s">
        <v>470</v>
      </c>
      <c r="C35" s="1786"/>
      <c r="D35" s="1786"/>
      <c r="E35" s="775">
        <v>26155339.905110002</v>
      </c>
      <c r="F35" s="775">
        <v>28086762.448890004</v>
      </c>
      <c r="G35" s="776">
        <v>7.3844291482622184</v>
      </c>
      <c r="H35" s="776">
        <v>6.1359588560555327</v>
      </c>
      <c r="I35" s="776">
        <v>82.649854908998648</v>
      </c>
      <c r="J35" s="776"/>
      <c r="K35" s="775">
        <v>2680241.2312100008</v>
      </c>
      <c r="L35" s="775">
        <v>3250713.8613100001</v>
      </c>
      <c r="M35" s="776">
        <v>21.284376326173376</v>
      </c>
      <c r="N35" s="776">
        <v>17.415705858018093</v>
      </c>
      <c r="O35" s="777">
        <v>83.792774532432787</v>
      </c>
      <c r="P35" s="1338"/>
      <c r="Q35" s="1432"/>
      <c r="R35" s="1338"/>
      <c r="S35" s="761"/>
      <c r="T35" s="762"/>
      <c r="U35" s="763"/>
      <c r="V35" s="763"/>
      <c r="W35" s="763"/>
    </row>
    <row r="36" spans="1:23" s="153" customFormat="1" ht="12" x14ac:dyDescent="0.2">
      <c r="A36" s="786"/>
      <c r="B36" s="91"/>
      <c r="C36" s="91"/>
      <c r="D36" s="91"/>
      <c r="E36" s="779"/>
      <c r="F36" s="779"/>
      <c r="G36" s="780"/>
      <c r="H36" s="780"/>
      <c r="I36" s="780"/>
      <c r="J36" s="780"/>
      <c r="K36" s="779"/>
      <c r="L36" s="779"/>
      <c r="M36" s="780"/>
      <c r="N36" s="780"/>
      <c r="O36" s="781"/>
      <c r="P36" s="1338"/>
      <c r="Q36" s="1432"/>
      <c r="R36" s="1338"/>
      <c r="S36" s="761"/>
      <c r="T36" s="762"/>
      <c r="U36" s="763"/>
      <c r="V36" s="763"/>
      <c r="W36" s="763"/>
    </row>
    <row r="37" spans="1:23" s="153" customFormat="1" ht="12" x14ac:dyDescent="0.2">
      <c r="A37" s="774">
        <v>3</v>
      </c>
      <c r="B37" s="782"/>
      <c r="C37" s="1786" t="s">
        <v>481</v>
      </c>
      <c r="D37" s="1786"/>
      <c r="E37" s="775">
        <v>6477008.9046600005</v>
      </c>
      <c r="F37" s="775">
        <v>6551192.2495400012</v>
      </c>
      <c r="G37" s="776">
        <v>1.1453333779829784</v>
      </c>
      <c r="H37" s="776">
        <v>0.23567393549078597</v>
      </c>
      <c r="I37" s="776">
        <v>19.277945967988774</v>
      </c>
      <c r="J37" s="776"/>
      <c r="K37" s="775">
        <v>789656.84341000021</v>
      </c>
      <c r="L37" s="775">
        <v>893172.07053000003</v>
      </c>
      <c r="M37" s="776">
        <v>13.108887484972174</v>
      </c>
      <c r="N37" s="776">
        <v>3.1601704485486701</v>
      </c>
      <c r="O37" s="777">
        <v>23.023055586450862</v>
      </c>
      <c r="P37" s="1338"/>
      <c r="Q37" s="1432"/>
      <c r="R37" s="1338"/>
      <c r="S37" s="761"/>
      <c r="T37" s="762"/>
      <c r="U37" s="763"/>
      <c r="V37" s="763"/>
      <c r="W37" s="763"/>
    </row>
    <row r="38" spans="1:23" s="153" customFormat="1" ht="12" x14ac:dyDescent="0.2">
      <c r="A38" s="786" t="s">
        <v>542</v>
      </c>
      <c r="B38" s="91"/>
      <c r="C38" s="91"/>
      <c r="D38" s="91" t="s">
        <v>521</v>
      </c>
      <c r="E38" s="779">
        <v>6278758.1619200008</v>
      </c>
      <c r="F38" s="779">
        <v>6351518.3518600008</v>
      </c>
      <c r="G38" s="780">
        <v>1.1588309035580118</v>
      </c>
      <c r="H38" s="780">
        <v>0.23115269792640369</v>
      </c>
      <c r="I38" s="780">
        <v>18.690373131767544</v>
      </c>
      <c r="J38" s="780"/>
      <c r="K38" s="779">
        <v>767532.48133000021</v>
      </c>
      <c r="L38" s="779">
        <v>868009.76637000008</v>
      </c>
      <c r="M38" s="780">
        <v>13.090948915398371</v>
      </c>
      <c r="N38" s="780">
        <v>3.0674264624441991</v>
      </c>
      <c r="O38" s="781">
        <v>22.374453658028379</v>
      </c>
      <c r="P38" s="1338"/>
      <c r="Q38" s="1432"/>
      <c r="R38" s="1338"/>
      <c r="S38" s="761"/>
      <c r="T38" s="762"/>
      <c r="U38" s="763"/>
      <c r="V38" s="763"/>
      <c r="W38" s="763"/>
    </row>
    <row r="39" spans="1:23" s="153" customFormat="1" ht="12" x14ac:dyDescent="0.2">
      <c r="A39" s="1333" t="s">
        <v>543</v>
      </c>
      <c r="B39" s="782"/>
      <c r="C39" s="782"/>
      <c r="D39" s="782" t="s">
        <v>483</v>
      </c>
      <c r="E39" s="783">
        <v>198250.73823999989</v>
      </c>
      <c r="F39" s="783">
        <v>199673.89678000001</v>
      </c>
      <c r="G39" s="784">
        <v>0.71785787666387513</v>
      </c>
      <c r="H39" s="784">
        <v>4.5212490012643538E-3</v>
      </c>
      <c r="I39" s="784">
        <v>0.58757283357283407</v>
      </c>
      <c r="J39" s="784"/>
      <c r="K39" s="783">
        <v>22124.362080000006</v>
      </c>
      <c r="L39" s="783">
        <v>25162.304159999992</v>
      </c>
      <c r="M39" s="784">
        <v>13.731207566640879</v>
      </c>
      <c r="N39" s="784">
        <v>9.2743986104471113E-2</v>
      </c>
      <c r="O39" s="785">
        <v>0.64860192842248698</v>
      </c>
      <c r="P39" s="1338"/>
      <c r="Q39" s="1432"/>
      <c r="R39" s="1338"/>
      <c r="S39" s="761"/>
      <c r="T39" s="762"/>
      <c r="U39" s="763"/>
      <c r="V39" s="763"/>
      <c r="W39" s="763"/>
    </row>
    <row r="40" spans="1:23" s="153" customFormat="1" ht="12" x14ac:dyDescent="0.2">
      <c r="A40" s="786" t="s">
        <v>45</v>
      </c>
      <c r="B40" s="91"/>
      <c r="C40" s="91"/>
      <c r="D40" s="91" t="s">
        <v>484</v>
      </c>
      <c r="E40" s="779">
        <v>4.4999999999999997E-3</v>
      </c>
      <c r="F40" s="779">
        <v>8.9999999999999998E-4</v>
      </c>
      <c r="G40" s="780">
        <v>-80</v>
      </c>
      <c r="H40" s="780">
        <v>-1.143688208100153E-8</v>
      </c>
      <c r="I40" s="780">
        <v>2.6483960034004734E-9</v>
      </c>
      <c r="J40" s="780"/>
      <c r="K40" s="779">
        <v>9.9999999999999988E-34</v>
      </c>
      <c r="L40" s="779">
        <v>9.9999999999999988E-34</v>
      </c>
      <c r="M40" s="780" t="s">
        <v>1460</v>
      </c>
      <c r="N40" s="780">
        <v>0</v>
      </c>
      <c r="O40" s="781">
        <v>2.5776730314450153E-38</v>
      </c>
      <c r="P40" s="1338"/>
      <c r="Q40" s="1432"/>
      <c r="R40" s="1338"/>
      <c r="S40" s="761"/>
      <c r="T40" s="762"/>
      <c r="U40" s="763"/>
      <c r="V40" s="763"/>
      <c r="W40" s="763"/>
    </row>
    <row r="41" spans="1:23" s="153" customFormat="1" ht="12" x14ac:dyDescent="0.2">
      <c r="A41" s="1333"/>
      <c r="B41" s="782"/>
      <c r="C41" s="782"/>
      <c r="D41" s="782"/>
      <c r="E41" s="783"/>
      <c r="F41" s="783"/>
      <c r="G41" s="784"/>
      <c r="H41" s="784"/>
      <c r="I41" s="784"/>
      <c r="J41" s="784"/>
      <c r="K41" s="783"/>
      <c r="L41" s="783"/>
      <c r="M41" s="784"/>
      <c r="N41" s="784"/>
      <c r="O41" s="785"/>
      <c r="P41" s="761"/>
      <c r="Q41" s="1432"/>
      <c r="R41" s="761"/>
      <c r="S41" s="761"/>
      <c r="T41" s="762"/>
      <c r="U41" s="763"/>
      <c r="V41" s="763"/>
      <c r="W41" s="763"/>
    </row>
    <row r="42" spans="1:23" s="153" customFormat="1" ht="12" x14ac:dyDescent="0.2">
      <c r="A42" s="1334">
        <v>4</v>
      </c>
      <c r="B42" s="91"/>
      <c r="C42" s="1785" t="s">
        <v>470</v>
      </c>
      <c r="D42" s="1785"/>
      <c r="E42" s="779"/>
      <c r="F42" s="779"/>
      <c r="G42" s="780"/>
      <c r="H42" s="780"/>
      <c r="I42" s="780"/>
      <c r="J42" s="780"/>
      <c r="K42" s="779"/>
      <c r="L42" s="779"/>
      <c r="M42" s="780"/>
      <c r="N42" s="780"/>
      <c r="O42" s="781"/>
      <c r="P42" s="761"/>
      <c r="Q42" s="1432"/>
      <c r="R42" s="761"/>
      <c r="S42" s="761"/>
      <c r="T42" s="762"/>
      <c r="U42" s="763"/>
      <c r="V42" s="763"/>
      <c r="W42" s="763"/>
    </row>
    <row r="43" spans="1:23" s="153" customFormat="1" ht="12" x14ac:dyDescent="0.2">
      <c r="A43" s="774"/>
      <c r="B43" s="782"/>
      <c r="C43" s="1786" t="s">
        <v>485</v>
      </c>
      <c r="D43" s="1786"/>
      <c r="E43" s="775">
        <v>3909535.9089000002</v>
      </c>
      <c r="F43" s="775">
        <v>3999062.34858</v>
      </c>
      <c r="G43" s="776">
        <v>2.2899505661578461</v>
      </c>
      <c r="H43" s="776">
        <v>0.28441759270890327</v>
      </c>
      <c r="I43" s="776">
        <v>11.767889712587314</v>
      </c>
      <c r="J43" s="776"/>
      <c r="K43" s="775">
        <v>366351.81871999998</v>
      </c>
      <c r="L43" s="775">
        <v>464582.55412000004</v>
      </c>
      <c r="M43" s="776">
        <v>26.813224441797324</v>
      </c>
      <c r="N43" s="776">
        <v>2.9988425450723613</v>
      </c>
      <c r="O43" s="777">
        <v>11.975419206349684</v>
      </c>
      <c r="P43" s="1338"/>
      <c r="Q43" s="1432"/>
      <c r="R43" s="1338"/>
      <c r="S43" s="761"/>
      <c r="T43" s="762"/>
      <c r="U43" s="763"/>
      <c r="V43" s="763"/>
      <c r="W43" s="763"/>
    </row>
    <row r="44" spans="1:23" s="153" customFormat="1" ht="12" x14ac:dyDescent="0.2">
      <c r="A44" s="786" t="s">
        <v>551</v>
      </c>
      <c r="B44" s="91"/>
      <c r="C44" s="91"/>
      <c r="D44" s="91" t="s">
        <v>486</v>
      </c>
      <c r="E44" s="779">
        <v>2065588.2289</v>
      </c>
      <c r="F44" s="779">
        <v>2095246.4952600002</v>
      </c>
      <c r="G44" s="780">
        <v>1.4358266543663611</v>
      </c>
      <c r="H44" s="780">
        <v>9.4221693079515903E-2</v>
      </c>
      <c r="I44" s="780">
        <v>6.1656027157615929</v>
      </c>
      <c r="J44" s="780"/>
      <c r="K44" s="779">
        <v>205207.79436000006</v>
      </c>
      <c r="L44" s="779">
        <v>280181.51337</v>
      </c>
      <c r="M44" s="780">
        <v>36.535512329747121</v>
      </c>
      <c r="N44" s="780">
        <v>2.2888394087039301</v>
      </c>
      <c r="O44" s="781">
        <v>7.2221633092330002</v>
      </c>
      <c r="P44" s="1338"/>
      <c r="Q44" s="1432"/>
      <c r="R44" s="1338"/>
      <c r="S44" s="761"/>
      <c r="T44" s="762"/>
      <c r="U44" s="763"/>
      <c r="V44" s="763"/>
      <c r="W44" s="763"/>
    </row>
    <row r="45" spans="1:23" s="153" customFormat="1" ht="12" x14ac:dyDescent="0.2">
      <c r="A45" s="1333" t="s">
        <v>553</v>
      </c>
      <c r="B45" s="782"/>
      <c r="C45" s="782"/>
      <c r="D45" s="782" t="s">
        <v>487</v>
      </c>
      <c r="E45" s="783">
        <v>1843947.6800000004</v>
      </c>
      <c r="F45" s="783">
        <v>1903815.8533199998</v>
      </c>
      <c r="G45" s="784">
        <v>3.2467392632311207</v>
      </c>
      <c r="H45" s="784">
        <v>0.19019589962938738</v>
      </c>
      <c r="I45" s="784">
        <v>5.602286996825721</v>
      </c>
      <c r="J45" s="784"/>
      <c r="K45" s="783">
        <v>161144.02435999995</v>
      </c>
      <c r="L45" s="783">
        <v>184401.04075000004</v>
      </c>
      <c r="M45" s="784">
        <v>14.432441092598825</v>
      </c>
      <c r="N45" s="784">
        <v>0.71000313636843104</v>
      </c>
      <c r="O45" s="785">
        <v>4.7532558971166843</v>
      </c>
      <c r="P45" s="1338"/>
      <c r="Q45" s="1432"/>
      <c r="R45" s="1338"/>
      <c r="S45" s="761"/>
      <c r="T45" s="762"/>
      <c r="U45" s="763"/>
      <c r="V45" s="763"/>
      <c r="W45" s="763"/>
    </row>
    <row r="46" spans="1:23" s="153" customFormat="1" ht="12" x14ac:dyDescent="0.2">
      <c r="A46" s="1334"/>
      <c r="B46" s="91"/>
      <c r="C46" s="91"/>
      <c r="D46" s="91"/>
      <c r="E46" s="769"/>
      <c r="F46" s="769"/>
      <c r="G46" s="787"/>
      <c r="H46" s="787"/>
      <c r="I46" s="787"/>
      <c r="J46" s="787"/>
      <c r="K46" s="769"/>
      <c r="L46" s="769"/>
      <c r="M46" s="787"/>
      <c r="N46" s="787"/>
      <c r="O46" s="788"/>
      <c r="P46" s="761"/>
      <c r="Q46" s="1432"/>
      <c r="R46" s="761"/>
      <c r="S46" s="761"/>
      <c r="T46" s="762"/>
      <c r="U46" s="763"/>
      <c r="V46" s="763"/>
      <c r="W46" s="763"/>
    </row>
    <row r="47" spans="1:23" s="153" customFormat="1" ht="12" customHeight="1" x14ac:dyDescent="0.2">
      <c r="A47" s="774">
        <v>5</v>
      </c>
      <c r="B47" s="782"/>
      <c r="C47" s="1786" t="s">
        <v>470</v>
      </c>
      <c r="D47" s="1786"/>
      <c r="E47" s="783"/>
      <c r="F47" s="783"/>
      <c r="G47" s="784"/>
      <c r="H47" s="784"/>
      <c r="I47" s="784"/>
      <c r="J47" s="784"/>
      <c r="K47" s="783"/>
      <c r="L47" s="783"/>
      <c r="M47" s="784"/>
      <c r="N47" s="784"/>
      <c r="O47" s="785"/>
      <c r="P47" s="761"/>
      <c r="Q47" s="1432"/>
      <c r="R47" s="761"/>
      <c r="S47" s="761"/>
      <c r="T47" s="789"/>
      <c r="U47" s="763"/>
      <c r="V47" s="763"/>
      <c r="W47" s="763"/>
    </row>
    <row r="48" spans="1:23" s="153" customFormat="1" ht="12" x14ac:dyDescent="0.2">
      <c r="A48" s="1334"/>
      <c r="B48" s="91"/>
      <c r="C48" s="1785" t="s">
        <v>506</v>
      </c>
      <c r="D48" s="1785"/>
      <c r="E48" s="769">
        <v>15768795.09155</v>
      </c>
      <c r="F48" s="769">
        <v>17536507.850770004</v>
      </c>
      <c r="G48" s="787">
        <v>11.210195509276835</v>
      </c>
      <c r="H48" s="787">
        <v>5.6158673278558435</v>
      </c>
      <c r="I48" s="787">
        <v>51.604019228422558</v>
      </c>
      <c r="J48" s="787"/>
      <c r="K48" s="769">
        <v>1524232.5690800007</v>
      </c>
      <c r="L48" s="769">
        <v>1892959.2366599999</v>
      </c>
      <c r="M48" s="787">
        <v>24.190971578737223</v>
      </c>
      <c r="N48" s="787">
        <v>11.256692864397062</v>
      </c>
      <c r="O48" s="788">
        <v>48.794299739632244</v>
      </c>
      <c r="P48" s="1338"/>
      <c r="Q48" s="1432"/>
      <c r="R48" s="1338"/>
      <c r="S48" s="761"/>
      <c r="T48" s="789"/>
      <c r="U48" s="763"/>
      <c r="V48" s="763"/>
      <c r="W48" s="763"/>
    </row>
    <row r="49" spans="1:23" s="153" customFormat="1" ht="12" x14ac:dyDescent="0.2">
      <c r="A49" s="1333" t="s">
        <v>558</v>
      </c>
      <c r="B49" s="782"/>
      <c r="C49" s="782"/>
      <c r="D49" s="782" t="s">
        <v>488</v>
      </c>
      <c r="E49" s="783">
        <v>7996619.2579600001</v>
      </c>
      <c r="F49" s="783">
        <v>8661377.9507800005</v>
      </c>
      <c r="G49" s="784">
        <v>8.3129966724161086</v>
      </c>
      <c r="H49" s="784">
        <v>2.111879661695296</v>
      </c>
      <c r="I49" s="784">
        <v>25.487509720874151</v>
      </c>
      <c r="J49" s="784"/>
      <c r="K49" s="783">
        <v>740436.50924000016</v>
      </c>
      <c r="L49" s="783">
        <v>947014.71803000045</v>
      </c>
      <c r="M49" s="784">
        <v>27.899516867696946</v>
      </c>
      <c r="N49" s="784">
        <v>6.3065344963740744</v>
      </c>
      <c r="O49" s="785">
        <v>24.410942990474378</v>
      </c>
      <c r="P49" s="1338"/>
      <c r="Q49" s="1432"/>
      <c r="R49" s="1338"/>
      <c r="S49" s="761"/>
      <c r="T49" s="789"/>
      <c r="U49" s="763"/>
      <c r="V49" s="763"/>
      <c r="W49" s="763"/>
    </row>
    <row r="50" spans="1:23" s="153" customFormat="1" ht="12" x14ac:dyDescent="0.2">
      <c r="A50" s="786" t="s">
        <v>560</v>
      </c>
      <c r="B50" s="91"/>
      <c r="C50" s="91"/>
      <c r="D50" s="91" t="s">
        <v>489</v>
      </c>
      <c r="E50" s="779">
        <v>1134440.5780900002</v>
      </c>
      <c r="F50" s="779">
        <v>1387720.0088500003</v>
      </c>
      <c r="G50" s="780">
        <v>22.326372632618082</v>
      </c>
      <c r="H50" s="780">
        <v>0.80464638420703161</v>
      </c>
      <c r="I50" s="780">
        <v>4.0835912503080118</v>
      </c>
      <c r="J50" s="780"/>
      <c r="K50" s="779">
        <v>118653.02709000013</v>
      </c>
      <c r="L50" s="779">
        <v>159423.55472999995</v>
      </c>
      <c r="M50" s="780">
        <v>34.361135691106085</v>
      </c>
      <c r="N50" s="780">
        <v>1.2446653521834474</v>
      </c>
      <c r="O50" s="781">
        <v>4.1094179760461929</v>
      </c>
      <c r="P50" s="1338"/>
      <c r="Q50" s="1432"/>
      <c r="R50" s="1338"/>
      <c r="S50" s="761"/>
      <c r="T50" s="789"/>
      <c r="U50" s="763"/>
      <c r="V50" s="763"/>
      <c r="W50" s="763"/>
    </row>
    <row r="51" spans="1:23" s="153" customFormat="1" ht="12" x14ac:dyDescent="0.2">
      <c r="A51" s="1333" t="s">
        <v>564</v>
      </c>
      <c r="B51" s="782"/>
      <c r="C51" s="782"/>
      <c r="D51" s="782" t="s">
        <v>507</v>
      </c>
      <c r="E51" s="783">
        <v>2911344.2224099976</v>
      </c>
      <c r="F51" s="783">
        <v>3308724.3278499986</v>
      </c>
      <c r="G51" s="784">
        <v>13.649368644943385</v>
      </c>
      <c r="H51" s="784">
        <v>1.2624415020147906</v>
      </c>
      <c r="I51" s="784">
        <v>9.7364580958131697</v>
      </c>
      <c r="J51" s="784"/>
      <c r="K51" s="783">
        <v>256882.78249000025</v>
      </c>
      <c r="L51" s="783">
        <v>302330.15410999989</v>
      </c>
      <c r="M51" s="784">
        <v>17.691871436252754</v>
      </c>
      <c r="N51" s="784">
        <v>1.3874426473627834</v>
      </c>
      <c r="O51" s="785">
        <v>7.7930828484196217</v>
      </c>
      <c r="P51" s="1338"/>
      <c r="Q51" s="1432"/>
      <c r="R51" s="1338"/>
      <c r="S51" s="761"/>
      <c r="T51" s="789"/>
      <c r="U51" s="763"/>
      <c r="V51" s="763"/>
      <c r="W51" s="763"/>
    </row>
    <row r="52" spans="1:23" s="153" customFormat="1" ht="12" x14ac:dyDescent="0.2">
      <c r="A52" s="786" t="s">
        <v>64</v>
      </c>
      <c r="B52" s="91"/>
      <c r="C52" s="91"/>
      <c r="D52" s="91" t="s">
        <v>508</v>
      </c>
      <c r="E52" s="779">
        <v>3726391.0330900024</v>
      </c>
      <c r="F52" s="779">
        <v>4178685.5632900046</v>
      </c>
      <c r="G52" s="780">
        <v>12.137602473376232</v>
      </c>
      <c r="H52" s="780">
        <v>1.4368997799387253</v>
      </c>
      <c r="I52" s="780">
        <v>12.296460161427227</v>
      </c>
      <c r="J52" s="780"/>
      <c r="K52" s="779">
        <v>408260.25026</v>
      </c>
      <c r="L52" s="779">
        <v>484190.80978999974</v>
      </c>
      <c r="M52" s="780">
        <v>18.598567820806327</v>
      </c>
      <c r="N52" s="780">
        <v>2.3180503684767562</v>
      </c>
      <c r="O52" s="781">
        <v>12.480855924692055</v>
      </c>
      <c r="P52" s="1338"/>
      <c r="Q52" s="1432"/>
      <c r="R52" s="1338"/>
      <c r="S52" s="761"/>
      <c r="T52" s="789"/>
      <c r="U52" s="763"/>
      <c r="V52" s="763"/>
      <c r="W52" s="763"/>
    </row>
    <row r="53" spans="1:23" s="153" customFormat="1" ht="12" x14ac:dyDescent="0.2">
      <c r="A53" s="1333"/>
      <c r="B53" s="782"/>
      <c r="C53" s="782"/>
      <c r="D53" s="782"/>
      <c r="E53" s="783"/>
      <c r="F53" s="783"/>
      <c r="G53" s="784"/>
      <c r="H53" s="784"/>
      <c r="I53" s="784"/>
      <c r="J53" s="784"/>
      <c r="K53" s="783"/>
      <c r="L53" s="783"/>
      <c r="M53" s="784"/>
      <c r="N53" s="784"/>
      <c r="O53" s="785"/>
      <c r="P53" s="761"/>
      <c r="Q53" s="1432"/>
      <c r="R53" s="761"/>
      <c r="S53" s="761"/>
      <c r="T53" s="789"/>
      <c r="U53" s="763"/>
      <c r="V53" s="763"/>
      <c r="W53" s="763"/>
    </row>
    <row r="54" spans="1:23" s="153" customFormat="1" ht="12" x14ac:dyDescent="0.2">
      <c r="A54" s="791"/>
      <c r="B54" s="1785" t="s">
        <v>513</v>
      </c>
      <c r="C54" s="1785"/>
      <c r="D54" s="1785"/>
      <c r="E54" s="769">
        <v>3061630.5793200005</v>
      </c>
      <c r="F54" s="769">
        <v>3318818.4284900003</v>
      </c>
      <c r="G54" s="787">
        <v>8.4003553827556221</v>
      </c>
      <c r="H54" s="787">
        <v>0.81706308433991304</v>
      </c>
      <c r="I54" s="787">
        <v>9.7661616244719518</v>
      </c>
      <c r="J54" s="787"/>
      <c r="K54" s="769">
        <v>354507.57242000027</v>
      </c>
      <c r="L54" s="769">
        <v>332776.15038999991</v>
      </c>
      <c r="M54" s="787">
        <v>-6.1300304198450863</v>
      </c>
      <c r="N54" s="787">
        <v>-0.66342894291808263</v>
      </c>
      <c r="O54" s="788">
        <v>8.5778810836839341</v>
      </c>
      <c r="P54" s="1338"/>
      <c r="Q54" s="1432"/>
      <c r="R54" s="1338"/>
      <c r="S54" s="761"/>
      <c r="T54" s="789"/>
      <c r="U54" s="763"/>
      <c r="V54" s="763"/>
      <c r="W54" s="763"/>
    </row>
    <row r="55" spans="1:23" s="153" customFormat="1" ht="12" x14ac:dyDescent="0.2">
      <c r="A55" s="774"/>
      <c r="B55" s="782"/>
      <c r="C55" s="782"/>
      <c r="D55" s="782"/>
      <c r="E55" s="775"/>
      <c r="F55" s="775"/>
      <c r="G55" s="776"/>
      <c r="H55" s="776"/>
      <c r="I55" s="776"/>
      <c r="J55" s="776"/>
      <c r="K55" s="775"/>
      <c r="L55" s="775"/>
      <c r="M55" s="776"/>
      <c r="N55" s="776"/>
      <c r="O55" s="777"/>
      <c r="P55" s="761"/>
      <c r="Q55" s="1432"/>
      <c r="R55" s="761"/>
      <c r="S55" s="761"/>
      <c r="T55" s="789"/>
      <c r="U55" s="763"/>
      <c r="V55" s="763"/>
      <c r="W55" s="763"/>
    </row>
    <row r="56" spans="1:23" s="153" customFormat="1" ht="12" x14ac:dyDescent="0.2">
      <c r="A56" s="1334">
        <v>6</v>
      </c>
      <c r="B56" s="91"/>
      <c r="C56" s="1785" t="s">
        <v>509</v>
      </c>
      <c r="D56" s="1785"/>
      <c r="E56" s="769">
        <v>2194739.3627800005</v>
      </c>
      <c r="F56" s="769">
        <v>2380134.6887200004</v>
      </c>
      <c r="G56" s="787">
        <v>8.4472593458735812</v>
      </c>
      <c r="H56" s="787">
        <v>0.58898457809572857</v>
      </c>
      <c r="I56" s="787">
        <v>7.0039324412898658</v>
      </c>
      <c r="J56" s="787"/>
      <c r="K56" s="769">
        <v>273030.53068000032</v>
      </c>
      <c r="L56" s="769">
        <v>237262.23799999992</v>
      </c>
      <c r="M56" s="787">
        <v>-13.100473632350612</v>
      </c>
      <c r="N56" s="787">
        <v>-1.0919543401217928</v>
      </c>
      <c r="O56" s="788">
        <v>6.1158447227288848</v>
      </c>
      <c r="P56" s="1338"/>
      <c r="Q56" s="1432"/>
      <c r="R56" s="1338"/>
      <c r="S56" s="761"/>
      <c r="T56" s="789"/>
      <c r="U56" s="763"/>
      <c r="V56" s="763"/>
      <c r="W56" s="763"/>
    </row>
    <row r="57" spans="1:23" s="153" customFormat="1" ht="12" x14ac:dyDescent="0.2">
      <c r="A57" s="1333" t="s">
        <v>567</v>
      </c>
      <c r="B57" s="782"/>
      <c r="C57" s="782"/>
      <c r="D57" s="782" t="s">
        <v>509</v>
      </c>
      <c r="E57" s="783">
        <v>2194739.3627800005</v>
      </c>
      <c r="F57" s="783">
        <v>2380134.6887200004</v>
      </c>
      <c r="G57" s="784">
        <v>8.4472593458735812</v>
      </c>
      <c r="H57" s="784">
        <v>0.58898457809572857</v>
      </c>
      <c r="I57" s="784">
        <v>7.0039324412898658</v>
      </c>
      <c r="J57" s="784"/>
      <c r="K57" s="783">
        <v>273030.53068000032</v>
      </c>
      <c r="L57" s="783">
        <v>237262.23799999992</v>
      </c>
      <c r="M57" s="784">
        <v>-13.100473632350612</v>
      </c>
      <c r="N57" s="784">
        <v>-1.0919543401217928</v>
      </c>
      <c r="O57" s="785">
        <v>6.1158447227288848</v>
      </c>
      <c r="P57" s="1338"/>
      <c r="Q57" s="1432"/>
      <c r="R57" s="1338"/>
      <c r="S57" s="761"/>
      <c r="T57" s="789"/>
      <c r="U57" s="763"/>
      <c r="V57" s="763"/>
      <c r="W57" s="763"/>
    </row>
    <row r="58" spans="1:23" s="153" customFormat="1" ht="12" x14ac:dyDescent="0.2">
      <c r="A58" s="786"/>
      <c r="B58" s="91"/>
      <c r="C58" s="91"/>
      <c r="D58" s="91"/>
      <c r="E58" s="779"/>
      <c r="F58" s="779"/>
      <c r="G58" s="780"/>
      <c r="H58" s="780"/>
      <c r="I58" s="780"/>
      <c r="J58" s="780"/>
      <c r="K58" s="779"/>
      <c r="L58" s="779"/>
      <c r="M58" s="780"/>
      <c r="N58" s="780"/>
      <c r="O58" s="781"/>
      <c r="P58" s="761"/>
      <c r="Q58" s="1432"/>
      <c r="R58" s="761"/>
      <c r="S58" s="761"/>
      <c r="T58" s="789"/>
      <c r="U58" s="763"/>
      <c r="V58" s="763"/>
      <c r="W58" s="763"/>
    </row>
    <row r="59" spans="1:23" s="153" customFormat="1" ht="12" x14ac:dyDescent="0.2">
      <c r="A59" s="1335">
        <v>7</v>
      </c>
      <c r="B59" s="782"/>
      <c r="C59" s="1786" t="s">
        <v>490</v>
      </c>
      <c r="D59" s="1786"/>
      <c r="E59" s="775">
        <v>23924.497840000004</v>
      </c>
      <c r="F59" s="775">
        <v>24439.227510000001</v>
      </c>
      <c r="G59" s="776">
        <v>2.1514753347901276</v>
      </c>
      <c r="H59" s="776">
        <v>1.6352507053841061E-3</v>
      </c>
      <c r="I59" s="776">
        <v>7.1916391626309889E-2</v>
      </c>
      <c r="J59" s="776"/>
      <c r="K59" s="775">
        <v>1949.5635899999997</v>
      </c>
      <c r="L59" s="775">
        <v>2324.7240400000001</v>
      </c>
      <c r="M59" s="776">
        <v>19.243304087352204</v>
      </c>
      <c r="N59" s="776">
        <v>1.1453106953818983E-2</v>
      </c>
      <c r="O59" s="777">
        <v>5.9923784634599034E-2</v>
      </c>
      <c r="P59" s="1338"/>
      <c r="Q59" s="1432"/>
      <c r="R59" s="1338"/>
      <c r="S59" s="761"/>
      <c r="T59" s="789"/>
      <c r="U59" s="763"/>
      <c r="V59" s="763"/>
      <c r="W59" s="763"/>
    </row>
    <row r="60" spans="1:23" s="153" customFormat="1" ht="12" x14ac:dyDescent="0.2">
      <c r="A60" s="786" t="s">
        <v>91</v>
      </c>
      <c r="B60" s="91"/>
      <c r="C60" s="91"/>
      <c r="D60" s="91" t="s">
        <v>510</v>
      </c>
      <c r="E60" s="779">
        <v>15380.251920000004</v>
      </c>
      <c r="F60" s="779">
        <v>16478.606710000004</v>
      </c>
      <c r="G60" s="780">
        <v>7.1413315966023472</v>
      </c>
      <c r="H60" s="780">
        <v>3.4893761712036647E-3</v>
      </c>
      <c r="I60" s="780">
        <v>4.8490973502635815E-2</v>
      </c>
      <c r="J60" s="780"/>
      <c r="K60" s="779">
        <v>1121.7778899999998</v>
      </c>
      <c r="L60" s="779">
        <v>1359.2674300000001</v>
      </c>
      <c r="M60" s="780">
        <v>21.170816622174669</v>
      </c>
      <c r="N60" s="780">
        <v>7.250212814365887E-3</v>
      </c>
      <c r="O60" s="781">
        <v>3.5037469968325755E-2</v>
      </c>
      <c r="P60" s="1338"/>
      <c r="Q60" s="1432"/>
      <c r="R60" s="1338"/>
      <c r="S60" s="761"/>
      <c r="T60" s="789"/>
      <c r="U60" s="763"/>
      <c r="V60" s="763"/>
      <c r="W60" s="763"/>
    </row>
    <row r="61" spans="1:23" s="153" customFormat="1" ht="12" x14ac:dyDescent="0.2">
      <c r="A61" s="1333" t="s">
        <v>93</v>
      </c>
      <c r="B61" s="782"/>
      <c r="C61" s="782"/>
      <c r="D61" s="782" t="s">
        <v>511</v>
      </c>
      <c r="E61" s="783">
        <v>1347.7479199999998</v>
      </c>
      <c r="F61" s="783">
        <v>1823.8313299999977</v>
      </c>
      <c r="G61" s="784">
        <v>35.324366147046106</v>
      </c>
      <c r="H61" s="784">
        <v>1.5124749502475226E-3</v>
      </c>
      <c r="I61" s="784">
        <v>5.3669195613872929E-3</v>
      </c>
      <c r="J61" s="784"/>
      <c r="K61" s="783">
        <v>158.27785999999998</v>
      </c>
      <c r="L61" s="783">
        <v>308.59560999999997</v>
      </c>
      <c r="M61" s="784">
        <v>94.970800085368865</v>
      </c>
      <c r="N61" s="784">
        <v>4.5889839075718732E-3</v>
      </c>
      <c r="O61" s="785">
        <v>7.954585815193236E-3</v>
      </c>
      <c r="P61" s="1338"/>
      <c r="Q61" s="1432"/>
      <c r="R61" s="1338"/>
      <c r="S61" s="761"/>
      <c r="T61" s="789"/>
      <c r="U61" s="763"/>
      <c r="V61" s="763"/>
      <c r="W61" s="763"/>
    </row>
    <row r="62" spans="1:23" s="153" customFormat="1" ht="12" x14ac:dyDescent="0.2">
      <c r="A62" s="786" t="s">
        <v>95</v>
      </c>
      <c r="B62" s="91"/>
      <c r="C62" s="91"/>
      <c r="D62" s="91" t="s">
        <v>522</v>
      </c>
      <c r="E62" s="779">
        <v>7196.4980000000005</v>
      </c>
      <c r="F62" s="779">
        <v>6136.7894699999988</v>
      </c>
      <c r="G62" s="780">
        <v>-14.725336267723574</v>
      </c>
      <c r="H62" s="780">
        <v>-3.3666004160670814E-3</v>
      </c>
      <c r="I62" s="780">
        <v>1.8058498562286786E-2</v>
      </c>
      <c r="J62" s="780"/>
      <c r="K62" s="779">
        <v>669.50783999999999</v>
      </c>
      <c r="L62" s="779">
        <v>656.86099999999999</v>
      </c>
      <c r="M62" s="780">
        <v>-1.8889756391799679</v>
      </c>
      <c r="N62" s="780">
        <v>-3.860897681187768E-4</v>
      </c>
      <c r="O62" s="781">
        <v>1.6931728851080043E-2</v>
      </c>
      <c r="P62" s="1338"/>
      <c r="Q62" s="1432"/>
      <c r="R62" s="1338"/>
      <c r="S62" s="761"/>
      <c r="T62" s="789"/>
      <c r="U62" s="763"/>
      <c r="V62" s="763"/>
      <c r="W62" s="763"/>
    </row>
    <row r="63" spans="1:23" s="153" customFormat="1" ht="12" x14ac:dyDescent="0.2">
      <c r="A63" s="1333"/>
      <c r="B63" s="782"/>
      <c r="C63" s="782"/>
      <c r="D63" s="782"/>
      <c r="E63" s="783"/>
      <c r="F63" s="783"/>
      <c r="G63" s="784"/>
      <c r="H63" s="784"/>
      <c r="I63" s="784"/>
      <c r="J63" s="784"/>
      <c r="K63" s="783"/>
      <c r="L63" s="783"/>
      <c r="M63" s="784"/>
      <c r="N63" s="784"/>
      <c r="O63" s="785"/>
      <c r="P63" s="761"/>
      <c r="Q63" s="1432"/>
      <c r="R63" s="761"/>
      <c r="S63" s="761"/>
      <c r="T63" s="789"/>
      <c r="U63" s="763"/>
      <c r="V63" s="763"/>
      <c r="W63" s="763"/>
    </row>
    <row r="64" spans="1:23" s="153" customFormat="1" ht="12" x14ac:dyDescent="0.2">
      <c r="A64" s="1334">
        <v>8</v>
      </c>
      <c r="B64" s="91"/>
      <c r="C64" s="1785" t="s">
        <v>491</v>
      </c>
      <c r="D64" s="1785"/>
      <c r="E64" s="769">
        <v>491952.52560000052</v>
      </c>
      <c r="F64" s="769">
        <v>552112.75081999984</v>
      </c>
      <c r="G64" s="787">
        <v>12.228868049132597</v>
      </c>
      <c r="H64" s="787">
        <v>0.19112372272434036</v>
      </c>
      <c r="I64" s="787">
        <v>1.6246813363312547</v>
      </c>
      <c r="J64" s="787"/>
      <c r="K64" s="769">
        <v>47883.298249999993</v>
      </c>
      <c r="L64" s="769">
        <v>51912.870670000004</v>
      </c>
      <c r="M64" s="787">
        <v>8.4154027965273084</v>
      </c>
      <c r="N64" s="787">
        <v>0.12301702885903693</v>
      </c>
      <c r="O64" s="788">
        <v>1.3381440671095195</v>
      </c>
      <c r="P64" s="1338"/>
      <c r="Q64" s="1432"/>
      <c r="R64" s="1338"/>
      <c r="S64" s="761"/>
      <c r="T64" s="789"/>
      <c r="U64" s="763"/>
      <c r="V64" s="763"/>
      <c r="W64" s="763"/>
    </row>
    <row r="65" spans="1:23" s="153" customFormat="1" ht="12" x14ac:dyDescent="0.2">
      <c r="A65" s="1333" t="s">
        <v>111</v>
      </c>
      <c r="B65" s="782"/>
      <c r="C65" s="782"/>
      <c r="D65" s="782" t="s">
        <v>512</v>
      </c>
      <c r="E65" s="783">
        <v>42795.056130000055</v>
      </c>
      <c r="F65" s="783">
        <v>45506.48923999993</v>
      </c>
      <c r="G65" s="784">
        <v>6.3358559497229265</v>
      </c>
      <c r="H65" s="784">
        <v>8.6139835415532818E-3</v>
      </c>
      <c r="I65" s="784">
        <v>0.13391022692444718</v>
      </c>
      <c r="J65" s="784"/>
      <c r="K65" s="783">
        <v>4734.9823599999991</v>
      </c>
      <c r="L65" s="783">
        <v>4663.9130600000017</v>
      </c>
      <c r="M65" s="784">
        <v>-1.5009411777406789</v>
      </c>
      <c r="N65" s="784">
        <v>-2.1696431327796334E-3</v>
      </c>
      <c r="O65" s="785">
        <v>0.12022042915766201</v>
      </c>
      <c r="P65" s="1338"/>
      <c r="Q65" s="1432"/>
      <c r="R65" s="1338"/>
      <c r="S65" s="761"/>
      <c r="T65" s="789"/>
      <c r="U65" s="763"/>
      <c r="V65" s="763"/>
      <c r="W65" s="763"/>
    </row>
    <row r="66" spans="1:23" s="153" customFormat="1" ht="12" x14ac:dyDescent="0.2">
      <c r="A66" s="786" t="s">
        <v>113</v>
      </c>
      <c r="B66" s="91"/>
      <c r="C66" s="91"/>
      <c r="D66" s="91" t="s">
        <v>492</v>
      </c>
      <c r="E66" s="779">
        <v>33446.792750000008</v>
      </c>
      <c r="F66" s="779">
        <v>36938.416690000005</v>
      </c>
      <c r="G66" s="780">
        <v>10.439338582022927</v>
      </c>
      <c r="H66" s="780">
        <v>1.109258090916165E-2</v>
      </c>
      <c r="I66" s="780">
        <v>0.1086972834819304</v>
      </c>
      <c r="J66" s="780"/>
      <c r="K66" s="779">
        <v>3284.1908100000005</v>
      </c>
      <c r="L66" s="779">
        <v>4550.7072799999996</v>
      </c>
      <c r="M66" s="780">
        <v>38.564034286424395</v>
      </c>
      <c r="N66" s="780">
        <v>3.8664919475609051E-2</v>
      </c>
      <c r="O66" s="781">
        <v>0.11730235429656499</v>
      </c>
      <c r="P66" s="1338"/>
      <c r="Q66" s="1432"/>
      <c r="R66" s="1338"/>
      <c r="S66" s="761"/>
      <c r="T66" s="789"/>
      <c r="U66" s="763"/>
      <c r="V66" s="763"/>
      <c r="W66" s="763"/>
    </row>
    <row r="67" spans="1:23" s="153" customFormat="1" ht="12" x14ac:dyDescent="0.2">
      <c r="A67" s="1333" t="s">
        <v>115</v>
      </c>
      <c r="B67" s="782"/>
      <c r="C67" s="782"/>
      <c r="D67" s="782" t="s">
        <v>493</v>
      </c>
      <c r="E67" s="783">
        <v>45625.424079999982</v>
      </c>
      <c r="F67" s="783">
        <v>49735.74369999997</v>
      </c>
      <c r="G67" s="784">
        <v>9.0088359788019066</v>
      </c>
      <c r="H67" s="784">
        <v>1.3058122446990799E-2</v>
      </c>
      <c r="I67" s="784">
        <v>0.14635549426803354</v>
      </c>
      <c r="J67" s="784"/>
      <c r="K67" s="783">
        <v>4510.6748599999992</v>
      </c>
      <c r="L67" s="783">
        <v>4739.1940699999977</v>
      </c>
      <c r="M67" s="784">
        <v>5.0661867036011232</v>
      </c>
      <c r="N67" s="784">
        <v>6.9763615891072798E-3</v>
      </c>
      <c r="O67" s="785">
        <v>0.12216092745023135</v>
      </c>
      <c r="P67" s="1338"/>
      <c r="Q67" s="1432"/>
      <c r="R67" s="1338"/>
      <c r="S67" s="761"/>
      <c r="T67" s="789"/>
      <c r="U67" s="763"/>
      <c r="V67" s="763"/>
      <c r="W67" s="763"/>
    </row>
    <row r="68" spans="1:23" s="153" customFormat="1" ht="12" x14ac:dyDescent="0.2">
      <c r="A68" s="786" t="s">
        <v>117</v>
      </c>
      <c r="B68" s="91"/>
      <c r="C68" s="91"/>
      <c r="D68" s="91" t="s">
        <v>494</v>
      </c>
      <c r="E68" s="779">
        <v>312474.42059000052</v>
      </c>
      <c r="F68" s="779">
        <v>355469.05423999979</v>
      </c>
      <c r="G68" s="780">
        <v>13.759409032207722</v>
      </c>
      <c r="H68" s="780">
        <v>0.13659015421413948</v>
      </c>
      <c r="I68" s="780">
        <v>1.0460253584241794</v>
      </c>
      <c r="J68" s="780"/>
      <c r="K68" s="779">
        <v>28687.010729999998</v>
      </c>
      <c r="L68" s="779">
        <v>30614.249410000004</v>
      </c>
      <c r="M68" s="780">
        <v>6.7181579082569192</v>
      </c>
      <c r="N68" s="780">
        <v>5.8835814722945808E-2</v>
      </c>
      <c r="O68" s="781">
        <v>0.78913525082088487</v>
      </c>
      <c r="P68" s="1338"/>
      <c r="Q68" s="1432"/>
      <c r="R68" s="1338"/>
      <c r="S68" s="761"/>
      <c r="T68" s="789"/>
      <c r="U68" s="763"/>
      <c r="V68" s="763"/>
      <c r="W68" s="763"/>
    </row>
    <row r="69" spans="1:23" s="153" customFormat="1" ht="12" x14ac:dyDescent="0.2">
      <c r="A69" s="1333" t="s">
        <v>119</v>
      </c>
      <c r="B69" s="782"/>
      <c r="C69" s="782"/>
      <c r="D69" s="782" t="s">
        <v>495</v>
      </c>
      <c r="E69" s="783">
        <v>57610.832049999983</v>
      </c>
      <c r="F69" s="783">
        <v>64463.046950000054</v>
      </c>
      <c r="G69" s="784">
        <v>11.893969686209511</v>
      </c>
      <c r="H69" s="784">
        <v>2.1768881612495142E-2</v>
      </c>
      <c r="I69" s="784">
        <v>0.1896929732326636</v>
      </c>
      <c r="J69" s="784"/>
      <c r="K69" s="783">
        <v>6666.439489999997</v>
      </c>
      <c r="L69" s="783">
        <v>7344.8068500000008</v>
      </c>
      <c r="M69" s="784">
        <v>10.175857157596493</v>
      </c>
      <c r="N69" s="784">
        <v>2.0709576204154423E-2</v>
      </c>
      <c r="O69" s="785">
        <v>0.18932510538417616</v>
      </c>
      <c r="P69" s="1338"/>
      <c r="Q69" s="1432"/>
      <c r="R69" s="1338"/>
      <c r="S69" s="761"/>
      <c r="T69" s="789"/>
      <c r="U69" s="763"/>
      <c r="V69" s="763"/>
      <c r="W69" s="763"/>
    </row>
    <row r="70" spans="1:23" s="153" customFormat="1" ht="12" x14ac:dyDescent="0.2">
      <c r="A70" s="1334"/>
      <c r="B70" s="91"/>
      <c r="C70" s="91"/>
      <c r="D70" s="91"/>
      <c r="E70" s="769"/>
      <c r="F70" s="769"/>
      <c r="G70" s="787"/>
      <c r="H70" s="787"/>
      <c r="I70" s="787"/>
      <c r="J70" s="787"/>
      <c r="K70" s="769"/>
      <c r="L70" s="769"/>
      <c r="M70" s="787"/>
      <c r="N70" s="787"/>
      <c r="O70" s="788"/>
      <c r="P70" s="761"/>
      <c r="Q70" s="1432"/>
      <c r="R70" s="761"/>
      <c r="S70" s="761"/>
      <c r="T70" s="789"/>
      <c r="U70" s="763"/>
      <c r="V70" s="763"/>
      <c r="W70" s="763"/>
    </row>
    <row r="71" spans="1:23" s="153" customFormat="1" ht="12" x14ac:dyDescent="0.2">
      <c r="A71" s="1335">
        <v>9</v>
      </c>
      <c r="B71" s="782"/>
      <c r="C71" s="1786" t="s">
        <v>496</v>
      </c>
      <c r="D71" s="1786"/>
      <c r="E71" s="775">
        <v>351014.19309999992</v>
      </c>
      <c r="F71" s="775">
        <v>362131.76143999997</v>
      </c>
      <c r="G71" s="776">
        <v>3.1672703151444335</v>
      </c>
      <c r="H71" s="776">
        <v>3.5319532814460146E-2</v>
      </c>
      <c r="I71" s="776">
        <v>1.0656314552245219</v>
      </c>
      <c r="J71" s="776"/>
      <c r="K71" s="775">
        <v>31644.179899999988</v>
      </c>
      <c r="L71" s="775">
        <v>41276.317679999986</v>
      </c>
      <c r="M71" s="776">
        <v>30.438892113617396</v>
      </c>
      <c r="N71" s="776">
        <v>0.29405526139085425</v>
      </c>
      <c r="O71" s="777">
        <v>1.0639685092109306</v>
      </c>
      <c r="P71" s="1338"/>
      <c r="Q71" s="1432"/>
      <c r="R71" s="1338"/>
      <c r="S71" s="761"/>
      <c r="T71" s="789"/>
      <c r="U71" s="763"/>
      <c r="V71" s="763"/>
      <c r="W71" s="763"/>
    </row>
    <row r="72" spans="1:23" s="153" customFormat="1" ht="12" x14ac:dyDescent="0.2">
      <c r="A72" s="1336" t="s">
        <v>129</v>
      </c>
      <c r="B72" s="91"/>
      <c r="C72" s="91"/>
      <c r="D72" s="91" t="s">
        <v>497</v>
      </c>
      <c r="E72" s="779">
        <v>245879.57801999993</v>
      </c>
      <c r="F72" s="779">
        <v>249051.31723999997</v>
      </c>
      <c r="G72" s="780">
        <v>1.2899563459239614</v>
      </c>
      <c r="H72" s="780">
        <v>1.0076335403007862E-2</v>
      </c>
      <c r="I72" s="780">
        <v>0.73287390357782156</v>
      </c>
      <c r="J72" s="780"/>
      <c r="K72" s="779">
        <v>23221.032719999985</v>
      </c>
      <c r="L72" s="779">
        <v>25176.52125999999</v>
      </c>
      <c r="M72" s="780">
        <v>8.4211954032335861</v>
      </c>
      <c r="N72" s="780">
        <v>5.9698242167017829E-2</v>
      </c>
      <c r="O72" s="781">
        <v>0.64896839877504053</v>
      </c>
      <c r="P72" s="1338"/>
      <c r="Q72" s="1432"/>
      <c r="R72" s="1338"/>
      <c r="S72" s="761"/>
      <c r="T72" s="789"/>
      <c r="U72" s="763"/>
      <c r="V72" s="763"/>
      <c r="W72" s="763"/>
    </row>
    <row r="73" spans="1:23" s="153" customFormat="1" ht="12" x14ac:dyDescent="0.2">
      <c r="A73" s="1337" t="s">
        <v>1402</v>
      </c>
      <c r="B73" s="782"/>
      <c r="C73" s="782"/>
      <c r="D73" s="782" t="s">
        <v>498</v>
      </c>
      <c r="E73" s="783">
        <v>93707.312519999992</v>
      </c>
      <c r="F73" s="783">
        <v>100510.17247999999</v>
      </c>
      <c r="G73" s="784">
        <v>7.259689534419274</v>
      </c>
      <c r="H73" s="784">
        <v>2.1612085326690778E-2</v>
      </c>
      <c r="I73" s="784">
        <v>0.29576748788569363</v>
      </c>
      <c r="J73" s="784"/>
      <c r="K73" s="783">
        <v>7439.8126900000016</v>
      </c>
      <c r="L73" s="783">
        <v>12955.337299999997</v>
      </c>
      <c r="M73" s="784">
        <v>74.135261730628258</v>
      </c>
      <c r="N73" s="784">
        <v>0.16838100408705303</v>
      </c>
      <c r="O73" s="785">
        <v>0.33394623571483673</v>
      </c>
      <c r="P73" s="1338"/>
      <c r="Q73" s="1432"/>
      <c r="R73" s="1338"/>
      <c r="S73" s="761"/>
      <c r="T73" s="789"/>
      <c r="U73" s="763"/>
      <c r="V73" s="763"/>
      <c r="W73" s="763"/>
    </row>
    <row r="74" spans="1:23" s="153" customFormat="1" ht="12" x14ac:dyDescent="0.2">
      <c r="A74" s="1336" t="s">
        <v>131</v>
      </c>
      <c r="B74" s="91"/>
      <c r="C74" s="91"/>
      <c r="D74" s="91" t="s">
        <v>499</v>
      </c>
      <c r="E74" s="779">
        <v>11427.302559999998</v>
      </c>
      <c r="F74" s="779">
        <v>12570.271720000002</v>
      </c>
      <c r="G74" s="780">
        <v>10.00209064211567</v>
      </c>
      <c r="H74" s="780">
        <v>3.6311120847615052E-3</v>
      </c>
      <c r="I74" s="780">
        <v>3.6990063761006671E-2</v>
      </c>
      <c r="J74" s="780"/>
      <c r="K74" s="779">
        <v>983.33448999999996</v>
      </c>
      <c r="L74" s="779">
        <v>3144.45912</v>
      </c>
      <c r="M74" s="780">
        <v>219.7751275865449</v>
      </c>
      <c r="N74" s="780">
        <v>6.5976015136783389E-2</v>
      </c>
      <c r="O74" s="781">
        <v>8.1053874721053257E-2</v>
      </c>
      <c r="P74" s="1338"/>
      <c r="Q74" s="1432"/>
      <c r="R74" s="1338"/>
      <c r="S74" s="761"/>
      <c r="T74" s="789"/>
      <c r="U74" s="763"/>
      <c r="V74" s="763"/>
      <c r="W74" s="763"/>
    </row>
    <row r="75" spans="1:23" s="153" customFormat="1" ht="13.5" customHeight="1" x14ac:dyDescent="0.2">
      <c r="A75" s="774"/>
      <c r="B75" s="782"/>
      <c r="C75" s="782"/>
      <c r="D75" s="782"/>
      <c r="E75" s="766"/>
      <c r="F75" s="766"/>
      <c r="G75" s="767"/>
      <c r="H75" s="767"/>
      <c r="I75" s="767"/>
      <c r="J75" s="767"/>
      <c r="K75" s="766"/>
      <c r="L75" s="766"/>
      <c r="M75" s="767"/>
      <c r="N75" s="767"/>
      <c r="O75" s="768"/>
      <c r="P75" s="761"/>
      <c r="Q75" s="1432"/>
      <c r="R75" s="761"/>
      <c r="S75" s="761"/>
      <c r="T75" s="789"/>
      <c r="U75" s="763"/>
      <c r="V75" s="763"/>
      <c r="W75" s="763"/>
    </row>
    <row r="76" spans="1:23" s="153" customFormat="1" ht="13.5" customHeight="1" x14ac:dyDescent="0.2">
      <c r="A76" s="791"/>
      <c r="B76" s="1785" t="s">
        <v>471</v>
      </c>
      <c r="C76" s="1785"/>
      <c r="D76" s="1785"/>
      <c r="E76" s="694">
        <v>4884.16939</v>
      </c>
      <c r="F76" s="694">
        <v>4837.0967600000022</v>
      </c>
      <c r="G76" s="792">
        <v>-0.96377963664355715</v>
      </c>
      <c r="H76" s="792">
        <v>-1.4954558848683067E-4</v>
      </c>
      <c r="I76" s="792">
        <v>1.4233941919161537E-2</v>
      </c>
      <c r="J76" s="792"/>
      <c r="K76" s="694">
        <v>671.93354000000011</v>
      </c>
      <c r="L76" s="694">
        <v>525.04982000000018</v>
      </c>
      <c r="M76" s="792">
        <v>-21.859858342537848</v>
      </c>
      <c r="N76" s="792">
        <v>-4.4841479290655467E-3</v>
      </c>
      <c r="O76" s="793">
        <v>1.3534067611790601E-2</v>
      </c>
      <c r="P76" s="1338"/>
      <c r="Q76" s="1432"/>
      <c r="R76" s="1338"/>
      <c r="S76" s="761"/>
      <c r="T76" s="789"/>
      <c r="U76" s="763"/>
      <c r="V76" s="763"/>
      <c r="W76" s="763"/>
    </row>
    <row r="77" spans="1:23" s="153" customFormat="1" ht="13.5" customHeight="1" thickBot="1" x14ac:dyDescent="0.25">
      <c r="A77" s="794"/>
      <c r="B77" s="795"/>
      <c r="C77" s="1789" t="s">
        <v>500</v>
      </c>
      <c r="D77" s="1789"/>
      <c r="E77" s="796">
        <v>4884.16939</v>
      </c>
      <c r="F77" s="796">
        <v>4837.0967600000022</v>
      </c>
      <c r="G77" s="797">
        <v>-0.96377963664355715</v>
      </c>
      <c r="H77" s="797">
        <v>-1.4954558848683067E-4</v>
      </c>
      <c r="I77" s="797">
        <v>1.4233941919161537E-2</v>
      </c>
      <c r="J77" s="797"/>
      <c r="K77" s="796">
        <v>671.93354000000011</v>
      </c>
      <c r="L77" s="796">
        <v>525.04982000000018</v>
      </c>
      <c r="M77" s="797">
        <v>-21.859858342537848</v>
      </c>
      <c r="N77" s="797">
        <v>-4.4841479290655467E-3</v>
      </c>
      <c r="O77" s="798">
        <v>1.3534067611790601E-2</v>
      </c>
      <c r="P77" s="1338"/>
      <c r="Q77" s="1432"/>
      <c r="R77" s="1338"/>
      <c r="S77" s="761"/>
      <c r="T77" s="789"/>
      <c r="U77" s="763"/>
      <c r="V77" s="763"/>
      <c r="W77" s="763"/>
    </row>
    <row r="78" spans="1:23" customFormat="1" ht="13.5" customHeight="1" x14ac:dyDescent="0.2"/>
    <row r="79" spans="1:23" s="153" customFormat="1" ht="12" x14ac:dyDescent="0.2">
      <c r="A79" s="1543" t="s">
        <v>1096</v>
      </c>
      <c r="B79" s="521"/>
      <c r="C79" s="521"/>
      <c r="D79" s="521"/>
      <c r="E79" s="1595"/>
      <c r="F79" s="1596"/>
      <c r="G79" s="521"/>
      <c r="H79" s="521"/>
      <c r="I79" s="1597"/>
      <c r="J79" s="1597"/>
      <c r="K79" s="1598"/>
      <c r="L79" s="1597"/>
      <c r="M79" s="521"/>
      <c r="N79" s="521"/>
      <c r="O79" s="1599"/>
      <c r="P79" s="763"/>
      <c r="Q79" s="1437"/>
      <c r="R79" s="790"/>
      <c r="S79" s="790"/>
      <c r="T79" s="789"/>
      <c r="U79" s="763"/>
      <c r="V79" s="763"/>
      <c r="W79" s="763"/>
    </row>
    <row r="80" spans="1:23" s="153" customFormat="1" ht="12.75" x14ac:dyDescent="0.2">
      <c r="A80" s="1675" t="s">
        <v>1437</v>
      </c>
      <c r="B80" s="91"/>
      <c r="C80" s="91"/>
      <c r="D80" s="91"/>
      <c r="E80" s="800"/>
      <c r="F80" s="800"/>
      <c r="G80" s="801"/>
      <c r="H80" s="801"/>
      <c r="I80" s="801"/>
      <c r="J80" s="801"/>
      <c r="K80" s="162"/>
      <c r="L80" s="162"/>
      <c r="M80" s="91"/>
      <c r="N80" s="91"/>
      <c r="O80" s="799"/>
      <c r="P80" s="763"/>
      <c r="Q80" s="1437"/>
      <c r="R80" s="790"/>
      <c r="S80" s="790"/>
      <c r="T80" s="789"/>
      <c r="U80" s="763"/>
      <c r="V80" s="763"/>
      <c r="W80" s="763"/>
    </row>
    <row r="81" spans="1:23" s="153" customFormat="1" ht="12" x14ac:dyDescent="0.2">
      <c r="A81" s="1570" t="s">
        <v>617</v>
      </c>
      <c r="B81" s="91"/>
      <c r="C81" s="91"/>
      <c r="D81" s="91"/>
      <c r="E81" s="800"/>
      <c r="F81" s="800"/>
      <c r="G81" s="802"/>
      <c r="H81" s="802"/>
      <c r="I81" s="800"/>
      <c r="J81" s="800"/>
      <c r="K81" s="162"/>
      <c r="L81" s="91"/>
      <c r="M81" s="91"/>
      <c r="N81" s="91"/>
      <c r="O81" s="799"/>
      <c r="P81" s="763"/>
      <c r="Q81" s="1437"/>
      <c r="R81" s="790"/>
      <c r="S81" s="790"/>
      <c r="T81" s="789"/>
      <c r="U81" s="763"/>
      <c r="V81" s="763"/>
      <c r="W81" s="763"/>
    </row>
    <row r="82" spans="1:23" x14ac:dyDescent="0.25">
      <c r="A82" s="1571" t="s">
        <v>1411</v>
      </c>
      <c r="B82" s="13"/>
      <c r="C82" s="13"/>
      <c r="D82" s="1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4"/>
    </row>
    <row r="83" spans="1:23" s="130" customFormat="1" x14ac:dyDescent="0.25">
      <c r="A83" s="1547" t="s">
        <v>1441</v>
      </c>
      <c r="B83" s="805"/>
      <c r="C83" s="805"/>
      <c r="D83" s="805"/>
      <c r="E83" s="806"/>
      <c r="F83" s="806"/>
      <c r="G83" s="807"/>
      <c r="H83" s="806"/>
      <c r="I83" s="806"/>
      <c r="J83" s="806"/>
      <c r="K83" s="806"/>
      <c r="L83" s="807"/>
      <c r="M83" s="806"/>
      <c r="N83" s="806"/>
      <c r="O83" s="808"/>
      <c r="P83" s="809"/>
      <c r="Q83" s="1438"/>
      <c r="R83" s="809"/>
      <c r="S83" s="809"/>
      <c r="T83" s="810"/>
      <c r="U83" s="809"/>
      <c r="V83" s="809"/>
      <c r="W83" s="809"/>
    </row>
    <row r="84" spans="1:23" x14ac:dyDescent="0.25">
      <c r="E84" s="811"/>
      <c r="F84" s="812"/>
      <c r="G84" s="812"/>
      <c r="H84" s="813"/>
      <c r="I84" s="812"/>
      <c r="J84" s="811"/>
      <c r="K84" s="812"/>
      <c r="L84" s="812"/>
      <c r="M84" s="813"/>
      <c r="N84" s="812"/>
      <c r="O84" s="811"/>
    </row>
    <row r="85" spans="1:23" x14ac:dyDescent="0.25">
      <c r="E85" s="811"/>
      <c r="F85" s="153"/>
      <c r="G85" s="153"/>
      <c r="H85" s="814"/>
      <c r="I85" s="153"/>
      <c r="J85" s="811"/>
      <c r="K85" s="153"/>
      <c r="L85" s="153"/>
      <c r="M85" s="814"/>
      <c r="N85" s="153"/>
      <c r="O85" s="811"/>
    </row>
    <row r="86" spans="1:23" x14ac:dyDescent="0.25">
      <c r="E86" s="815"/>
      <c r="F86" s="815"/>
      <c r="G86" s="153"/>
      <c r="H86" s="814"/>
      <c r="I86" s="153"/>
      <c r="J86" s="815"/>
      <c r="K86" s="815"/>
      <c r="L86" s="153"/>
      <c r="M86" s="814"/>
      <c r="N86" s="153"/>
      <c r="O86" s="815"/>
    </row>
    <row r="87" spans="1:23" x14ac:dyDescent="0.25">
      <c r="E87" s="811"/>
      <c r="F87" s="153"/>
      <c r="G87" s="153"/>
      <c r="H87" s="814"/>
      <c r="I87" s="153"/>
      <c r="J87" s="811"/>
      <c r="K87" s="153"/>
      <c r="L87" s="153"/>
      <c r="M87" s="814"/>
      <c r="N87" s="153"/>
      <c r="O87" s="811"/>
    </row>
    <row r="88" spans="1:23" x14ac:dyDescent="0.25">
      <c r="E88" s="816"/>
      <c r="F88" s="816"/>
      <c r="G88" s="816"/>
      <c r="H88" s="816"/>
      <c r="I88" s="816"/>
      <c r="J88" s="816"/>
      <c r="K88" s="816"/>
      <c r="L88" s="816"/>
      <c r="M88" s="816"/>
      <c r="N88" s="816"/>
      <c r="O88" s="816"/>
    </row>
    <row r="89" spans="1:23" x14ac:dyDescent="0.25">
      <c r="G89" s="13"/>
      <c r="H89" s="818"/>
    </row>
    <row r="90" spans="1:23" x14ac:dyDescent="0.25">
      <c r="G90" s="13"/>
      <c r="H90" s="818"/>
    </row>
    <row r="91" spans="1:23" x14ac:dyDescent="0.25">
      <c r="G91" s="13"/>
      <c r="H91" s="820"/>
    </row>
    <row r="92" spans="1:23" x14ac:dyDescent="0.25">
      <c r="G92" s="13"/>
      <c r="H92" s="818"/>
    </row>
    <row r="93" spans="1:23" x14ac:dyDescent="0.25">
      <c r="G93" s="13"/>
      <c r="H93" s="13"/>
    </row>
    <row r="94" spans="1:23" x14ac:dyDescent="0.25">
      <c r="G94" s="13"/>
      <c r="H94" s="13"/>
    </row>
    <row r="95" spans="1:23" x14ac:dyDescent="0.25">
      <c r="G95" s="13"/>
      <c r="H95" s="13"/>
    </row>
    <row r="96" spans="1:23" x14ac:dyDescent="0.25">
      <c r="G96" s="13"/>
      <c r="H96" s="13"/>
    </row>
    <row r="97" spans="7:8" x14ac:dyDescent="0.25">
      <c r="G97" s="13"/>
      <c r="H97" s="13"/>
    </row>
    <row r="98" spans="7:8" x14ac:dyDescent="0.25">
      <c r="G98" s="13"/>
      <c r="H98" s="13"/>
    </row>
    <row r="99" spans="7:8" x14ac:dyDescent="0.25">
      <c r="G99" s="13"/>
      <c r="H99" s="13"/>
    </row>
    <row r="100" spans="7:8" x14ac:dyDescent="0.25">
      <c r="G100" s="13"/>
      <c r="H100" s="13"/>
    </row>
    <row r="101" spans="7:8" x14ac:dyDescent="0.25">
      <c r="G101" s="13"/>
      <c r="H101" s="13"/>
    </row>
  </sheetData>
  <mergeCells count="27">
    <mergeCell ref="C42:D42"/>
    <mergeCell ref="C48:D48"/>
    <mergeCell ref="B54:D54"/>
    <mergeCell ref="C56:D56"/>
    <mergeCell ref="C77:D77"/>
    <mergeCell ref="C59:D59"/>
    <mergeCell ref="C64:D64"/>
    <mergeCell ref="C71:D71"/>
    <mergeCell ref="B76:D76"/>
    <mergeCell ref="B15:D15"/>
    <mergeCell ref="E11:I11"/>
    <mergeCell ref="I12:I13"/>
    <mergeCell ref="C43:D43"/>
    <mergeCell ref="C47:D47"/>
    <mergeCell ref="B17:D17"/>
    <mergeCell ref="C19:D19"/>
    <mergeCell ref="C27:D27"/>
    <mergeCell ref="B35:D35"/>
    <mergeCell ref="C37:D37"/>
    <mergeCell ref="A9:O9"/>
    <mergeCell ref="E13:F13"/>
    <mergeCell ref="K13:L13"/>
    <mergeCell ref="A7:O8"/>
    <mergeCell ref="K11:O11"/>
    <mergeCell ref="O12:O13"/>
    <mergeCell ref="B12:D12"/>
    <mergeCell ref="B13:D13"/>
  </mergeCells>
  <phoneticPr fontId="0" type="noConversion"/>
  <printOptions horizontalCentered="1" verticalCentered="1"/>
  <pageMargins left="0.47244094488188981" right="0.59055118110236227" top="0.43307086614173229" bottom="0.59055118110236227" header="0.43307086614173229" footer="0.19685039370078741"/>
  <pageSetup scale="52" orientation="portrait" horizontalDpi="300" verticalDpi="300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05A9A-3382-49D9-BAB3-21C34E897399}">
  <sheetPr codeName="Hoja18"/>
  <dimension ref="A1:W86"/>
  <sheetViews>
    <sheetView showGridLines="0" zoomScaleNormal="100" workbookViewId="0">
      <selection activeCell="A6" sqref="A6:L7"/>
    </sheetView>
  </sheetViews>
  <sheetFormatPr defaultColWidth="13.28515625" defaultRowHeight="12" customHeight="1" x14ac:dyDescent="0.25"/>
  <cols>
    <col min="1" max="1" width="30.28515625" style="680" customWidth="1"/>
    <col min="2" max="2" width="16.140625" style="680" customWidth="1"/>
    <col min="3" max="3" width="15.85546875" style="680" customWidth="1"/>
    <col min="4" max="4" width="11.42578125" style="680" customWidth="1"/>
    <col min="5" max="5" width="15" style="680" customWidth="1"/>
    <col min="6" max="6" width="14.28515625" style="680" customWidth="1"/>
    <col min="7" max="7" width="1.140625" style="680" customWidth="1"/>
    <col min="8" max="8" width="17.140625" style="680" customWidth="1"/>
    <col min="9" max="9" width="15.7109375" style="680" customWidth="1"/>
    <col min="10" max="10" width="10.42578125" style="680" customWidth="1"/>
    <col min="11" max="11" width="14.42578125" style="680" customWidth="1"/>
    <col min="12" max="12" width="16.85546875" style="680" customWidth="1"/>
    <col min="13" max="13" width="10.85546875" style="1329" customWidth="1"/>
    <col min="14" max="14" width="15.42578125" style="680" customWidth="1"/>
    <col min="15" max="15" width="7.85546875" style="1329" customWidth="1"/>
    <col min="16" max="16" width="13.5703125" style="680" customWidth="1"/>
    <col min="17" max="18" width="16.5703125" style="680" customWidth="1"/>
    <col min="19" max="19" width="15.140625" style="680" customWidth="1"/>
    <col min="20" max="20" width="17" style="680" customWidth="1"/>
    <col min="21" max="21" width="13.28515625" style="680"/>
    <col min="22" max="22" width="13.5703125" style="680" bestFit="1" customWidth="1"/>
    <col min="23" max="24" width="17" style="680" customWidth="1"/>
    <col min="25" max="16384" width="13.28515625" style="680"/>
  </cols>
  <sheetData>
    <row r="1" spans="1:23" ht="6.75" customHeight="1" x14ac:dyDescent="0.25">
      <c r="I1" s="1657"/>
      <c r="L1" s="681"/>
      <c r="R1" s="682"/>
      <c r="S1" s="682"/>
    </row>
    <row r="2" spans="1:23" ht="15.75" customHeight="1" x14ac:dyDescent="0.25">
      <c r="H2" s="1657"/>
      <c r="I2" s="1657"/>
      <c r="L2" s="681"/>
      <c r="R2" s="682"/>
      <c r="S2" s="682"/>
    </row>
    <row r="3" spans="1:23" ht="33.75" customHeight="1" x14ac:dyDescent="0.25">
      <c r="D3" s="1291"/>
      <c r="E3" s="1291"/>
      <c r="F3" s="1291"/>
      <c r="L3" s="681"/>
    </row>
    <row r="4" spans="1:23" ht="12" customHeight="1" x14ac:dyDescent="0.25">
      <c r="C4" s="1292"/>
      <c r="D4" s="1292"/>
      <c r="E4" s="1292"/>
      <c r="F4" s="1292"/>
      <c r="L4" s="681"/>
    </row>
    <row r="5" spans="1:23" ht="12" customHeight="1" x14ac:dyDescent="0.25">
      <c r="L5" s="681"/>
    </row>
    <row r="6" spans="1:23" s="683" customFormat="1" ht="15" customHeight="1" x14ac:dyDescent="0.3">
      <c r="A6" s="1699" t="s">
        <v>461</v>
      </c>
      <c r="B6" s="1699"/>
      <c r="C6" s="1699"/>
      <c r="D6" s="1699"/>
      <c r="E6" s="1699"/>
      <c r="F6" s="1699"/>
      <c r="G6" s="1699"/>
      <c r="H6" s="1699"/>
      <c r="I6" s="1699"/>
      <c r="J6" s="1699"/>
      <c r="K6" s="1699"/>
      <c r="L6" s="1700"/>
      <c r="M6" s="1330"/>
      <c r="O6" s="1330"/>
    </row>
    <row r="7" spans="1:23" s="683" customFormat="1" ht="15" customHeight="1" x14ac:dyDescent="0.3">
      <c r="A7" s="1699"/>
      <c r="B7" s="1699"/>
      <c r="C7" s="1699"/>
      <c r="D7" s="1699"/>
      <c r="E7" s="1699"/>
      <c r="F7" s="1699"/>
      <c r="G7" s="1699"/>
      <c r="H7" s="1699"/>
      <c r="I7" s="1699"/>
      <c r="J7" s="1699"/>
      <c r="K7" s="1699"/>
      <c r="L7" s="1700"/>
      <c r="M7" s="1330"/>
      <c r="O7" s="1330"/>
    </row>
    <row r="8" spans="1:23" s="683" customFormat="1" ht="28.5" customHeight="1" x14ac:dyDescent="0.3">
      <c r="A8" s="1807" t="s">
        <v>1030</v>
      </c>
      <c r="B8" s="1808"/>
      <c r="C8" s="1808"/>
      <c r="D8" s="1808"/>
      <c r="E8" s="1808"/>
      <c r="F8" s="1808"/>
      <c r="G8" s="1808"/>
      <c r="H8" s="1808"/>
      <c r="I8" s="1808"/>
      <c r="J8" s="1808"/>
      <c r="K8" s="1808"/>
      <c r="L8" s="1809"/>
      <c r="M8" s="1330"/>
      <c r="O8" s="1330"/>
    </row>
    <row r="9" spans="1:23" s="683" customFormat="1" ht="17.25" thickBot="1" x14ac:dyDescent="0.35">
      <c r="A9" s="1810" t="s">
        <v>1438</v>
      </c>
      <c r="B9" s="1810"/>
      <c r="C9" s="1810"/>
      <c r="D9" s="1810"/>
      <c r="E9" s="684"/>
      <c r="F9" s="684"/>
      <c r="G9" s="684"/>
      <c r="H9" s="684"/>
      <c r="I9" s="684"/>
      <c r="J9" s="684"/>
      <c r="K9" s="684"/>
      <c r="L9" s="685"/>
      <c r="M9" s="1330"/>
      <c r="O9" s="1330"/>
    </row>
    <row r="10" spans="1:23" s="686" customFormat="1" ht="18" customHeight="1" x14ac:dyDescent="0.25">
      <c r="A10" s="1811" t="s">
        <v>615</v>
      </c>
      <c r="B10" s="1814" t="s">
        <v>1002</v>
      </c>
      <c r="C10" s="1814"/>
      <c r="D10" s="1814"/>
      <c r="E10" s="1814"/>
      <c r="F10" s="1814"/>
      <c r="G10" s="1814"/>
      <c r="H10" s="1814" t="s">
        <v>1439</v>
      </c>
      <c r="I10" s="1814"/>
      <c r="J10" s="1814"/>
      <c r="K10" s="1814"/>
      <c r="L10" s="1815"/>
      <c r="M10" s="1331"/>
      <c r="O10" s="1331"/>
    </row>
    <row r="11" spans="1:23" s="686" customFormat="1" ht="15" customHeight="1" x14ac:dyDescent="0.25">
      <c r="A11" s="1812"/>
      <c r="B11" s="1259" t="s">
        <v>1397</v>
      </c>
      <c r="C11" s="1260" t="s">
        <v>1412</v>
      </c>
      <c r="D11" s="687" t="s">
        <v>464</v>
      </c>
      <c r="E11" s="687" t="s">
        <v>516</v>
      </c>
      <c r="F11" s="687" t="s">
        <v>1029</v>
      </c>
      <c r="G11" s="687"/>
      <c r="H11" s="1449" t="s">
        <v>1397</v>
      </c>
      <c r="I11" s="1448" t="s">
        <v>1412</v>
      </c>
      <c r="J11" s="687" t="s">
        <v>464</v>
      </c>
      <c r="K11" s="687" t="s">
        <v>516</v>
      </c>
      <c r="L11" s="688" t="s">
        <v>1029</v>
      </c>
      <c r="M11" s="1331"/>
      <c r="O11" s="1331"/>
    </row>
    <row r="12" spans="1:23" s="686" customFormat="1" ht="12.75" customHeight="1" thickBot="1" x14ac:dyDescent="0.3">
      <c r="A12" s="1813"/>
      <c r="B12" s="1773" t="s">
        <v>1004</v>
      </c>
      <c r="C12" s="1773"/>
      <c r="D12" s="689" t="s">
        <v>403</v>
      </c>
      <c r="E12" s="689" t="s">
        <v>1017</v>
      </c>
      <c r="F12" s="690">
        <v>2024</v>
      </c>
      <c r="G12" s="691"/>
      <c r="H12" s="1773" t="s">
        <v>1004</v>
      </c>
      <c r="I12" s="1773"/>
      <c r="J12" s="689" t="s">
        <v>403</v>
      </c>
      <c r="K12" s="689" t="s">
        <v>1017</v>
      </c>
      <c r="L12" s="692">
        <v>2024</v>
      </c>
      <c r="M12" s="1331"/>
      <c r="O12" s="1331"/>
    </row>
    <row r="13" spans="1:23" s="686" customFormat="1" ht="18.75" customHeight="1" x14ac:dyDescent="0.25">
      <c r="A13" s="693" t="s">
        <v>616</v>
      </c>
      <c r="B13" s="694">
        <v>5375732.7931799898</v>
      </c>
      <c r="C13" s="694">
        <v>5730920.4785999907</v>
      </c>
      <c r="D13" s="695">
        <v>6.6072421953452656</v>
      </c>
      <c r="E13" s="695">
        <v>6.6072421953452656</v>
      </c>
      <c r="F13" s="695">
        <v>100</v>
      </c>
      <c r="G13" s="696"/>
      <c r="H13" s="694">
        <v>52374238.764869928</v>
      </c>
      <c r="I13" s="694">
        <v>52579696.962549932</v>
      </c>
      <c r="J13" s="695">
        <v>0.39228865664738832</v>
      </c>
      <c r="K13" s="695">
        <v>0.39228865664738832</v>
      </c>
      <c r="L13" s="697">
        <v>100</v>
      </c>
      <c r="M13" s="1469"/>
      <c r="N13" s="1469"/>
      <c r="O13" s="1332"/>
      <c r="P13" s="698"/>
      <c r="Q13" s="698"/>
      <c r="R13" s="698"/>
      <c r="S13" s="698"/>
      <c r="T13" s="698"/>
      <c r="U13" s="698"/>
      <c r="V13" s="698"/>
      <c r="W13" s="698"/>
    </row>
    <row r="14" spans="1:23" s="686" customFormat="1" ht="14.25" x14ac:dyDescent="0.25">
      <c r="A14" s="699" t="s">
        <v>1359</v>
      </c>
      <c r="B14" s="700">
        <v>1303975.5708599861</v>
      </c>
      <c r="C14" s="700">
        <v>1226147.1537199973</v>
      </c>
      <c r="D14" s="701">
        <v>-5.9685487120483529</v>
      </c>
      <c r="E14" s="701">
        <v>-1.4477731712916819</v>
      </c>
      <c r="F14" s="702">
        <v>21.395291703987024</v>
      </c>
      <c r="G14" s="703"/>
      <c r="H14" s="700">
        <v>12179228.710969955</v>
      </c>
      <c r="I14" s="700">
        <v>12101940.551899944</v>
      </c>
      <c r="J14" s="701">
        <v>-0.6345899309731905</v>
      </c>
      <c r="K14" s="701">
        <v>-0.14756903564172152</v>
      </c>
      <c r="L14" s="704">
        <v>23.016375618367661</v>
      </c>
      <c r="M14" s="1469"/>
      <c r="N14" s="1469"/>
      <c r="O14" s="1332"/>
      <c r="P14" s="698"/>
      <c r="Q14" s="1282"/>
      <c r="R14" s="1282"/>
      <c r="S14" s="1282"/>
      <c r="T14" s="1282"/>
      <c r="U14" s="1282"/>
      <c r="V14" s="1282"/>
      <c r="W14" s="1282"/>
    </row>
    <row r="15" spans="1:23" s="686" customFormat="1" ht="14.25" x14ac:dyDescent="0.25">
      <c r="A15" s="705" t="s">
        <v>1360</v>
      </c>
      <c r="B15" s="706">
        <v>1412803.1810799961</v>
      </c>
      <c r="C15" s="706">
        <v>1593502.2067999982</v>
      </c>
      <c r="D15" s="707">
        <v>12.790106091201569</v>
      </c>
      <c r="E15" s="707">
        <v>3.3613840693356054</v>
      </c>
      <c r="F15" s="708">
        <v>27.805344931069008</v>
      </c>
      <c r="G15" s="709"/>
      <c r="H15" s="706">
        <v>14045696.033709956</v>
      </c>
      <c r="I15" s="706">
        <v>14026279.099540019</v>
      </c>
      <c r="J15" s="707">
        <v>-0.13824116742478185</v>
      </c>
      <c r="K15" s="707">
        <v>-3.7073444173781202E-2</v>
      </c>
      <c r="L15" s="710">
        <v>26.676226585197483</v>
      </c>
      <c r="M15" s="1469"/>
      <c r="N15" s="1469"/>
      <c r="O15" s="1332"/>
      <c r="P15" s="698"/>
      <c r="Q15" s="1282"/>
      <c r="R15" s="1282"/>
    </row>
    <row r="16" spans="1:23" s="686" customFormat="1" ht="14.25" x14ac:dyDescent="0.25">
      <c r="A16" s="699" t="s">
        <v>1361</v>
      </c>
      <c r="B16" s="700">
        <v>1192865.8712700086</v>
      </c>
      <c r="C16" s="700">
        <v>1590818.3012799986</v>
      </c>
      <c r="D16" s="701">
        <v>33.361037447261523</v>
      </c>
      <c r="E16" s="701">
        <v>7.4027568951131428</v>
      </c>
      <c r="F16" s="702">
        <v>27.75851291638617</v>
      </c>
      <c r="G16" s="703"/>
      <c r="H16" s="700">
        <v>12454674.366770012</v>
      </c>
      <c r="I16" s="700">
        <v>14083254.343709977</v>
      </c>
      <c r="J16" s="701">
        <v>13.076054250644532</v>
      </c>
      <c r="K16" s="701">
        <v>3.1095057710554004</v>
      </c>
      <c r="L16" s="704">
        <v>26.78458636560957</v>
      </c>
      <c r="M16" s="1469"/>
      <c r="N16" s="1469"/>
      <c r="O16" s="1332"/>
      <c r="P16" s="698"/>
      <c r="Q16" s="1282"/>
      <c r="R16" s="1282"/>
    </row>
    <row r="17" spans="1:18" s="686" customFormat="1" ht="14.25" x14ac:dyDescent="0.25">
      <c r="A17" s="705" t="s">
        <v>1362</v>
      </c>
      <c r="B17" s="706">
        <v>512911.15978999931</v>
      </c>
      <c r="C17" s="706">
        <v>465127.95913999755</v>
      </c>
      <c r="D17" s="707">
        <v>-9.3160774020915404</v>
      </c>
      <c r="E17" s="707">
        <v>-0.88886859686595066</v>
      </c>
      <c r="F17" s="708">
        <v>8.1161126014022766</v>
      </c>
      <c r="G17" s="709"/>
      <c r="H17" s="706">
        <v>4935843.6934200069</v>
      </c>
      <c r="I17" s="706">
        <v>4311458.4503999995</v>
      </c>
      <c r="J17" s="707">
        <v>-12.650020580116381</v>
      </c>
      <c r="K17" s="707">
        <v>-1.1921609893427501</v>
      </c>
      <c r="L17" s="710">
        <v>8.1998541251975094</v>
      </c>
      <c r="M17" s="1469"/>
      <c r="N17" s="1469"/>
      <c r="O17" s="1332"/>
      <c r="P17" s="698"/>
      <c r="Q17" s="1282"/>
      <c r="R17" s="1282"/>
    </row>
    <row r="18" spans="1:18" s="686" customFormat="1" ht="14.25" x14ac:dyDescent="0.25">
      <c r="A18" s="699" t="s">
        <v>1363</v>
      </c>
      <c r="B18" s="700">
        <v>372761.37369000004</v>
      </c>
      <c r="C18" s="700">
        <v>420148.9872600016</v>
      </c>
      <c r="D18" s="701">
        <v>12.712586902689809</v>
      </c>
      <c r="E18" s="701">
        <v>0.88150984048389869</v>
      </c>
      <c r="F18" s="702">
        <v>7.3312653495872624</v>
      </c>
      <c r="G18" s="703"/>
      <c r="H18" s="700">
        <v>4034124.2786499946</v>
      </c>
      <c r="I18" s="700">
        <v>3791454.2132900022</v>
      </c>
      <c r="J18" s="701">
        <v>-6.0154335513233397</v>
      </c>
      <c r="K18" s="701">
        <v>-0.46333860134834765</v>
      </c>
      <c r="L18" s="704">
        <v>7.2108711771208531</v>
      </c>
      <c r="M18" s="1469"/>
      <c r="N18" s="1469"/>
      <c r="O18" s="1332"/>
      <c r="P18" s="698"/>
      <c r="Q18" s="1282"/>
      <c r="R18" s="1282"/>
    </row>
    <row r="19" spans="1:18" s="686" customFormat="1" ht="14.25" x14ac:dyDescent="0.25">
      <c r="A19" s="705" t="s">
        <v>1364</v>
      </c>
      <c r="B19" s="706">
        <v>296870.1617099999</v>
      </c>
      <c r="C19" s="706">
        <v>138416.43729999955</v>
      </c>
      <c r="D19" s="707">
        <v>-53.374755986688612</v>
      </c>
      <c r="E19" s="707">
        <v>-2.9475744146179514</v>
      </c>
      <c r="F19" s="708">
        <v>2.4152566383858352</v>
      </c>
      <c r="G19" s="709"/>
      <c r="H19" s="706">
        <v>2113918.4476700006</v>
      </c>
      <c r="I19" s="706">
        <v>1349042.4287800018</v>
      </c>
      <c r="J19" s="707">
        <v>-36.182853682603458</v>
      </c>
      <c r="K19" s="707">
        <v>-1.4604050329473048</v>
      </c>
      <c r="L19" s="710">
        <v>2.5657097828860858</v>
      </c>
      <c r="M19" s="1469"/>
      <c r="N19" s="1469"/>
      <c r="O19" s="1332"/>
      <c r="P19" s="698"/>
      <c r="Q19" s="1282"/>
      <c r="R19" s="1282"/>
    </row>
    <row r="20" spans="1:18" s="686" customFormat="1" ht="14.25" x14ac:dyDescent="0.25">
      <c r="A20" s="699" t="s">
        <v>1365</v>
      </c>
      <c r="B20" s="700">
        <v>93969.447860000015</v>
      </c>
      <c r="C20" s="700">
        <v>131396.18313999969</v>
      </c>
      <c r="D20" s="701">
        <v>39.828621038361042</v>
      </c>
      <c r="E20" s="701">
        <v>0.69621643634299879</v>
      </c>
      <c r="F20" s="702">
        <v>2.2927587920762518</v>
      </c>
      <c r="G20" s="703"/>
      <c r="H20" s="700">
        <v>909152.66946000024</v>
      </c>
      <c r="I20" s="700">
        <v>1047247.8588599996</v>
      </c>
      <c r="J20" s="701">
        <v>15.189438918110671</v>
      </c>
      <c r="K20" s="701">
        <v>0.26367006501033252</v>
      </c>
      <c r="L20" s="704">
        <v>1.9917342992788745</v>
      </c>
      <c r="M20" s="1469"/>
      <c r="N20" s="1469"/>
      <c r="O20" s="1332"/>
      <c r="P20" s="698"/>
      <c r="Q20" s="1282"/>
      <c r="R20" s="1282"/>
    </row>
    <row r="21" spans="1:18" s="686" customFormat="1" ht="14.25" x14ac:dyDescent="0.25">
      <c r="A21" s="705" t="s">
        <v>1366</v>
      </c>
      <c r="B21" s="706">
        <v>44805.800969999931</v>
      </c>
      <c r="C21" s="706">
        <v>20103.642420000004</v>
      </c>
      <c r="D21" s="707">
        <v>-55.131607995445606</v>
      </c>
      <c r="E21" s="707">
        <v>-0.45951239580469327</v>
      </c>
      <c r="F21" s="708">
        <v>0.35079255583932184</v>
      </c>
      <c r="G21" s="709"/>
      <c r="H21" s="706">
        <v>414317.55649999983</v>
      </c>
      <c r="I21" s="706">
        <v>467723.58246999985</v>
      </c>
      <c r="J21" s="707">
        <v>12.890118975684786</v>
      </c>
      <c r="K21" s="707">
        <v>0.10197002807002546</v>
      </c>
      <c r="L21" s="710">
        <v>0.88955168913038352</v>
      </c>
      <c r="M21" s="1469"/>
      <c r="N21" s="1469"/>
      <c r="O21" s="1332"/>
      <c r="P21" s="698"/>
      <c r="Q21" s="1282"/>
      <c r="R21" s="1282"/>
    </row>
    <row r="22" spans="1:18" s="686" customFormat="1" ht="14.25" x14ac:dyDescent="0.25">
      <c r="A22" s="699" t="s">
        <v>1367</v>
      </c>
      <c r="B22" s="700">
        <v>50613.202439999972</v>
      </c>
      <c r="C22" s="700">
        <v>66684.275029999932</v>
      </c>
      <c r="D22" s="701">
        <v>31.75272817216339</v>
      </c>
      <c r="E22" s="701">
        <v>0.29895594160462707</v>
      </c>
      <c r="F22" s="702">
        <v>1.1635875123203641</v>
      </c>
      <c r="G22" s="703"/>
      <c r="H22" s="700">
        <v>416789.50648999994</v>
      </c>
      <c r="I22" s="700">
        <v>588262.01145999995</v>
      </c>
      <c r="J22" s="701">
        <v>41.141272104967008</v>
      </c>
      <c r="K22" s="701">
        <v>0.32739856275489271</v>
      </c>
      <c r="L22" s="704">
        <v>1.1188006881800623</v>
      </c>
      <c r="M22" s="1469"/>
      <c r="N22" s="1469"/>
      <c r="O22" s="1332"/>
      <c r="P22" s="698"/>
      <c r="Q22" s="1282"/>
      <c r="R22" s="1282"/>
    </row>
    <row r="23" spans="1:18" s="686" customFormat="1" ht="14.25" x14ac:dyDescent="0.25">
      <c r="A23" s="705" t="s">
        <v>1368</v>
      </c>
      <c r="B23" s="706">
        <v>2820.4042700000005</v>
      </c>
      <c r="C23" s="706">
        <v>4600.14462</v>
      </c>
      <c r="D23" s="707">
        <v>63.10231369774516</v>
      </c>
      <c r="E23" s="707">
        <v>3.3106934783996261E-2</v>
      </c>
      <c r="F23" s="708">
        <v>8.0268861471338576E-2</v>
      </c>
      <c r="G23" s="709"/>
      <c r="H23" s="706">
        <v>40811.977870000002</v>
      </c>
      <c r="I23" s="706">
        <v>34752.641070000005</v>
      </c>
      <c r="J23" s="707">
        <v>-14.846956987238013</v>
      </c>
      <c r="K23" s="707">
        <v>-1.156930762698608E-2</v>
      </c>
      <c r="L23" s="710">
        <v>6.6095171858355686E-2</v>
      </c>
      <c r="M23" s="1469"/>
      <c r="N23" s="1469"/>
      <c r="O23" s="1332"/>
      <c r="P23" s="698"/>
      <c r="Q23" s="1282"/>
      <c r="R23" s="1282"/>
    </row>
    <row r="24" spans="1:18" s="686" customFormat="1" ht="14.25" x14ac:dyDescent="0.25">
      <c r="A24" s="699" t="s">
        <v>1369</v>
      </c>
      <c r="B24" s="700">
        <v>12066.644219999998</v>
      </c>
      <c r="C24" s="700">
        <v>13869.547890000002</v>
      </c>
      <c r="D24" s="701">
        <v>14.941218429327352</v>
      </c>
      <c r="E24" s="701">
        <v>3.3537821528020997E-2</v>
      </c>
      <c r="F24" s="702">
        <v>0.24201256921624917</v>
      </c>
      <c r="G24" s="703"/>
      <c r="H24" s="700">
        <v>85394.376720000029</v>
      </c>
      <c r="I24" s="700">
        <v>95926.118749999994</v>
      </c>
      <c r="J24" s="701">
        <v>12.333062708019449</v>
      </c>
      <c r="K24" s="701">
        <v>2.010863027008641E-2</v>
      </c>
      <c r="L24" s="704">
        <v>0.18243946673622652</v>
      </c>
      <c r="M24" s="1469"/>
      <c r="N24" s="1469"/>
      <c r="O24" s="1332"/>
      <c r="P24" s="698"/>
      <c r="Q24" s="1282"/>
      <c r="R24" s="1282"/>
    </row>
    <row r="25" spans="1:18" s="686" customFormat="1" ht="14.25" x14ac:dyDescent="0.25">
      <c r="A25" s="705" t="s">
        <v>1370</v>
      </c>
      <c r="B25" s="706">
        <v>3847.7025799999997</v>
      </c>
      <c r="C25" s="706">
        <v>8207.9143399999939</v>
      </c>
      <c r="D25" s="707">
        <v>113.31987515521521</v>
      </c>
      <c r="E25" s="707">
        <v>8.1109160885594001E-2</v>
      </c>
      <c r="F25" s="708">
        <v>0.14322157096140878</v>
      </c>
      <c r="G25" s="709"/>
      <c r="H25" s="706">
        <v>33091.150219999996</v>
      </c>
      <c r="I25" s="706">
        <v>109118.93641999997</v>
      </c>
      <c r="J25" s="707">
        <v>229.75262477896422</v>
      </c>
      <c r="K25" s="707">
        <v>0.14516256081796397</v>
      </c>
      <c r="L25" s="710">
        <v>0.20753055404202939</v>
      </c>
      <c r="M25" s="1469"/>
      <c r="N25" s="1469"/>
      <c r="O25" s="1332"/>
      <c r="P25" s="698"/>
      <c r="Q25" s="1282"/>
      <c r="R25" s="1282"/>
    </row>
    <row r="26" spans="1:18" s="686" customFormat="1" ht="14.25" x14ac:dyDescent="0.25">
      <c r="A26" s="699" t="s">
        <v>1371</v>
      </c>
      <c r="B26" s="700">
        <v>19250.26829</v>
      </c>
      <c r="C26" s="700">
        <v>33834.809719999968</v>
      </c>
      <c r="D26" s="701">
        <v>75.762795667508939</v>
      </c>
      <c r="E26" s="701">
        <v>0.27130331791235757</v>
      </c>
      <c r="F26" s="702">
        <v>0.59039049392403176</v>
      </c>
      <c r="G26" s="703"/>
      <c r="H26" s="700">
        <v>164809.84430999999</v>
      </c>
      <c r="I26" s="700">
        <v>310342.77387000003</v>
      </c>
      <c r="J26" s="701">
        <v>88.303541678165217</v>
      </c>
      <c r="K26" s="701">
        <v>0.27787120728066106</v>
      </c>
      <c r="L26" s="704">
        <v>0.59023309718015815</v>
      </c>
      <c r="M26" s="1469"/>
      <c r="N26" s="1469"/>
      <c r="O26" s="1332"/>
      <c r="P26" s="698"/>
      <c r="Q26" s="1282"/>
      <c r="R26" s="1282"/>
    </row>
    <row r="27" spans="1:18" s="686" customFormat="1" ht="14.25" x14ac:dyDescent="0.25">
      <c r="A27" s="705" t="s">
        <v>1148</v>
      </c>
      <c r="B27" s="706">
        <v>12071.294719999989</v>
      </c>
      <c r="C27" s="706">
        <v>6756.9399100000128</v>
      </c>
      <c r="D27" s="707">
        <v>-44.024729188286948</v>
      </c>
      <c r="E27" s="707">
        <v>-9.8858239694170041E-2</v>
      </c>
      <c r="F27" s="708">
        <v>0.11790322226998809</v>
      </c>
      <c r="G27" s="709"/>
      <c r="H27" s="706">
        <v>127999.10524999998</v>
      </c>
      <c r="I27" s="706">
        <v>47987.918470000011</v>
      </c>
      <c r="J27" s="707">
        <v>-62.509176625670179</v>
      </c>
      <c r="K27" s="707">
        <v>-0.15276820946115124</v>
      </c>
      <c r="L27" s="710">
        <v>9.1267012254139787E-2</v>
      </c>
      <c r="M27" s="1469"/>
      <c r="N27" s="1469"/>
      <c r="O27" s="1332"/>
      <c r="P27" s="698"/>
      <c r="Q27" s="1282"/>
      <c r="R27" s="1282"/>
    </row>
    <row r="28" spans="1:18" s="686" customFormat="1" ht="14.25" x14ac:dyDescent="0.25">
      <c r="A28" s="699" t="s">
        <v>1372</v>
      </c>
      <c r="B28" s="700">
        <v>34566.317150000032</v>
      </c>
      <c r="C28" s="700">
        <v>4392.345299999999</v>
      </c>
      <c r="D28" s="701">
        <v>-87.292990222419462</v>
      </c>
      <c r="E28" s="701">
        <v>-0.561299696448468</v>
      </c>
      <c r="F28" s="702">
        <v>7.6642928765136301E-2</v>
      </c>
      <c r="G28" s="703"/>
      <c r="H28" s="700">
        <v>276361.17702999996</v>
      </c>
      <c r="I28" s="700">
        <v>112322.33646999998</v>
      </c>
      <c r="J28" s="701">
        <v>-59.356687622658733</v>
      </c>
      <c r="K28" s="701">
        <v>-0.31320520245924643</v>
      </c>
      <c r="L28" s="704">
        <v>0.21362301983216442</v>
      </c>
      <c r="M28" s="1469"/>
      <c r="N28" s="1469"/>
      <c r="O28" s="1332"/>
      <c r="P28" s="698"/>
      <c r="Q28" s="1282"/>
      <c r="R28" s="1282"/>
    </row>
    <row r="29" spans="1:18" s="686" customFormat="1" ht="14.25" x14ac:dyDescent="0.25">
      <c r="A29" s="705" t="s">
        <v>1373</v>
      </c>
      <c r="B29" s="706">
        <v>4341.9174600000006</v>
      </c>
      <c r="C29" s="706">
        <v>3333.556509999999</v>
      </c>
      <c r="D29" s="707">
        <v>-23.223862712489275</v>
      </c>
      <c r="E29" s="707">
        <v>-1.8757646423186714E-2</v>
      </c>
      <c r="F29" s="708">
        <v>5.8167907275069271E-2</v>
      </c>
      <c r="G29" s="709"/>
      <c r="H29" s="706">
        <v>41999.842160000007</v>
      </c>
      <c r="I29" s="706">
        <v>40888.054750000003</v>
      </c>
      <c r="J29" s="707">
        <v>-2.6471228290920896</v>
      </c>
      <c r="K29" s="707">
        <v>-2.1227753113344282E-3</v>
      </c>
      <c r="L29" s="710">
        <v>7.7763960448693076E-2</v>
      </c>
      <c r="M29" s="1469"/>
      <c r="N29" s="1469"/>
      <c r="O29" s="1332"/>
      <c r="P29" s="698"/>
      <c r="Q29" s="1282"/>
      <c r="R29" s="1282"/>
    </row>
    <row r="30" spans="1:18" s="686" customFormat="1" ht="14.25" x14ac:dyDescent="0.25">
      <c r="A30" s="699" t="s">
        <v>1374</v>
      </c>
      <c r="B30" s="700">
        <v>0</v>
      </c>
      <c r="C30" s="700">
        <v>0</v>
      </c>
      <c r="D30" s="701" t="s">
        <v>1460</v>
      </c>
      <c r="E30" s="701">
        <v>0</v>
      </c>
      <c r="F30" s="702">
        <v>0</v>
      </c>
      <c r="G30" s="703"/>
      <c r="H30" s="700">
        <v>9.9999999999999988E-34</v>
      </c>
      <c r="I30" s="700">
        <v>1558.5946999999999</v>
      </c>
      <c r="J30" s="701" t="s">
        <v>1460</v>
      </c>
      <c r="K30" s="701">
        <v>2.9758803884428558E-3</v>
      </c>
      <c r="L30" s="704">
        <v>2.9642519642327234E-3</v>
      </c>
      <c r="M30" s="1469"/>
      <c r="N30" s="1469"/>
      <c r="O30" s="1332"/>
      <c r="P30" s="698"/>
      <c r="Q30" s="1282"/>
      <c r="R30" s="1282"/>
    </row>
    <row r="31" spans="1:18" s="686" customFormat="1" ht="14.25" x14ac:dyDescent="0.25">
      <c r="A31" s="705" t="s">
        <v>1375</v>
      </c>
      <c r="B31" s="706">
        <v>9.9999999999999988E-34</v>
      </c>
      <c r="C31" s="706">
        <v>24.903350000000003</v>
      </c>
      <c r="D31" s="707" t="s">
        <v>1460</v>
      </c>
      <c r="E31" s="707">
        <v>4.6325498230853363E-4</v>
      </c>
      <c r="F31" s="708">
        <v>4.345436320917797E-4</v>
      </c>
      <c r="G31" s="709"/>
      <c r="H31" s="706">
        <v>3612.9477999999999</v>
      </c>
      <c r="I31" s="706">
        <v>20057.107110000004</v>
      </c>
      <c r="J31" s="707">
        <v>455.14522269045801</v>
      </c>
      <c r="K31" s="707">
        <v>3.1397419223265041E-2</v>
      </c>
      <c r="L31" s="710">
        <v>3.8146106327477974E-2</v>
      </c>
      <c r="M31" s="1469"/>
      <c r="N31" s="1469"/>
      <c r="O31" s="1332"/>
      <c r="P31" s="698"/>
      <c r="Q31" s="1282"/>
      <c r="R31" s="1282"/>
    </row>
    <row r="32" spans="1:18" s="686" customFormat="1" ht="14.25" x14ac:dyDescent="0.25">
      <c r="A32" s="699" t="s">
        <v>1376</v>
      </c>
      <c r="B32" s="700">
        <v>3504.4709799999996</v>
      </c>
      <c r="C32" s="700">
        <v>3555.1708699999999</v>
      </c>
      <c r="D32" s="701">
        <v>1.44672021224728</v>
      </c>
      <c r="E32" s="701">
        <v>9.431251877757309E-4</v>
      </c>
      <c r="F32" s="702">
        <v>6.2034901431200704E-2</v>
      </c>
      <c r="G32" s="703"/>
      <c r="H32" s="700">
        <v>92043.519589999953</v>
      </c>
      <c r="I32" s="700">
        <v>31658.178219999998</v>
      </c>
      <c r="J32" s="701">
        <v>-65.605206796721077</v>
      </c>
      <c r="K32" s="701">
        <v>-0.11529588361387981</v>
      </c>
      <c r="L32" s="704">
        <v>6.0209890982347504E-2</v>
      </c>
      <c r="M32" s="1469"/>
      <c r="N32" s="1469"/>
      <c r="O32" s="1332"/>
      <c r="P32" s="698"/>
      <c r="Q32" s="1282"/>
      <c r="R32" s="1282"/>
    </row>
    <row r="33" spans="1:18" s="686" customFormat="1" ht="14.25" x14ac:dyDescent="0.25">
      <c r="A33" s="705" t="s">
        <v>1377</v>
      </c>
      <c r="B33" s="706">
        <v>0</v>
      </c>
      <c r="C33" s="706">
        <v>0</v>
      </c>
      <c r="D33" s="707" t="s">
        <v>1460</v>
      </c>
      <c r="E33" s="707">
        <v>0</v>
      </c>
      <c r="F33" s="708">
        <v>0</v>
      </c>
      <c r="G33" s="709"/>
      <c r="H33" s="706">
        <v>0</v>
      </c>
      <c r="I33" s="706">
        <v>0</v>
      </c>
      <c r="J33" s="707" t="s">
        <v>1460</v>
      </c>
      <c r="K33" s="707">
        <v>0</v>
      </c>
      <c r="L33" s="710">
        <v>0</v>
      </c>
      <c r="M33" s="1469"/>
      <c r="N33" s="1469"/>
      <c r="O33" s="1332"/>
      <c r="P33" s="698"/>
      <c r="Q33" s="1282"/>
      <c r="R33" s="1282"/>
    </row>
    <row r="34" spans="1:18" s="686" customFormat="1" ht="14.25" x14ac:dyDescent="0.25">
      <c r="A34" s="699" t="s">
        <v>1378</v>
      </c>
      <c r="B34" s="700">
        <v>0</v>
      </c>
      <c r="C34" s="700">
        <v>0</v>
      </c>
      <c r="D34" s="701" t="s">
        <v>1460</v>
      </c>
      <c r="E34" s="701">
        <v>0</v>
      </c>
      <c r="F34" s="702">
        <v>0</v>
      </c>
      <c r="G34" s="703"/>
      <c r="H34" s="700">
        <v>0</v>
      </c>
      <c r="I34" s="700">
        <v>0</v>
      </c>
      <c r="J34" s="701" t="s">
        <v>1460</v>
      </c>
      <c r="K34" s="701">
        <v>0</v>
      </c>
      <c r="L34" s="704">
        <v>0</v>
      </c>
      <c r="M34" s="1469"/>
      <c r="N34" s="1469"/>
      <c r="O34" s="1332"/>
      <c r="P34" s="698"/>
      <c r="Q34" s="1282"/>
      <c r="R34" s="1282"/>
    </row>
    <row r="35" spans="1:18" s="686" customFormat="1" ht="14.25" x14ac:dyDescent="0.25">
      <c r="A35" s="705" t="s">
        <v>1379</v>
      </c>
      <c r="B35" s="706">
        <v>0</v>
      </c>
      <c r="C35" s="706">
        <v>0</v>
      </c>
      <c r="D35" s="707" t="s">
        <v>1460</v>
      </c>
      <c r="E35" s="707">
        <v>0</v>
      </c>
      <c r="F35" s="708">
        <v>0</v>
      </c>
      <c r="G35" s="709"/>
      <c r="H35" s="706">
        <v>0</v>
      </c>
      <c r="I35" s="706">
        <v>0</v>
      </c>
      <c r="J35" s="707" t="s">
        <v>1460</v>
      </c>
      <c r="K35" s="707">
        <v>0</v>
      </c>
      <c r="L35" s="710">
        <v>0</v>
      </c>
      <c r="M35" s="1469"/>
      <c r="N35" s="1469"/>
      <c r="O35" s="1332"/>
      <c r="P35" s="698"/>
      <c r="Q35" s="1282"/>
      <c r="R35" s="1282"/>
    </row>
    <row r="36" spans="1:18" s="686" customFormat="1" ht="14.25" x14ac:dyDescent="0.25">
      <c r="A36" s="699" t="s">
        <v>1380</v>
      </c>
      <c r="B36" s="700">
        <v>1684.16248</v>
      </c>
      <c r="C36" s="700">
        <v>9.9999999999999988E-34</v>
      </c>
      <c r="D36" s="701">
        <v>-100</v>
      </c>
      <c r="E36" s="701">
        <v>-3.1328984248187336E-2</v>
      </c>
      <c r="F36" s="702">
        <v>1.7449203905971671E-38</v>
      </c>
      <c r="G36" s="703"/>
      <c r="H36" s="700">
        <v>1684.16248</v>
      </c>
      <c r="I36" s="700">
        <v>8162.1224199999988</v>
      </c>
      <c r="J36" s="701">
        <v>384.63984425065678</v>
      </c>
      <c r="K36" s="701">
        <v>1.2368599702388603E-2</v>
      </c>
      <c r="L36" s="704">
        <v>1.5523334845032481E-2</v>
      </c>
      <c r="M36" s="1469"/>
      <c r="N36" s="1469"/>
      <c r="O36" s="1332"/>
      <c r="P36" s="698"/>
      <c r="Q36" s="1282"/>
      <c r="R36" s="1282"/>
    </row>
    <row r="37" spans="1:18" s="686" customFormat="1" ht="14.25" x14ac:dyDescent="0.25">
      <c r="A37" s="705" t="s">
        <v>1381</v>
      </c>
      <c r="B37" s="706">
        <v>3.8413600000000003</v>
      </c>
      <c r="C37" s="706">
        <v>9.9999999999999988E-34</v>
      </c>
      <c r="D37" s="707">
        <v>-100</v>
      </c>
      <c r="E37" s="707">
        <v>-7.1457420742217763E-5</v>
      </c>
      <c r="F37" s="708">
        <v>1.7449203905971671E-38</v>
      </c>
      <c r="G37" s="709"/>
      <c r="H37" s="706">
        <v>496.54212000000001</v>
      </c>
      <c r="I37" s="706">
        <v>243.09789000000001</v>
      </c>
      <c r="J37" s="707">
        <v>-51.041839109238104</v>
      </c>
      <c r="K37" s="707">
        <v>-4.8391009774446209E-4</v>
      </c>
      <c r="L37" s="710">
        <v>4.6234174794340731E-4</v>
      </c>
      <c r="M37" s="1469"/>
      <c r="N37" s="1469"/>
      <c r="O37" s="1332"/>
      <c r="P37" s="698"/>
      <c r="Q37" s="1282"/>
      <c r="R37" s="1282"/>
    </row>
    <row r="38" spans="1:18" s="686" customFormat="1" ht="14.25" x14ac:dyDescent="0.25">
      <c r="A38" s="699" t="s">
        <v>1363</v>
      </c>
      <c r="B38" s="700">
        <v>0</v>
      </c>
      <c r="C38" s="700">
        <v>0</v>
      </c>
      <c r="D38" s="701" t="s">
        <v>1460</v>
      </c>
      <c r="E38" s="701">
        <v>0</v>
      </c>
      <c r="F38" s="702">
        <v>0</v>
      </c>
      <c r="G38" s="703"/>
      <c r="H38" s="700">
        <v>0</v>
      </c>
      <c r="I38" s="700">
        <v>0</v>
      </c>
      <c r="J38" s="701" t="s">
        <v>1460</v>
      </c>
      <c r="K38" s="701">
        <v>0</v>
      </c>
      <c r="L38" s="704">
        <v>0</v>
      </c>
      <c r="M38" s="1469"/>
      <c r="N38" s="1469"/>
      <c r="O38" s="1332"/>
      <c r="P38" s="698"/>
      <c r="Q38" s="1282"/>
      <c r="R38" s="1282"/>
    </row>
    <row r="39" spans="1:18" s="686" customFormat="1" ht="14.25" x14ac:dyDescent="0.25">
      <c r="A39" s="705" t="s">
        <v>1365</v>
      </c>
      <c r="B39" s="706">
        <v>0</v>
      </c>
      <c r="C39" s="706">
        <v>0</v>
      </c>
      <c r="D39" s="707" t="s">
        <v>1460</v>
      </c>
      <c r="E39" s="707">
        <v>0</v>
      </c>
      <c r="F39" s="708">
        <v>0</v>
      </c>
      <c r="G39" s="709"/>
      <c r="H39" s="706">
        <v>0</v>
      </c>
      <c r="I39" s="706">
        <v>0</v>
      </c>
      <c r="J39" s="707" t="s">
        <v>1460</v>
      </c>
      <c r="K39" s="707">
        <v>0</v>
      </c>
      <c r="L39" s="710">
        <v>0</v>
      </c>
      <c r="M39" s="1469"/>
      <c r="N39" s="1469"/>
      <c r="O39" s="1332"/>
      <c r="P39" s="698"/>
      <c r="Q39" s="1282"/>
      <c r="R39" s="1282"/>
    </row>
    <row r="40" spans="1:18" s="686" customFormat="1" ht="14.25" x14ac:dyDescent="0.25">
      <c r="A40" s="699" t="s">
        <v>1360</v>
      </c>
      <c r="B40" s="700">
        <v>0</v>
      </c>
      <c r="C40" s="700">
        <v>0</v>
      </c>
      <c r="D40" s="701" t="s">
        <v>1460</v>
      </c>
      <c r="E40" s="701">
        <v>0</v>
      </c>
      <c r="F40" s="702">
        <v>0</v>
      </c>
      <c r="G40" s="703"/>
      <c r="H40" s="700">
        <v>0</v>
      </c>
      <c r="I40" s="700">
        <v>0</v>
      </c>
      <c r="J40" s="701" t="s">
        <v>1460</v>
      </c>
      <c r="K40" s="701">
        <v>0</v>
      </c>
      <c r="L40" s="704">
        <v>0</v>
      </c>
      <c r="M40" s="1469"/>
      <c r="N40" s="1469"/>
      <c r="O40" s="1332"/>
      <c r="P40" s="698"/>
      <c r="Q40" s="1282"/>
      <c r="R40" s="1282"/>
    </row>
    <row r="41" spans="1:18" s="686" customFormat="1" ht="14.25" x14ac:dyDescent="0.25">
      <c r="A41" s="705" t="s">
        <v>1370</v>
      </c>
      <c r="B41" s="706">
        <v>0</v>
      </c>
      <c r="C41" s="706">
        <v>0</v>
      </c>
      <c r="D41" s="707" t="s">
        <v>1460</v>
      </c>
      <c r="E41" s="707">
        <v>0</v>
      </c>
      <c r="F41" s="708">
        <v>0</v>
      </c>
      <c r="G41" s="709"/>
      <c r="H41" s="706">
        <v>0</v>
      </c>
      <c r="I41" s="706">
        <v>0</v>
      </c>
      <c r="J41" s="707" t="s">
        <v>1460</v>
      </c>
      <c r="K41" s="707">
        <v>0</v>
      </c>
      <c r="L41" s="710">
        <v>0</v>
      </c>
      <c r="M41" s="1469"/>
      <c r="N41" s="1469"/>
      <c r="O41" s="1332"/>
      <c r="P41" s="698"/>
      <c r="Q41" s="1282"/>
      <c r="R41" s="1282"/>
    </row>
    <row r="42" spans="1:18" s="686" customFormat="1" ht="14.25" x14ac:dyDescent="0.25">
      <c r="A42" s="699" t="s">
        <v>1364</v>
      </c>
      <c r="B42" s="700">
        <v>0</v>
      </c>
      <c r="C42" s="700">
        <v>0</v>
      </c>
      <c r="D42" s="701" t="s">
        <v>1460</v>
      </c>
      <c r="E42" s="701">
        <v>0</v>
      </c>
      <c r="F42" s="702">
        <v>0</v>
      </c>
      <c r="G42" s="703"/>
      <c r="H42" s="700">
        <v>0</v>
      </c>
      <c r="I42" s="700">
        <v>0</v>
      </c>
      <c r="J42" s="701" t="s">
        <v>1460</v>
      </c>
      <c r="K42" s="701">
        <v>0</v>
      </c>
      <c r="L42" s="704">
        <v>0</v>
      </c>
      <c r="M42" s="1469"/>
      <c r="N42" s="1469"/>
      <c r="O42" s="1332"/>
      <c r="P42" s="698"/>
      <c r="Q42" s="1282"/>
      <c r="R42" s="1282"/>
    </row>
    <row r="43" spans="1:18" s="686" customFormat="1" ht="14.25" x14ac:dyDescent="0.25">
      <c r="A43" s="705" t="s">
        <v>1382</v>
      </c>
      <c r="B43" s="706">
        <v>0</v>
      </c>
      <c r="C43" s="706">
        <v>0</v>
      </c>
      <c r="D43" s="707" t="s">
        <v>1460</v>
      </c>
      <c r="E43" s="707">
        <v>0</v>
      </c>
      <c r="F43" s="708">
        <v>0</v>
      </c>
      <c r="G43" s="709"/>
      <c r="H43" s="706">
        <v>2172.84375</v>
      </c>
      <c r="I43" s="706">
        <v>9.9999999999999988E-34</v>
      </c>
      <c r="J43" s="707">
        <v>-100</v>
      </c>
      <c r="K43" s="707">
        <v>-4.1486879833324414E-3</v>
      </c>
      <c r="L43" s="710">
        <v>1.901874787738418E-39</v>
      </c>
      <c r="M43" s="1469"/>
      <c r="N43" s="1469"/>
      <c r="O43" s="1332"/>
      <c r="P43" s="698"/>
      <c r="Q43" s="1282"/>
      <c r="R43" s="1282"/>
    </row>
    <row r="44" spans="1:18" s="686" customFormat="1" ht="14.25" x14ac:dyDescent="0.25">
      <c r="A44" s="699" t="s">
        <v>1383</v>
      </c>
      <c r="B44" s="700">
        <v>0</v>
      </c>
      <c r="C44" s="700">
        <v>0</v>
      </c>
      <c r="D44" s="701" t="s">
        <v>1460</v>
      </c>
      <c r="E44" s="701">
        <v>0</v>
      </c>
      <c r="F44" s="702">
        <v>0</v>
      </c>
      <c r="G44" s="703"/>
      <c r="H44" s="700">
        <v>0</v>
      </c>
      <c r="I44" s="700">
        <v>0</v>
      </c>
      <c r="J44" s="701" t="s">
        <v>1460</v>
      </c>
      <c r="K44" s="701">
        <v>0</v>
      </c>
      <c r="L44" s="704">
        <v>0</v>
      </c>
      <c r="M44" s="1469"/>
      <c r="N44" s="1469"/>
      <c r="O44" s="1332"/>
      <c r="P44" s="698"/>
      <c r="Q44" s="1282"/>
      <c r="R44" s="1282"/>
    </row>
    <row r="45" spans="1:18" s="686" customFormat="1" ht="24.75" x14ac:dyDescent="0.25">
      <c r="A45" s="1677" t="s">
        <v>1384</v>
      </c>
      <c r="B45" s="712">
        <v>0</v>
      </c>
      <c r="C45" s="712">
        <v>0</v>
      </c>
      <c r="D45" s="342" t="s">
        <v>1460</v>
      </c>
      <c r="E45" s="342">
        <v>0</v>
      </c>
      <c r="F45" s="1678">
        <v>0</v>
      </c>
      <c r="G45" s="1679"/>
      <c r="H45" s="712">
        <v>0</v>
      </c>
      <c r="I45" s="712">
        <v>0</v>
      </c>
      <c r="J45" s="342" t="s">
        <v>1460</v>
      </c>
      <c r="K45" s="342">
        <v>0</v>
      </c>
      <c r="L45" s="1680">
        <v>0</v>
      </c>
      <c r="M45" s="1469"/>
      <c r="N45" s="1469"/>
      <c r="O45" s="1332"/>
      <c r="P45" s="698"/>
      <c r="Q45" s="1282"/>
      <c r="R45" s="1282"/>
    </row>
    <row r="46" spans="1:18" s="686" customFormat="1" ht="14.25" x14ac:dyDescent="0.25">
      <c r="A46" s="699" t="s">
        <v>1385</v>
      </c>
      <c r="B46" s="700">
        <v>0</v>
      </c>
      <c r="C46" s="700">
        <v>0</v>
      </c>
      <c r="D46" s="701" t="s">
        <v>1460</v>
      </c>
      <c r="E46" s="701">
        <v>0</v>
      </c>
      <c r="F46" s="702">
        <v>0</v>
      </c>
      <c r="G46" s="703"/>
      <c r="H46" s="700">
        <v>0</v>
      </c>
      <c r="I46" s="700">
        <v>0</v>
      </c>
      <c r="J46" s="701" t="s">
        <v>1460</v>
      </c>
      <c r="K46" s="701">
        <v>0</v>
      </c>
      <c r="L46" s="704">
        <v>0</v>
      </c>
      <c r="M46" s="1469"/>
      <c r="N46" s="1469"/>
      <c r="O46" s="1332"/>
      <c r="P46" s="698"/>
      <c r="Q46" s="1282"/>
      <c r="R46" s="1282"/>
    </row>
    <row r="47" spans="1:18" s="686" customFormat="1" ht="14.25" x14ac:dyDescent="0.25">
      <c r="A47" s="705" t="s">
        <v>1386</v>
      </c>
      <c r="B47" s="706">
        <v>0</v>
      </c>
      <c r="C47" s="706">
        <v>0</v>
      </c>
      <c r="D47" s="707" t="s">
        <v>1460</v>
      </c>
      <c r="E47" s="707">
        <v>0</v>
      </c>
      <c r="F47" s="708">
        <v>0</v>
      </c>
      <c r="G47" s="709"/>
      <c r="H47" s="706">
        <v>0</v>
      </c>
      <c r="I47" s="706">
        <v>0</v>
      </c>
      <c r="J47" s="707" t="s">
        <v>1460</v>
      </c>
      <c r="K47" s="707">
        <v>0</v>
      </c>
      <c r="L47" s="710">
        <v>0</v>
      </c>
      <c r="M47" s="1469"/>
      <c r="N47" s="1469"/>
      <c r="O47" s="1332"/>
      <c r="P47" s="698"/>
      <c r="Q47" s="1282"/>
      <c r="R47" s="1282"/>
    </row>
    <row r="48" spans="1:18" s="686" customFormat="1" ht="14.25" x14ac:dyDescent="0.25">
      <c r="A48" s="699" t="s">
        <v>1387</v>
      </c>
      <c r="B48" s="700">
        <v>0</v>
      </c>
      <c r="C48" s="700">
        <v>0</v>
      </c>
      <c r="D48" s="701" t="s">
        <v>1460</v>
      </c>
      <c r="E48" s="701">
        <v>0</v>
      </c>
      <c r="F48" s="702">
        <v>0</v>
      </c>
      <c r="G48" s="703"/>
      <c r="H48" s="700">
        <v>16.01193</v>
      </c>
      <c r="I48" s="700">
        <v>9.9999999999999988E-34</v>
      </c>
      <c r="J48" s="701">
        <v>-100</v>
      </c>
      <c r="K48" s="701">
        <v>-3.0572148402737295E-5</v>
      </c>
      <c r="L48" s="704">
        <v>1.901874787738418E-39</v>
      </c>
      <c r="M48" s="1469"/>
      <c r="N48" s="1469"/>
      <c r="O48" s="1332"/>
      <c r="P48" s="698"/>
      <c r="Q48" s="1282"/>
      <c r="R48" s="1282"/>
    </row>
    <row r="49" spans="1:18" s="686" customFormat="1" ht="14.25" x14ac:dyDescent="0.25">
      <c r="A49" s="705" t="s">
        <v>1427</v>
      </c>
      <c r="B49" s="706">
        <v>0</v>
      </c>
      <c r="C49" s="706">
        <v>0</v>
      </c>
      <c r="D49" s="707" t="s">
        <v>1460</v>
      </c>
      <c r="E49" s="707">
        <v>0</v>
      </c>
      <c r="F49" s="708">
        <v>0</v>
      </c>
      <c r="G49" s="709"/>
      <c r="H49" s="706">
        <v>0</v>
      </c>
      <c r="I49" s="706">
        <v>0</v>
      </c>
      <c r="J49" s="707" t="s">
        <v>1460</v>
      </c>
      <c r="K49" s="707">
        <v>0</v>
      </c>
      <c r="L49" s="710">
        <v>0</v>
      </c>
      <c r="M49" s="1469"/>
      <c r="N49" s="1469"/>
      <c r="O49" s="1332"/>
      <c r="P49" s="698"/>
      <c r="Q49" s="1282"/>
      <c r="R49" s="1282"/>
    </row>
    <row r="50" spans="1:18" s="686" customFormat="1" ht="14.25" x14ac:dyDescent="0.25">
      <c r="A50" s="699" t="s">
        <v>1395</v>
      </c>
      <c r="B50" s="700">
        <v>0</v>
      </c>
      <c r="C50" s="700">
        <v>0</v>
      </c>
      <c r="D50" s="701" t="s">
        <v>1460</v>
      </c>
      <c r="E50" s="701">
        <v>0</v>
      </c>
      <c r="F50" s="702">
        <v>0</v>
      </c>
      <c r="G50" s="703"/>
      <c r="H50" s="700">
        <v>0</v>
      </c>
      <c r="I50" s="700">
        <v>0</v>
      </c>
      <c r="J50" s="701" t="s">
        <v>1460</v>
      </c>
      <c r="K50" s="701">
        <v>0</v>
      </c>
      <c r="L50" s="704">
        <v>0</v>
      </c>
      <c r="M50" s="1477"/>
      <c r="N50" s="1477"/>
      <c r="O50" s="1332"/>
      <c r="P50" s="698"/>
      <c r="Q50" s="1282"/>
      <c r="R50" s="1282"/>
    </row>
    <row r="51" spans="1:18" s="686" customFormat="1" ht="12.75" customHeight="1" x14ac:dyDescent="0.25">
      <c r="A51" s="705" t="s">
        <v>1396</v>
      </c>
      <c r="B51" s="706">
        <v>0</v>
      </c>
      <c r="C51" s="706">
        <v>0</v>
      </c>
      <c r="D51" s="707" t="s">
        <v>1460</v>
      </c>
      <c r="E51" s="707">
        <v>0</v>
      </c>
      <c r="F51" s="708">
        <v>0</v>
      </c>
      <c r="G51" s="709"/>
      <c r="H51" s="706">
        <v>0</v>
      </c>
      <c r="I51" s="706">
        <v>0</v>
      </c>
      <c r="J51" s="707" t="s">
        <v>1460</v>
      </c>
      <c r="K51" s="707">
        <v>0</v>
      </c>
      <c r="L51" s="710">
        <v>0</v>
      </c>
      <c r="M51" s="1469"/>
      <c r="N51" s="1469"/>
      <c r="O51" s="1332"/>
      <c r="P51" s="698"/>
      <c r="Q51" s="1282"/>
      <c r="R51" s="1282"/>
    </row>
    <row r="52" spans="1:18" s="686" customFormat="1" ht="12.75" customHeight="1" x14ac:dyDescent="0.25">
      <c r="A52" s="1664" t="s">
        <v>1434</v>
      </c>
      <c r="B52" s="1665">
        <v>0</v>
      </c>
      <c r="C52" s="1665">
        <v>0</v>
      </c>
      <c r="D52" s="1666" t="s">
        <v>1460</v>
      </c>
      <c r="E52" s="1666">
        <v>0</v>
      </c>
      <c r="F52" s="1667">
        <v>0</v>
      </c>
      <c r="G52" s="1668"/>
      <c r="H52" s="1665">
        <v>9.9999999999999988E-34</v>
      </c>
      <c r="I52" s="1665">
        <v>16.542000000000002</v>
      </c>
      <c r="J52" s="1666" t="s">
        <v>1460</v>
      </c>
      <c r="K52" s="1666">
        <v>3.1584229938432181E-5</v>
      </c>
      <c r="L52" s="1669">
        <v>3.1460812738768918E-5</v>
      </c>
      <c r="M52" s="1469"/>
      <c r="N52" s="1469"/>
      <c r="O52" s="1332"/>
      <c r="P52" s="698"/>
      <c r="Q52" s="1282"/>
      <c r="R52" s="1282"/>
    </row>
    <row r="53" spans="1:18" customFormat="1" ht="12.75" customHeight="1" x14ac:dyDescent="0.2"/>
    <row r="54" spans="1:18" s="686" customFormat="1" ht="13.5" customHeight="1" x14ac:dyDescent="0.25">
      <c r="A54" s="1574" t="s">
        <v>1097</v>
      </c>
      <c r="B54" s="1589"/>
      <c r="C54" s="1589"/>
      <c r="D54" s="1590"/>
      <c r="E54" s="1590"/>
      <c r="F54" s="1590"/>
      <c r="G54" s="1591"/>
      <c r="H54" s="1592"/>
      <c r="I54" s="1593"/>
      <c r="J54" s="1590"/>
      <c r="K54" s="1590"/>
      <c r="L54" s="1594"/>
      <c r="M54" s="1332"/>
      <c r="O54" s="1331"/>
    </row>
    <row r="55" spans="1:18" s="686" customFormat="1" ht="13.5" customHeight="1" x14ac:dyDescent="0.25">
      <c r="A55" s="1675" t="s">
        <v>1437</v>
      </c>
      <c r="B55" s="712"/>
      <c r="C55" s="712"/>
      <c r="D55" s="713"/>
      <c r="E55" s="713"/>
      <c r="F55" s="713"/>
      <c r="G55" s="706"/>
      <c r="H55" s="712"/>
      <c r="I55" s="712"/>
      <c r="J55" s="713"/>
      <c r="K55" s="713"/>
      <c r="L55" s="714"/>
      <c r="M55" s="1332"/>
      <c r="O55" s="1331"/>
    </row>
    <row r="56" spans="1:18" s="686" customFormat="1" ht="13.5" customHeight="1" x14ac:dyDescent="0.25">
      <c r="A56" s="1570" t="s">
        <v>617</v>
      </c>
      <c r="B56" s="712"/>
      <c r="C56" s="712"/>
      <c r="D56" s="713"/>
      <c r="E56" s="713"/>
      <c r="F56" s="713"/>
      <c r="G56" s="706"/>
      <c r="H56" s="712"/>
      <c r="I56" s="712"/>
      <c r="J56" s="713"/>
      <c r="K56" s="713"/>
      <c r="L56" s="714"/>
      <c r="M56" s="1332"/>
      <c r="O56" s="1331"/>
    </row>
    <row r="57" spans="1:18" s="686" customFormat="1" ht="12.75" customHeight="1" x14ac:dyDescent="0.25">
      <c r="A57" s="1570" t="s">
        <v>1411</v>
      </c>
      <c r="B57" s="712"/>
      <c r="C57" s="712"/>
      <c r="D57" s="713"/>
      <c r="E57" s="713"/>
      <c r="F57" s="713"/>
      <c r="G57" s="706"/>
      <c r="H57" s="712"/>
      <c r="I57" s="712"/>
      <c r="J57" s="713"/>
      <c r="K57" s="713"/>
      <c r="L57" s="714"/>
      <c r="M57" s="1332"/>
      <c r="O57" s="1331"/>
    </row>
    <row r="58" spans="1:18" s="686" customFormat="1" ht="14.25" customHeight="1" x14ac:dyDescent="0.25">
      <c r="A58" s="1547" t="s">
        <v>1441</v>
      </c>
      <c r="B58" s="715"/>
      <c r="C58" s="715"/>
      <c r="D58" s="716"/>
      <c r="E58" s="716"/>
      <c r="F58" s="716"/>
      <c r="G58" s="711"/>
      <c r="H58" s="715"/>
      <c r="I58" s="715"/>
      <c r="J58" s="716"/>
      <c r="K58" s="716"/>
      <c r="L58" s="717"/>
      <c r="M58" s="1332"/>
      <c r="O58" s="1331"/>
    </row>
    <row r="59" spans="1:18" s="686" customFormat="1" ht="11.25" customHeight="1" x14ac:dyDescent="0.25">
      <c r="A59" s="221"/>
      <c r="B59" s="712"/>
      <c r="C59" s="712"/>
      <c r="D59" s="713"/>
      <c r="E59" s="713"/>
      <c r="F59" s="713"/>
      <c r="G59" s="706"/>
      <c r="H59" s="712"/>
      <c r="I59" s="712"/>
      <c r="J59" s="713"/>
      <c r="K59" s="713"/>
      <c r="L59" s="713"/>
      <c r="M59" s="1332"/>
      <c r="O59" s="1331"/>
    </row>
    <row r="60" spans="1:18" s="686" customFormat="1" ht="11.25" customHeight="1" x14ac:dyDescent="0.25">
      <c r="A60" s="718"/>
      <c r="B60" s="719"/>
      <c r="C60" s="719"/>
      <c r="D60" s="694"/>
      <c r="E60" s="694"/>
      <c r="F60" s="694"/>
      <c r="G60" s="694"/>
      <c r="H60" s="719"/>
      <c r="I60" s="719"/>
      <c r="J60" s="694"/>
      <c r="K60" s="694"/>
      <c r="L60" s="694"/>
      <c r="M60" s="1332"/>
      <c r="O60" s="1331"/>
    </row>
    <row r="61" spans="1:18" s="686" customFormat="1" ht="11.25" customHeight="1" x14ac:dyDescent="0.25">
      <c r="A61" s="720"/>
      <c r="B61" s="719"/>
      <c r="C61" s="719"/>
      <c r="D61" s="694"/>
      <c r="E61" s="694"/>
      <c r="F61" s="694"/>
      <c r="G61" s="694"/>
      <c r="H61" s="719"/>
      <c r="I61" s="719"/>
      <c r="J61" s="694"/>
      <c r="K61" s="694"/>
      <c r="L61" s="694"/>
      <c r="M61" s="1332"/>
      <c r="O61" s="1331"/>
    </row>
    <row r="62" spans="1:18" s="686" customFormat="1" ht="11.25" customHeight="1" x14ac:dyDescent="0.25">
      <c r="A62" s="720"/>
      <c r="B62" s="719"/>
      <c r="C62" s="719"/>
      <c r="D62" s="694"/>
      <c r="E62" s="694"/>
      <c r="F62" s="694"/>
      <c r="G62" s="694"/>
      <c r="H62" s="719"/>
      <c r="I62" s="719"/>
      <c r="J62" s="694"/>
      <c r="K62" s="694"/>
      <c r="L62" s="694"/>
      <c r="M62" s="1332"/>
      <c r="O62" s="1331"/>
    </row>
    <row r="63" spans="1:18" s="686" customFormat="1" ht="11.25" customHeight="1" x14ac:dyDescent="0.25">
      <c r="A63" s="720"/>
      <c r="B63" s="719"/>
      <c r="C63" s="719"/>
      <c r="D63" s="694"/>
      <c r="E63" s="694"/>
      <c r="F63" s="694"/>
      <c r="G63" s="694"/>
      <c r="H63" s="719"/>
      <c r="I63" s="719"/>
      <c r="J63" s="694"/>
      <c r="K63" s="694"/>
      <c r="L63" s="694"/>
      <c r="M63" s="1332"/>
      <c r="O63" s="1331"/>
    </row>
    <row r="64" spans="1:18" s="686" customFormat="1" ht="11.25" customHeight="1" x14ac:dyDescent="0.25">
      <c r="A64" s="720"/>
      <c r="B64" s="719"/>
      <c r="C64" s="719"/>
      <c r="D64" s="694"/>
      <c r="E64" s="694"/>
      <c r="F64" s="694"/>
      <c r="G64" s="694"/>
      <c r="H64" s="719"/>
      <c r="I64" s="719"/>
      <c r="J64" s="694"/>
      <c r="K64" s="694"/>
      <c r="L64" s="694"/>
      <c r="M64" s="1332"/>
      <c r="O64" s="1331"/>
    </row>
    <row r="65" spans="1:15" s="686" customFormat="1" ht="11.25" customHeight="1" x14ac:dyDescent="0.25">
      <c r="A65" s="720"/>
      <c r="B65" s="719"/>
      <c r="C65" s="719"/>
      <c r="D65" s="694"/>
      <c r="E65" s="694"/>
      <c r="F65" s="694"/>
      <c r="G65" s="694"/>
      <c r="H65" s="719"/>
      <c r="I65" s="719"/>
      <c r="J65" s="694"/>
      <c r="K65" s="694"/>
      <c r="L65" s="694"/>
      <c r="M65" s="1332"/>
      <c r="O65" s="1331"/>
    </row>
    <row r="66" spans="1:15" s="686" customFormat="1" ht="11.25" customHeight="1" x14ac:dyDescent="0.25">
      <c r="A66" s="720"/>
      <c r="B66" s="719"/>
      <c r="C66" s="719"/>
      <c r="D66" s="694"/>
      <c r="E66" s="694"/>
      <c r="F66" s="694"/>
      <c r="G66" s="694"/>
      <c r="H66" s="719"/>
      <c r="I66" s="719"/>
      <c r="J66" s="694"/>
      <c r="K66" s="694"/>
      <c r="L66" s="694"/>
      <c r="M66" s="1332"/>
      <c r="O66" s="1331"/>
    </row>
    <row r="67" spans="1:15" s="686" customFormat="1" ht="11.25" customHeight="1" x14ac:dyDescent="0.25">
      <c r="A67" s="720"/>
      <c r="B67" s="639"/>
      <c r="C67" s="639"/>
      <c r="D67" s="721"/>
      <c r="E67" s="687"/>
      <c r="F67" s="722"/>
      <c r="G67" s="721"/>
      <c r="H67" s="189"/>
      <c r="I67" s="189"/>
      <c r="J67" s="721"/>
      <c r="K67" s="687"/>
      <c r="L67" s="722"/>
      <c r="M67" s="1331"/>
      <c r="O67" s="1331"/>
    </row>
    <row r="68" spans="1:15" s="686" customFormat="1" ht="11.25" customHeight="1" x14ac:dyDescent="0.25">
      <c r="A68" s="720"/>
      <c r="B68" s="639"/>
      <c r="C68" s="639"/>
      <c r="D68" s="721"/>
      <c r="E68" s="687"/>
      <c r="F68" s="722"/>
      <c r="G68" s="721"/>
      <c r="H68" s="189"/>
      <c r="I68" s="189"/>
      <c r="J68" s="721"/>
      <c r="K68" s="687"/>
      <c r="L68" s="722"/>
      <c r="M68" s="1331"/>
      <c r="O68" s="1331"/>
    </row>
    <row r="69" spans="1:15" s="686" customFormat="1" ht="11.25" customHeight="1" x14ac:dyDescent="0.25">
      <c r="A69" s="720"/>
      <c r="B69" s="639"/>
      <c r="C69" s="639"/>
      <c r="D69" s="721"/>
      <c r="E69" s="687"/>
      <c r="F69" s="722"/>
      <c r="G69" s="721"/>
      <c r="H69" s="189"/>
      <c r="I69" s="189"/>
      <c r="J69" s="721"/>
      <c r="K69" s="687"/>
      <c r="L69" s="722"/>
      <c r="M69" s="1331"/>
      <c r="O69" s="1331"/>
    </row>
    <row r="70" spans="1:15" s="686" customFormat="1" ht="11.25" customHeight="1" x14ac:dyDescent="0.25">
      <c r="A70" s="720"/>
      <c r="B70" s="639"/>
      <c r="C70" s="639"/>
      <c r="D70" s="721"/>
      <c r="E70" s="687"/>
      <c r="F70" s="722"/>
      <c r="G70" s="721"/>
      <c r="H70" s="189"/>
      <c r="I70" s="189"/>
      <c r="J70" s="721"/>
      <c r="K70" s="687"/>
      <c r="L70" s="722"/>
      <c r="M70" s="1331"/>
      <c r="O70" s="1331"/>
    </row>
    <row r="71" spans="1:15" s="686" customFormat="1" ht="11.25" customHeight="1" x14ac:dyDescent="0.25">
      <c r="A71" s="720"/>
      <c r="B71" s="639"/>
      <c r="C71" s="639"/>
      <c r="D71" s="721"/>
      <c r="E71" s="687"/>
      <c r="F71" s="722"/>
      <c r="G71" s="721"/>
      <c r="H71" s="189"/>
      <c r="I71" s="189"/>
      <c r="J71" s="721"/>
      <c r="K71" s="687"/>
      <c r="L71" s="722"/>
      <c r="M71" s="1331"/>
      <c r="O71" s="1331"/>
    </row>
    <row r="72" spans="1:15" s="686" customFormat="1" ht="11.25" customHeight="1" x14ac:dyDescent="0.25">
      <c r="A72" s="720"/>
      <c r="B72" s="639"/>
      <c r="C72" s="639"/>
      <c r="D72" s="721"/>
      <c r="E72" s="687"/>
      <c r="F72" s="722"/>
      <c r="G72" s="721"/>
      <c r="H72" s="189"/>
      <c r="I72" s="189"/>
      <c r="J72" s="721"/>
      <c r="K72" s="687"/>
      <c r="L72" s="722"/>
      <c r="M72" s="1331"/>
      <c r="O72" s="1331"/>
    </row>
    <row r="73" spans="1:15" s="686" customFormat="1" ht="11.25" customHeight="1" x14ac:dyDescent="0.25">
      <c r="A73" s="720"/>
      <c r="B73" s="639"/>
      <c r="C73" s="639"/>
      <c r="D73" s="721"/>
      <c r="E73" s="687"/>
      <c r="F73" s="722"/>
      <c r="G73" s="721"/>
      <c r="H73" s="189"/>
      <c r="I73" s="189"/>
      <c r="J73" s="721"/>
      <c r="K73" s="687"/>
      <c r="L73" s="722"/>
      <c r="M73" s="1331"/>
      <c r="O73" s="1331"/>
    </row>
    <row r="74" spans="1:15" s="686" customFormat="1" ht="11.25" customHeight="1" x14ac:dyDescent="0.25">
      <c r="A74" s="720"/>
      <c r="B74" s="639"/>
      <c r="C74" s="639"/>
      <c r="D74" s="721"/>
      <c r="E74" s="687"/>
      <c r="F74" s="722"/>
      <c r="G74" s="721"/>
      <c r="H74" s="189"/>
      <c r="I74" s="189"/>
      <c r="J74" s="721"/>
      <c r="K74" s="687"/>
      <c r="L74" s="722"/>
      <c r="M74" s="1331"/>
      <c r="O74" s="1331"/>
    </row>
    <row r="75" spans="1:15" s="686" customFormat="1" ht="11.25" customHeight="1" x14ac:dyDescent="0.25">
      <c r="A75" s="720"/>
      <c r="B75" s="639"/>
      <c r="C75" s="639"/>
      <c r="D75" s="721"/>
      <c r="E75" s="687"/>
      <c r="F75" s="722"/>
      <c r="G75" s="721"/>
      <c r="H75" s="189"/>
      <c r="I75" s="189"/>
      <c r="J75" s="721"/>
      <c r="K75" s="687"/>
      <c r="L75" s="722"/>
      <c r="M75" s="1331"/>
      <c r="O75" s="1331"/>
    </row>
    <row r="76" spans="1:15" s="686" customFormat="1" ht="11.25" customHeight="1" x14ac:dyDescent="0.25">
      <c r="A76" s="720"/>
      <c r="B76" s="639"/>
      <c r="C76" s="639"/>
      <c r="D76" s="721"/>
      <c r="E76" s="687"/>
      <c r="F76" s="722"/>
      <c r="G76" s="721"/>
      <c r="H76" s="189"/>
      <c r="I76" s="189"/>
      <c r="J76" s="721"/>
      <c r="K76" s="687"/>
      <c r="L76" s="722"/>
      <c r="M76" s="1331"/>
      <c r="O76" s="1331"/>
    </row>
    <row r="77" spans="1:15" s="686" customFormat="1" ht="11.25" customHeight="1" x14ac:dyDescent="0.25">
      <c r="A77" s="720"/>
      <c r="B77" s="639"/>
      <c r="C77" s="639"/>
      <c r="D77" s="721"/>
      <c r="E77" s="687"/>
      <c r="F77" s="722"/>
      <c r="G77" s="721"/>
      <c r="H77" s="189"/>
      <c r="I77" s="189"/>
      <c r="J77" s="721"/>
      <c r="K77" s="687"/>
      <c r="L77" s="722"/>
      <c r="M77" s="1331"/>
      <c r="O77" s="1331"/>
    </row>
    <row r="78" spans="1:15" s="686" customFormat="1" ht="11.25" customHeight="1" x14ac:dyDescent="0.25">
      <c r="A78" s="720"/>
      <c r="B78" s="639"/>
      <c r="C78" s="639"/>
      <c r="D78" s="721"/>
      <c r="E78" s="687"/>
      <c r="F78" s="722"/>
      <c r="G78" s="721"/>
      <c r="H78" s="189"/>
      <c r="I78" s="189"/>
      <c r="J78" s="721"/>
      <c r="K78" s="687"/>
      <c r="L78" s="722"/>
      <c r="M78" s="1331"/>
      <c r="O78" s="1331"/>
    </row>
    <row r="79" spans="1:15" s="686" customFormat="1" ht="11.25" customHeight="1" x14ac:dyDescent="0.25">
      <c r="A79" s="720"/>
      <c r="B79" s="639"/>
      <c r="C79" s="639"/>
      <c r="D79" s="721"/>
      <c r="E79" s="687"/>
      <c r="F79" s="722"/>
      <c r="G79" s="721"/>
      <c r="H79" s="189"/>
      <c r="I79" s="189"/>
      <c r="J79" s="721"/>
      <c r="K79" s="687"/>
      <c r="L79" s="722"/>
      <c r="M79" s="1331"/>
      <c r="O79" s="1331"/>
    </row>
    <row r="80" spans="1:15" s="686" customFormat="1" ht="11.25" customHeight="1" x14ac:dyDescent="0.25">
      <c r="A80" s="720"/>
      <c r="B80" s="639"/>
      <c r="C80" s="639"/>
      <c r="D80" s="721"/>
      <c r="E80" s="687"/>
      <c r="F80" s="722"/>
      <c r="G80" s="721"/>
      <c r="H80" s="189"/>
      <c r="I80" s="189"/>
      <c r="J80" s="721"/>
      <c r="K80" s="687"/>
      <c r="L80" s="722"/>
      <c r="M80" s="1331"/>
      <c r="O80" s="1331"/>
    </row>
    <row r="81" spans="1:15" s="686" customFormat="1" ht="11.25" customHeight="1" x14ac:dyDescent="0.25">
      <c r="A81" s="62"/>
      <c r="B81" s="680"/>
      <c r="C81" s="680"/>
      <c r="D81" s="680"/>
      <c r="E81" s="680"/>
      <c r="F81" s="680"/>
      <c r="G81" s="680"/>
      <c r="H81" s="680"/>
      <c r="I81" s="680"/>
      <c r="J81" s="680"/>
      <c r="K81" s="680"/>
      <c r="L81" s="680"/>
      <c r="M81" s="1329"/>
      <c r="O81" s="1331"/>
    </row>
    <row r="82" spans="1:15" s="686" customFormat="1" ht="11.25" customHeight="1" x14ac:dyDescent="0.25">
      <c r="A82" s="723"/>
      <c r="B82" s="680"/>
      <c r="C82" s="680"/>
      <c r="D82" s="680"/>
      <c r="E82" s="680"/>
      <c r="F82" s="680"/>
      <c r="G82" s="680"/>
      <c r="H82" s="680"/>
      <c r="I82" s="680"/>
      <c r="J82" s="680"/>
      <c r="K82" s="680"/>
      <c r="L82" s="680"/>
      <c r="M82" s="1329"/>
      <c r="O82" s="1331"/>
    </row>
    <row r="83" spans="1:15" ht="12" customHeight="1" x14ac:dyDescent="0.25">
      <c r="A83" s="62"/>
    </row>
    <row r="84" spans="1:15" ht="12" customHeight="1" x14ac:dyDescent="0.25">
      <c r="A84" s="724"/>
    </row>
    <row r="85" spans="1:15" ht="12" customHeight="1" x14ac:dyDescent="0.25">
      <c r="A85" s="725"/>
    </row>
    <row r="86" spans="1:15" ht="12" customHeight="1" x14ac:dyDescent="0.25">
      <c r="A86" s="546"/>
    </row>
  </sheetData>
  <mergeCells count="8">
    <mergeCell ref="B12:C12"/>
    <mergeCell ref="H12:I12"/>
    <mergeCell ref="A8:L8"/>
    <mergeCell ref="A6:L7"/>
    <mergeCell ref="A9:D9"/>
    <mergeCell ref="A10:A12"/>
    <mergeCell ref="B10:G10"/>
    <mergeCell ref="H10:L10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7B611-A117-437B-87A5-E7752AD0D85F}">
  <sheetPr codeName="Hoja19">
    <pageSetUpPr fitToPage="1"/>
  </sheetPr>
  <dimension ref="A1:AI168"/>
  <sheetViews>
    <sheetView showGridLines="0" zoomScaleNormal="100" workbookViewId="0">
      <selection activeCell="A5" sqref="A5:N6"/>
    </sheetView>
  </sheetViews>
  <sheetFormatPr defaultColWidth="6.7109375" defaultRowHeight="14.25" x14ac:dyDescent="0.25"/>
  <cols>
    <col min="1" max="1" width="4.28515625" style="672" customWidth="1"/>
    <col min="2" max="2" width="2.140625" style="178" customWidth="1"/>
    <col min="3" max="3" width="52.85546875" style="176" customWidth="1"/>
    <col min="4" max="5" width="13.28515625" style="178" customWidth="1"/>
    <col min="6" max="6" width="10.42578125" style="670" customWidth="1"/>
    <col min="7" max="7" width="13.5703125" style="670" customWidth="1"/>
    <col min="8" max="8" width="11.7109375" style="671" customWidth="1"/>
    <col min="9" max="9" width="3.85546875" style="671" customWidth="1"/>
    <col min="10" max="10" width="12.140625" style="178" customWidth="1"/>
    <col min="11" max="11" width="12.42578125" style="178" customWidth="1"/>
    <col min="12" max="12" width="9" style="670" customWidth="1"/>
    <col min="13" max="13" width="15.140625" style="670" customWidth="1"/>
    <col min="14" max="14" width="13" style="671" customWidth="1"/>
    <col min="15" max="15" width="11.5703125" style="1498" bestFit="1" customWidth="1"/>
    <col min="16" max="16" width="12.140625" style="1498" bestFit="1" customWidth="1"/>
    <col min="17" max="17" width="6.7109375" style="178"/>
    <col min="18" max="18" width="12.140625" style="178" bestFit="1" customWidth="1"/>
    <col min="19" max="22" width="11.5703125" style="178" bestFit="1" customWidth="1"/>
    <col min="23" max="35" width="6.7109375" style="178"/>
    <col min="36" max="16384" width="6.7109375" style="559"/>
  </cols>
  <sheetData>
    <row r="1" spans="1:35" x14ac:dyDescent="0.25">
      <c r="A1" s="554"/>
      <c r="B1" s="176"/>
      <c r="D1" s="1309"/>
      <c r="E1" s="176"/>
      <c r="F1" s="555"/>
      <c r="G1" s="555"/>
      <c r="H1" s="556"/>
      <c r="I1" s="556"/>
      <c r="J1" s="176"/>
      <c r="K1" s="176"/>
      <c r="L1" s="555"/>
      <c r="M1" s="555"/>
      <c r="N1" s="557"/>
      <c r="R1" s="558"/>
      <c r="S1" s="558"/>
    </row>
    <row r="2" spans="1:35" ht="24" customHeight="1" x14ac:dyDescent="0.25">
      <c r="A2" s="554"/>
      <c r="B2" s="176"/>
      <c r="D2" s="733"/>
      <c r="E2" s="733"/>
      <c r="F2" s="455"/>
      <c r="G2" s="455"/>
      <c r="H2" s="456"/>
      <c r="I2" s="138"/>
      <c r="J2" s="13"/>
      <c r="K2" s="13"/>
      <c r="L2" s="455"/>
      <c r="M2" s="455"/>
      <c r="N2" s="525"/>
    </row>
    <row r="3" spans="1:35" x14ac:dyDescent="0.25">
      <c r="A3" s="554"/>
      <c r="B3" s="176"/>
      <c r="D3" s="1309"/>
      <c r="E3" s="176"/>
      <c r="F3" s="555"/>
      <c r="G3" s="555"/>
      <c r="H3" s="556"/>
      <c r="I3" s="556"/>
      <c r="J3" s="176"/>
      <c r="K3" s="176"/>
      <c r="L3" s="555"/>
      <c r="M3" s="555"/>
      <c r="N3" s="557"/>
    </row>
    <row r="4" spans="1:35" x14ac:dyDescent="0.25">
      <c r="A4" s="554"/>
      <c r="B4" s="176"/>
      <c r="D4" s="176"/>
      <c r="E4" s="176"/>
      <c r="F4" s="555"/>
      <c r="G4" s="555"/>
      <c r="H4" s="556"/>
      <c r="I4" s="556"/>
      <c r="J4" s="176"/>
      <c r="K4" s="176"/>
      <c r="L4" s="555"/>
      <c r="M4" s="555"/>
      <c r="N4" s="557"/>
    </row>
    <row r="5" spans="1:35" s="560" customFormat="1" ht="15" customHeight="1" x14ac:dyDescent="0.3">
      <c r="A5" s="1699" t="s">
        <v>461</v>
      </c>
      <c r="B5" s="1699"/>
      <c r="C5" s="1699"/>
      <c r="D5" s="1699"/>
      <c r="E5" s="1699"/>
      <c r="F5" s="1699"/>
      <c r="G5" s="1699"/>
      <c r="H5" s="1699"/>
      <c r="I5" s="1699"/>
      <c r="J5" s="1699"/>
      <c r="K5" s="1699"/>
      <c r="L5" s="1699"/>
      <c r="M5" s="1699"/>
      <c r="N5" s="1700"/>
      <c r="O5" s="1499"/>
      <c r="P5" s="1499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</row>
    <row r="6" spans="1:35" s="560" customFormat="1" ht="15" customHeight="1" x14ac:dyDescent="0.3">
      <c r="A6" s="1699"/>
      <c r="B6" s="1699"/>
      <c r="C6" s="1699"/>
      <c r="D6" s="1699"/>
      <c r="E6" s="1699"/>
      <c r="F6" s="1699"/>
      <c r="G6" s="1699"/>
      <c r="H6" s="1699"/>
      <c r="I6" s="1699"/>
      <c r="J6" s="1699"/>
      <c r="K6" s="1699"/>
      <c r="L6" s="1699"/>
      <c r="M6" s="1699"/>
      <c r="N6" s="1700"/>
      <c r="O6" s="1499"/>
      <c r="P6" s="1499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</row>
    <row r="7" spans="1:35" s="560" customFormat="1" ht="27.75" customHeight="1" x14ac:dyDescent="0.3">
      <c r="A7" s="1716" t="s">
        <v>1031</v>
      </c>
      <c r="B7" s="1820"/>
      <c r="C7" s="1820"/>
      <c r="D7" s="1820"/>
      <c r="E7" s="1820"/>
      <c r="F7" s="1820"/>
      <c r="G7" s="1820"/>
      <c r="H7" s="1820"/>
      <c r="I7" s="1820"/>
      <c r="J7" s="1820"/>
      <c r="K7" s="1820"/>
      <c r="L7" s="1820"/>
      <c r="M7" s="1820"/>
      <c r="N7" s="1821"/>
      <c r="O7" s="1499"/>
      <c r="P7" s="1499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</row>
    <row r="8" spans="1:35" s="560" customFormat="1" ht="17.25" thickBot="1" x14ac:dyDescent="0.35">
      <c r="A8" s="36" t="s">
        <v>1438</v>
      </c>
      <c r="B8" s="561"/>
      <c r="C8" s="561"/>
      <c r="D8" s="561"/>
      <c r="E8" s="561"/>
      <c r="F8" s="561"/>
      <c r="G8" s="561"/>
      <c r="H8" s="562"/>
      <c r="I8" s="562"/>
      <c r="J8" s="561"/>
      <c r="K8" s="561"/>
      <c r="L8" s="561"/>
      <c r="M8" s="561"/>
      <c r="N8" s="563"/>
      <c r="O8" s="1499"/>
      <c r="P8" s="1499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</row>
    <row r="9" spans="1:35" ht="15" thickBot="1" x14ac:dyDescent="0.3">
      <c r="A9" s="1822" t="s">
        <v>139</v>
      </c>
      <c r="B9" s="1822"/>
      <c r="C9" s="673"/>
      <c r="D9" s="1816" t="s">
        <v>1439</v>
      </c>
      <c r="E9" s="1816"/>
      <c r="F9" s="1816"/>
      <c r="G9" s="1816"/>
      <c r="H9" s="1816"/>
      <c r="I9" s="564"/>
      <c r="J9" s="1816" t="s">
        <v>1002</v>
      </c>
      <c r="K9" s="1816"/>
      <c r="L9" s="1816"/>
      <c r="M9" s="1816"/>
      <c r="N9" s="1817"/>
    </row>
    <row r="10" spans="1:35" s="566" customFormat="1" ht="13.5" customHeight="1" x14ac:dyDescent="0.2">
      <c r="A10" s="1823"/>
      <c r="B10" s="1823"/>
      <c r="C10" s="674" t="s">
        <v>514</v>
      </c>
      <c r="D10" s="1259" t="s">
        <v>1397</v>
      </c>
      <c r="E10" s="1260" t="s">
        <v>1412</v>
      </c>
      <c r="F10" s="675" t="s">
        <v>464</v>
      </c>
      <c r="G10" s="675" t="s">
        <v>516</v>
      </c>
      <c r="H10" s="1818" t="s">
        <v>1414</v>
      </c>
      <c r="I10" s="676"/>
      <c r="J10" s="1449" t="s">
        <v>1397</v>
      </c>
      <c r="K10" s="1448" t="s">
        <v>1412</v>
      </c>
      <c r="L10" s="675" t="s">
        <v>464</v>
      </c>
      <c r="M10" s="675" t="s">
        <v>516</v>
      </c>
      <c r="N10" s="1819" t="s">
        <v>1414</v>
      </c>
      <c r="O10" s="1500"/>
      <c r="P10" s="1500"/>
      <c r="Q10" s="565"/>
      <c r="R10" s="565"/>
      <c r="S10" s="565"/>
      <c r="T10" s="565"/>
      <c r="U10" s="565"/>
      <c r="V10" s="565"/>
      <c r="W10" s="565"/>
      <c r="X10" s="565"/>
      <c r="Y10" s="565"/>
      <c r="Z10" s="565"/>
      <c r="AA10" s="565"/>
      <c r="AB10" s="565"/>
      <c r="AC10" s="565"/>
      <c r="AD10" s="565"/>
      <c r="AE10" s="565"/>
      <c r="AF10" s="565"/>
      <c r="AG10" s="565"/>
      <c r="AH10" s="565"/>
      <c r="AI10" s="565"/>
    </row>
    <row r="11" spans="1:35" s="566" customFormat="1" ht="13.5" customHeight="1" thickBot="1" x14ac:dyDescent="0.25">
      <c r="A11" s="1824"/>
      <c r="B11" s="1824"/>
      <c r="C11" s="677"/>
      <c r="D11" s="1773" t="s">
        <v>1004</v>
      </c>
      <c r="E11" s="1773"/>
      <c r="F11" s="678" t="s">
        <v>465</v>
      </c>
      <c r="G11" s="678" t="s">
        <v>1017</v>
      </c>
      <c r="H11" s="1719"/>
      <c r="I11" s="567"/>
      <c r="J11" s="1773" t="s">
        <v>1004</v>
      </c>
      <c r="K11" s="1773"/>
      <c r="L11" s="678" t="s">
        <v>465</v>
      </c>
      <c r="M11" s="678" t="s">
        <v>1017</v>
      </c>
      <c r="N11" s="1725"/>
      <c r="O11" s="1500"/>
      <c r="P11" s="1500"/>
      <c r="Q11" s="565"/>
      <c r="R11" s="565"/>
      <c r="S11" s="565"/>
      <c r="T11" s="565"/>
      <c r="U11" s="565"/>
      <c r="V11" s="565"/>
      <c r="W11" s="565"/>
      <c r="X11" s="565"/>
      <c r="Y11" s="565"/>
      <c r="Z11" s="565"/>
      <c r="AA11" s="565"/>
      <c r="AB11" s="565"/>
      <c r="AC11" s="565"/>
      <c r="AD11" s="565"/>
      <c r="AE11" s="565"/>
      <c r="AF11" s="565"/>
      <c r="AG11" s="565"/>
      <c r="AH11" s="565"/>
      <c r="AI11" s="565"/>
    </row>
    <row r="12" spans="1:35" ht="15" customHeight="1" x14ac:dyDescent="0.25">
      <c r="A12" s="568"/>
      <c r="B12" s="569"/>
      <c r="C12" s="569"/>
      <c r="D12" s="570"/>
      <c r="E12" s="570"/>
      <c r="F12" s="571"/>
      <c r="G12" s="571"/>
      <c r="H12" s="572"/>
      <c r="I12" s="572"/>
      <c r="J12" s="570"/>
      <c r="K12" s="570"/>
      <c r="L12" s="571"/>
      <c r="M12" s="571"/>
      <c r="N12" s="573"/>
    </row>
    <row r="13" spans="1:35" x14ac:dyDescent="0.25">
      <c r="A13" s="574"/>
      <c r="B13" s="575" t="s">
        <v>524</v>
      </c>
      <c r="C13" s="575"/>
      <c r="D13" s="576">
        <v>52374238.764870003</v>
      </c>
      <c r="E13" s="576">
        <v>52579696.962549999</v>
      </c>
      <c r="F13" s="577">
        <v>0.39228865664737356</v>
      </c>
      <c r="G13" s="578">
        <v>0.39228865664737356</v>
      </c>
      <c r="H13" s="578">
        <v>100</v>
      </c>
      <c r="I13" s="578"/>
      <c r="J13" s="576">
        <v>5375732.79318</v>
      </c>
      <c r="K13" s="576">
        <v>5730920.4786</v>
      </c>
      <c r="L13" s="577">
        <v>6.6072421953452354</v>
      </c>
      <c r="M13" s="578">
        <v>6.6072421953452354</v>
      </c>
      <c r="N13" s="579">
        <v>99.999999999999986</v>
      </c>
      <c r="Q13" s="1320"/>
      <c r="R13" s="1420"/>
      <c r="S13" s="1200"/>
      <c r="T13" s="1200"/>
      <c r="U13" s="1200"/>
      <c r="V13" s="1200"/>
      <c r="W13" s="1200"/>
    </row>
    <row r="14" spans="1:35" x14ac:dyDescent="0.25">
      <c r="A14" s="568">
        <v>0</v>
      </c>
      <c r="B14" s="580" t="s">
        <v>140</v>
      </c>
      <c r="C14" s="580"/>
      <c r="D14" s="581">
        <v>3351541.1072500004</v>
      </c>
      <c r="E14" s="581">
        <v>2898144.0297099999</v>
      </c>
      <c r="F14" s="582">
        <v>-13.528017799310863</v>
      </c>
      <c r="G14" s="582">
        <v>-0.86568719323156307</v>
      </c>
      <c r="H14" s="582">
        <v>5.5119070613400627</v>
      </c>
      <c r="I14" s="582"/>
      <c r="J14" s="581">
        <v>268818.18346000003</v>
      </c>
      <c r="K14" s="581">
        <v>295600.73043999996</v>
      </c>
      <c r="L14" s="582">
        <v>9.9630711863601125</v>
      </c>
      <c r="M14" s="582">
        <v>0.49821202076818227</v>
      </c>
      <c r="N14" s="583">
        <v>5.1579974202017178</v>
      </c>
      <c r="Q14" s="1320"/>
      <c r="R14" s="1420"/>
      <c r="S14" s="1200"/>
      <c r="T14" s="1200"/>
    </row>
    <row r="15" spans="1:35" s="586" customFormat="1" x14ac:dyDescent="0.25">
      <c r="A15" s="584" t="s">
        <v>577</v>
      </c>
      <c r="B15" s="575" t="s">
        <v>629</v>
      </c>
      <c r="C15" s="575"/>
      <c r="D15" s="576">
        <v>3309416.1662300006</v>
      </c>
      <c r="E15" s="576">
        <v>2859008.4842399997</v>
      </c>
      <c r="F15" s="578">
        <v>-13.609883416478667</v>
      </c>
      <c r="G15" s="578">
        <v>-0.85997943380536845</v>
      </c>
      <c r="H15" s="578">
        <v>5.437476154106279</v>
      </c>
      <c r="I15" s="578"/>
      <c r="J15" s="576">
        <v>264996.12244000001</v>
      </c>
      <c r="K15" s="576">
        <v>291283.15350999997</v>
      </c>
      <c r="L15" s="578">
        <v>9.9197795152462405</v>
      </c>
      <c r="M15" s="578">
        <v>0.48899437679174429</v>
      </c>
      <c r="N15" s="579">
        <v>5.0826591399704295</v>
      </c>
      <c r="O15" s="1498"/>
      <c r="P15" s="1498"/>
      <c r="Q15" s="1320"/>
      <c r="R15" s="1420"/>
      <c r="S15" s="1200"/>
      <c r="T15" s="1200"/>
      <c r="U15" s="585"/>
      <c r="V15" s="585"/>
      <c r="W15" s="585"/>
      <c r="X15" s="585"/>
      <c r="Y15" s="585"/>
      <c r="Z15" s="585"/>
      <c r="AA15" s="585"/>
      <c r="AB15" s="585"/>
      <c r="AC15" s="585"/>
      <c r="AD15" s="585"/>
      <c r="AE15" s="585"/>
      <c r="AF15" s="585"/>
      <c r="AG15" s="585"/>
      <c r="AH15" s="585"/>
      <c r="AI15" s="585"/>
    </row>
    <row r="16" spans="1:35" x14ac:dyDescent="0.25">
      <c r="A16" s="587" t="s">
        <v>141</v>
      </c>
      <c r="B16" s="18"/>
      <c r="C16" s="18" t="s">
        <v>142</v>
      </c>
      <c r="D16" s="588">
        <v>2301541.30131</v>
      </c>
      <c r="E16" s="588">
        <v>1945364.7160600005</v>
      </c>
      <c r="F16" s="589">
        <v>-15.475567831316761</v>
      </c>
      <c r="G16" s="589">
        <v>-0.68006064364777907</v>
      </c>
      <c r="H16" s="589">
        <v>3.6998401064304165</v>
      </c>
      <c r="I16" s="589"/>
      <c r="J16" s="588">
        <v>182757.16376000002</v>
      </c>
      <c r="K16" s="588">
        <v>202914.96084999997</v>
      </c>
      <c r="L16" s="589">
        <v>11.02982595881797</v>
      </c>
      <c r="M16" s="589">
        <v>0.37497766100974039</v>
      </c>
      <c r="N16" s="590">
        <v>3.5407045274439026</v>
      </c>
      <c r="Q16" s="1320"/>
      <c r="R16" s="1420"/>
      <c r="S16" s="1200"/>
      <c r="T16" s="1200"/>
    </row>
    <row r="17" spans="1:35" x14ac:dyDescent="0.25">
      <c r="A17" s="591" t="s">
        <v>143</v>
      </c>
      <c r="B17" s="592"/>
      <c r="C17" s="592" t="s">
        <v>630</v>
      </c>
      <c r="D17" s="593">
        <v>69653.051200000031</v>
      </c>
      <c r="E17" s="593">
        <v>95180.435769999982</v>
      </c>
      <c r="F17" s="594">
        <v>36.649341457707656</v>
      </c>
      <c r="G17" s="594">
        <v>4.874034481838127E-2</v>
      </c>
      <c r="H17" s="594">
        <v>0.18102127107691862</v>
      </c>
      <c r="I17" s="594"/>
      <c r="J17" s="593">
        <v>7118.1532500000003</v>
      </c>
      <c r="K17" s="593">
        <v>10398.493750000001</v>
      </c>
      <c r="L17" s="594">
        <v>46.084151110402139</v>
      </c>
      <c r="M17" s="594">
        <v>6.1021271447153247E-2</v>
      </c>
      <c r="N17" s="595">
        <v>0.18144543775872174</v>
      </c>
      <c r="Q17" s="1320"/>
      <c r="R17" s="1420"/>
      <c r="S17" s="1200"/>
      <c r="T17" s="1200"/>
    </row>
    <row r="18" spans="1:35" x14ac:dyDescent="0.25">
      <c r="A18" s="587" t="s">
        <v>145</v>
      </c>
      <c r="B18" s="18"/>
      <c r="C18" s="18" t="s">
        <v>631</v>
      </c>
      <c r="D18" s="588">
        <v>184069.01350000006</v>
      </c>
      <c r="E18" s="588">
        <v>222943.68029999966</v>
      </c>
      <c r="F18" s="589">
        <v>21.119614899223428</v>
      </c>
      <c r="G18" s="589">
        <v>7.4224786300998741E-2</v>
      </c>
      <c r="H18" s="589">
        <v>0.42401096464818305</v>
      </c>
      <c r="I18" s="589"/>
      <c r="J18" s="588">
        <v>24413.722509999996</v>
      </c>
      <c r="K18" s="588">
        <v>26244.881639999992</v>
      </c>
      <c r="L18" s="589">
        <v>7.5005322488200781</v>
      </c>
      <c r="M18" s="589">
        <v>3.4063432846273951E-2</v>
      </c>
      <c r="N18" s="590">
        <v>0.45795229122445136</v>
      </c>
      <c r="Q18" s="1320"/>
      <c r="R18" s="1420"/>
      <c r="S18" s="1200"/>
      <c r="T18" s="1200"/>
    </row>
    <row r="19" spans="1:35" x14ac:dyDescent="0.25">
      <c r="A19" s="591" t="s">
        <v>147</v>
      </c>
      <c r="B19" s="592"/>
      <c r="C19" s="592" t="s">
        <v>27</v>
      </c>
      <c r="D19" s="593">
        <v>253453.63493000003</v>
      </c>
      <c r="E19" s="593">
        <v>196857.98277999993</v>
      </c>
      <c r="F19" s="594">
        <v>-22.329785156023089</v>
      </c>
      <c r="G19" s="594">
        <v>-0.10806009497165542</v>
      </c>
      <c r="H19" s="594">
        <v>0.37439923421432508</v>
      </c>
      <c r="I19" s="594"/>
      <c r="J19" s="593">
        <v>11418.518530000001</v>
      </c>
      <c r="K19" s="593">
        <v>16047.46343</v>
      </c>
      <c r="L19" s="594">
        <v>40.538927075682537</v>
      </c>
      <c r="M19" s="594">
        <v>8.610816567878106E-2</v>
      </c>
      <c r="N19" s="595">
        <v>0.28001546156369311</v>
      </c>
      <c r="Q19" s="1320"/>
      <c r="R19" s="1420"/>
      <c r="S19" s="1200"/>
      <c r="T19" s="1200"/>
    </row>
    <row r="20" spans="1:35" x14ac:dyDescent="0.25">
      <c r="A20" s="587" t="s">
        <v>148</v>
      </c>
      <c r="B20" s="18"/>
      <c r="C20" s="18" t="s">
        <v>632</v>
      </c>
      <c r="D20" s="588">
        <v>11.921430000000001</v>
      </c>
      <c r="E20" s="588">
        <v>4.4699600000000004</v>
      </c>
      <c r="F20" s="589">
        <v>-62.504833732194875</v>
      </c>
      <c r="G20" s="589">
        <v>-1.4227357142989293E-5</v>
      </c>
      <c r="H20" s="589">
        <v>8.5013042261992104E-6</v>
      </c>
      <c r="I20" s="589"/>
      <c r="J20" s="588">
        <v>1.3999999999999999E-32</v>
      </c>
      <c r="K20" s="588">
        <v>1.3999999999999999E-32</v>
      </c>
      <c r="L20" s="589" t="s">
        <v>1460</v>
      </c>
      <c r="M20" s="589">
        <v>0</v>
      </c>
      <c r="N20" s="590">
        <v>2.44288854683603E-37</v>
      </c>
      <c r="Q20" s="1320"/>
      <c r="R20" s="1420"/>
      <c r="S20" s="1200"/>
      <c r="T20" s="1200"/>
    </row>
    <row r="21" spans="1:35" x14ac:dyDescent="0.25">
      <c r="A21" s="591" t="s">
        <v>150</v>
      </c>
      <c r="B21" s="592"/>
      <c r="C21" s="592" t="s">
        <v>633</v>
      </c>
      <c r="D21" s="593">
        <v>241845.90041000003</v>
      </c>
      <c r="E21" s="593">
        <v>124661.52427000004</v>
      </c>
      <c r="F21" s="594">
        <v>-48.454150325202107</v>
      </c>
      <c r="G21" s="594">
        <v>-0.22374430426777173</v>
      </c>
      <c r="H21" s="594">
        <v>0.23709061001015366</v>
      </c>
      <c r="I21" s="594"/>
      <c r="J21" s="593">
        <v>19274.05098</v>
      </c>
      <c r="K21" s="593">
        <v>6996.8103600000013</v>
      </c>
      <c r="L21" s="594">
        <v>-63.698288609590456</v>
      </c>
      <c r="M21" s="594">
        <v>-0.22838264274548198</v>
      </c>
      <c r="N21" s="595">
        <v>0.12208877066305489</v>
      </c>
      <c r="Q21" s="1320"/>
      <c r="R21" s="1420"/>
      <c r="S21" s="1200"/>
      <c r="T21" s="1200"/>
    </row>
    <row r="22" spans="1:35" x14ac:dyDescent="0.25">
      <c r="A22" s="587" t="s">
        <v>152</v>
      </c>
      <c r="B22" s="18"/>
      <c r="C22" s="18" t="s">
        <v>634</v>
      </c>
      <c r="D22" s="588">
        <v>147438.80031999986</v>
      </c>
      <c r="E22" s="588">
        <v>159050.4327200001</v>
      </c>
      <c r="F22" s="589">
        <v>7.8755608257788658</v>
      </c>
      <c r="G22" s="589">
        <v>2.2170503426560028E-2</v>
      </c>
      <c r="H22" s="589">
        <v>0.30249400796905335</v>
      </c>
      <c r="I22" s="589"/>
      <c r="J22" s="588">
        <v>11225.49483</v>
      </c>
      <c r="K22" s="588">
        <v>16311.590660000003</v>
      </c>
      <c r="L22" s="589">
        <v>45.308433231891691</v>
      </c>
      <c r="M22" s="589">
        <v>9.4612139882632409E-2</v>
      </c>
      <c r="N22" s="590">
        <v>0.28462427145708263</v>
      </c>
      <c r="Q22" s="1320"/>
      <c r="R22" s="1420"/>
      <c r="S22" s="1200"/>
      <c r="T22" s="1200"/>
    </row>
    <row r="23" spans="1:35" x14ac:dyDescent="0.25">
      <c r="A23" s="591" t="s">
        <v>154</v>
      </c>
      <c r="B23" s="592"/>
      <c r="C23" s="592" t="s">
        <v>635</v>
      </c>
      <c r="D23" s="593">
        <v>481.95315000000005</v>
      </c>
      <c r="E23" s="593">
        <v>621.10030000000017</v>
      </c>
      <c r="F23" s="594">
        <v>28.871509606276071</v>
      </c>
      <c r="G23" s="594">
        <v>2.6567861086189767E-4</v>
      </c>
      <c r="H23" s="594">
        <v>1.1812550012267667E-3</v>
      </c>
      <c r="I23" s="594"/>
      <c r="J23" s="593">
        <v>82.412089999999992</v>
      </c>
      <c r="K23" s="593">
        <v>0.71328999999999998</v>
      </c>
      <c r="L23" s="594">
        <v>-99.134483787512238</v>
      </c>
      <c r="M23" s="594">
        <v>-1.5197704786154614E-3</v>
      </c>
      <c r="N23" s="595">
        <v>1.2446342654090514E-5</v>
      </c>
      <c r="Q23" s="1320"/>
      <c r="R23" s="1420"/>
      <c r="S23" s="1200"/>
      <c r="T23" s="1200"/>
    </row>
    <row r="24" spans="1:35" ht="24.75" x14ac:dyDescent="0.25">
      <c r="A24" s="587" t="s">
        <v>156</v>
      </c>
      <c r="B24" s="18"/>
      <c r="C24" s="1508" t="s">
        <v>636</v>
      </c>
      <c r="D24" s="633">
        <v>110920.58998</v>
      </c>
      <c r="E24" s="633">
        <v>114324.14208000001</v>
      </c>
      <c r="F24" s="637">
        <v>3.0684583453925844</v>
      </c>
      <c r="G24" s="637">
        <v>6.4985232821807275E-3</v>
      </c>
      <c r="H24" s="637">
        <v>0.21743020345177649</v>
      </c>
      <c r="I24" s="637"/>
      <c r="J24" s="633">
        <v>8706.6064900000038</v>
      </c>
      <c r="K24" s="633">
        <v>12368.239530000003</v>
      </c>
      <c r="L24" s="637">
        <v>42.055800319051713</v>
      </c>
      <c r="M24" s="637">
        <v>6.8114119151260297E-2</v>
      </c>
      <c r="N24" s="638">
        <v>0.21581593351686895</v>
      </c>
      <c r="Q24" s="1320"/>
      <c r="R24" s="1420"/>
      <c r="S24" s="1200"/>
      <c r="T24" s="1200"/>
    </row>
    <row r="25" spans="1:35" s="586" customFormat="1" x14ac:dyDescent="0.25">
      <c r="A25" s="584" t="s">
        <v>578</v>
      </c>
      <c r="B25" s="575" t="s">
        <v>637</v>
      </c>
      <c r="C25" s="575"/>
      <c r="D25" s="576">
        <v>33480.794630000004</v>
      </c>
      <c r="E25" s="576">
        <v>28341.575610000007</v>
      </c>
      <c r="F25" s="578">
        <v>-15.349752228984048</v>
      </c>
      <c r="G25" s="578">
        <v>-9.8124939687851392E-3</v>
      </c>
      <c r="H25" s="578">
        <v>5.3902128097441021E-2</v>
      </c>
      <c r="I25" s="578"/>
      <c r="J25" s="576">
        <v>3136.9220999999998</v>
      </c>
      <c r="K25" s="576">
        <v>3399.1246000000006</v>
      </c>
      <c r="L25" s="578">
        <v>8.3585913720968978</v>
      </c>
      <c r="M25" s="578">
        <v>4.8775210764316207E-3</v>
      </c>
      <c r="N25" s="579">
        <v>5.9312018247204307E-2</v>
      </c>
      <c r="O25" s="1498"/>
      <c r="P25" s="1498"/>
      <c r="Q25" s="1320"/>
      <c r="R25" s="1420"/>
      <c r="S25" s="1200"/>
      <c r="T25" s="1200"/>
      <c r="U25" s="585"/>
      <c r="V25" s="585"/>
      <c r="W25" s="585"/>
      <c r="X25" s="585"/>
      <c r="Y25" s="585"/>
      <c r="Z25" s="585"/>
      <c r="AA25" s="585"/>
      <c r="AB25" s="585"/>
      <c r="AC25" s="585"/>
      <c r="AD25" s="585"/>
      <c r="AE25" s="585"/>
      <c r="AF25" s="585"/>
      <c r="AG25" s="585"/>
      <c r="AH25" s="585"/>
      <c r="AI25" s="585"/>
    </row>
    <row r="26" spans="1:35" s="178" customFormat="1" x14ac:dyDescent="0.25">
      <c r="A26" s="596" t="s">
        <v>11</v>
      </c>
      <c r="B26" s="580" t="s">
        <v>638</v>
      </c>
      <c r="C26" s="597"/>
      <c r="D26" s="581">
        <v>5233.9537999999993</v>
      </c>
      <c r="E26" s="581">
        <v>7408.1058799999973</v>
      </c>
      <c r="F26" s="598">
        <v>41.53938233081076</v>
      </c>
      <c r="G26" s="598">
        <v>4.1511860244130352E-3</v>
      </c>
      <c r="H26" s="598">
        <v>1.4089289798068703E-2</v>
      </c>
      <c r="I26" s="598"/>
      <c r="J26" s="600">
        <v>395.02827000000008</v>
      </c>
      <c r="K26" s="581">
        <v>553.96514999999999</v>
      </c>
      <c r="L26" s="598">
        <v>40.234305256178224</v>
      </c>
      <c r="M26" s="598">
        <v>2.9565621304994448E-3</v>
      </c>
      <c r="N26" s="599">
        <v>9.6662508591521673E-3</v>
      </c>
      <c r="O26" s="1498"/>
      <c r="P26" s="1498"/>
      <c r="Q26" s="1320"/>
      <c r="R26" s="1420"/>
      <c r="S26" s="1200"/>
      <c r="T26" s="1200"/>
    </row>
    <row r="27" spans="1:35" s="586" customFormat="1" x14ac:dyDescent="0.25">
      <c r="A27" s="584" t="s">
        <v>12</v>
      </c>
      <c r="B27" s="575" t="s">
        <v>159</v>
      </c>
      <c r="C27" s="575"/>
      <c r="D27" s="576">
        <v>3410.1925899999997</v>
      </c>
      <c r="E27" s="576">
        <v>3385.863980000001</v>
      </c>
      <c r="F27" s="578">
        <v>-0.71340868170728922</v>
      </c>
      <c r="G27" s="578">
        <v>-4.6451481823382732E-5</v>
      </c>
      <c r="H27" s="578">
        <v>6.4394893382736492E-3</v>
      </c>
      <c r="I27" s="578"/>
      <c r="J27" s="576">
        <v>290.11065000000002</v>
      </c>
      <c r="K27" s="576">
        <v>364.48717999999991</v>
      </c>
      <c r="L27" s="578">
        <v>25.637297355336624</v>
      </c>
      <c r="M27" s="578">
        <v>1.3835607695077169E-3</v>
      </c>
      <c r="N27" s="579">
        <v>6.3600111249325873E-3</v>
      </c>
      <c r="O27" s="1498"/>
      <c r="P27" s="1498"/>
      <c r="Q27" s="1320"/>
      <c r="R27" s="1420"/>
      <c r="S27" s="1200"/>
      <c r="T27" s="1200"/>
      <c r="U27" s="585"/>
      <c r="V27" s="585"/>
      <c r="W27" s="585"/>
      <c r="X27" s="585"/>
      <c r="Y27" s="585"/>
      <c r="Z27" s="585"/>
      <c r="AA27" s="585"/>
      <c r="AB27" s="585"/>
      <c r="AC27" s="585"/>
      <c r="AD27" s="585"/>
      <c r="AE27" s="585"/>
      <c r="AF27" s="585"/>
      <c r="AG27" s="585"/>
      <c r="AH27" s="585"/>
      <c r="AI27" s="585"/>
    </row>
    <row r="28" spans="1:35" s="586" customFormat="1" x14ac:dyDescent="0.25">
      <c r="A28" s="596" t="s">
        <v>525</v>
      </c>
      <c r="B28" s="580" t="s">
        <v>160</v>
      </c>
      <c r="C28" s="580"/>
      <c r="D28" s="600">
        <v>1039479.40775</v>
      </c>
      <c r="E28" s="600">
        <v>1259269.0411800002</v>
      </c>
      <c r="F28" s="598">
        <v>21.14420274142272</v>
      </c>
      <c r="G28" s="598">
        <v>0.41965217750796974</v>
      </c>
      <c r="H28" s="598">
        <v>2.3949720403997712</v>
      </c>
      <c r="I28" s="598"/>
      <c r="J28" s="600">
        <v>208184.38248999999</v>
      </c>
      <c r="K28" s="600">
        <v>169485.98077999998</v>
      </c>
      <c r="L28" s="598">
        <v>-18.588522946412112</v>
      </c>
      <c r="M28" s="598">
        <v>-0.71987212160350089</v>
      </c>
      <c r="N28" s="599">
        <v>2.9573954378338105</v>
      </c>
      <c r="O28" s="1498"/>
      <c r="P28" s="1498"/>
      <c r="Q28" s="1320"/>
      <c r="R28" s="1420"/>
      <c r="S28" s="1200"/>
      <c r="T28" s="1200"/>
      <c r="U28" s="585"/>
      <c r="V28" s="585"/>
      <c r="W28" s="585"/>
      <c r="X28" s="585"/>
      <c r="Y28" s="585"/>
      <c r="Z28" s="585"/>
      <c r="AA28" s="585"/>
      <c r="AB28" s="585"/>
      <c r="AC28" s="585"/>
      <c r="AD28" s="585"/>
      <c r="AE28" s="585"/>
      <c r="AF28" s="585"/>
      <c r="AG28" s="585"/>
      <c r="AH28" s="585"/>
      <c r="AI28" s="585"/>
    </row>
    <row r="29" spans="1:35" s="586" customFormat="1" x14ac:dyDescent="0.25">
      <c r="A29" s="584" t="s">
        <v>527</v>
      </c>
      <c r="B29" s="575" t="s">
        <v>639</v>
      </c>
      <c r="C29" s="575"/>
      <c r="D29" s="576">
        <v>10584.725470000001</v>
      </c>
      <c r="E29" s="576">
        <v>8150.4913600000027</v>
      </c>
      <c r="F29" s="578">
        <v>-22.997612143076189</v>
      </c>
      <c r="G29" s="578">
        <v>-4.6477699101810334E-3</v>
      </c>
      <c r="H29" s="578">
        <v>1.5501214025263796E-2</v>
      </c>
      <c r="I29" s="578"/>
      <c r="J29" s="576">
        <v>345.62617000000006</v>
      </c>
      <c r="K29" s="576">
        <v>448.11662999999999</v>
      </c>
      <c r="L29" s="578">
        <v>29.653558930447861</v>
      </c>
      <c r="M29" s="578">
        <v>1.9065393304151187E-3</v>
      </c>
      <c r="N29" s="579">
        <v>7.8192784505268492E-3</v>
      </c>
      <c r="O29" s="1498"/>
      <c r="P29" s="1498"/>
      <c r="Q29" s="1320"/>
      <c r="R29" s="1420"/>
      <c r="S29" s="1200"/>
      <c r="T29" s="1200"/>
      <c r="U29" s="585"/>
      <c r="V29" s="585"/>
      <c r="W29" s="585"/>
      <c r="X29" s="585"/>
      <c r="Y29" s="585"/>
      <c r="Z29" s="585"/>
      <c r="AA29" s="585"/>
      <c r="AB29" s="585"/>
      <c r="AC29" s="585"/>
      <c r="AD29" s="585"/>
      <c r="AE29" s="585"/>
      <c r="AF29" s="585"/>
      <c r="AG29" s="585"/>
      <c r="AH29" s="585"/>
      <c r="AI29" s="585"/>
    </row>
    <row r="30" spans="1:35" s="586" customFormat="1" x14ac:dyDescent="0.25">
      <c r="A30" s="596" t="s">
        <v>533</v>
      </c>
      <c r="B30" s="580" t="s">
        <v>162</v>
      </c>
      <c r="C30" s="580"/>
      <c r="D30" s="581">
        <v>878755.44854000001</v>
      </c>
      <c r="E30" s="581">
        <v>1124450.7142700001</v>
      </c>
      <c r="F30" s="598">
        <v>27.959458588644679</v>
      </c>
      <c r="G30" s="598">
        <v>0.4691147241929941</v>
      </c>
      <c r="H30" s="598">
        <v>2.1385644635245664</v>
      </c>
      <c r="I30" s="598"/>
      <c r="J30" s="600">
        <v>196242.82484000002</v>
      </c>
      <c r="K30" s="581">
        <v>154666.13115</v>
      </c>
      <c r="L30" s="598">
        <v>-21.186351003609012</v>
      </c>
      <c r="M30" s="598">
        <v>-0.77341444021821326</v>
      </c>
      <c r="N30" s="599">
        <v>2.6988008597841024</v>
      </c>
      <c r="O30" s="1498"/>
      <c r="P30" s="1498"/>
      <c r="Q30" s="1320"/>
      <c r="R30" s="1420"/>
      <c r="S30" s="1200"/>
      <c r="T30" s="1200"/>
      <c r="U30" s="585"/>
      <c r="V30" s="585"/>
      <c r="W30" s="585"/>
      <c r="X30" s="585"/>
      <c r="Y30" s="585"/>
      <c r="Z30" s="585"/>
      <c r="AA30" s="585"/>
      <c r="AB30" s="585"/>
      <c r="AC30" s="585"/>
      <c r="AD30" s="585"/>
      <c r="AE30" s="585"/>
      <c r="AF30" s="585"/>
      <c r="AG30" s="585"/>
      <c r="AH30" s="585"/>
      <c r="AI30" s="585"/>
    </row>
    <row r="31" spans="1:35" s="586" customFormat="1" x14ac:dyDescent="0.25">
      <c r="A31" s="584" t="s">
        <v>584</v>
      </c>
      <c r="B31" s="575" t="s">
        <v>640</v>
      </c>
      <c r="C31" s="575"/>
      <c r="D31" s="576">
        <v>1.9999999999999998E-33</v>
      </c>
      <c r="E31" s="576">
        <v>1.9999999999999998E-33</v>
      </c>
      <c r="F31" s="578" t="s">
        <v>1460</v>
      </c>
      <c r="G31" s="578">
        <v>0</v>
      </c>
      <c r="H31" s="578">
        <v>3.8037495754768308E-39</v>
      </c>
      <c r="I31" s="578"/>
      <c r="J31" s="576">
        <v>1.9999999999999998E-33</v>
      </c>
      <c r="K31" s="576">
        <v>1.9999999999999998E-33</v>
      </c>
      <c r="L31" s="578" t="s">
        <v>1460</v>
      </c>
      <c r="M31" s="578">
        <v>0</v>
      </c>
      <c r="N31" s="579">
        <v>3.4898407811943284E-38</v>
      </c>
      <c r="O31" s="1498"/>
      <c r="P31" s="1498"/>
      <c r="Q31" s="1320"/>
      <c r="R31" s="1420"/>
      <c r="S31" s="1200"/>
      <c r="T31" s="1200"/>
      <c r="U31" s="585"/>
      <c r="V31" s="585"/>
      <c r="W31" s="585"/>
      <c r="X31" s="585"/>
      <c r="Y31" s="585"/>
      <c r="Z31" s="585"/>
      <c r="AA31" s="585"/>
      <c r="AB31" s="585"/>
      <c r="AC31" s="585"/>
      <c r="AD31" s="585"/>
      <c r="AE31" s="585"/>
      <c r="AF31" s="585"/>
      <c r="AG31" s="585"/>
      <c r="AH31" s="585"/>
      <c r="AI31" s="585"/>
    </row>
    <row r="32" spans="1:35" s="586" customFormat="1" x14ac:dyDescent="0.25">
      <c r="A32" s="596" t="s">
        <v>585</v>
      </c>
      <c r="B32" s="580" t="s">
        <v>164</v>
      </c>
      <c r="C32" s="580"/>
      <c r="D32" s="581">
        <v>6800.2728999999981</v>
      </c>
      <c r="E32" s="581">
        <v>11042.299639999999</v>
      </c>
      <c r="F32" s="598">
        <v>62.380242710553603</v>
      </c>
      <c r="G32" s="598">
        <v>8.0994527844962944E-3</v>
      </c>
      <c r="H32" s="598">
        <v>2.100107128396898E-2</v>
      </c>
      <c r="I32" s="598"/>
      <c r="J32" s="600">
        <v>282.34725000000003</v>
      </c>
      <c r="K32" s="581">
        <v>1222.39615</v>
      </c>
      <c r="L32" s="598">
        <v>332.94069625257549</v>
      </c>
      <c r="M32" s="598">
        <v>1.7486897808473786E-2</v>
      </c>
      <c r="N32" s="599">
        <v>2.1329839675224699E-2</v>
      </c>
      <c r="O32" s="1498"/>
      <c r="P32" s="1498"/>
      <c r="Q32" s="1320"/>
      <c r="R32" s="1420"/>
      <c r="S32" s="1200"/>
      <c r="T32" s="1200"/>
      <c r="U32" s="585"/>
      <c r="V32" s="585"/>
      <c r="W32" s="585"/>
      <c r="X32" s="585"/>
      <c r="Y32" s="585"/>
      <c r="Z32" s="585"/>
      <c r="AA32" s="585"/>
      <c r="AB32" s="585"/>
      <c r="AC32" s="585"/>
      <c r="AD32" s="585"/>
      <c r="AE32" s="585"/>
      <c r="AF32" s="585"/>
      <c r="AG32" s="585"/>
      <c r="AH32" s="585"/>
      <c r="AI32" s="585"/>
    </row>
    <row r="33" spans="1:35" x14ac:dyDescent="0.25">
      <c r="A33" s="584" t="s">
        <v>165</v>
      </c>
      <c r="B33" s="575" t="s">
        <v>641</v>
      </c>
      <c r="C33" s="575"/>
      <c r="D33" s="576">
        <v>54534.403240000007</v>
      </c>
      <c r="E33" s="576">
        <v>56038.194629999969</v>
      </c>
      <c r="F33" s="578">
        <v>2.7575095731440187</v>
      </c>
      <c r="G33" s="578">
        <v>2.8712424761935243E-3</v>
      </c>
      <c r="H33" s="578">
        <v>0.10657762951717521</v>
      </c>
      <c r="I33" s="578"/>
      <c r="J33" s="576">
        <v>5625.27891</v>
      </c>
      <c r="K33" s="576">
        <v>6117.4878200000003</v>
      </c>
      <c r="L33" s="578">
        <v>8.7499467648618374</v>
      </c>
      <c r="M33" s="578">
        <v>9.1561267819049372E-3</v>
      </c>
      <c r="N33" s="579">
        <v>0.10674529236347795</v>
      </c>
      <c r="Q33" s="1320"/>
      <c r="R33" s="1420"/>
      <c r="S33" s="1200"/>
      <c r="T33" s="1200"/>
    </row>
    <row r="34" spans="1:35" x14ac:dyDescent="0.25">
      <c r="A34" s="596" t="s">
        <v>167</v>
      </c>
      <c r="B34" s="580" t="s">
        <v>168</v>
      </c>
      <c r="C34" s="580"/>
      <c r="D34" s="600">
        <v>55189.532340000005</v>
      </c>
      <c r="E34" s="600">
        <v>57292.325509999995</v>
      </c>
      <c r="F34" s="598">
        <v>3.8101304374995357</v>
      </c>
      <c r="G34" s="598">
        <v>4.0149379152608087E-3</v>
      </c>
      <c r="H34" s="598">
        <v>0.10896282941837146</v>
      </c>
      <c r="I34" s="598"/>
      <c r="J34" s="600">
        <v>5678.8249599999999</v>
      </c>
      <c r="K34" s="600">
        <v>7022.1144999999997</v>
      </c>
      <c r="L34" s="598">
        <v>23.654357185892199</v>
      </c>
      <c r="M34" s="598">
        <v>2.4988026594331161E-2</v>
      </c>
      <c r="N34" s="599">
        <v>0.1225303077615801</v>
      </c>
      <c r="Q34" s="1320"/>
      <c r="R34" s="1420"/>
      <c r="S34" s="1200"/>
      <c r="T34" s="1200"/>
    </row>
    <row r="35" spans="1:35" x14ac:dyDescent="0.25">
      <c r="A35" s="584" t="s">
        <v>169</v>
      </c>
      <c r="B35" s="575" t="s">
        <v>170</v>
      </c>
      <c r="C35" s="575"/>
      <c r="D35" s="576">
        <v>33615.025259999995</v>
      </c>
      <c r="E35" s="576">
        <v>2295.01577</v>
      </c>
      <c r="F35" s="578">
        <v>-93.17264897988656</v>
      </c>
      <c r="G35" s="578">
        <v>-5.9800409950794123E-2</v>
      </c>
      <c r="H35" s="578">
        <v>4.3648326304250671E-3</v>
      </c>
      <c r="I35" s="578"/>
      <c r="J35" s="576">
        <v>9.480360000000001</v>
      </c>
      <c r="K35" s="576">
        <v>9.7345300000000012</v>
      </c>
      <c r="L35" s="578">
        <v>2.681016332713106</v>
      </c>
      <c r="M35" s="578">
        <v>4.7280995871382713E-6</v>
      </c>
      <c r="N35" s="579">
        <v>1.6985979889879815E-4</v>
      </c>
      <c r="Q35" s="1320"/>
      <c r="R35" s="1420"/>
      <c r="S35" s="1200"/>
      <c r="T35" s="1200"/>
    </row>
    <row r="36" spans="1:35" x14ac:dyDescent="0.25">
      <c r="A36" s="596" t="s">
        <v>171</v>
      </c>
      <c r="B36" s="580" t="s">
        <v>642</v>
      </c>
      <c r="C36" s="580"/>
      <c r="D36" s="600">
        <v>0</v>
      </c>
      <c r="E36" s="600">
        <v>0</v>
      </c>
      <c r="F36" s="598" t="s">
        <v>1460</v>
      </c>
      <c r="G36" s="598">
        <v>0</v>
      </c>
      <c r="H36" s="598">
        <v>0</v>
      </c>
      <c r="I36" s="598"/>
      <c r="J36" s="600">
        <v>0</v>
      </c>
      <c r="K36" s="600">
        <v>0</v>
      </c>
      <c r="L36" s="598" t="s">
        <v>1460</v>
      </c>
      <c r="M36" s="598">
        <v>0</v>
      </c>
      <c r="N36" s="599">
        <v>0</v>
      </c>
      <c r="Q36" s="1320"/>
      <c r="R36" s="1420"/>
      <c r="S36" s="1200"/>
      <c r="T36" s="1200"/>
    </row>
    <row r="37" spans="1:35" x14ac:dyDescent="0.25">
      <c r="A37" s="584" t="s">
        <v>536</v>
      </c>
      <c r="B37" s="1825" t="s">
        <v>1055</v>
      </c>
      <c r="C37" s="1825"/>
      <c r="D37" s="601">
        <v>6438133.9567699991</v>
      </c>
      <c r="E37" s="601">
        <v>6791419.0593599994</v>
      </c>
      <c r="F37" s="602">
        <v>5.4873835332131362</v>
      </c>
      <c r="G37" s="602">
        <v>0.67453983279078433</v>
      </c>
      <c r="H37" s="602">
        <v>12.91642868196293</v>
      </c>
      <c r="I37" s="602"/>
      <c r="J37" s="601">
        <v>694938.08188000007</v>
      </c>
      <c r="K37" s="601">
        <v>814258.80943000014</v>
      </c>
      <c r="L37" s="602">
        <v>17.169979694767111</v>
      </c>
      <c r="M37" s="602">
        <v>2.2196179040256241</v>
      </c>
      <c r="N37" s="603">
        <v>14.208167997977778</v>
      </c>
      <c r="Q37" s="1320"/>
      <c r="R37" s="1420"/>
      <c r="S37" s="1200"/>
      <c r="T37" s="1200"/>
    </row>
    <row r="38" spans="1:35" x14ac:dyDescent="0.25">
      <c r="A38" s="596" t="s">
        <v>538</v>
      </c>
      <c r="B38" s="580" t="s">
        <v>643</v>
      </c>
      <c r="C38" s="580"/>
      <c r="D38" s="581">
        <v>2417223.7723699994</v>
      </c>
      <c r="E38" s="581">
        <v>2468872.72064</v>
      </c>
      <c r="F38" s="598">
        <v>2.1367052922601624</v>
      </c>
      <c r="G38" s="598">
        <v>9.8615177018370387E-2</v>
      </c>
      <c r="H38" s="598">
        <v>4.6954867815203647</v>
      </c>
      <c r="I38" s="598"/>
      <c r="J38" s="600">
        <v>251402.90031000006</v>
      </c>
      <c r="K38" s="581">
        <v>305875.77585000003</v>
      </c>
      <c r="L38" s="598">
        <v>21.667560506593411</v>
      </c>
      <c r="M38" s="598">
        <v>1.0133106989452261</v>
      </c>
      <c r="N38" s="599">
        <v>5.3372887827039275</v>
      </c>
      <c r="Q38" s="1320"/>
      <c r="R38" s="1420"/>
      <c r="S38" s="1200"/>
      <c r="T38" s="1200"/>
    </row>
    <row r="39" spans="1:35" s="178" customFormat="1" x14ac:dyDescent="0.25">
      <c r="A39" s="591" t="s">
        <v>174</v>
      </c>
      <c r="B39" s="592"/>
      <c r="C39" s="604" t="s">
        <v>644</v>
      </c>
      <c r="D39" s="605">
        <v>440842.95275000017</v>
      </c>
      <c r="E39" s="605">
        <v>533026.34795000008</v>
      </c>
      <c r="F39" s="606">
        <v>20.910710860853129</v>
      </c>
      <c r="G39" s="606">
        <v>0.17600904065422307</v>
      </c>
      <c r="H39" s="606">
        <v>1.0137493723663893</v>
      </c>
      <c r="I39" s="606"/>
      <c r="J39" s="605">
        <v>49553.912869999993</v>
      </c>
      <c r="K39" s="605">
        <v>58598.353870000028</v>
      </c>
      <c r="L39" s="606">
        <v>18.251719140176217</v>
      </c>
      <c r="M39" s="606">
        <v>0.16824573221858038</v>
      </c>
      <c r="N39" s="607">
        <v>1.0224946252319131</v>
      </c>
      <c r="O39" s="1498"/>
      <c r="P39" s="1498"/>
      <c r="Q39" s="1320"/>
      <c r="R39" s="1420"/>
      <c r="S39" s="1200"/>
      <c r="T39" s="1200"/>
    </row>
    <row r="40" spans="1:35" s="178" customFormat="1" ht="24.75" x14ac:dyDescent="0.25">
      <c r="A40" s="587" t="s">
        <v>645</v>
      </c>
      <c r="B40" s="18"/>
      <c r="C40" s="1508" t="s">
        <v>646</v>
      </c>
      <c r="D40" s="627">
        <v>399476.64860000025</v>
      </c>
      <c r="E40" s="627">
        <v>421716.08781999967</v>
      </c>
      <c r="F40" s="613">
        <v>5.5671437361706664</v>
      </c>
      <c r="G40" s="613">
        <v>4.2462553622672435E-2</v>
      </c>
      <c r="H40" s="613">
        <v>0.80205119500853694</v>
      </c>
      <c r="I40" s="613"/>
      <c r="J40" s="627">
        <v>42022.475739999994</v>
      </c>
      <c r="K40" s="627">
        <v>48325.953000000016</v>
      </c>
      <c r="L40" s="613">
        <v>15.000252005618798</v>
      </c>
      <c r="M40" s="613">
        <v>0.11725800932659855</v>
      </c>
      <c r="N40" s="614">
        <v>0.84324940784740232</v>
      </c>
      <c r="O40" s="1498"/>
      <c r="P40" s="1498"/>
      <c r="Q40" s="1320"/>
      <c r="R40" s="1420"/>
      <c r="S40" s="1200"/>
      <c r="T40" s="1200"/>
    </row>
    <row r="41" spans="1:35" ht="24" x14ac:dyDescent="0.25">
      <c r="A41" s="591" t="s">
        <v>647</v>
      </c>
      <c r="B41" s="592"/>
      <c r="C41" s="616" t="s">
        <v>648</v>
      </c>
      <c r="D41" s="625">
        <v>162147.5014999999</v>
      </c>
      <c r="E41" s="625">
        <v>174123.19107</v>
      </c>
      <c r="F41" s="617">
        <v>7.3856762880802771</v>
      </c>
      <c r="G41" s="617">
        <v>2.2865610751430707E-2</v>
      </c>
      <c r="H41" s="617">
        <v>0.33116050705659184</v>
      </c>
      <c r="I41" s="617"/>
      <c r="J41" s="625">
        <v>19420.242429999995</v>
      </c>
      <c r="K41" s="625">
        <v>24371.585469999995</v>
      </c>
      <c r="L41" s="617">
        <v>25.495783885536188</v>
      </c>
      <c r="M41" s="617">
        <v>9.2105452977156749E-2</v>
      </c>
      <c r="N41" s="618">
        <v>0.42526476437784566</v>
      </c>
      <c r="Q41" s="1320"/>
      <c r="R41" s="1420"/>
      <c r="S41" s="1200"/>
      <c r="T41" s="1200"/>
    </row>
    <row r="42" spans="1:35" x14ac:dyDescent="0.25">
      <c r="A42" s="587" t="s">
        <v>649</v>
      </c>
      <c r="B42" s="611"/>
      <c r="C42" s="612" t="s">
        <v>650</v>
      </c>
      <c r="D42" s="608">
        <v>114978.54354</v>
      </c>
      <c r="E42" s="608">
        <v>123536.10253999998</v>
      </c>
      <c r="F42" s="613">
        <v>7.4427443038734271</v>
      </c>
      <c r="G42" s="613">
        <v>1.6339252277094589E-2</v>
      </c>
      <c r="H42" s="613">
        <v>0.23495019879629361</v>
      </c>
      <c r="I42" s="613"/>
      <c r="J42" s="627">
        <v>14681.435390000002</v>
      </c>
      <c r="K42" s="608">
        <v>16165.604789999999</v>
      </c>
      <c r="L42" s="613">
        <v>10.109157317212407</v>
      </c>
      <c r="M42" s="613">
        <v>2.7608689960983736E-2</v>
      </c>
      <c r="N42" s="614">
        <v>0.28207693424406194</v>
      </c>
      <c r="Q42" s="1320"/>
      <c r="R42" s="1420"/>
      <c r="S42" s="1200"/>
      <c r="T42" s="1200"/>
    </row>
    <row r="43" spans="1:35" s="619" customFormat="1" x14ac:dyDescent="0.25">
      <c r="A43" s="591" t="s">
        <v>651</v>
      </c>
      <c r="B43" s="615"/>
      <c r="C43" s="616" t="s">
        <v>652</v>
      </c>
      <c r="D43" s="605">
        <v>479938.31732000003</v>
      </c>
      <c r="E43" s="605">
        <v>577195.66493000044</v>
      </c>
      <c r="F43" s="617">
        <v>20.264551526765018</v>
      </c>
      <c r="G43" s="617">
        <v>0.18569691875929609</v>
      </c>
      <c r="H43" s="617">
        <v>1.0977538827222784</v>
      </c>
      <c r="I43" s="617"/>
      <c r="J43" s="625">
        <v>44888.140389999993</v>
      </c>
      <c r="K43" s="605">
        <v>78283.42545000001</v>
      </c>
      <c r="L43" s="617">
        <v>74.396677540777986</v>
      </c>
      <c r="M43" s="617">
        <v>0.62122293545481688</v>
      </c>
      <c r="N43" s="618">
        <v>1.3659834531349802</v>
      </c>
      <c r="O43" s="1498"/>
      <c r="P43" s="1498"/>
      <c r="Q43" s="1320"/>
      <c r="R43" s="1420"/>
      <c r="S43" s="1200"/>
      <c r="T43" s="1200"/>
      <c r="U43" s="191"/>
      <c r="V43" s="191"/>
      <c r="W43" s="191"/>
      <c r="X43" s="191"/>
      <c r="Y43" s="191"/>
      <c r="Z43" s="191"/>
      <c r="AA43" s="191"/>
      <c r="AB43" s="191"/>
      <c r="AC43" s="191"/>
      <c r="AD43" s="191"/>
      <c r="AE43" s="191"/>
      <c r="AF43" s="191"/>
      <c r="AG43" s="191"/>
      <c r="AH43" s="191"/>
      <c r="AI43" s="191"/>
    </row>
    <row r="44" spans="1:35" x14ac:dyDescent="0.25">
      <c r="A44" s="587" t="s">
        <v>653</v>
      </c>
      <c r="B44" s="580"/>
      <c r="C44" s="18" t="s">
        <v>654</v>
      </c>
      <c r="D44" s="608">
        <v>9.9999999999999988E-34</v>
      </c>
      <c r="E44" s="608">
        <v>9.9999999999999988E-34</v>
      </c>
      <c r="F44" s="609" t="s">
        <v>1460</v>
      </c>
      <c r="G44" s="609">
        <v>0</v>
      </c>
      <c r="H44" s="609">
        <v>1.9018747877384154E-39</v>
      </c>
      <c r="I44" s="609"/>
      <c r="J44" s="608">
        <v>9.9999999999999988E-34</v>
      </c>
      <c r="K44" s="608">
        <v>9.9999999999999988E-34</v>
      </c>
      <c r="L44" s="609" t="s">
        <v>1460</v>
      </c>
      <c r="M44" s="609">
        <v>0</v>
      </c>
      <c r="N44" s="610">
        <v>1.7449203905971642E-38</v>
      </c>
      <c r="Q44" s="1320"/>
      <c r="R44" s="1420"/>
      <c r="S44" s="1200"/>
      <c r="T44" s="1200"/>
    </row>
    <row r="45" spans="1:35" x14ac:dyDescent="0.25">
      <c r="A45" s="591" t="s">
        <v>655</v>
      </c>
      <c r="B45" s="592"/>
      <c r="C45" s="592" t="s">
        <v>656</v>
      </c>
      <c r="D45" s="605">
        <v>819839.80865999928</v>
      </c>
      <c r="E45" s="605">
        <v>639275.32632999984</v>
      </c>
      <c r="F45" s="606">
        <v>-22.024361396298385</v>
      </c>
      <c r="G45" s="606">
        <v>-0.3447581990463468</v>
      </c>
      <c r="H45" s="606">
        <v>1.2158216255702747</v>
      </c>
      <c r="I45" s="606"/>
      <c r="J45" s="605">
        <v>80836.693490000049</v>
      </c>
      <c r="K45" s="605">
        <v>80130.853269999963</v>
      </c>
      <c r="L45" s="606">
        <v>-0.87316809919668714</v>
      </c>
      <c r="M45" s="606">
        <v>-1.3130120992910208E-2</v>
      </c>
      <c r="N45" s="607">
        <v>1.3982195978677239</v>
      </c>
      <c r="Q45" s="1320"/>
      <c r="R45" s="1420"/>
      <c r="S45" s="1200"/>
      <c r="T45" s="1200"/>
    </row>
    <row r="46" spans="1:35" x14ac:dyDescent="0.25">
      <c r="A46" s="584" t="s">
        <v>539</v>
      </c>
      <c r="B46" s="575" t="s">
        <v>657</v>
      </c>
      <c r="C46" s="575"/>
      <c r="D46" s="620">
        <v>216111.85543000005</v>
      </c>
      <c r="E46" s="620">
        <v>180100.67317000002</v>
      </c>
      <c r="F46" s="578">
        <v>-16.663214606319585</v>
      </c>
      <c r="G46" s="578">
        <v>-6.8757433252002731E-2</v>
      </c>
      <c r="H46" s="578">
        <v>0.34252892955673958</v>
      </c>
      <c r="I46" s="578"/>
      <c r="J46" s="576">
        <v>14699.35766</v>
      </c>
      <c r="K46" s="620">
        <v>17008.37961</v>
      </c>
      <c r="L46" s="578">
        <v>15.708318713023276</v>
      </c>
      <c r="M46" s="578">
        <v>4.2952692011205877E-2</v>
      </c>
      <c r="N46" s="579">
        <v>0.29678268392506046</v>
      </c>
      <c r="Q46" s="1320"/>
      <c r="R46" s="1420"/>
      <c r="S46" s="1200"/>
      <c r="T46" s="1200"/>
    </row>
    <row r="47" spans="1:35" s="178" customFormat="1" x14ac:dyDescent="0.25">
      <c r="A47" s="596" t="s">
        <v>28</v>
      </c>
      <c r="B47" s="1826" t="s">
        <v>658</v>
      </c>
      <c r="C47" s="1826"/>
      <c r="D47" s="621">
        <v>1191000.1531199999</v>
      </c>
      <c r="E47" s="621">
        <v>1315969.0936399999</v>
      </c>
      <c r="F47" s="622">
        <v>10.492772834044182</v>
      </c>
      <c r="G47" s="622">
        <v>0.23860765037757992</v>
      </c>
      <c r="H47" s="622">
        <v>2.50280844063689</v>
      </c>
      <c r="I47" s="622"/>
      <c r="J47" s="679">
        <v>122158.99386000002</v>
      </c>
      <c r="K47" s="621">
        <v>124338.56157000001</v>
      </c>
      <c r="L47" s="622">
        <v>1.7842056823895229</v>
      </c>
      <c r="M47" s="622">
        <v>4.0544569342529972E-2</v>
      </c>
      <c r="N47" s="623">
        <v>2.1696089142101398</v>
      </c>
      <c r="O47" s="1498"/>
      <c r="P47" s="1498"/>
      <c r="Q47" s="1320"/>
      <c r="R47" s="1420"/>
      <c r="S47" s="1200"/>
      <c r="T47" s="1200"/>
    </row>
    <row r="48" spans="1:35" x14ac:dyDescent="0.25">
      <c r="A48" s="584" t="s">
        <v>30</v>
      </c>
      <c r="B48" s="575" t="s">
        <v>473</v>
      </c>
      <c r="C48" s="575"/>
      <c r="D48" s="620">
        <v>397458.71840000001</v>
      </c>
      <c r="E48" s="620">
        <v>368734.44061000005</v>
      </c>
      <c r="F48" s="578">
        <v>-7.2269839508444313</v>
      </c>
      <c r="G48" s="578">
        <v>-5.4844286938384605E-2</v>
      </c>
      <c r="H48" s="578">
        <v>0.70128673596698732</v>
      </c>
      <c r="I48" s="578"/>
      <c r="J48" s="576">
        <v>42183.282230000012</v>
      </c>
      <c r="K48" s="620">
        <v>60816.910029999999</v>
      </c>
      <c r="L48" s="578">
        <v>44.173015505057307</v>
      </c>
      <c r="M48" s="578">
        <v>0.34662488849222201</v>
      </c>
      <c r="N48" s="579">
        <v>1.0612066640446021</v>
      </c>
      <c r="Q48" s="1320"/>
      <c r="R48" s="1420"/>
      <c r="S48" s="1200"/>
      <c r="T48" s="1200"/>
    </row>
    <row r="49" spans="1:35" s="178" customFormat="1" x14ac:dyDescent="0.25">
      <c r="A49" s="596" t="s">
        <v>32</v>
      </c>
      <c r="B49" s="580" t="s">
        <v>185</v>
      </c>
      <c r="C49" s="580"/>
      <c r="D49" s="581">
        <v>103175.4338899999</v>
      </c>
      <c r="E49" s="581">
        <v>102155.43878000007</v>
      </c>
      <c r="F49" s="598">
        <v>-0.98860268529356776</v>
      </c>
      <c r="G49" s="598">
        <v>-1.947513002678695E-3</v>
      </c>
      <c r="H49" s="598">
        <v>0.19428685344603736</v>
      </c>
      <c r="I49" s="598"/>
      <c r="J49" s="600">
        <v>14452.795319999999</v>
      </c>
      <c r="K49" s="581">
        <v>12656.216149999997</v>
      </c>
      <c r="L49" s="598">
        <v>-12.430669155840523</v>
      </c>
      <c r="M49" s="598">
        <v>-3.342017245126578E-2</v>
      </c>
      <c r="N49" s="599">
        <v>0.22084089627940132</v>
      </c>
      <c r="O49" s="1498"/>
      <c r="P49" s="1498"/>
      <c r="Q49" s="1320"/>
      <c r="R49" s="1420"/>
      <c r="S49" s="1200"/>
      <c r="T49" s="1200"/>
    </row>
    <row r="50" spans="1:35" s="178" customFormat="1" x14ac:dyDescent="0.25">
      <c r="A50" s="584" t="s">
        <v>34</v>
      </c>
      <c r="B50" s="575" t="s">
        <v>186</v>
      </c>
      <c r="C50" s="575"/>
      <c r="D50" s="620">
        <v>625014.63587999984</v>
      </c>
      <c r="E50" s="620">
        <v>759756.73529999994</v>
      </c>
      <c r="F50" s="578">
        <v>21.558231069307311</v>
      </c>
      <c r="G50" s="578">
        <v>0.25726789085167251</v>
      </c>
      <c r="H50" s="578">
        <v>1.4449621796815191</v>
      </c>
      <c r="I50" s="578"/>
      <c r="J50" s="576">
        <v>72832.206269999995</v>
      </c>
      <c r="K50" s="620">
        <v>82538.553459999981</v>
      </c>
      <c r="L50" s="578">
        <v>13.326998709907386</v>
      </c>
      <c r="M50" s="578">
        <v>0.18055858732997446</v>
      </c>
      <c r="N50" s="579">
        <v>1.440232049427481</v>
      </c>
      <c r="O50" s="1498"/>
      <c r="P50" s="1498"/>
      <c r="Q50" s="1320"/>
      <c r="R50" s="1420"/>
      <c r="S50" s="1200"/>
      <c r="T50" s="1200"/>
    </row>
    <row r="51" spans="1:35" x14ac:dyDescent="0.25">
      <c r="A51" s="587" t="s">
        <v>659</v>
      </c>
      <c r="B51" s="18"/>
      <c r="C51" s="18" t="s">
        <v>187</v>
      </c>
      <c r="D51" s="608">
        <v>454.61875999999995</v>
      </c>
      <c r="E51" s="608">
        <v>411.66910999999999</v>
      </c>
      <c r="F51" s="609">
        <v>-9.4473993990041158</v>
      </c>
      <c r="G51" s="609">
        <v>-8.2005296903347866E-5</v>
      </c>
      <c r="H51" s="609">
        <v>7.8294310119971259E-4</v>
      </c>
      <c r="I51" s="609"/>
      <c r="J51" s="608">
        <v>42.510109999999997</v>
      </c>
      <c r="K51" s="608">
        <v>35.517699999999998</v>
      </c>
      <c r="L51" s="609">
        <v>-16.448816528585787</v>
      </c>
      <c r="M51" s="609">
        <v>-1.3007361543101659E-4</v>
      </c>
      <c r="N51" s="610">
        <v>6.1975558957112905E-4</v>
      </c>
      <c r="Q51" s="1320"/>
      <c r="R51" s="1420"/>
      <c r="S51" s="1200"/>
      <c r="T51" s="1200"/>
    </row>
    <row r="52" spans="1:35" s="586" customFormat="1" x14ac:dyDescent="0.25">
      <c r="A52" s="591" t="s">
        <v>660</v>
      </c>
      <c r="B52" s="575"/>
      <c r="C52" s="592" t="s">
        <v>661</v>
      </c>
      <c r="D52" s="605">
        <v>6113.4671699999999</v>
      </c>
      <c r="E52" s="605">
        <v>4340.8894199999995</v>
      </c>
      <c r="F52" s="606">
        <v>-28.994639223686232</v>
      </c>
      <c r="G52" s="606">
        <v>-3.3844458493379691E-3</v>
      </c>
      <c r="H52" s="606">
        <v>8.2558281442584331E-3</v>
      </c>
      <c r="I52" s="606"/>
      <c r="J52" s="605">
        <v>351.24335999999994</v>
      </c>
      <c r="K52" s="605">
        <v>637.98259000000007</v>
      </c>
      <c r="L52" s="606">
        <v>81.635487714273154</v>
      </c>
      <c r="M52" s="606">
        <v>5.3339561513134721E-3</v>
      </c>
      <c r="N52" s="607">
        <v>1.1132288301369907E-2</v>
      </c>
      <c r="O52" s="1498"/>
      <c r="P52" s="1498"/>
      <c r="Q52" s="1320"/>
      <c r="R52" s="1420"/>
      <c r="S52" s="1200"/>
      <c r="T52" s="1200"/>
      <c r="U52" s="585"/>
      <c r="V52" s="585"/>
      <c r="W52" s="585"/>
      <c r="X52" s="585"/>
      <c r="Y52" s="585"/>
      <c r="Z52" s="585"/>
      <c r="AA52" s="585"/>
      <c r="AB52" s="585"/>
      <c r="AC52" s="585"/>
      <c r="AD52" s="585"/>
      <c r="AE52" s="585"/>
      <c r="AF52" s="585"/>
      <c r="AG52" s="585"/>
      <c r="AH52" s="585"/>
      <c r="AI52" s="585"/>
    </row>
    <row r="53" spans="1:35" x14ac:dyDescent="0.25">
      <c r="A53" s="587" t="s">
        <v>662</v>
      </c>
      <c r="B53" s="18"/>
      <c r="C53" s="18" t="s">
        <v>189</v>
      </c>
      <c r="D53" s="608">
        <v>96815.710199999972</v>
      </c>
      <c r="E53" s="608">
        <v>125645.31408999999</v>
      </c>
      <c r="F53" s="609">
        <v>29.777815842536704</v>
      </c>
      <c r="G53" s="609">
        <v>5.5045389813546002E-2</v>
      </c>
      <c r="H53" s="609">
        <v>0.2389616550652453</v>
      </c>
      <c r="I53" s="609"/>
      <c r="J53" s="608">
        <v>14551.476040000001</v>
      </c>
      <c r="K53" s="608">
        <v>15828.80517</v>
      </c>
      <c r="L53" s="609">
        <v>8.7780038704582033</v>
      </c>
      <c r="M53" s="609">
        <v>2.37610234574996E-2</v>
      </c>
      <c r="N53" s="610">
        <v>0.27620004899922812</v>
      </c>
      <c r="Q53" s="1320"/>
      <c r="R53" s="1420"/>
      <c r="S53" s="1200"/>
      <c r="T53" s="1200"/>
    </row>
    <row r="54" spans="1:35" ht="24.75" x14ac:dyDescent="0.25">
      <c r="A54" s="591" t="s">
        <v>663</v>
      </c>
      <c r="B54" s="575"/>
      <c r="C54" s="624" t="s">
        <v>664</v>
      </c>
      <c r="D54" s="625">
        <v>102021.28312000002</v>
      </c>
      <c r="E54" s="625">
        <v>117679.33371999984</v>
      </c>
      <c r="F54" s="617">
        <v>15.34782755239651</v>
      </c>
      <c r="G54" s="617">
        <v>2.9896473856728289E-2</v>
      </c>
      <c r="H54" s="617">
        <v>0.22381135783992287</v>
      </c>
      <c r="I54" s="617"/>
      <c r="J54" s="625">
        <v>14690.708299999997</v>
      </c>
      <c r="K54" s="625">
        <v>15382.638889999998</v>
      </c>
      <c r="L54" s="617">
        <v>4.7099879452374802</v>
      </c>
      <c r="M54" s="617">
        <v>1.2871372455078672E-2</v>
      </c>
      <c r="N54" s="618">
        <v>0.26841480260353928</v>
      </c>
      <c r="Q54" s="1320"/>
      <c r="R54" s="1420"/>
      <c r="S54" s="1200"/>
      <c r="T54" s="1200"/>
    </row>
    <row r="55" spans="1:35" x14ac:dyDescent="0.25">
      <c r="A55" s="587" t="s">
        <v>665</v>
      </c>
      <c r="B55" s="18"/>
      <c r="C55" s="18" t="s">
        <v>191</v>
      </c>
      <c r="D55" s="608">
        <v>20234.658450000003</v>
      </c>
      <c r="E55" s="608">
        <v>17172.92959</v>
      </c>
      <c r="F55" s="609">
        <v>-15.131112133993064</v>
      </c>
      <c r="G55" s="609">
        <v>-5.8458679919824556E-3</v>
      </c>
      <c r="H55" s="609">
        <v>3.2660761818828002E-2</v>
      </c>
      <c r="I55" s="609"/>
      <c r="J55" s="608">
        <v>2138.9764</v>
      </c>
      <c r="K55" s="608">
        <v>1930.4842700000002</v>
      </c>
      <c r="L55" s="609">
        <v>-9.7472851967885141</v>
      </c>
      <c r="M55" s="609">
        <v>-3.8783945932823593E-3</v>
      </c>
      <c r="N55" s="610">
        <v>3.368541366450082E-2</v>
      </c>
      <c r="Q55" s="1320"/>
      <c r="R55" s="1420"/>
      <c r="S55" s="1200"/>
      <c r="T55" s="1200"/>
    </row>
    <row r="56" spans="1:35" x14ac:dyDescent="0.25">
      <c r="A56" s="591" t="s">
        <v>666</v>
      </c>
      <c r="B56" s="592"/>
      <c r="C56" s="592" t="s">
        <v>192</v>
      </c>
      <c r="D56" s="605">
        <v>187631.3219999999</v>
      </c>
      <c r="E56" s="605">
        <v>249369.20112000001</v>
      </c>
      <c r="F56" s="606">
        <v>32.903823552445118</v>
      </c>
      <c r="G56" s="606">
        <v>0.11787833212653923</v>
      </c>
      <c r="H56" s="606">
        <v>0.47426899644859827</v>
      </c>
      <c r="I56" s="606"/>
      <c r="J56" s="605">
        <v>16147.436880000003</v>
      </c>
      <c r="K56" s="605">
        <v>22730.752359999995</v>
      </c>
      <c r="L56" s="606">
        <v>40.770033838336275</v>
      </c>
      <c r="M56" s="606">
        <v>0.12246359209579778</v>
      </c>
      <c r="N56" s="607">
        <v>0.39663353286578612</v>
      </c>
      <c r="Q56" s="1320"/>
      <c r="R56" s="1420"/>
      <c r="S56" s="1200"/>
      <c r="T56" s="1200"/>
    </row>
    <row r="57" spans="1:35" ht="24" x14ac:dyDescent="0.25">
      <c r="A57" s="587" t="s">
        <v>667</v>
      </c>
      <c r="B57" s="18"/>
      <c r="C57" s="626" t="s">
        <v>668</v>
      </c>
      <c r="D57" s="627">
        <v>195349.25598000002</v>
      </c>
      <c r="E57" s="627">
        <v>221857.8560900001</v>
      </c>
      <c r="F57" s="613">
        <v>13.569849537954756</v>
      </c>
      <c r="G57" s="613">
        <v>5.0613814606467786E-2</v>
      </c>
      <c r="H57" s="613">
        <v>0.42194586295926895</v>
      </c>
      <c r="I57" s="613"/>
      <c r="J57" s="627">
        <v>22100.624119999989</v>
      </c>
      <c r="K57" s="627">
        <v>23804.158429999999</v>
      </c>
      <c r="L57" s="613">
        <v>7.708082363422462</v>
      </c>
      <c r="M57" s="613">
        <v>3.1689341258948414E-2</v>
      </c>
      <c r="N57" s="614">
        <v>0.4153636142551238</v>
      </c>
      <c r="Q57" s="1320"/>
      <c r="R57" s="1420"/>
      <c r="S57" s="1200"/>
      <c r="T57" s="1200"/>
    </row>
    <row r="58" spans="1:35" x14ac:dyDescent="0.25">
      <c r="A58" s="591" t="s">
        <v>669</v>
      </c>
      <c r="B58" s="592"/>
      <c r="C58" s="592" t="s">
        <v>194</v>
      </c>
      <c r="D58" s="605">
        <v>16394.320199999998</v>
      </c>
      <c r="E58" s="605">
        <v>23279.542160000005</v>
      </c>
      <c r="F58" s="606">
        <v>41.997605731770484</v>
      </c>
      <c r="G58" s="606">
        <v>1.3146199586614834E-2</v>
      </c>
      <c r="H58" s="606">
        <v>4.427477430419751E-2</v>
      </c>
      <c r="I58" s="606"/>
      <c r="J58" s="605">
        <v>2809.2310600000001</v>
      </c>
      <c r="K58" s="605">
        <v>2188.2140499999996</v>
      </c>
      <c r="L58" s="606">
        <v>-22.106298725032623</v>
      </c>
      <c r="M58" s="606">
        <v>-1.155222987994981E-2</v>
      </c>
      <c r="N58" s="607">
        <v>3.8182593148362025E-2</v>
      </c>
      <c r="Q58" s="1320"/>
      <c r="R58" s="1420"/>
      <c r="S58" s="1200"/>
      <c r="T58" s="1200"/>
    </row>
    <row r="59" spans="1:35" s="619" customFormat="1" x14ac:dyDescent="0.25">
      <c r="A59" s="596" t="s">
        <v>36</v>
      </c>
      <c r="B59" s="580" t="s">
        <v>195</v>
      </c>
      <c r="C59" s="611"/>
      <c r="D59" s="600">
        <v>281854.53985999996</v>
      </c>
      <c r="E59" s="600">
        <v>312008.21408000006</v>
      </c>
      <c r="F59" s="598">
        <v>10.698310637457798</v>
      </c>
      <c r="G59" s="598">
        <v>5.7573484466996519E-2</v>
      </c>
      <c r="H59" s="598">
        <v>0.59340055592604224</v>
      </c>
      <c r="I59" s="598"/>
      <c r="J59" s="600">
        <v>27592.415560000001</v>
      </c>
      <c r="K59" s="600">
        <v>33840.788089999995</v>
      </c>
      <c r="L59" s="598">
        <v>22.645253788719007</v>
      </c>
      <c r="M59" s="598">
        <v>0.11623294479828089</v>
      </c>
      <c r="N59" s="599">
        <v>0.59049481172118656</v>
      </c>
      <c r="O59" s="1498"/>
      <c r="P59" s="1498"/>
      <c r="Q59" s="1320"/>
      <c r="R59" s="1420"/>
      <c r="S59" s="1200"/>
      <c r="T59" s="1200"/>
      <c r="U59" s="191"/>
      <c r="V59" s="191"/>
      <c r="W59" s="191"/>
      <c r="X59" s="191"/>
      <c r="Y59" s="191"/>
      <c r="Z59" s="191"/>
      <c r="AA59" s="191"/>
      <c r="AB59" s="191"/>
      <c r="AC59" s="191"/>
      <c r="AD59" s="191"/>
      <c r="AE59" s="191"/>
      <c r="AF59" s="191"/>
      <c r="AG59" s="191"/>
      <c r="AH59" s="191"/>
      <c r="AI59" s="191"/>
    </row>
    <row r="60" spans="1:35" s="619" customFormat="1" x14ac:dyDescent="0.25">
      <c r="A60" s="584" t="s">
        <v>38</v>
      </c>
      <c r="B60" s="1825" t="s">
        <v>670</v>
      </c>
      <c r="C60" s="1825"/>
      <c r="D60" s="620">
        <v>692047.85089000023</v>
      </c>
      <c r="E60" s="620">
        <v>726082.33985999983</v>
      </c>
      <c r="F60" s="602">
        <v>4.9179386838973533</v>
      </c>
      <c r="G60" s="602">
        <v>6.4983262330159566E-2</v>
      </c>
      <c r="H60" s="602">
        <v>1.3809176960018494</v>
      </c>
      <c r="I60" s="602"/>
      <c r="J60" s="601">
        <v>84834.252490000013</v>
      </c>
      <c r="K60" s="620">
        <v>93822.88483000001</v>
      </c>
      <c r="L60" s="602">
        <v>10.595522535027403</v>
      </c>
      <c r="M60" s="602">
        <v>0.16720757310340187</v>
      </c>
      <c r="N60" s="603">
        <v>1.6371346484451637</v>
      </c>
      <c r="O60" s="1498"/>
      <c r="P60" s="1498"/>
      <c r="Q60" s="1320"/>
      <c r="R60" s="1420"/>
      <c r="S60" s="1200"/>
      <c r="T60" s="1200"/>
      <c r="U60" s="191"/>
      <c r="V60" s="191"/>
      <c r="W60" s="191"/>
      <c r="X60" s="191"/>
      <c r="Y60" s="191"/>
      <c r="Z60" s="191"/>
      <c r="AA60" s="191"/>
      <c r="AB60" s="191"/>
      <c r="AC60" s="191"/>
      <c r="AD60" s="191"/>
      <c r="AE60" s="191"/>
      <c r="AF60" s="191"/>
      <c r="AG60" s="191"/>
      <c r="AH60" s="191"/>
      <c r="AI60" s="191"/>
    </row>
    <row r="61" spans="1:35" s="631" customFormat="1" x14ac:dyDescent="0.25">
      <c r="A61" s="596" t="s">
        <v>607</v>
      </c>
      <c r="B61" s="580" t="s">
        <v>197</v>
      </c>
      <c r="C61" s="629"/>
      <c r="D61" s="581">
        <v>514246.99692999991</v>
      </c>
      <c r="E61" s="581">
        <v>557739.40327999881</v>
      </c>
      <c r="F61" s="622">
        <v>8.45749350208051</v>
      </c>
      <c r="G61" s="622">
        <v>8.3041600939069704E-2</v>
      </c>
      <c r="H61" s="622">
        <v>1.0607505092264984</v>
      </c>
      <c r="I61" s="622"/>
      <c r="J61" s="679">
        <v>64781.87818</v>
      </c>
      <c r="K61" s="581">
        <v>83360.739840000009</v>
      </c>
      <c r="L61" s="622">
        <v>28.679103141124784</v>
      </c>
      <c r="M61" s="622">
        <v>0.34560612245404659</v>
      </c>
      <c r="N61" s="623">
        <v>1.4545785472208141</v>
      </c>
      <c r="O61" s="1498"/>
      <c r="P61" s="1498"/>
      <c r="Q61" s="1320"/>
      <c r="R61" s="1420"/>
      <c r="S61" s="1200"/>
      <c r="T61" s="1200"/>
      <c r="U61" s="630"/>
      <c r="V61" s="630"/>
      <c r="W61" s="630"/>
      <c r="X61" s="630"/>
      <c r="Y61" s="630"/>
      <c r="Z61" s="630"/>
      <c r="AA61" s="630"/>
      <c r="AB61" s="630"/>
      <c r="AC61" s="630"/>
      <c r="AD61" s="630"/>
      <c r="AE61" s="630"/>
      <c r="AF61" s="630"/>
      <c r="AG61" s="630"/>
      <c r="AH61" s="630"/>
      <c r="AI61" s="630"/>
    </row>
    <row r="62" spans="1:35" s="631" customFormat="1" x14ac:dyDescent="0.25">
      <c r="A62" s="584" t="s">
        <v>540</v>
      </c>
      <c r="B62" s="1825" t="s">
        <v>198</v>
      </c>
      <c r="C62" s="1825"/>
      <c r="D62" s="601">
        <v>18901273.403830003</v>
      </c>
      <c r="E62" s="601">
        <v>19496225.023669999</v>
      </c>
      <c r="F62" s="602">
        <v>3.147680090799807</v>
      </c>
      <c r="G62" s="602">
        <v>1.1359623239795127</v>
      </c>
      <c r="H62" s="602">
        <v>37.079378828592766</v>
      </c>
      <c r="I62" s="602"/>
      <c r="J62" s="601">
        <v>1960708.0387599997</v>
      </c>
      <c r="K62" s="601">
        <v>2153094.2436199998</v>
      </c>
      <c r="L62" s="602">
        <v>9.8120781399799828</v>
      </c>
      <c r="M62" s="602">
        <v>3.5787903205321827</v>
      </c>
      <c r="N62" s="603">
        <v>37.569780485699162</v>
      </c>
      <c r="O62" s="1498"/>
      <c r="P62" s="1498"/>
      <c r="Q62" s="1320"/>
      <c r="R62" s="1420"/>
      <c r="S62" s="1200"/>
      <c r="T62" s="1200"/>
      <c r="U62" s="630"/>
      <c r="V62" s="630"/>
      <c r="W62" s="630"/>
      <c r="X62" s="630"/>
      <c r="Y62" s="630"/>
      <c r="Z62" s="630"/>
      <c r="AA62" s="630"/>
      <c r="AB62" s="630"/>
      <c r="AC62" s="630"/>
      <c r="AD62" s="630"/>
      <c r="AE62" s="630"/>
      <c r="AF62" s="630"/>
      <c r="AG62" s="630"/>
      <c r="AH62" s="630"/>
      <c r="AI62" s="630"/>
    </row>
    <row r="63" spans="1:35" s="585" customFormat="1" x14ac:dyDescent="0.25">
      <c r="A63" s="596" t="s">
        <v>542</v>
      </c>
      <c r="B63" s="580" t="s">
        <v>671</v>
      </c>
      <c r="C63" s="580"/>
      <c r="D63" s="600">
        <v>213456.7540300001</v>
      </c>
      <c r="E63" s="600">
        <v>259098.44192999997</v>
      </c>
      <c r="F63" s="598">
        <v>21.382170879252289</v>
      </c>
      <c r="G63" s="598">
        <v>8.7145300774498349E-2</v>
      </c>
      <c r="H63" s="598">
        <v>0.49277279424897291</v>
      </c>
      <c r="I63" s="598"/>
      <c r="J63" s="600">
        <v>20800.212929999994</v>
      </c>
      <c r="K63" s="600">
        <v>26191.226189999998</v>
      </c>
      <c r="L63" s="598">
        <v>25.918067657012223</v>
      </c>
      <c r="M63" s="598">
        <v>0.10028424900209677</v>
      </c>
      <c r="N63" s="599">
        <v>0.4570160463367347</v>
      </c>
      <c r="O63" s="1498"/>
      <c r="P63" s="1498"/>
      <c r="Q63" s="1320"/>
      <c r="R63" s="1420"/>
      <c r="S63" s="1200"/>
      <c r="T63" s="1200"/>
    </row>
    <row r="64" spans="1:35" s="631" customFormat="1" ht="25.5" customHeight="1" x14ac:dyDescent="0.25">
      <c r="A64" s="584" t="s">
        <v>608</v>
      </c>
      <c r="B64" s="1827" t="s">
        <v>672</v>
      </c>
      <c r="C64" s="1827"/>
      <c r="D64" s="576">
        <v>862404.62579999992</v>
      </c>
      <c r="E64" s="576">
        <v>942022.18684999971</v>
      </c>
      <c r="F64" s="578">
        <v>9.2320424390283673</v>
      </c>
      <c r="G64" s="578">
        <v>0.15201664583123875</v>
      </c>
      <c r="H64" s="578">
        <v>1.7916082466602214</v>
      </c>
      <c r="I64" s="578"/>
      <c r="J64" s="576">
        <v>79111.725790000011</v>
      </c>
      <c r="K64" s="576">
        <v>105664.60713000003</v>
      </c>
      <c r="L64" s="578">
        <v>33.563774617284857</v>
      </c>
      <c r="M64" s="578">
        <v>0.49393975410546281</v>
      </c>
      <c r="N64" s="579">
        <v>1.8437632754557558</v>
      </c>
      <c r="O64" s="1498"/>
      <c r="P64" s="1498"/>
      <c r="Q64" s="1320"/>
      <c r="R64" s="1420"/>
      <c r="S64" s="1200"/>
      <c r="T64" s="1200"/>
      <c r="U64" s="630"/>
      <c r="V64" s="630"/>
      <c r="W64" s="630"/>
      <c r="X64" s="630"/>
      <c r="Y64" s="630"/>
      <c r="Z64" s="630"/>
      <c r="AA64" s="630"/>
      <c r="AB64" s="630"/>
      <c r="AC64" s="630"/>
      <c r="AD64" s="630"/>
      <c r="AE64" s="630"/>
      <c r="AF64" s="630"/>
      <c r="AG64" s="630"/>
      <c r="AH64" s="630"/>
      <c r="AI64" s="630"/>
    </row>
    <row r="65" spans="1:35" x14ac:dyDescent="0.25">
      <c r="A65" s="587" t="s">
        <v>544</v>
      </c>
      <c r="B65" s="18"/>
      <c r="C65" s="18" t="s">
        <v>201</v>
      </c>
      <c r="D65" s="588">
        <v>774685.06490999984</v>
      </c>
      <c r="E65" s="588">
        <v>845496.18493999995</v>
      </c>
      <c r="F65" s="609">
        <v>9.1406331730722972</v>
      </c>
      <c r="G65" s="609">
        <v>0.13520219424649021</v>
      </c>
      <c r="H65" s="609">
        <v>1.6080278772664027</v>
      </c>
      <c r="I65" s="609"/>
      <c r="J65" s="608">
        <v>70354.601190000016</v>
      </c>
      <c r="K65" s="588">
        <v>95410.466760000039</v>
      </c>
      <c r="L65" s="609">
        <v>35.613684316586514</v>
      </c>
      <c r="M65" s="609">
        <v>0.46609209449151762</v>
      </c>
      <c r="N65" s="610">
        <v>1.6648366892591704</v>
      </c>
      <c r="Q65" s="1320"/>
      <c r="R65" s="1420"/>
      <c r="S65" s="1200"/>
      <c r="T65" s="1200"/>
    </row>
    <row r="66" spans="1:35" x14ac:dyDescent="0.25">
      <c r="A66" s="591" t="s">
        <v>546</v>
      </c>
      <c r="B66" s="592"/>
      <c r="C66" s="632" t="s">
        <v>673</v>
      </c>
      <c r="D66" s="593">
        <v>44974.20928000001</v>
      </c>
      <c r="E66" s="593">
        <v>48933.40478999995</v>
      </c>
      <c r="F66" s="606">
        <v>8.8032576300581908</v>
      </c>
      <c r="G66" s="606">
        <v>7.5594330406871099E-3</v>
      </c>
      <c r="H66" s="606">
        <v>9.3065208848299122E-2</v>
      </c>
      <c r="I66" s="606"/>
      <c r="J66" s="605">
        <v>4097.7683099999995</v>
      </c>
      <c r="K66" s="593">
        <v>4737.0766599999979</v>
      </c>
      <c r="L66" s="606">
        <v>15.601378644074645</v>
      </c>
      <c r="M66" s="606">
        <v>1.189248749139961E-2</v>
      </c>
      <c r="N66" s="607">
        <v>8.2658216558559067E-2</v>
      </c>
      <c r="Q66" s="1320"/>
      <c r="R66" s="1420"/>
      <c r="S66" s="1200"/>
      <c r="T66" s="1200"/>
    </row>
    <row r="67" spans="1:35" s="631" customFormat="1" ht="24" x14ac:dyDescent="0.25">
      <c r="A67" s="587" t="s">
        <v>674</v>
      </c>
      <c r="B67" s="611"/>
      <c r="C67" s="612" t="s">
        <v>203</v>
      </c>
      <c r="D67" s="633">
        <v>9.9999999999999988E-34</v>
      </c>
      <c r="E67" s="633">
        <v>9.9999999999999988E-34</v>
      </c>
      <c r="F67" s="613" t="s">
        <v>1460</v>
      </c>
      <c r="G67" s="613">
        <v>0</v>
      </c>
      <c r="H67" s="613">
        <v>1.9018747877384154E-39</v>
      </c>
      <c r="I67" s="613"/>
      <c r="J67" s="627">
        <v>9.9999999999999988E-34</v>
      </c>
      <c r="K67" s="633">
        <v>9.9999999999999988E-34</v>
      </c>
      <c r="L67" s="613" t="s">
        <v>1460</v>
      </c>
      <c r="M67" s="613">
        <v>0</v>
      </c>
      <c r="N67" s="614">
        <v>1.7449203905971642E-38</v>
      </c>
      <c r="O67" s="1498"/>
      <c r="P67" s="1498"/>
      <c r="Q67" s="1320"/>
      <c r="R67" s="1420"/>
      <c r="S67" s="1200"/>
      <c r="T67" s="1200"/>
      <c r="U67" s="630"/>
      <c r="V67" s="630"/>
      <c r="W67" s="630"/>
      <c r="X67" s="630"/>
      <c r="Y67" s="630"/>
      <c r="Z67" s="630"/>
      <c r="AA67" s="630"/>
      <c r="AB67" s="630"/>
      <c r="AC67" s="630"/>
      <c r="AD67" s="630"/>
      <c r="AE67" s="630"/>
      <c r="AF67" s="630"/>
      <c r="AG67" s="630"/>
      <c r="AH67" s="630"/>
      <c r="AI67" s="630"/>
    </row>
    <row r="68" spans="1:35" s="631" customFormat="1" ht="24.75" x14ac:dyDescent="0.25">
      <c r="A68" s="591" t="s">
        <v>675</v>
      </c>
      <c r="B68" s="592"/>
      <c r="C68" s="624" t="s">
        <v>204</v>
      </c>
      <c r="D68" s="634">
        <v>1202.1784099999998</v>
      </c>
      <c r="E68" s="634">
        <v>969.50488999999993</v>
      </c>
      <c r="F68" s="635">
        <v>-19.354325286876502</v>
      </c>
      <c r="G68" s="635">
        <v>-4.442518411476473E-4</v>
      </c>
      <c r="H68" s="635">
        <v>1.8438769068801059E-3</v>
      </c>
      <c r="I68" s="635"/>
      <c r="J68" s="634">
        <v>119.20922999999999</v>
      </c>
      <c r="K68" s="634">
        <v>258.80266999999998</v>
      </c>
      <c r="L68" s="635">
        <v>117.09952325000337</v>
      </c>
      <c r="M68" s="635">
        <v>2.5967332337853027E-3</v>
      </c>
      <c r="N68" s="636">
        <v>4.5159005602398898E-3</v>
      </c>
      <c r="O68" s="1498"/>
      <c r="P68" s="1498"/>
      <c r="Q68" s="1320"/>
      <c r="R68" s="1420"/>
      <c r="S68" s="1200"/>
      <c r="T68" s="1200"/>
      <c r="U68" s="630"/>
      <c r="V68" s="630"/>
      <c r="W68" s="630"/>
      <c r="X68" s="630"/>
      <c r="Y68" s="630"/>
      <c r="Z68" s="630"/>
      <c r="AA68" s="630"/>
      <c r="AB68" s="630"/>
      <c r="AC68" s="630"/>
      <c r="AD68" s="630"/>
      <c r="AE68" s="630"/>
      <c r="AF68" s="630"/>
      <c r="AG68" s="630"/>
      <c r="AH68" s="630"/>
      <c r="AI68" s="630"/>
    </row>
    <row r="69" spans="1:35" s="631" customFormat="1" ht="24" x14ac:dyDescent="0.25">
      <c r="A69" s="587" t="s">
        <v>676</v>
      </c>
      <c r="B69" s="611"/>
      <c r="C69" s="612" t="s">
        <v>677</v>
      </c>
      <c r="D69" s="633">
        <v>1395.4165899999996</v>
      </c>
      <c r="E69" s="633">
        <v>2498.1024900000002</v>
      </c>
      <c r="F69" s="637">
        <v>79.021985828619179</v>
      </c>
      <c r="G69" s="637">
        <v>2.1053974740337929E-3</v>
      </c>
      <c r="H69" s="637">
        <v>4.7510781429175586E-3</v>
      </c>
      <c r="I69" s="637"/>
      <c r="J69" s="633">
        <v>121.04906000000001</v>
      </c>
      <c r="K69" s="633">
        <v>285.11980999999992</v>
      </c>
      <c r="L69" s="637">
        <v>135.54070556186053</v>
      </c>
      <c r="M69" s="637">
        <v>3.0520629709897525E-3</v>
      </c>
      <c r="N69" s="638">
        <v>4.9751137023218914E-3</v>
      </c>
      <c r="O69" s="1498"/>
      <c r="P69" s="1498"/>
      <c r="Q69" s="1320"/>
      <c r="R69" s="1420"/>
      <c r="S69" s="1200"/>
      <c r="T69" s="1200"/>
      <c r="U69" s="630"/>
      <c r="V69" s="630"/>
      <c r="W69" s="630"/>
      <c r="X69" s="630"/>
      <c r="Y69" s="630"/>
      <c r="Z69" s="630"/>
      <c r="AA69" s="630"/>
      <c r="AB69" s="630"/>
      <c r="AC69" s="630"/>
      <c r="AD69" s="630"/>
      <c r="AE69" s="630"/>
      <c r="AF69" s="630"/>
      <c r="AG69" s="630"/>
      <c r="AH69" s="630"/>
      <c r="AI69" s="630"/>
    </row>
    <row r="70" spans="1:35" s="631" customFormat="1" ht="36" x14ac:dyDescent="0.25">
      <c r="A70" s="591" t="s">
        <v>678</v>
      </c>
      <c r="B70" s="592"/>
      <c r="C70" s="632" t="s">
        <v>679</v>
      </c>
      <c r="D70" s="634">
        <v>27689.843230000009</v>
      </c>
      <c r="E70" s="634">
        <v>28255.114719999994</v>
      </c>
      <c r="F70" s="635">
        <v>2.0414398351939833</v>
      </c>
      <c r="G70" s="635">
        <v>1.0792929946680967E-3</v>
      </c>
      <c r="H70" s="635">
        <v>5.3737690310624572E-2</v>
      </c>
      <c r="I70" s="635"/>
      <c r="J70" s="634">
        <v>2516.7737499999998</v>
      </c>
      <c r="K70" s="634">
        <v>2511.1190899999997</v>
      </c>
      <c r="L70" s="635">
        <v>-0.22467891680768484</v>
      </c>
      <c r="M70" s="635">
        <v>-1.0518863599719864E-4</v>
      </c>
      <c r="N70" s="636">
        <v>4.3817029033587952E-2</v>
      </c>
      <c r="O70" s="1498"/>
      <c r="P70" s="1498"/>
      <c r="Q70" s="1320"/>
      <c r="R70" s="1420"/>
      <c r="S70" s="1200"/>
      <c r="T70" s="1200"/>
      <c r="U70" s="630"/>
      <c r="V70" s="630"/>
      <c r="W70" s="630"/>
      <c r="X70" s="630"/>
      <c r="Y70" s="630"/>
      <c r="Z70" s="630"/>
      <c r="AA70" s="630"/>
      <c r="AB70" s="630"/>
      <c r="AC70" s="630"/>
      <c r="AD70" s="630"/>
      <c r="AE70" s="630"/>
      <c r="AF70" s="630"/>
      <c r="AG70" s="630"/>
      <c r="AH70" s="630"/>
      <c r="AI70" s="630"/>
    </row>
    <row r="71" spans="1:35" s="631" customFormat="1" ht="48" x14ac:dyDescent="0.25">
      <c r="A71" s="587" t="s">
        <v>680</v>
      </c>
      <c r="B71" s="611"/>
      <c r="C71" s="612" t="s">
        <v>681</v>
      </c>
      <c r="D71" s="633">
        <v>10889.242739999987</v>
      </c>
      <c r="E71" s="633">
        <v>14364.182570000003</v>
      </c>
      <c r="F71" s="637">
        <v>31.911675705743519</v>
      </c>
      <c r="G71" s="637">
        <v>6.6348264183857305E-3</v>
      </c>
      <c r="H71" s="637">
        <v>2.7318876676354603E-2</v>
      </c>
      <c r="I71" s="637"/>
      <c r="J71" s="633">
        <v>1755.7424000000003</v>
      </c>
      <c r="K71" s="633">
        <v>2270.3114499999992</v>
      </c>
      <c r="L71" s="637">
        <v>29.307776015433635</v>
      </c>
      <c r="M71" s="637">
        <v>9.5720726791483062E-3</v>
      </c>
      <c r="N71" s="638">
        <v>3.9615127421112131E-2</v>
      </c>
      <c r="O71" s="1498"/>
      <c r="P71" s="1498"/>
      <c r="Q71" s="1320"/>
      <c r="R71" s="1420"/>
      <c r="S71" s="1200"/>
      <c r="T71" s="1200"/>
      <c r="U71" s="630"/>
      <c r="V71" s="630"/>
      <c r="W71" s="630"/>
      <c r="X71" s="630"/>
      <c r="Y71" s="630"/>
      <c r="Z71" s="630"/>
      <c r="AA71" s="630"/>
      <c r="AB71" s="630"/>
      <c r="AC71" s="630"/>
      <c r="AD71" s="630"/>
      <c r="AE71" s="630"/>
      <c r="AF71" s="630"/>
      <c r="AG71" s="630"/>
      <c r="AH71" s="630"/>
      <c r="AI71" s="630"/>
    </row>
    <row r="72" spans="1:35" s="631" customFormat="1" ht="36" x14ac:dyDescent="0.25">
      <c r="A72" s="591" t="s">
        <v>682</v>
      </c>
      <c r="B72" s="592"/>
      <c r="C72" s="632" t="s">
        <v>683</v>
      </c>
      <c r="D72" s="634">
        <v>1568.6706399999998</v>
      </c>
      <c r="E72" s="634">
        <v>1505.6924499999996</v>
      </c>
      <c r="F72" s="635">
        <v>-4.0147490744137517</v>
      </c>
      <c r="G72" s="635">
        <v>-1.2024650187802418E-4</v>
      </c>
      <c r="H72" s="635">
        <v>2.8636385087430845E-3</v>
      </c>
      <c r="I72" s="635"/>
      <c r="J72" s="634">
        <v>146.58184999999997</v>
      </c>
      <c r="K72" s="634">
        <v>191.71068999999997</v>
      </c>
      <c r="L72" s="635">
        <v>30.787467889100874</v>
      </c>
      <c r="M72" s="635">
        <v>8.3949187461946294E-4</v>
      </c>
      <c r="N72" s="636">
        <v>3.3451989207645182E-3</v>
      </c>
      <c r="O72" s="1498"/>
      <c r="P72" s="1498"/>
      <c r="Q72" s="1320"/>
      <c r="R72" s="1420"/>
      <c r="S72" s="1200"/>
      <c r="T72" s="1200"/>
      <c r="U72" s="630"/>
      <c r="V72" s="630"/>
      <c r="W72" s="630"/>
      <c r="X72" s="630"/>
      <c r="Y72" s="630"/>
      <c r="Z72" s="630"/>
      <c r="AA72" s="630"/>
      <c r="AB72" s="630"/>
      <c r="AC72" s="630"/>
      <c r="AD72" s="630"/>
      <c r="AE72" s="630"/>
      <c r="AF72" s="630"/>
      <c r="AG72" s="630"/>
      <c r="AH72" s="630"/>
      <c r="AI72" s="630"/>
    </row>
    <row r="73" spans="1:35" s="631" customFormat="1" x14ac:dyDescent="0.25">
      <c r="A73" s="189" t="s">
        <v>45</v>
      </c>
      <c r="B73" s="639" t="s">
        <v>1061</v>
      </c>
      <c r="C73" s="640"/>
      <c r="D73" s="621">
        <v>4247105.3525399985</v>
      </c>
      <c r="E73" s="621">
        <v>3736114.9043199979</v>
      </c>
      <c r="F73" s="641">
        <v>-12.031499240168381</v>
      </c>
      <c r="G73" s="641">
        <v>-0.97565226773806069</v>
      </c>
      <c r="H73" s="641">
        <v>7.1056227406199266</v>
      </c>
      <c r="I73" s="641"/>
      <c r="J73" s="621">
        <v>468918.66927999991</v>
      </c>
      <c r="K73" s="621">
        <v>488859.05977000005</v>
      </c>
      <c r="L73" s="641">
        <v>4.2524198323384228</v>
      </c>
      <c r="M73" s="641">
        <v>0.37093343841974058</v>
      </c>
      <c r="N73" s="642">
        <v>8.5302014152083103</v>
      </c>
      <c r="O73" s="1498"/>
      <c r="P73" s="1498"/>
      <c r="Q73" s="1320"/>
      <c r="R73" s="1420"/>
      <c r="S73" s="1200"/>
      <c r="T73" s="1200"/>
      <c r="U73" s="630"/>
      <c r="V73" s="630"/>
      <c r="W73" s="630"/>
      <c r="X73" s="630"/>
      <c r="Y73" s="630"/>
      <c r="Z73" s="630"/>
      <c r="AA73" s="630"/>
      <c r="AB73" s="630"/>
      <c r="AC73" s="630"/>
      <c r="AD73" s="630"/>
      <c r="AE73" s="630"/>
      <c r="AF73" s="630"/>
      <c r="AG73" s="630"/>
      <c r="AH73" s="630"/>
      <c r="AI73" s="630"/>
    </row>
    <row r="74" spans="1:35" s="631" customFormat="1" ht="24" x14ac:dyDescent="0.25">
      <c r="A74" s="591" t="s">
        <v>684</v>
      </c>
      <c r="B74" s="592"/>
      <c r="C74" s="632" t="s">
        <v>685</v>
      </c>
      <c r="D74" s="634">
        <v>1747.0621500000002</v>
      </c>
      <c r="E74" s="634">
        <v>146.49546999999998</v>
      </c>
      <c r="F74" s="635">
        <v>-91.61475337325578</v>
      </c>
      <c r="G74" s="635">
        <v>-3.0560189851839515E-3</v>
      </c>
      <c r="H74" s="635">
        <v>2.786160409108894E-4</v>
      </c>
      <c r="I74" s="635"/>
      <c r="J74" s="634">
        <v>17.658429999999999</v>
      </c>
      <c r="K74" s="634">
        <v>3.9999999999999995E-33</v>
      </c>
      <c r="L74" s="635">
        <v>-100</v>
      </c>
      <c r="M74" s="635">
        <v>-3.2848414680139269E-4</v>
      </c>
      <c r="N74" s="636">
        <v>6.9796815623886568E-38</v>
      </c>
      <c r="O74" s="1498"/>
      <c r="P74" s="1498"/>
      <c r="Q74" s="1320"/>
      <c r="R74" s="1420"/>
      <c r="S74" s="1200"/>
      <c r="T74" s="1200"/>
      <c r="U74" s="630"/>
      <c r="V74" s="630"/>
      <c r="W74" s="630"/>
      <c r="X74" s="630"/>
      <c r="Y74" s="630"/>
      <c r="Z74" s="630"/>
      <c r="AA74" s="630"/>
      <c r="AB74" s="630"/>
      <c r="AC74" s="630"/>
      <c r="AD74" s="630"/>
      <c r="AE74" s="630"/>
      <c r="AF74" s="630"/>
      <c r="AG74" s="630"/>
      <c r="AH74" s="630"/>
      <c r="AI74" s="630"/>
    </row>
    <row r="75" spans="1:35" s="631" customFormat="1" ht="24" x14ac:dyDescent="0.25">
      <c r="A75" s="587" t="s">
        <v>686</v>
      </c>
      <c r="B75" s="611"/>
      <c r="C75" s="612" t="s">
        <v>1062</v>
      </c>
      <c r="D75" s="633">
        <v>17.820920000000001</v>
      </c>
      <c r="E75" s="633">
        <v>17.050999999999998</v>
      </c>
      <c r="F75" s="637">
        <v>-4.3203156739382846</v>
      </c>
      <c r="G75" s="637">
        <v>-1.4700356857815108E-6</v>
      </c>
      <c r="H75" s="637">
        <v>3.2428867005727718E-5</v>
      </c>
      <c r="I75" s="637"/>
      <c r="J75" s="633">
        <v>9.9999999999999988E-34</v>
      </c>
      <c r="K75" s="633">
        <v>9.9999999999999988E-34</v>
      </c>
      <c r="L75" s="637" t="s">
        <v>1460</v>
      </c>
      <c r="M75" s="637">
        <v>0</v>
      </c>
      <c r="N75" s="638">
        <v>1.7449203905971642E-38</v>
      </c>
      <c r="O75" s="1498"/>
      <c r="P75" s="1498"/>
      <c r="Q75" s="1320"/>
      <c r="R75" s="1420"/>
      <c r="S75" s="1200"/>
      <c r="T75" s="1200"/>
      <c r="U75" s="630"/>
      <c r="V75" s="630"/>
      <c r="W75" s="630"/>
      <c r="X75" s="630"/>
      <c r="Y75" s="630"/>
      <c r="Z75" s="630"/>
      <c r="AA75" s="630"/>
      <c r="AB75" s="630"/>
      <c r="AC75" s="630"/>
      <c r="AD75" s="630"/>
      <c r="AE75" s="630"/>
      <c r="AF75" s="630"/>
      <c r="AG75" s="630"/>
      <c r="AH75" s="630"/>
      <c r="AI75" s="630"/>
    </row>
    <row r="76" spans="1:35" ht="48" x14ac:dyDescent="0.25">
      <c r="A76" s="591" t="s">
        <v>687</v>
      </c>
      <c r="B76" s="592"/>
      <c r="C76" s="632" t="s">
        <v>688</v>
      </c>
      <c r="D76" s="634">
        <v>4180248.159609999</v>
      </c>
      <c r="E76" s="634">
        <v>3612339.4065799983</v>
      </c>
      <c r="F76" s="635">
        <v>-13.585527254510756</v>
      </c>
      <c r="G76" s="635">
        <v>-1.0843284149285342</v>
      </c>
      <c r="H76" s="635">
        <v>6.8702172421284482</v>
      </c>
      <c r="I76" s="635"/>
      <c r="J76" s="634">
        <v>457933.01456999994</v>
      </c>
      <c r="K76" s="634">
        <v>467459.01549000002</v>
      </c>
      <c r="L76" s="635">
        <v>2.0802171096890696</v>
      </c>
      <c r="M76" s="635">
        <v>0.17720376526313539</v>
      </c>
      <c r="N76" s="636">
        <v>8.1567876789697671</v>
      </c>
      <c r="Q76" s="1320"/>
      <c r="R76" s="1420"/>
      <c r="S76" s="1200"/>
      <c r="T76" s="1200"/>
    </row>
    <row r="77" spans="1:35" ht="24" x14ac:dyDescent="0.25">
      <c r="A77" s="587" t="s">
        <v>689</v>
      </c>
      <c r="B77" s="611"/>
      <c r="C77" s="612" t="s">
        <v>690</v>
      </c>
      <c r="D77" s="633">
        <v>22346.146190000007</v>
      </c>
      <c r="E77" s="633">
        <v>73192.241050000041</v>
      </c>
      <c r="F77" s="637">
        <v>227.53854032671578</v>
      </c>
      <c r="G77" s="637">
        <v>9.7082260399563122E-2</v>
      </c>
      <c r="H77" s="637">
        <v>0.1392024779110678</v>
      </c>
      <c r="I77" s="637"/>
      <c r="J77" s="633">
        <v>6215.24244</v>
      </c>
      <c r="K77" s="633">
        <v>15108.284599999999</v>
      </c>
      <c r="L77" s="637">
        <v>143.08439688154786</v>
      </c>
      <c r="M77" s="637">
        <v>0.1654293935755565</v>
      </c>
      <c r="N77" s="638">
        <v>0.26362753865485117</v>
      </c>
      <c r="Q77" s="1320"/>
      <c r="R77" s="1420"/>
      <c r="S77" s="1200"/>
      <c r="T77" s="1200"/>
    </row>
    <row r="78" spans="1:35" ht="60" x14ac:dyDescent="0.25">
      <c r="A78" s="591" t="s">
        <v>691</v>
      </c>
      <c r="B78" s="592"/>
      <c r="C78" s="632" t="s">
        <v>1063</v>
      </c>
      <c r="D78" s="634">
        <v>37251.176270000004</v>
      </c>
      <c r="E78" s="634">
        <v>43118.749299999981</v>
      </c>
      <c r="F78" s="635">
        <v>15.75137651351265</v>
      </c>
      <c r="G78" s="635">
        <v>1.1203166228996629E-2</v>
      </c>
      <c r="H78" s="635">
        <v>8.2006462172483433E-2</v>
      </c>
      <c r="I78" s="635"/>
      <c r="J78" s="634">
        <v>4101.3182999999999</v>
      </c>
      <c r="K78" s="634">
        <v>5620.4492299999993</v>
      </c>
      <c r="L78" s="635">
        <v>37.04006416668512</v>
      </c>
      <c r="M78" s="635">
        <v>2.8259048365039022E-2</v>
      </c>
      <c r="N78" s="636">
        <v>9.8072364657431299E-2</v>
      </c>
      <c r="Q78" s="1320"/>
      <c r="R78" s="1420"/>
      <c r="S78" s="1200"/>
      <c r="T78" s="1200"/>
    </row>
    <row r="79" spans="1:35" ht="48" x14ac:dyDescent="0.25">
      <c r="A79" s="587" t="s">
        <v>692</v>
      </c>
      <c r="B79" s="611"/>
      <c r="C79" s="612" t="s">
        <v>693</v>
      </c>
      <c r="D79" s="633">
        <v>5494.9874</v>
      </c>
      <c r="E79" s="633">
        <v>7300.9609199999995</v>
      </c>
      <c r="F79" s="637">
        <v>32.865835506738371</v>
      </c>
      <c r="G79" s="637">
        <v>3.4482095827831978E-3</v>
      </c>
      <c r="H79" s="637">
        <v>1.3885513500011467E-2</v>
      </c>
      <c r="I79" s="637"/>
      <c r="J79" s="633">
        <v>651.43554000000017</v>
      </c>
      <c r="K79" s="633">
        <v>671.31044999999983</v>
      </c>
      <c r="L79" s="637">
        <v>3.0509403892823617</v>
      </c>
      <c r="M79" s="637">
        <v>3.6971536280996421E-4</v>
      </c>
      <c r="N79" s="638">
        <v>1.1713832926259578E-2</v>
      </c>
      <c r="Q79" s="1320"/>
      <c r="R79" s="1420"/>
      <c r="S79" s="1200"/>
      <c r="T79" s="1200"/>
    </row>
    <row r="80" spans="1:35" ht="24" x14ac:dyDescent="0.25">
      <c r="A80" s="591" t="s">
        <v>694</v>
      </c>
      <c r="B80" s="592"/>
      <c r="C80" s="632" t="s">
        <v>215</v>
      </c>
      <c r="D80" s="634">
        <v>1.9999999999999998E-33</v>
      </c>
      <c r="E80" s="634">
        <v>1.9999999999999998E-33</v>
      </c>
      <c r="F80" s="635" t="s">
        <v>1460</v>
      </c>
      <c r="G80" s="635">
        <v>0</v>
      </c>
      <c r="H80" s="635">
        <v>3.8037495754768308E-39</v>
      </c>
      <c r="I80" s="635"/>
      <c r="J80" s="634">
        <v>1.9999999999999998E-33</v>
      </c>
      <c r="K80" s="634">
        <v>1.9999999999999998E-33</v>
      </c>
      <c r="L80" s="635" t="s">
        <v>1460</v>
      </c>
      <c r="M80" s="635">
        <v>0</v>
      </c>
      <c r="N80" s="636">
        <v>3.4898407811943284E-38</v>
      </c>
      <c r="Q80" s="1320"/>
      <c r="R80" s="1420"/>
      <c r="S80" s="1200"/>
      <c r="T80" s="1200"/>
    </row>
    <row r="81" spans="1:35" s="586" customFormat="1" x14ac:dyDescent="0.25">
      <c r="A81" s="189" t="s">
        <v>47</v>
      </c>
      <c r="B81" s="639" t="s">
        <v>216</v>
      </c>
      <c r="C81" s="640"/>
      <c r="D81" s="621">
        <v>5058680.3128600009</v>
      </c>
      <c r="E81" s="621">
        <v>5286130.0471100016</v>
      </c>
      <c r="F81" s="641">
        <v>4.4962266872604282</v>
      </c>
      <c r="G81" s="641">
        <v>0.43427788090843339</v>
      </c>
      <c r="H81" s="641">
        <v>10.053557461304996</v>
      </c>
      <c r="I81" s="641"/>
      <c r="J81" s="621">
        <v>490369.97363000014</v>
      </c>
      <c r="K81" s="621">
        <v>590690.61272000009</v>
      </c>
      <c r="L81" s="641">
        <v>20.458152922245418</v>
      </c>
      <c r="M81" s="641">
        <v>1.8661760721677454</v>
      </c>
      <c r="N81" s="642">
        <v>10.30708094669461</v>
      </c>
      <c r="O81" s="1498"/>
      <c r="P81" s="1498"/>
      <c r="Q81" s="1320"/>
      <c r="R81" s="1420"/>
      <c r="S81" s="1200"/>
      <c r="T81" s="1200"/>
      <c r="U81" s="585"/>
      <c r="V81" s="585"/>
      <c r="W81" s="585"/>
      <c r="X81" s="585"/>
      <c r="Y81" s="585"/>
      <c r="Z81" s="585"/>
      <c r="AA81" s="585"/>
      <c r="AB81" s="585"/>
      <c r="AC81" s="585"/>
      <c r="AD81" s="585"/>
      <c r="AE81" s="585"/>
      <c r="AF81" s="585"/>
      <c r="AG81" s="585"/>
      <c r="AH81" s="585"/>
      <c r="AI81" s="585"/>
    </row>
    <row r="82" spans="1:35" s="585" customFormat="1" x14ac:dyDescent="0.25">
      <c r="A82" s="591" t="s">
        <v>695</v>
      </c>
      <c r="B82" s="592"/>
      <c r="C82" s="632" t="s">
        <v>217</v>
      </c>
      <c r="D82" s="634">
        <v>1791793.5532900004</v>
      </c>
      <c r="E82" s="634">
        <v>1914492.7542200005</v>
      </c>
      <c r="F82" s="635">
        <v>6.8478425265402931</v>
      </c>
      <c r="G82" s="635">
        <v>0.23427395571484752</v>
      </c>
      <c r="H82" s="635">
        <v>3.6411255005588985</v>
      </c>
      <c r="I82" s="635"/>
      <c r="J82" s="634">
        <v>177365.9781500001</v>
      </c>
      <c r="K82" s="634">
        <v>201783.45891000016</v>
      </c>
      <c r="L82" s="635">
        <v>13.766721788859623</v>
      </c>
      <c r="M82" s="635">
        <v>0.45421678679746968</v>
      </c>
      <c r="N82" s="636">
        <v>3.5209607193728432</v>
      </c>
      <c r="O82" s="1498"/>
      <c r="P82" s="1498"/>
      <c r="Q82" s="1320"/>
      <c r="R82" s="1420"/>
      <c r="S82" s="1200"/>
      <c r="T82" s="1200"/>
    </row>
    <row r="83" spans="1:35" s="586" customFormat="1" x14ac:dyDescent="0.25">
      <c r="A83" s="587" t="s">
        <v>696</v>
      </c>
      <c r="B83" s="611"/>
      <c r="C83" s="612" t="s">
        <v>218</v>
      </c>
      <c r="D83" s="633">
        <v>385978.60904000024</v>
      </c>
      <c r="E83" s="633">
        <v>355372.8195900002</v>
      </c>
      <c r="F83" s="637">
        <v>-7.9294004209513744</v>
      </c>
      <c r="G83" s="637">
        <v>-5.8436724183051722E-2</v>
      </c>
      <c r="H83" s="637">
        <v>0.67587460582573389</v>
      </c>
      <c r="I83" s="637"/>
      <c r="J83" s="633">
        <v>34889.255900000004</v>
      </c>
      <c r="K83" s="633">
        <v>39721.744880000042</v>
      </c>
      <c r="L83" s="637">
        <v>13.850937359773379</v>
      </c>
      <c r="M83" s="637">
        <v>8.9894516076596001E-2</v>
      </c>
      <c r="N83" s="638">
        <v>0.69311282591210588</v>
      </c>
      <c r="O83" s="1498"/>
      <c r="P83" s="1498"/>
      <c r="Q83" s="1320"/>
      <c r="R83" s="1420"/>
      <c r="S83" s="1200"/>
      <c r="T83" s="1200"/>
      <c r="U83" s="585"/>
      <c r="V83" s="585"/>
      <c r="W83" s="585"/>
      <c r="X83" s="585"/>
      <c r="Y83" s="585"/>
      <c r="Z83" s="585"/>
      <c r="AA83" s="585"/>
      <c r="AB83" s="585"/>
      <c r="AC83" s="585"/>
      <c r="AD83" s="585"/>
      <c r="AE83" s="585"/>
      <c r="AF83" s="585"/>
      <c r="AG83" s="585"/>
      <c r="AH83" s="585"/>
      <c r="AI83" s="585"/>
    </row>
    <row r="84" spans="1:35" s="585" customFormat="1" ht="24" x14ac:dyDescent="0.25">
      <c r="A84" s="591" t="s">
        <v>697</v>
      </c>
      <c r="B84" s="592"/>
      <c r="C84" s="632" t="s">
        <v>698</v>
      </c>
      <c r="D84" s="634">
        <v>170577.6443199999</v>
      </c>
      <c r="E84" s="634">
        <v>195667.27413999999</v>
      </c>
      <c r="F84" s="635">
        <v>14.708627217838991</v>
      </c>
      <c r="G84" s="635">
        <v>4.7904524078408083E-2</v>
      </c>
      <c r="H84" s="635">
        <v>0.3721346554723669</v>
      </c>
      <c r="I84" s="635"/>
      <c r="J84" s="634">
        <v>17573.158580000003</v>
      </c>
      <c r="K84" s="634">
        <v>20220.070030000003</v>
      </c>
      <c r="L84" s="635">
        <v>15.062240734642021</v>
      </c>
      <c r="M84" s="635">
        <v>4.9238151370879918E-2</v>
      </c>
      <c r="N84" s="636">
        <v>0.35282412494649623</v>
      </c>
      <c r="O84" s="1498"/>
      <c r="P84" s="1498"/>
      <c r="Q84" s="1320"/>
      <c r="R84" s="1420"/>
      <c r="S84" s="1200"/>
      <c r="T84" s="1200"/>
    </row>
    <row r="85" spans="1:35" s="586" customFormat="1" ht="84" x14ac:dyDescent="0.25">
      <c r="A85" s="587" t="s">
        <v>699</v>
      </c>
      <c r="B85" s="611"/>
      <c r="C85" s="612" t="s">
        <v>700</v>
      </c>
      <c r="D85" s="633">
        <v>15923.391959999997</v>
      </c>
      <c r="E85" s="633">
        <v>18490.205379999999</v>
      </c>
      <c r="F85" s="637">
        <v>16.119765351803867</v>
      </c>
      <c r="G85" s="637">
        <v>4.9009083101398529E-3</v>
      </c>
      <c r="H85" s="637">
        <v>3.516605543232721E-2</v>
      </c>
      <c r="I85" s="637"/>
      <c r="J85" s="633">
        <v>1149.5288099999998</v>
      </c>
      <c r="K85" s="633">
        <v>2279.9260299999996</v>
      </c>
      <c r="L85" s="637">
        <v>98.335701564539306</v>
      </c>
      <c r="M85" s="637">
        <v>2.1027779160342465E-2</v>
      </c>
      <c r="N85" s="638">
        <v>3.9782894188002411E-2</v>
      </c>
      <c r="O85" s="1498"/>
      <c r="P85" s="1498"/>
      <c r="Q85" s="1320"/>
      <c r="R85" s="1420"/>
      <c r="S85" s="1200"/>
      <c r="T85" s="1200"/>
      <c r="U85" s="585"/>
      <c r="V85" s="585"/>
      <c r="W85" s="585"/>
      <c r="X85" s="585"/>
      <c r="Y85" s="585"/>
      <c r="Z85" s="585"/>
      <c r="AA85" s="585"/>
      <c r="AB85" s="585"/>
      <c r="AC85" s="585"/>
      <c r="AD85" s="585"/>
      <c r="AE85" s="585"/>
      <c r="AF85" s="585"/>
      <c r="AG85" s="585"/>
      <c r="AH85" s="585"/>
      <c r="AI85" s="585"/>
    </row>
    <row r="86" spans="1:35" s="585" customFormat="1" x14ac:dyDescent="0.25">
      <c r="A86" s="591" t="s">
        <v>701</v>
      </c>
      <c r="B86" s="592"/>
      <c r="C86" s="632" t="s">
        <v>221</v>
      </c>
      <c r="D86" s="634">
        <v>21653.874069999994</v>
      </c>
      <c r="E86" s="634">
        <v>19208.590809999998</v>
      </c>
      <c r="F86" s="635">
        <v>-11.292590194693034</v>
      </c>
      <c r="G86" s="635">
        <v>-4.6688664459218245E-3</v>
      </c>
      <c r="H86" s="635">
        <v>3.6532334569522824E-2</v>
      </c>
      <c r="I86" s="635"/>
      <c r="J86" s="634">
        <v>1039.2037</v>
      </c>
      <c r="K86" s="634">
        <v>1504.9112</v>
      </c>
      <c r="L86" s="635">
        <v>44.813880089149031</v>
      </c>
      <c r="M86" s="635">
        <v>8.6631445035889147E-3</v>
      </c>
      <c r="N86" s="636">
        <v>2.6259502389180473E-2</v>
      </c>
      <c r="O86" s="1498"/>
      <c r="P86" s="1498"/>
      <c r="Q86" s="1320"/>
      <c r="R86" s="1420"/>
      <c r="S86" s="1200"/>
      <c r="T86" s="1200"/>
    </row>
    <row r="87" spans="1:35" s="643" customFormat="1" x14ac:dyDescent="0.25">
      <c r="A87" s="587" t="s">
        <v>702</v>
      </c>
      <c r="B87" s="611"/>
      <c r="C87" s="612" t="s">
        <v>222</v>
      </c>
      <c r="D87" s="633">
        <v>1339278.8737299999</v>
      </c>
      <c r="E87" s="633">
        <v>1289846.9250700001</v>
      </c>
      <c r="F87" s="637">
        <v>-3.690937685168421</v>
      </c>
      <c r="G87" s="637">
        <v>-9.4382180678406771E-2</v>
      </c>
      <c r="H87" s="637">
        <v>2.453127346832555</v>
      </c>
      <c r="I87" s="637"/>
      <c r="J87" s="633">
        <v>120496.61135999998</v>
      </c>
      <c r="K87" s="633">
        <v>143033.45706999995</v>
      </c>
      <c r="L87" s="637">
        <v>18.703302487626043</v>
      </c>
      <c r="M87" s="637">
        <v>0.41923299719419937</v>
      </c>
      <c r="N87" s="638">
        <v>2.4958199577904705</v>
      </c>
      <c r="O87" s="1498"/>
      <c r="P87" s="1498"/>
      <c r="Q87" s="1320"/>
      <c r="R87" s="1420"/>
      <c r="S87" s="1200"/>
      <c r="T87" s="1200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</row>
    <row r="88" spans="1:35" s="178" customFormat="1" x14ac:dyDescent="0.25">
      <c r="A88" s="591" t="s">
        <v>703</v>
      </c>
      <c r="B88" s="592"/>
      <c r="C88" s="632" t="s">
        <v>69</v>
      </c>
      <c r="D88" s="634">
        <v>1291957.9854500007</v>
      </c>
      <c r="E88" s="634">
        <v>1453406.9741200006</v>
      </c>
      <c r="F88" s="635">
        <v>12.496458126985122</v>
      </c>
      <c r="G88" s="635">
        <v>0.30826030597754805</v>
      </c>
      <c r="H88" s="635">
        <v>2.764198080402009</v>
      </c>
      <c r="I88" s="635"/>
      <c r="J88" s="634">
        <v>134085.39649000007</v>
      </c>
      <c r="K88" s="634">
        <v>177475.02353999988</v>
      </c>
      <c r="L88" s="635">
        <v>32.359696272543559</v>
      </c>
      <c r="M88" s="635">
        <v>0.80713883519371865</v>
      </c>
      <c r="N88" s="636">
        <v>3.0967978739665751</v>
      </c>
      <c r="O88" s="1498"/>
      <c r="P88" s="1498"/>
      <c r="Q88" s="1320"/>
      <c r="R88" s="1420"/>
      <c r="S88" s="1200"/>
      <c r="T88" s="1200"/>
    </row>
    <row r="89" spans="1:35" s="643" customFormat="1" ht="36" x14ac:dyDescent="0.25">
      <c r="A89" s="587" t="s">
        <v>704</v>
      </c>
      <c r="B89" s="611"/>
      <c r="C89" s="612" t="s">
        <v>705</v>
      </c>
      <c r="D89" s="633">
        <v>41516.381000000001</v>
      </c>
      <c r="E89" s="633">
        <v>39644.503779999985</v>
      </c>
      <c r="F89" s="637">
        <v>-4.5087678042072517</v>
      </c>
      <c r="G89" s="637">
        <v>-3.5740418651307969E-3</v>
      </c>
      <c r="H89" s="637">
        <v>7.5398882211582294E-2</v>
      </c>
      <c r="I89" s="637"/>
      <c r="J89" s="633">
        <v>3770.8406400000008</v>
      </c>
      <c r="K89" s="633">
        <v>4672.02106</v>
      </c>
      <c r="L89" s="637">
        <v>23.898660962771395</v>
      </c>
      <c r="M89" s="637">
        <v>1.6763861870948919E-2</v>
      </c>
      <c r="N89" s="638">
        <v>8.1523048128933781E-2</v>
      </c>
      <c r="O89" s="1498"/>
      <c r="P89" s="1498"/>
      <c r="Q89" s="1320"/>
      <c r="R89" s="1420"/>
      <c r="S89" s="1200"/>
      <c r="T89" s="1200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</row>
    <row r="90" spans="1:35" s="585" customFormat="1" x14ac:dyDescent="0.25">
      <c r="A90" s="644" t="s">
        <v>49</v>
      </c>
      <c r="B90" s="575" t="s">
        <v>706</v>
      </c>
      <c r="C90" s="645"/>
      <c r="D90" s="646">
        <v>5368178.9184299996</v>
      </c>
      <c r="E90" s="646">
        <v>5796861.5422800006</v>
      </c>
      <c r="F90" s="647">
        <v>7.9856247409759469</v>
      </c>
      <c r="G90" s="647">
        <v>0.81849900630448813</v>
      </c>
      <c r="H90" s="647">
        <v>11.024904815272761</v>
      </c>
      <c r="I90" s="647"/>
      <c r="J90" s="646">
        <v>576388.67554999993</v>
      </c>
      <c r="K90" s="646">
        <v>534926.0702099998</v>
      </c>
      <c r="L90" s="647">
        <v>-7.1935149142956014</v>
      </c>
      <c r="M90" s="647">
        <v>-0.77129215560346021</v>
      </c>
      <c r="N90" s="648">
        <v>9.3340340737143901</v>
      </c>
      <c r="O90" s="1498"/>
      <c r="P90" s="1498"/>
      <c r="Q90" s="1320"/>
      <c r="R90" s="1420"/>
      <c r="S90" s="1200"/>
      <c r="T90" s="1200"/>
    </row>
    <row r="91" spans="1:35" s="643" customFormat="1" ht="24" x14ac:dyDescent="0.25">
      <c r="A91" s="587" t="s">
        <v>707</v>
      </c>
      <c r="B91" s="611"/>
      <c r="C91" s="612" t="s">
        <v>708</v>
      </c>
      <c r="D91" s="633">
        <v>186045.7662000001</v>
      </c>
      <c r="E91" s="633">
        <v>209437.21158999996</v>
      </c>
      <c r="F91" s="637">
        <v>12.572952272858467</v>
      </c>
      <c r="G91" s="637">
        <v>4.4662120045341189E-2</v>
      </c>
      <c r="H91" s="637">
        <v>0.39832335233725685</v>
      </c>
      <c r="I91" s="637"/>
      <c r="J91" s="633">
        <v>17765.361179999996</v>
      </c>
      <c r="K91" s="633">
        <v>24176.606259999997</v>
      </c>
      <c r="L91" s="637">
        <v>36.088458968217843</v>
      </c>
      <c r="M91" s="637">
        <v>0.11926271871499487</v>
      </c>
      <c r="N91" s="638">
        <v>0.42186253238513044</v>
      </c>
      <c r="O91" s="1498"/>
      <c r="P91" s="1498"/>
      <c r="Q91" s="1320"/>
      <c r="R91" s="1420"/>
      <c r="S91" s="1200"/>
      <c r="T91" s="1200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</row>
    <row r="92" spans="1:35" s="178" customFormat="1" x14ac:dyDescent="0.25">
      <c r="A92" s="591" t="s">
        <v>709</v>
      </c>
      <c r="B92" s="592"/>
      <c r="C92" s="632" t="s">
        <v>227</v>
      </c>
      <c r="D92" s="634">
        <v>3331028.7579899994</v>
      </c>
      <c r="E92" s="634">
        <v>3542548.520440001</v>
      </c>
      <c r="F92" s="635">
        <v>6.3499830778295765</v>
      </c>
      <c r="G92" s="635">
        <v>0.40386221821686591</v>
      </c>
      <c r="H92" s="635">
        <v>6.7374837153648652</v>
      </c>
      <c r="I92" s="635"/>
      <c r="J92" s="634">
        <v>373416.96305999992</v>
      </c>
      <c r="K92" s="634">
        <v>300850.31923999992</v>
      </c>
      <c r="L92" s="635">
        <v>-19.433140697558542</v>
      </c>
      <c r="M92" s="635">
        <v>-1.3498930585252062</v>
      </c>
      <c r="N92" s="636">
        <v>5.2495985655954227</v>
      </c>
      <c r="O92" s="1498"/>
      <c r="P92" s="1498"/>
      <c r="Q92" s="1320"/>
      <c r="R92" s="1420"/>
      <c r="S92" s="1200"/>
      <c r="T92" s="1200"/>
    </row>
    <row r="93" spans="1:35" ht="24" x14ac:dyDescent="0.25">
      <c r="A93" s="587" t="s">
        <v>710</v>
      </c>
      <c r="B93" s="611"/>
      <c r="C93" s="612" t="s">
        <v>711</v>
      </c>
      <c r="D93" s="633">
        <v>689860.01866000029</v>
      </c>
      <c r="E93" s="633">
        <v>767957.10797000083</v>
      </c>
      <c r="F93" s="637">
        <v>11.320715391174298</v>
      </c>
      <c r="G93" s="637">
        <v>0.14911355496852419</v>
      </c>
      <c r="H93" s="637">
        <v>1.4605582617126529</v>
      </c>
      <c r="I93" s="637"/>
      <c r="J93" s="633">
        <v>70341.941929999957</v>
      </c>
      <c r="K93" s="633">
        <v>77887.34769999994</v>
      </c>
      <c r="L93" s="637">
        <v>10.726752152376905</v>
      </c>
      <c r="M93" s="637">
        <v>0.14036050637733649</v>
      </c>
      <c r="N93" s="638">
        <v>1.3590722117126106</v>
      </c>
      <c r="Q93" s="1320"/>
      <c r="R93" s="1420"/>
      <c r="S93" s="1200"/>
      <c r="T93" s="1200"/>
    </row>
    <row r="94" spans="1:35" x14ac:dyDescent="0.25">
      <c r="A94" s="591" t="s">
        <v>712</v>
      </c>
      <c r="B94" s="592"/>
      <c r="C94" s="632" t="s">
        <v>713</v>
      </c>
      <c r="D94" s="634">
        <v>980243.48115999973</v>
      </c>
      <c r="E94" s="634">
        <v>1095111.6542999998</v>
      </c>
      <c r="F94" s="635">
        <v>11.718330735958324</v>
      </c>
      <c r="G94" s="635">
        <v>0.21932189536098398</v>
      </c>
      <c r="H94" s="635">
        <v>2.0827652450716774</v>
      </c>
      <c r="I94" s="635"/>
      <c r="J94" s="634">
        <v>97130.629499999966</v>
      </c>
      <c r="K94" s="634">
        <v>112296.06247999995</v>
      </c>
      <c r="L94" s="635">
        <v>15.613440433843772</v>
      </c>
      <c r="M94" s="635">
        <v>0.28210912936818261</v>
      </c>
      <c r="N94" s="636">
        <v>1.9594768920512509</v>
      </c>
      <c r="Q94" s="1320"/>
      <c r="R94" s="1420"/>
      <c r="S94" s="1200"/>
      <c r="T94" s="1200"/>
    </row>
    <row r="95" spans="1:35" x14ac:dyDescent="0.25">
      <c r="A95" s="587" t="s">
        <v>714</v>
      </c>
      <c r="B95" s="611"/>
      <c r="C95" s="612" t="s">
        <v>715</v>
      </c>
      <c r="D95" s="633">
        <v>181000.89442000008</v>
      </c>
      <c r="E95" s="633">
        <v>181807.04797999977</v>
      </c>
      <c r="F95" s="637">
        <v>0.44538650628380999</v>
      </c>
      <c r="G95" s="637">
        <v>1.5392177127744968E-3</v>
      </c>
      <c r="H95" s="637">
        <v>0.34577424078631003</v>
      </c>
      <c r="I95" s="637"/>
      <c r="J95" s="633">
        <v>17733.779879999998</v>
      </c>
      <c r="K95" s="633">
        <v>19715.734530000002</v>
      </c>
      <c r="L95" s="637">
        <v>11.17615456722362</v>
      </c>
      <c r="M95" s="637">
        <v>3.6868548461233754E-2</v>
      </c>
      <c r="N95" s="638">
        <v>0.34402387196997603</v>
      </c>
      <c r="Q95" s="1320"/>
      <c r="R95" s="1420"/>
      <c r="S95" s="1200"/>
      <c r="T95" s="1200"/>
    </row>
    <row r="96" spans="1:35" s="586" customFormat="1" x14ac:dyDescent="0.25">
      <c r="A96" s="644" t="s">
        <v>231</v>
      </c>
      <c r="B96" s="575" t="s">
        <v>232</v>
      </c>
      <c r="C96" s="645"/>
      <c r="D96" s="646">
        <v>1629545.9550300003</v>
      </c>
      <c r="E96" s="646">
        <v>1759138.988739999</v>
      </c>
      <c r="F96" s="647">
        <v>7.9527081338195753</v>
      </c>
      <c r="G96" s="647">
        <v>0.24743659624686171</v>
      </c>
      <c r="H96" s="647">
        <v>3.3456620908122572</v>
      </c>
      <c r="I96" s="647"/>
      <c r="J96" s="646">
        <v>160051.33856999996</v>
      </c>
      <c r="K96" s="646">
        <v>195711.66094</v>
      </c>
      <c r="L96" s="647">
        <v>22.280552408128507</v>
      </c>
      <c r="M96" s="647">
        <v>0.66335742013146592</v>
      </c>
      <c r="N96" s="648">
        <v>3.4150126785184463</v>
      </c>
      <c r="O96" s="1498"/>
      <c r="P96" s="1498"/>
      <c r="Q96" s="1320"/>
      <c r="R96" s="1420"/>
      <c r="S96" s="1200"/>
      <c r="T96" s="1200"/>
      <c r="U96" s="585"/>
      <c r="V96" s="585"/>
      <c r="W96" s="585"/>
      <c r="X96" s="585"/>
      <c r="Y96" s="585"/>
      <c r="Z96" s="585"/>
      <c r="AA96" s="585"/>
      <c r="AB96" s="585"/>
      <c r="AC96" s="585"/>
      <c r="AD96" s="585"/>
      <c r="AE96" s="585"/>
      <c r="AF96" s="585"/>
      <c r="AG96" s="585"/>
      <c r="AH96" s="585"/>
      <c r="AI96" s="585"/>
    </row>
    <row r="97" spans="1:35" x14ac:dyDescent="0.25">
      <c r="A97" s="587" t="s">
        <v>716</v>
      </c>
      <c r="B97" s="611"/>
      <c r="C97" s="612" t="s">
        <v>1064</v>
      </c>
      <c r="D97" s="633">
        <v>520201.04174000007</v>
      </c>
      <c r="E97" s="633">
        <v>566597.33885999897</v>
      </c>
      <c r="F97" s="637">
        <v>8.9189166105492106</v>
      </c>
      <c r="G97" s="637">
        <v>8.8586103042549991E-2</v>
      </c>
      <c r="H97" s="637">
        <v>1.0775971935775117</v>
      </c>
      <c r="I97" s="637"/>
      <c r="J97" s="633">
        <v>50515.039009999993</v>
      </c>
      <c r="K97" s="633">
        <v>61028.57013999996</v>
      </c>
      <c r="L97" s="637">
        <v>20.812675464664494</v>
      </c>
      <c r="M97" s="637">
        <v>0.19557391586386341</v>
      </c>
      <c r="N97" s="638">
        <v>1.0648999644627517</v>
      </c>
      <c r="Q97" s="1320"/>
      <c r="R97" s="1420"/>
      <c r="S97" s="1200"/>
      <c r="T97" s="1200"/>
    </row>
    <row r="98" spans="1:35" s="178" customFormat="1" x14ac:dyDescent="0.25">
      <c r="A98" s="591" t="s">
        <v>717</v>
      </c>
      <c r="B98" s="592"/>
      <c r="C98" s="632" t="s">
        <v>234</v>
      </c>
      <c r="D98" s="634">
        <v>189828.7662099998</v>
      </c>
      <c r="E98" s="634">
        <v>194566.29841999995</v>
      </c>
      <c r="F98" s="635">
        <v>2.4956871946158108</v>
      </c>
      <c r="G98" s="635">
        <v>9.0455390316390577E-3</v>
      </c>
      <c r="H98" s="635">
        <v>0.37004073750858668</v>
      </c>
      <c r="I98" s="635"/>
      <c r="J98" s="634">
        <v>17586.203539999991</v>
      </c>
      <c r="K98" s="634">
        <v>20317.333260000003</v>
      </c>
      <c r="L98" s="635">
        <v>15.529956273894083</v>
      </c>
      <c r="M98" s="635">
        <v>5.0804789320349E-2</v>
      </c>
      <c r="N98" s="636">
        <v>0.35452129087931966</v>
      </c>
      <c r="O98" s="1498"/>
      <c r="P98" s="1498"/>
      <c r="Q98" s="1320"/>
      <c r="R98" s="1420"/>
      <c r="S98" s="1200"/>
      <c r="T98" s="1200"/>
    </row>
    <row r="99" spans="1:35" x14ac:dyDescent="0.25">
      <c r="A99" s="587" t="s">
        <v>718</v>
      </c>
      <c r="B99" s="611"/>
      <c r="C99" s="612" t="s">
        <v>235</v>
      </c>
      <c r="D99" s="633">
        <v>420483.95749999984</v>
      </c>
      <c r="E99" s="633">
        <v>443861.88926000003</v>
      </c>
      <c r="F99" s="637">
        <v>5.5597678206308716</v>
      </c>
      <c r="G99" s="637">
        <v>4.4636317990135482E-2</v>
      </c>
      <c r="H99" s="637">
        <v>0.8441697364215347</v>
      </c>
      <c r="I99" s="637"/>
      <c r="J99" s="633">
        <v>38336.896650000002</v>
      </c>
      <c r="K99" s="633">
        <v>53001.320700000011</v>
      </c>
      <c r="L99" s="637">
        <v>38.251463554497199</v>
      </c>
      <c r="M99" s="637">
        <v>0.27278930360162695</v>
      </c>
      <c r="N99" s="638">
        <v>0.92483085218009586</v>
      </c>
      <c r="Q99" s="1320"/>
      <c r="R99" s="1420"/>
      <c r="S99" s="1200"/>
      <c r="T99" s="1200"/>
    </row>
    <row r="100" spans="1:35" s="178" customFormat="1" x14ac:dyDescent="0.25">
      <c r="A100" s="591" t="s">
        <v>719</v>
      </c>
      <c r="B100" s="592"/>
      <c r="C100" s="632" t="s">
        <v>720</v>
      </c>
      <c r="D100" s="634">
        <v>134577.49116999999</v>
      </c>
      <c r="E100" s="634">
        <v>143392.88347000006</v>
      </c>
      <c r="F100" s="635">
        <v>6.5504210424493268</v>
      </c>
      <c r="G100" s="635">
        <v>1.6831542582558711E-2</v>
      </c>
      <c r="H100" s="635">
        <v>0.2727153098127057</v>
      </c>
      <c r="I100" s="635"/>
      <c r="J100" s="634">
        <v>16625.628469999996</v>
      </c>
      <c r="K100" s="634">
        <v>15746.371429999999</v>
      </c>
      <c r="L100" s="635">
        <v>-5.28856422833318</v>
      </c>
      <c r="M100" s="635">
        <v>-1.6356040633483102E-2</v>
      </c>
      <c r="N100" s="636">
        <v>0.2747616458612363</v>
      </c>
      <c r="O100" s="1498"/>
      <c r="P100" s="1498"/>
      <c r="Q100" s="1320"/>
      <c r="R100" s="1420"/>
      <c r="S100" s="1200"/>
      <c r="T100" s="1200"/>
    </row>
    <row r="101" spans="1:35" s="643" customFormat="1" x14ac:dyDescent="0.25">
      <c r="A101" s="587" t="s">
        <v>721</v>
      </c>
      <c r="B101" s="611"/>
      <c r="C101" s="612" t="s">
        <v>237</v>
      </c>
      <c r="D101" s="633">
        <v>364454.69841000071</v>
      </c>
      <c r="E101" s="633">
        <v>410720.57872999989</v>
      </c>
      <c r="F101" s="637">
        <v>12.694549013043988</v>
      </c>
      <c r="G101" s="637">
        <v>8.8337093599978017E-2</v>
      </c>
      <c r="H101" s="637">
        <v>0.78113911349191778</v>
      </c>
      <c r="I101" s="637"/>
      <c r="J101" s="633">
        <v>36987.570899999977</v>
      </c>
      <c r="K101" s="633">
        <v>45618.065410000017</v>
      </c>
      <c r="L101" s="637">
        <v>23.333499064681877</v>
      </c>
      <c r="M101" s="637">
        <v>0.16054545197910952</v>
      </c>
      <c r="N101" s="638">
        <v>0.79599892513504222</v>
      </c>
      <c r="O101" s="1498"/>
      <c r="P101" s="1498"/>
      <c r="Q101" s="1320"/>
      <c r="R101" s="1420"/>
      <c r="S101" s="1200"/>
      <c r="T101" s="1200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</row>
    <row r="102" spans="1:35" x14ac:dyDescent="0.25">
      <c r="A102" s="644" t="s">
        <v>238</v>
      </c>
      <c r="B102" s="575" t="s">
        <v>239</v>
      </c>
      <c r="C102" s="645"/>
      <c r="D102" s="646">
        <v>576621.17519999994</v>
      </c>
      <c r="E102" s="646">
        <v>618671.26086999988</v>
      </c>
      <c r="F102" s="647">
        <v>7.2924976533189145</v>
      </c>
      <c r="G102" s="647">
        <v>8.0287726679485444E-2</v>
      </c>
      <c r="H102" s="647">
        <v>1.1766352729469889</v>
      </c>
      <c r="I102" s="647"/>
      <c r="J102" s="646">
        <v>55373.209710000003</v>
      </c>
      <c r="K102" s="646">
        <v>65989.407830000011</v>
      </c>
      <c r="L102" s="647">
        <v>19.172083712681729</v>
      </c>
      <c r="M102" s="647">
        <v>0.19748373902565247</v>
      </c>
      <c r="N102" s="648">
        <v>1.151462632859992</v>
      </c>
      <c r="Q102" s="1320"/>
      <c r="R102" s="1420"/>
      <c r="S102" s="1200"/>
      <c r="T102" s="1200"/>
    </row>
    <row r="103" spans="1:35" s="630" customFormat="1" x14ac:dyDescent="0.25">
      <c r="A103" s="189" t="s">
        <v>240</v>
      </c>
      <c r="B103" s="639" t="s">
        <v>241</v>
      </c>
      <c r="C103" s="640"/>
      <c r="D103" s="621">
        <v>699692.30836999987</v>
      </c>
      <c r="E103" s="621">
        <v>866338.02069999976</v>
      </c>
      <c r="F103" s="641">
        <v>23.816999320489458</v>
      </c>
      <c r="G103" s="641">
        <v>0.31818259560419127</v>
      </c>
      <c r="H103" s="641">
        <v>1.6476664392285314</v>
      </c>
      <c r="I103" s="641"/>
      <c r="J103" s="621">
        <v>94155.469699999987</v>
      </c>
      <c r="K103" s="621">
        <v>118766.93150999999</v>
      </c>
      <c r="L103" s="641">
        <v>26.139173739366957</v>
      </c>
      <c r="M103" s="641">
        <v>0.45782524461081264</v>
      </c>
      <c r="N103" s="642">
        <v>2.0723884052045585</v>
      </c>
      <c r="O103" s="1498"/>
      <c r="P103" s="1498"/>
      <c r="Q103" s="1320"/>
      <c r="R103" s="1420"/>
      <c r="S103" s="1200"/>
      <c r="T103" s="1200"/>
    </row>
    <row r="104" spans="1:35" s="649" customFormat="1" x14ac:dyDescent="0.25">
      <c r="A104" s="644" t="s">
        <v>242</v>
      </c>
      <c r="B104" s="575" t="s">
        <v>722</v>
      </c>
      <c r="C104" s="645"/>
      <c r="D104" s="646">
        <v>245588.00156999996</v>
      </c>
      <c r="E104" s="646">
        <v>231849.63086999996</v>
      </c>
      <c r="F104" s="647">
        <v>-5.5940724352057369</v>
      </c>
      <c r="G104" s="647">
        <v>-2.623116063161763E-2</v>
      </c>
      <c r="H104" s="647">
        <v>0.44094896749811119</v>
      </c>
      <c r="I104" s="647"/>
      <c r="J104" s="646">
        <v>15538.763599999998</v>
      </c>
      <c r="K104" s="646">
        <v>26294.667319999997</v>
      </c>
      <c r="L104" s="647">
        <v>69.219816948627752</v>
      </c>
      <c r="M104" s="647">
        <v>0.20008255867266372</v>
      </c>
      <c r="N104" s="648">
        <v>0.45882101170636885</v>
      </c>
      <c r="O104" s="1498"/>
      <c r="P104" s="1498"/>
      <c r="Q104" s="1320"/>
      <c r="R104" s="1420"/>
      <c r="S104" s="1200"/>
      <c r="T104" s="1200"/>
      <c r="U104" s="585"/>
      <c r="V104" s="585"/>
      <c r="W104" s="585"/>
      <c r="X104" s="585"/>
      <c r="Y104" s="585"/>
      <c r="Z104" s="585"/>
      <c r="AA104" s="585"/>
      <c r="AB104" s="585"/>
      <c r="AC104" s="585"/>
      <c r="AD104" s="585"/>
      <c r="AE104" s="585"/>
      <c r="AF104" s="585"/>
      <c r="AG104" s="585"/>
      <c r="AH104" s="585"/>
      <c r="AI104" s="585"/>
    </row>
    <row r="105" spans="1:35" s="630" customFormat="1" x14ac:dyDescent="0.25">
      <c r="A105" s="189" t="s">
        <v>548</v>
      </c>
      <c r="B105" s="639" t="s">
        <v>1056</v>
      </c>
      <c r="C105" s="640"/>
      <c r="D105" s="621">
        <v>22633182.580719996</v>
      </c>
      <c r="E105" s="621">
        <v>22124916.892559998</v>
      </c>
      <c r="F105" s="641">
        <v>-2.2456660098388594</v>
      </c>
      <c r="G105" s="641">
        <v>-0.97044978628103229</v>
      </c>
      <c r="H105" s="641">
        <v>42.078821618767634</v>
      </c>
      <c r="I105" s="641"/>
      <c r="J105" s="621">
        <v>2241526.2683100002</v>
      </c>
      <c r="K105" s="621">
        <v>2297141.07962</v>
      </c>
      <c r="L105" s="641">
        <v>2.4811135205625141</v>
      </c>
      <c r="M105" s="641">
        <v>1.0345531195403965</v>
      </c>
      <c r="N105" s="642">
        <v>40.083283099073221</v>
      </c>
      <c r="O105" s="1498"/>
      <c r="P105" s="1498"/>
      <c r="Q105" s="1320"/>
      <c r="R105" s="1420"/>
      <c r="S105" s="1200"/>
      <c r="T105" s="1200"/>
    </row>
    <row r="106" spans="1:35" s="630" customFormat="1" x14ac:dyDescent="0.25">
      <c r="A106" s="644" t="s">
        <v>551</v>
      </c>
      <c r="B106" s="575" t="s">
        <v>244</v>
      </c>
      <c r="C106" s="645"/>
      <c r="D106" s="646">
        <v>2677773.6313700015</v>
      </c>
      <c r="E106" s="646">
        <v>2773995.49407</v>
      </c>
      <c r="F106" s="647">
        <v>3.5933531338408748</v>
      </c>
      <c r="G106" s="647">
        <v>0.18371983052962157</v>
      </c>
      <c r="H106" s="647">
        <v>5.2757920914717031</v>
      </c>
      <c r="I106" s="647"/>
      <c r="J106" s="646">
        <v>246745.32405000008</v>
      </c>
      <c r="K106" s="646">
        <v>239048.79925000001</v>
      </c>
      <c r="L106" s="647">
        <v>-3.1192180964857759</v>
      </c>
      <c r="M106" s="647">
        <v>-0.14317163996254387</v>
      </c>
      <c r="N106" s="648">
        <v>4.1712112415909317</v>
      </c>
      <c r="O106" s="1498"/>
      <c r="P106" s="1498"/>
      <c r="Q106" s="1320"/>
      <c r="R106" s="1420"/>
      <c r="S106" s="1200"/>
      <c r="T106" s="1200"/>
    </row>
    <row r="107" spans="1:35" s="650" customFormat="1" x14ac:dyDescent="0.25">
      <c r="A107" s="587" t="s">
        <v>723</v>
      </c>
      <c r="B107" s="611"/>
      <c r="C107" s="612" t="s">
        <v>724</v>
      </c>
      <c r="D107" s="633">
        <v>160306.03118000011</v>
      </c>
      <c r="E107" s="633">
        <v>324124.05418000009</v>
      </c>
      <c r="F107" s="637">
        <v>102.19080454687099</v>
      </c>
      <c r="G107" s="637">
        <v>0.3127835876249162</v>
      </c>
      <c r="H107" s="637">
        <v>0.6164433667445024</v>
      </c>
      <c r="I107" s="637"/>
      <c r="J107" s="633">
        <v>19656.959409999999</v>
      </c>
      <c r="K107" s="633">
        <v>10971.2155</v>
      </c>
      <c r="L107" s="637">
        <v>-44.186609581038958</v>
      </c>
      <c r="M107" s="637">
        <v>-0.16157320767541297</v>
      </c>
      <c r="N107" s="638">
        <v>0.19143897635585666</v>
      </c>
      <c r="O107" s="1498"/>
      <c r="P107" s="1498"/>
      <c r="Q107" s="1320"/>
      <c r="R107" s="1420"/>
      <c r="S107" s="1200"/>
      <c r="T107" s="1200"/>
      <c r="U107" s="630"/>
      <c r="V107" s="630"/>
      <c r="W107" s="630"/>
      <c r="X107" s="630"/>
      <c r="Y107" s="630"/>
      <c r="Z107" s="630"/>
      <c r="AA107" s="630"/>
      <c r="AB107" s="630"/>
      <c r="AC107" s="630"/>
      <c r="AD107" s="630"/>
      <c r="AE107" s="630"/>
      <c r="AF107" s="630"/>
      <c r="AG107" s="630"/>
      <c r="AH107" s="630"/>
      <c r="AI107" s="630"/>
    </row>
    <row r="108" spans="1:35" s="630" customFormat="1" x14ac:dyDescent="0.25">
      <c r="A108" s="591" t="s">
        <v>725</v>
      </c>
      <c r="B108" s="592"/>
      <c r="C108" s="632" t="s">
        <v>246</v>
      </c>
      <c r="D108" s="634">
        <v>1812026.6450300009</v>
      </c>
      <c r="E108" s="634">
        <v>1704776.6614800002</v>
      </c>
      <c r="F108" s="635">
        <v>-5.9187862300018779</v>
      </c>
      <c r="G108" s="635">
        <v>-0.20477621456512432</v>
      </c>
      <c r="H108" s="635">
        <v>3.2422717511936803</v>
      </c>
      <c r="I108" s="635"/>
      <c r="J108" s="634">
        <v>149091.84023000009</v>
      </c>
      <c r="K108" s="634">
        <v>149319.73078000001</v>
      </c>
      <c r="L108" s="635">
        <v>0.15285246305120581</v>
      </c>
      <c r="M108" s="635">
        <v>4.2392462342815901E-3</v>
      </c>
      <c r="N108" s="636">
        <v>2.6055104295650104</v>
      </c>
      <c r="O108" s="1498"/>
      <c r="P108" s="1498"/>
      <c r="Q108" s="1320"/>
      <c r="R108" s="1420"/>
      <c r="S108" s="1200"/>
      <c r="T108" s="1200"/>
    </row>
    <row r="109" spans="1:35" s="650" customFormat="1" ht="24" x14ac:dyDescent="0.25">
      <c r="A109" s="587" t="s">
        <v>726</v>
      </c>
      <c r="B109" s="611"/>
      <c r="C109" s="612" t="s">
        <v>247</v>
      </c>
      <c r="D109" s="633">
        <v>7803.9620999999997</v>
      </c>
      <c r="E109" s="633">
        <v>6818.947360000001</v>
      </c>
      <c r="F109" s="637">
        <v>-12.621982620853563</v>
      </c>
      <c r="G109" s="637">
        <v>-1.8807237359995711E-3</v>
      </c>
      <c r="H109" s="637">
        <v>1.2968784062899433E-2</v>
      </c>
      <c r="I109" s="637"/>
      <c r="J109" s="633">
        <v>147.83672000000001</v>
      </c>
      <c r="K109" s="633">
        <v>127.67653</v>
      </c>
      <c r="L109" s="637">
        <v>-13.636794701614061</v>
      </c>
      <c r="M109" s="637">
        <v>-3.7502217419691186E-4</v>
      </c>
      <c r="N109" s="638">
        <v>2.227853805976906E-3</v>
      </c>
      <c r="O109" s="1498"/>
      <c r="P109" s="1498"/>
      <c r="Q109" s="1320"/>
      <c r="R109" s="1420"/>
      <c r="S109" s="1200"/>
      <c r="T109" s="1200"/>
      <c r="U109" s="630"/>
      <c r="V109" s="630"/>
      <c r="W109" s="630"/>
      <c r="X109" s="630"/>
      <c r="Y109" s="630"/>
      <c r="Z109" s="630"/>
      <c r="AA109" s="630"/>
      <c r="AB109" s="630"/>
      <c r="AC109" s="630"/>
      <c r="AD109" s="630"/>
      <c r="AE109" s="630"/>
      <c r="AF109" s="630"/>
      <c r="AG109" s="630"/>
      <c r="AH109" s="630"/>
      <c r="AI109" s="630"/>
    </row>
    <row r="110" spans="1:35" s="630" customFormat="1" x14ac:dyDescent="0.25">
      <c r="A110" s="591" t="s">
        <v>727</v>
      </c>
      <c r="B110" s="592"/>
      <c r="C110" s="632" t="s">
        <v>248</v>
      </c>
      <c r="D110" s="634">
        <v>125251.70323000001</v>
      </c>
      <c r="E110" s="634">
        <v>137760.58059999999</v>
      </c>
      <c r="F110" s="635">
        <v>9.9869918311848345</v>
      </c>
      <c r="G110" s="635">
        <v>2.3883645213742557E-2</v>
      </c>
      <c r="H110" s="635">
        <v>0.26200337498734588</v>
      </c>
      <c r="I110" s="635"/>
      <c r="J110" s="634">
        <v>9422.4123200000013</v>
      </c>
      <c r="K110" s="634">
        <v>14819.303310000001</v>
      </c>
      <c r="L110" s="635">
        <v>57.277168592426861</v>
      </c>
      <c r="M110" s="635">
        <v>0.1003935872119024</v>
      </c>
      <c r="N110" s="636">
        <v>0.25858504520063053</v>
      </c>
      <c r="O110" s="1498"/>
      <c r="P110" s="1498"/>
      <c r="Q110" s="1320"/>
      <c r="R110" s="1420"/>
      <c r="S110" s="1200"/>
      <c r="T110" s="1200"/>
    </row>
    <row r="111" spans="1:35" s="650" customFormat="1" ht="24" x14ac:dyDescent="0.25">
      <c r="A111" s="587" t="s">
        <v>728</v>
      </c>
      <c r="B111" s="611"/>
      <c r="C111" s="612" t="s">
        <v>249</v>
      </c>
      <c r="D111" s="633">
        <v>566439.10630000045</v>
      </c>
      <c r="E111" s="633">
        <v>593401.56672999985</v>
      </c>
      <c r="F111" s="637">
        <v>4.7599927565240163</v>
      </c>
      <c r="G111" s="637">
        <v>5.1480386285030745E-2</v>
      </c>
      <c r="H111" s="637">
        <v>1.1285754787682618</v>
      </c>
      <c r="I111" s="637"/>
      <c r="J111" s="633">
        <v>67833.292850000013</v>
      </c>
      <c r="K111" s="633">
        <v>63316.768810000001</v>
      </c>
      <c r="L111" s="637">
        <v>-6.6582703717294338</v>
      </c>
      <c r="M111" s="637">
        <v>-8.401689990488298E-2</v>
      </c>
      <c r="N111" s="638">
        <v>1.1048272096329554</v>
      </c>
      <c r="O111" s="1498"/>
      <c r="P111" s="1498"/>
      <c r="Q111" s="1320"/>
      <c r="R111" s="1420"/>
      <c r="S111" s="1200"/>
      <c r="T111" s="1200"/>
      <c r="U111" s="630"/>
      <c r="V111" s="630"/>
      <c r="W111" s="630"/>
      <c r="X111" s="630"/>
      <c r="Y111" s="630"/>
      <c r="Z111" s="630"/>
      <c r="AA111" s="630"/>
      <c r="AB111" s="630"/>
      <c r="AC111" s="630"/>
      <c r="AD111" s="630"/>
      <c r="AE111" s="630"/>
      <c r="AF111" s="630"/>
      <c r="AG111" s="630"/>
      <c r="AH111" s="630"/>
      <c r="AI111" s="630"/>
    </row>
    <row r="112" spans="1:35" s="630" customFormat="1" ht="60" x14ac:dyDescent="0.25">
      <c r="A112" s="591" t="s">
        <v>729</v>
      </c>
      <c r="B112" s="592"/>
      <c r="C112" s="632" t="s">
        <v>1057</v>
      </c>
      <c r="D112" s="634">
        <v>5946.183530000003</v>
      </c>
      <c r="E112" s="634">
        <v>7113.6837200000009</v>
      </c>
      <c r="F112" s="635">
        <v>19.63444592837849</v>
      </c>
      <c r="G112" s="635">
        <v>2.2291497070561685E-3</v>
      </c>
      <c r="H112" s="635">
        <v>1.3529335715013226E-2</v>
      </c>
      <c r="I112" s="635"/>
      <c r="J112" s="634">
        <v>592.98252000000002</v>
      </c>
      <c r="K112" s="634">
        <v>494.10432000000003</v>
      </c>
      <c r="L112" s="635">
        <v>-16.674724239763421</v>
      </c>
      <c r="M112" s="635">
        <v>-1.8393436542352558E-3</v>
      </c>
      <c r="N112" s="636">
        <v>8.6217270305014634E-3</v>
      </c>
      <c r="O112" s="1498"/>
      <c r="P112" s="1498"/>
      <c r="Q112" s="1320"/>
      <c r="R112" s="1420"/>
      <c r="S112" s="1200"/>
      <c r="T112" s="1200"/>
    </row>
    <row r="113" spans="1:35" s="650" customFormat="1" x14ac:dyDescent="0.25">
      <c r="A113" s="189" t="s">
        <v>553</v>
      </c>
      <c r="B113" s="639" t="s">
        <v>730</v>
      </c>
      <c r="C113" s="640"/>
      <c r="D113" s="621">
        <v>1029961.1003899995</v>
      </c>
      <c r="E113" s="621">
        <v>1017524.3477700005</v>
      </c>
      <c r="F113" s="641">
        <v>-1.2074973137616325</v>
      </c>
      <c r="G113" s="641">
        <v>-2.3745934858992051E-2</v>
      </c>
      <c r="H113" s="641">
        <v>1.9352039029337396</v>
      </c>
      <c r="I113" s="641"/>
      <c r="J113" s="621">
        <v>87291.709830000022</v>
      </c>
      <c r="K113" s="621">
        <v>106161.45074999995</v>
      </c>
      <c r="L113" s="641">
        <v>21.616876283840249</v>
      </c>
      <c r="M113" s="641">
        <v>0.3510170919198084</v>
      </c>
      <c r="N113" s="642">
        <v>1.8524328010905151</v>
      </c>
      <c r="O113" s="1498"/>
      <c r="P113" s="1498"/>
      <c r="Q113" s="1320"/>
      <c r="R113" s="1420"/>
      <c r="S113" s="1200"/>
      <c r="T113" s="1200"/>
      <c r="U113" s="630"/>
      <c r="V113" s="630"/>
      <c r="W113" s="630"/>
      <c r="X113" s="630"/>
      <c r="Y113" s="630"/>
      <c r="Z113" s="630"/>
      <c r="AA113" s="630"/>
      <c r="AB113" s="630"/>
      <c r="AC113" s="630"/>
      <c r="AD113" s="630"/>
      <c r="AE113" s="630"/>
      <c r="AF113" s="630"/>
      <c r="AG113" s="630"/>
      <c r="AH113" s="630"/>
      <c r="AI113" s="630"/>
    </row>
    <row r="114" spans="1:35" x14ac:dyDescent="0.25">
      <c r="A114" s="644" t="s">
        <v>55</v>
      </c>
      <c r="B114" s="575" t="s">
        <v>731</v>
      </c>
      <c r="C114" s="645"/>
      <c r="D114" s="646">
        <v>2592173.6885899999</v>
      </c>
      <c r="E114" s="646">
        <v>2685662.3284400003</v>
      </c>
      <c r="F114" s="647">
        <v>3.6065731344126508</v>
      </c>
      <c r="G114" s="647">
        <v>0.1785011907661517</v>
      </c>
      <c r="H114" s="647">
        <v>5.1077934708388844</v>
      </c>
      <c r="I114" s="647"/>
      <c r="J114" s="646">
        <v>243085.73738000001</v>
      </c>
      <c r="K114" s="646">
        <v>270262.99336000002</v>
      </c>
      <c r="L114" s="647">
        <v>11.180111294442419</v>
      </c>
      <c r="M114" s="647">
        <v>0.50555444300503227</v>
      </c>
      <c r="N114" s="648">
        <v>4.715874079376901</v>
      </c>
      <c r="Q114" s="1320"/>
      <c r="R114" s="1420"/>
      <c r="S114" s="1200"/>
      <c r="T114" s="1200"/>
    </row>
    <row r="115" spans="1:35" x14ac:dyDescent="0.25">
      <c r="A115" s="587" t="s">
        <v>732</v>
      </c>
      <c r="B115" s="611"/>
      <c r="C115" s="612" t="s">
        <v>253</v>
      </c>
      <c r="D115" s="633">
        <v>439047.16769000009</v>
      </c>
      <c r="E115" s="633">
        <v>453318.92491</v>
      </c>
      <c r="F115" s="637">
        <v>3.2506204959911806</v>
      </c>
      <c r="G115" s="637">
        <v>2.7249574517105322E-2</v>
      </c>
      <c r="H115" s="637">
        <v>0.86215583409101315</v>
      </c>
      <c r="I115" s="637"/>
      <c r="J115" s="633">
        <v>32651.36853</v>
      </c>
      <c r="K115" s="633">
        <v>44163.095720000005</v>
      </c>
      <c r="L115" s="637">
        <v>35.256492172519685</v>
      </c>
      <c r="M115" s="637">
        <v>0.21414247383360502</v>
      </c>
      <c r="N115" s="638">
        <v>0.77061086233722365</v>
      </c>
      <c r="Q115" s="1320"/>
      <c r="R115" s="1420"/>
      <c r="S115" s="1200"/>
      <c r="T115" s="1200"/>
    </row>
    <row r="116" spans="1:35" s="619" customFormat="1" ht="24" x14ac:dyDescent="0.25">
      <c r="A116" s="591" t="s">
        <v>733</v>
      </c>
      <c r="B116" s="592"/>
      <c r="C116" s="632" t="s">
        <v>254</v>
      </c>
      <c r="D116" s="634">
        <v>752774.40259000007</v>
      </c>
      <c r="E116" s="634">
        <v>751699.03490000044</v>
      </c>
      <c r="F116" s="635">
        <v>-0.14285391297840613</v>
      </c>
      <c r="G116" s="635">
        <v>-2.0532378424198455E-3</v>
      </c>
      <c r="H116" s="635">
        <v>1.4296374424436102</v>
      </c>
      <c r="I116" s="635"/>
      <c r="J116" s="634">
        <v>68625.21901999999</v>
      </c>
      <c r="K116" s="634">
        <v>78722.889810000022</v>
      </c>
      <c r="L116" s="635">
        <v>14.714227414060696</v>
      </c>
      <c r="M116" s="635">
        <v>0.18783803396646848</v>
      </c>
      <c r="N116" s="636">
        <v>1.3736517563620276</v>
      </c>
      <c r="O116" s="1498"/>
      <c r="P116" s="1498"/>
      <c r="Q116" s="1320"/>
      <c r="R116" s="1420"/>
      <c r="S116" s="1200"/>
      <c r="T116" s="1200"/>
      <c r="U116" s="191"/>
      <c r="V116" s="191"/>
      <c r="W116" s="191"/>
      <c r="X116" s="191"/>
      <c r="Y116" s="191"/>
      <c r="Z116" s="191"/>
      <c r="AA116" s="191"/>
      <c r="AB116" s="191"/>
      <c r="AC116" s="191"/>
      <c r="AD116" s="191"/>
      <c r="AE116" s="191"/>
      <c r="AF116" s="191"/>
      <c r="AG116" s="191"/>
      <c r="AH116" s="191"/>
      <c r="AI116" s="191"/>
    </row>
    <row r="117" spans="1:35" ht="24" x14ac:dyDescent="0.25">
      <c r="A117" s="587" t="s">
        <v>734</v>
      </c>
      <c r="B117" s="611"/>
      <c r="C117" s="612" t="s">
        <v>735</v>
      </c>
      <c r="D117" s="633">
        <v>323689.27235999989</v>
      </c>
      <c r="E117" s="633">
        <v>328436.79822000011</v>
      </c>
      <c r="F117" s="637">
        <v>1.4666923699343783</v>
      </c>
      <c r="G117" s="637">
        <v>9.0646202636259186E-3</v>
      </c>
      <c r="H117" s="637">
        <v>0.62464566590014758</v>
      </c>
      <c r="I117" s="637"/>
      <c r="J117" s="633">
        <v>30583.53217999998</v>
      </c>
      <c r="K117" s="633">
        <v>33026.96091999999</v>
      </c>
      <c r="L117" s="637">
        <v>7.9893608286288265</v>
      </c>
      <c r="M117" s="637">
        <v>4.5452942584867706E-2</v>
      </c>
      <c r="N117" s="638">
        <v>0.57629417548763673</v>
      </c>
      <c r="Q117" s="1320"/>
      <c r="R117" s="1420"/>
      <c r="S117" s="1200"/>
      <c r="T117" s="1200"/>
    </row>
    <row r="118" spans="1:35" ht="24" x14ac:dyDescent="0.25">
      <c r="A118" s="591" t="s">
        <v>736</v>
      </c>
      <c r="B118" s="592"/>
      <c r="C118" s="632" t="s">
        <v>256</v>
      </c>
      <c r="D118" s="634">
        <v>50302.035210000016</v>
      </c>
      <c r="E118" s="634">
        <v>28064.00878</v>
      </c>
      <c r="F118" s="635">
        <v>-44.208999371816887</v>
      </c>
      <c r="G118" s="635">
        <v>-4.2459856132393399E-2</v>
      </c>
      <c r="H118" s="635">
        <v>5.3374230741551537E-2</v>
      </c>
      <c r="I118" s="635"/>
      <c r="J118" s="634">
        <v>3018.2654400000001</v>
      </c>
      <c r="K118" s="634">
        <v>3163.9181799999997</v>
      </c>
      <c r="L118" s="635">
        <v>4.8257100939405628</v>
      </c>
      <c r="M118" s="635">
        <v>2.709449029624091E-3</v>
      </c>
      <c r="N118" s="636">
        <v>5.5207853464630682E-2</v>
      </c>
      <c r="Q118" s="1320"/>
      <c r="R118" s="1420"/>
      <c r="S118" s="1200"/>
      <c r="T118" s="1200"/>
    </row>
    <row r="119" spans="1:35" x14ac:dyDescent="0.25">
      <c r="A119" s="587" t="s">
        <v>737</v>
      </c>
      <c r="B119" s="611"/>
      <c r="C119" s="612" t="s">
        <v>257</v>
      </c>
      <c r="D119" s="633">
        <v>218688.65216999999</v>
      </c>
      <c r="E119" s="633">
        <v>226123.3395899999</v>
      </c>
      <c r="F119" s="637">
        <v>3.3996676765013305</v>
      </c>
      <c r="G119" s="637">
        <v>1.4195313565085606E-2</v>
      </c>
      <c r="H119" s="637">
        <v>0.43005827848543271</v>
      </c>
      <c r="I119" s="637"/>
      <c r="J119" s="633">
        <v>21841.650450000001</v>
      </c>
      <c r="K119" s="633">
        <v>26867.180510000002</v>
      </c>
      <c r="L119" s="637">
        <v>23.008929986790445</v>
      </c>
      <c r="M119" s="637">
        <v>9.3485488459837729E-2</v>
      </c>
      <c r="N119" s="638">
        <v>0.46881091109753725</v>
      </c>
      <c r="Q119" s="1320"/>
      <c r="R119" s="1420"/>
      <c r="S119" s="1200"/>
      <c r="T119" s="1200"/>
    </row>
    <row r="120" spans="1:35" x14ac:dyDescent="0.25">
      <c r="A120" s="591" t="s">
        <v>738</v>
      </c>
      <c r="B120" s="592"/>
      <c r="C120" s="632" t="s">
        <v>258</v>
      </c>
      <c r="D120" s="634">
        <v>807672.15856999997</v>
      </c>
      <c r="E120" s="634">
        <v>898020.22203999991</v>
      </c>
      <c r="F120" s="635">
        <v>11.186229772976578</v>
      </c>
      <c r="G120" s="635">
        <v>0.17250477639514802</v>
      </c>
      <c r="H120" s="635">
        <v>1.7079220191771296</v>
      </c>
      <c r="I120" s="635"/>
      <c r="J120" s="634">
        <v>86365.701760000025</v>
      </c>
      <c r="K120" s="634">
        <v>84318.948219999991</v>
      </c>
      <c r="L120" s="635">
        <v>-2.3698684758999793</v>
      </c>
      <c r="M120" s="635">
        <v>-3.8073944869370685E-2</v>
      </c>
      <c r="N120" s="636">
        <v>1.4712985206278446</v>
      </c>
      <c r="Q120" s="1320"/>
      <c r="R120" s="1420"/>
      <c r="S120" s="1200"/>
      <c r="T120" s="1200"/>
    </row>
    <row r="121" spans="1:35" s="631" customFormat="1" x14ac:dyDescent="0.25">
      <c r="A121" s="189" t="s">
        <v>259</v>
      </c>
      <c r="B121" s="639" t="s">
        <v>260</v>
      </c>
      <c r="C121" s="640"/>
      <c r="D121" s="621">
        <v>2086918.0736399998</v>
      </c>
      <c r="E121" s="621">
        <v>2357654.6845300002</v>
      </c>
      <c r="F121" s="641">
        <v>12.973034941318129</v>
      </c>
      <c r="G121" s="641">
        <v>0.51692705664983685</v>
      </c>
      <c r="H121" s="641">
        <v>4.4839640027009757</v>
      </c>
      <c r="I121" s="641"/>
      <c r="J121" s="621">
        <v>198250.11161999998</v>
      </c>
      <c r="K121" s="621">
        <v>194621.69235999993</v>
      </c>
      <c r="L121" s="641">
        <v>-1.8302230603304281</v>
      </c>
      <c r="M121" s="641">
        <v>-6.7496272593818255E-2</v>
      </c>
      <c r="N121" s="642">
        <v>3.395993594514922</v>
      </c>
      <c r="O121" s="1498"/>
      <c r="P121" s="1498"/>
      <c r="Q121" s="1320"/>
      <c r="R121" s="1420"/>
      <c r="S121" s="1200"/>
      <c r="T121" s="1200"/>
      <c r="U121" s="630"/>
      <c r="V121" s="630"/>
      <c r="W121" s="630"/>
      <c r="X121" s="630"/>
      <c r="Y121" s="630"/>
      <c r="Z121" s="630"/>
      <c r="AA121" s="630"/>
      <c r="AB121" s="630"/>
      <c r="AC121" s="630"/>
      <c r="AD121" s="630"/>
      <c r="AE121" s="630"/>
      <c r="AF121" s="630"/>
      <c r="AG121" s="630"/>
      <c r="AH121" s="630"/>
      <c r="AI121" s="630"/>
    </row>
    <row r="122" spans="1:35" x14ac:dyDescent="0.25">
      <c r="A122" s="591" t="s">
        <v>739</v>
      </c>
      <c r="B122" s="592"/>
      <c r="C122" s="632" t="s">
        <v>740</v>
      </c>
      <c r="D122" s="634">
        <v>179108.09724999999</v>
      </c>
      <c r="E122" s="634">
        <v>170270.21718000004</v>
      </c>
      <c r="F122" s="635">
        <v>-4.934383316944067</v>
      </c>
      <c r="G122" s="635">
        <v>-1.6874479282986656E-2</v>
      </c>
      <c r="H122" s="635">
        <v>0.32383263315738653</v>
      </c>
      <c r="I122" s="635"/>
      <c r="J122" s="634">
        <v>13763.154119999999</v>
      </c>
      <c r="K122" s="634">
        <v>15914.532419999998</v>
      </c>
      <c r="L122" s="635">
        <v>15.631433617921287</v>
      </c>
      <c r="M122" s="635">
        <v>4.002018669397734E-2</v>
      </c>
      <c r="N122" s="636">
        <v>0.27769592126477627</v>
      </c>
      <c r="Q122" s="1320"/>
      <c r="R122" s="1420"/>
      <c r="S122" s="1200"/>
      <c r="T122" s="1200"/>
    </row>
    <row r="123" spans="1:35" s="619" customFormat="1" x14ac:dyDescent="0.25">
      <c r="A123" s="587" t="s">
        <v>741</v>
      </c>
      <c r="B123" s="611"/>
      <c r="C123" s="612" t="s">
        <v>262</v>
      </c>
      <c r="D123" s="633">
        <v>216807.00861999995</v>
      </c>
      <c r="E123" s="633">
        <v>233790.15887000013</v>
      </c>
      <c r="F123" s="637">
        <v>7.8333031566183067</v>
      </c>
      <c r="G123" s="637">
        <v>3.2426533827526714E-2</v>
      </c>
      <c r="H123" s="637">
        <v>0.44463960877621195</v>
      </c>
      <c r="I123" s="637"/>
      <c r="J123" s="633">
        <v>18013.166940000006</v>
      </c>
      <c r="K123" s="633">
        <v>25125.799999999981</v>
      </c>
      <c r="L123" s="637">
        <v>39.485744420686366</v>
      </c>
      <c r="M123" s="637">
        <v>0.13231001862710731</v>
      </c>
      <c r="N123" s="638">
        <v>0.438425207500662</v>
      </c>
      <c r="O123" s="1498"/>
      <c r="P123" s="1498"/>
      <c r="Q123" s="1320"/>
      <c r="R123" s="1420"/>
      <c r="S123" s="1200"/>
      <c r="T123" s="1200"/>
      <c r="U123" s="191"/>
      <c r="V123" s="191"/>
      <c r="W123" s="191"/>
      <c r="X123" s="191"/>
      <c r="Y123" s="191"/>
      <c r="Z123" s="191"/>
      <c r="AA123" s="191"/>
      <c r="AB123" s="191"/>
      <c r="AC123" s="191"/>
      <c r="AD123" s="191"/>
      <c r="AE123" s="191"/>
      <c r="AF123" s="191"/>
      <c r="AG123" s="191"/>
      <c r="AH123" s="191"/>
      <c r="AI123" s="191"/>
    </row>
    <row r="124" spans="1:35" s="619" customFormat="1" x14ac:dyDescent="0.25">
      <c r="A124" s="591" t="s">
        <v>742</v>
      </c>
      <c r="B124" s="592"/>
      <c r="C124" s="632" t="s">
        <v>263</v>
      </c>
      <c r="D124" s="634">
        <v>9638.0729300000021</v>
      </c>
      <c r="E124" s="634">
        <v>5504.4625500000011</v>
      </c>
      <c r="F124" s="635">
        <v>-42.888349258423801</v>
      </c>
      <c r="G124" s="635">
        <v>-7.8924495658209311E-3</v>
      </c>
      <c r="H124" s="635">
        <v>1.046879854389531E-2</v>
      </c>
      <c r="I124" s="635"/>
      <c r="J124" s="634">
        <v>730.32528000000002</v>
      </c>
      <c r="K124" s="634">
        <v>763.60090000000014</v>
      </c>
      <c r="L124" s="635">
        <v>4.5562738838781698</v>
      </c>
      <c r="M124" s="635">
        <v>6.1899691223893621E-4</v>
      </c>
      <c r="N124" s="636">
        <v>1.3324227806883464E-2</v>
      </c>
      <c r="O124" s="1498"/>
      <c r="P124" s="1498"/>
      <c r="Q124" s="1320"/>
      <c r="R124" s="1420"/>
      <c r="S124" s="1200"/>
      <c r="T124" s="1200"/>
      <c r="U124" s="191"/>
      <c r="V124" s="191"/>
      <c r="W124" s="191"/>
      <c r="X124" s="191"/>
      <c r="Y124" s="191"/>
      <c r="Z124" s="191"/>
      <c r="AA124" s="191"/>
      <c r="AB124" s="191"/>
      <c r="AC124" s="191"/>
      <c r="AD124" s="191"/>
      <c r="AE124" s="191"/>
      <c r="AF124" s="191"/>
      <c r="AG124" s="191"/>
      <c r="AH124" s="191"/>
      <c r="AI124" s="191"/>
    </row>
    <row r="125" spans="1:35" s="619" customFormat="1" ht="24" x14ac:dyDescent="0.25">
      <c r="A125" s="587" t="s">
        <v>743</v>
      </c>
      <c r="B125" s="611"/>
      <c r="C125" s="612" t="s">
        <v>264</v>
      </c>
      <c r="D125" s="633">
        <v>597233.94194000005</v>
      </c>
      <c r="E125" s="633">
        <v>666019.55129000009</v>
      </c>
      <c r="F125" s="637">
        <v>11.517364389331787</v>
      </c>
      <c r="G125" s="637">
        <v>0.13133481454271362</v>
      </c>
      <c r="H125" s="637">
        <v>1.2666857927393038</v>
      </c>
      <c r="I125" s="637"/>
      <c r="J125" s="633">
        <v>60305.908929999976</v>
      </c>
      <c r="K125" s="633">
        <v>28625.199940000006</v>
      </c>
      <c r="L125" s="637">
        <v>-52.533341345992014</v>
      </c>
      <c r="M125" s="637">
        <v>-0.5893281941057813</v>
      </c>
      <c r="N125" s="638">
        <v>0.49948695060226733</v>
      </c>
      <c r="O125" s="1498"/>
      <c r="P125" s="1498"/>
      <c r="Q125" s="1320"/>
      <c r="R125" s="1420"/>
      <c r="S125" s="1200"/>
      <c r="T125" s="1200"/>
      <c r="U125" s="191"/>
      <c r="V125" s="191"/>
      <c r="W125" s="191"/>
      <c r="X125" s="191"/>
      <c r="Y125" s="191"/>
      <c r="Z125" s="191"/>
      <c r="AA125" s="191"/>
      <c r="AB125" s="191"/>
      <c r="AC125" s="191"/>
      <c r="AD125" s="191"/>
      <c r="AE125" s="191"/>
      <c r="AF125" s="191"/>
      <c r="AG125" s="191"/>
      <c r="AH125" s="191"/>
      <c r="AI125" s="191"/>
    </row>
    <row r="126" spans="1:35" s="619" customFormat="1" ht="24" x14ac:dyDescent="0.25">
      <c r="A126" s="591" t="s">
        <v>744</v>
      </c>
      <c r="B126" s="592"/>
      <c r="C126" s="632" t="s">
        <v>265</v>
      </c>
      <c r="D126" s="634">
        <v>103284.74699999999</v>
      </c>
      <c r="E126" s="634">
        <v>142095.17322999993</v>
      </c>
      <c r="F126" s="635">
        <v>37.576144936483161</v>
      </c>
      <c r="G126" s="635">
        <v>7.4102129492012808E-2</v>
      </c>
      <c r="H126" s="635">
        <v>0.27024722742545954</v>
      </c>
      <c r="I126" s="635"/>
      <c r="J126" s="634">
        <v>8906.4867500000018</v>
      </c>
      <c r="K126" s="634">
        <v>10954.896349999999</v>
      </c>
      <c r="L126" s="635">
        <v>22.999075364929915</v>
      </c>
      <c r="M126" s="635">
        <v>3.8104751088051503E-2</v>
      </c>
      <c r="N126" s="636">
        <v>0.19115422017993447</v>
      </c>
      <c r="O126" s="1498"/>
      <c r="P126" s="1498"/>
      <c r="Q126" s="1320"/>
      <c r="R126" s="1420"/>
      <c r="S126" s="1200"/>
      <c r="T126" s="1200"/>
      <c r="U126" s="191"/>
      <c r="V126" s="191"/>
      <c r="W126" s="191"/>
      <c r="X126" s="191"/>
      <c r="Y126" s="191"/>
      <c r="Z126" s="191"/>
      <c r="AA126" s="191"/>
      <c r="AB126" s="191"/>
      <c r="AC126" s="191"/>
      <c r="AD126" s="191"/>
      <c r="AE126" s="191"/>
      <c r="AF126" s="191"/>
      <c r="AG126" s="191"/>
      <c r="AH126" s="191"/>
      <c r="AI126" s="191"/>
    </row>
    <row r="127" spans="1:35" s="619" customFormat="1" ht="24" x14ac:dyDescent="0.25">
      <c r="A127" s="587" t="s">
        <v>745</v>
      </c>
      <c r="B127" s="611"/>
      <c r="C127" s="612" t="s">
        <v>266</v>
      </c>
      <c r="D127" s="633">
        <v>184539.68082000021</v>
      </c>
      <c r="E127" s="633">
        <v>253546.45224000013</v>
      </c>
      <c r="F127" s="637">
        <v>37.394001720046887</v>
      </c>
      <c r="G127" s="637">
        <v>0.13175708716225998</v>
      </c>
      <c r="H127" s="637">
        <v>0.48221360503577859</v>
      </c>
      <c r="I127" s="637"/>
      <c r="J127" s="633">
        <v>14034.401639999998</v>
      </c>
      <c r="K127" s="633">
        <v>24917.658469999984</v>
      </c>
      <c r="L127" s="637">
        <v>77.546995655170576</v>
      </c>
      <c r="M127" s="637">
        <v>0.20245159587930381</v>
      </c>
      <c r="N127" s="638">
        <v>0.43479330350239109</v>
      </c>
      <c r="O127" s="1498"/>
      <c r="P127" s="1498"/>
      <c r="Q127" s="1320"/>
      <c r="R127" s="1420"/>
      <c r="S127" s="1200"/>
      <c r="T127" s="1200"/>
      <c r="U127" s="191"/>
      <c r="V127" s="191"/>
      <c r="W127" s="191"/>
      <c r="X127" s="191"/>
      <c r="Y127" s="191"/>
      <c r="Z127" s="191"/>
      <c r="AA127" s="191"/>
      <c r="AB127" s="191"/>
      <c r="AC127" s="191"/>
      <c r="AD127" s="191"/>
      <c r="AE127" s="191"/>
      <c r="AF127" s="191"/>
      <c r="AG127" s="191"/>
      <c r="AH127" s="191"/>
      <c r="AI127" s="191"/>
    </row>
    <row r="128" spans="1:35" s="619" customFormat="1" x14ac:dyDescent="0.25">
      <c r="A128" s="591" t="s">
        <v>746</v>
      </c>
      <c r="B128" s="592"/>
      <c r="C128" s="632" t="s">
        <v>267</v>
      </c>
      <c r="D128" s="634">
        <v>34462.313150000002</v>
      </c>
      <c r="E128" s="634">
        <v>45083.08303999999</v>
      </c>
      <c r="F128" s="635">
        <v>30.818505547704326</v>
      </c>
      <c r="G128" s="635">
        <v>2.0278614334961687E-2</v>
      </c>
      <c r="H128" s="635">
        <v>8.5742378987293352E-2</v>
      </c>
      <c r="I128" s="635"/>
      <c r="J128" s="634">
        <v>3858.1605100000002</v>
      </c>
      <c r="K128" s="634">
        <v>2384.16527</v>
      </c>
      <c r="L128" s="635">
        <v>-38.204611658315898</v>
      </c>
      <c r="M128" s="635">
        <v>-2.7419429065931353E-2</v>
      </c>
      <c r="N128" s="636">
        <v>4.1601785941765938E-2</v>
      </c>
      <c r="O128" s="1498"/>
      <c r="P128" s="1498"/>
      <c r="Q128" s="1320"/>
      <c r="R128" s="1420"/>
      <c r="S128" s="1200"/>
      <c r="T128" s="1200"/>
      <c r="U128" s="191"/>
      <c r="V128" s="191"/>
      <c r="W128" s="191"/>
      <c r="X128" s="191"/>
      <c r="Y128" s="191"/>
      <c r="Z128" s="191"/>
      <c r="AA128" s="191"/>
      <c r="AB128" s="191"/>
      <c r="AC128" s="191"/>
      <c r="AD128" s="191"/>
      <c r="AE128" s="191"/>
      <c r="AF128" s="191"/>
      <c r="AG128" s="191"/>
      <c r="AH128" s="191"/>
      <c r="AI128" s="191"/>
    </row>
    <row r="129" spans="1:35" s="619" customFormat="1" x14ac:dyDescent="0.25">
      <c r="A129" s="587" t="s">
        <v>747</v>
      </c>
      <c r="B129" s="611"/>
      <c r="C129" s="612" t="s">
        <v>268</v>
      </c>
      <c r="D129" s="633">
        <v>278120.60340999992</v>
      </c>
      <c r="E129" s="633">
        <v>397329.50338000018</v>
      </c>
      <c r="F129" s="637">
        <v>42.862304521274481</v>
      </c>
      <c r="G129" s="637">
        <v>0.22760979974368539</v>
      </c>
      <c r="H129" s="637">
        <v>0.75567096490304797</v>
      </c>
      <c r="I129" s="637"/>
      <c r="J129" s="633">
        <v>32775.076680000006</v>
      </c>
      <c r="K129" s="633">
        <v>41445.216059999984</v>
      </c>
      <c r="L129" s="637">
        <v>26.453452617826116</v>
      </c>
      <c r="M129" s="637">
        <v>0.16128293041275182</v>
      </c>
      <c r="N129" s="638">
        <v>0.72318602595799042</v>
      </c>
      <c r="O129" s="1498"/>
      <c r="P129" s="1498"/>
      <c r="Q129" s="1320"/>
      <c r="R129" s="1420"/>
      <c r="S129" s="1200"/>
      <c r="T129" s="1200"/>
      <c r="U129" s="191"/>
      <c r="V129" s="191"/>
      <c r="W129" s="191"/>
      <c r="X129" s="191"/>
      <c r="Y129" s="191"/>
      <c r="Z129" s="191"/>
      <c r="AA129" s="191"/>
      <c r="AB129" s="191"/>
      <c r="AC129" s="191"/>
      <c r="AD129" s="191"/>
      <c r="AE129" s="191"/>
      <c r="AF129" s="191"/>
      <c r="AG129" s="191"/>
      <c r="AH129" s="191"/>
      <c r="AI129" s="191"/>
    </row>
    <row r="130" spans="1:35" s="619" customFormat="1" x14ac:dyDescent="0.25">
      <c r="A130" s="591" t="s">
        <v>748</v>
      </c>
      <c r="B130" s="592"/>
      <c r="C130" s="632" t="s">
        <v>269</v>
      </c>
      <c r="D130" s="634">
        <v>483723.6085199996</v>
      </c>
      <c r="E130" s="634">
        <v>444016.08274999983</v>
      </c>
      <c r="F130" s="635">
        <v>-8.2087218962681785</v>
      </c>
      <c r="G130" s="635">
        <v>-7.581499360451531E-2</v>
      </c>
      <c r="H130" s="635">
        <v>0.84446299313259876</v>
      </c>
      <c r="I130" s="635"/>
      <c r="J130" s="634">
        <v>45863.430770000006</v>
      </c>
      <c r="K130" s="634">
        <v>44490.622950000004</v>
      </c>
      <c r="L130" s="635">
        <v>-2.993251479341962</v>
      </c>
      <c r="M130" s="635">
        <v>-2.5537129035536031E-2</v>
      </c>
      <c r="N130" s="636">
        <v>0.7763259517582517</v>
      </c>
      <c r="O130" s="1498"/>
      <c r="P130" s="1498"/>
      <c r="Q130" s="1320"/>
      <c r="R130" s="1420"/>
      <c r="S130" s="1200"/>
      <c r="T130" s="1200"/>
      <c r="U130" s="191"/>
      <c r="V130" s="191"/>
      <c r="W130" s="191"/>
      <c r="X130" s="191"/>
      <c r="Y130" s="191"/>
      <c r="Z130" s="191"/>
      <c r="AA130" s="191"/>
      <c r="AB130" s="191"/>
      <c r="AC130" s="191"/>
      <c r="AD130" s="191"/>
      <c r="AE130" s="191"/>
      <c r="AF130" s="191"/>
      <c r="AG130" s="191"/>
      <c r="AH130" s="191"/>
      <c r="AI130" s="191"/>
    </row>
    <row r="131" spans="1:35" s="619" customFormat="1" x14ac:dyDescent="0.25">
      <c r="A131" s="189" t="s">
        <v>270</v>
      </c>
      <c r="B131" s="639" t="s">
        <v>271</v>
      </c>
      <c r="C131" s="640"/>
      <c r="D131" s="621">
        <v>1035861.5632300007</v>
      </c>
      <c r="E131" s="621">
        <v>1238538.4027999986</v>
      </c>
      <c r="F131" s="641">
        <v>19.566016035773693</v>
      </c>
      <c r="G131" s="641">
        <v>0.38697811051707998</v>
      </c>
      <c r="H131" s="641">
        <v>2.3555449619311237</v>
      </c>
      <c r="I131" s="641"/>
      <c r="J131" s="621">
        <v>115386.46089999998</v>
      </c>
      <c r="K131" s="621">
        <v>152620.43544000015</v>
      </c>
      <c r="L131" s="641">
        <v>32.268928477032595</v>
      </c>
      <c r="M131" s="641">
        <v>0.69263067887670271</v>
      </c>
      <c r="N131" s="642">
        <v>2.6631050982107438</v>
      </c>
      <c r="O131" s="1498"/>
      <c r="P131" s="1498"/>
      <c r="Q131" s="1320"/>
      <c r="R131" s="1420"/>
      <c r="S131" s="1200"/>
      <c r="T131" s="1200"/>
      <c r="U131" s="191"/>
      <c r="V131" s="191"/>
      <c r="W131" s="191"/>
      <c r="X131" s="191"/>
      <c r="Y131" s="191"/>
      <c r="Z131" s="191"/>
      <c r="AA131" s="191"/>
      <c r="AB131" s="191"/>
      <c r="AC131" s="191"/>
      <c r="AD131" s="191"/>
      <c r="AE131" s="191"/>
      <c r="AF131" s="191"/>
      <c r="AG131" s="191"/>
      <c r="AH131" s="191"/>
      <c r="AI131" s="191"/>
    </row>
    <row r="132" spans="1:35" s="631" customFormat="1" ht="15.6" customHeight="1" x14ac:dyDescent="0.25">
      <c r="A132" s="591" t="s">
        <v>749</v>
      </c>
      <c r="B132" s="592"/>
      <c r="C132" s="632" t="s">
        <v>272</v>
      </c>
      <c r="D132" s="634">
        <v>60721.729110000022</v>
      </c>
      <c r="E132" s="634">
        <v>47312.21171000001</v>
      </c>
      <c r="F132" s="635">
        <v>-22.08355657281777</v>
      </c>
      <c r="G132" s="635">
        <v>-2.5603269309938764E-2</v>
      </c>
      <c r="H132" s="635">
        <v>8.9981902603391256E-2</v>
      </c>
      <c r="I132" s="635"/>
      <c r="J132" s="634">
        <v>6805.6167700000005</v>
      </c>
      <c r="K132" s="634">
        <v>4735.63879</v>
      </c>
      <c r="L132" s="635">
        <v>-30.415729388770746</v>
      </c>
      <c r="M132" s="635">
        <v>-3.8505968574667766E-2</v>
      </c>
      <c r="N132" s="636">
        <v>8.2633126871738821E-2</v>
      </c>
      <c r="O132" s="1498"/>
      <c r="P132" s="1498"/>
      <c r="Q132" s="1320"/>
      <c r="R132" s="1420"/>
      <c r="S132" s="1200"/>
      <c r="T132" s="1200"/>
      <c r="U132" s="630"/>
      <c r="V132" s="630"/>
      <c r="W132" s="630"/>
      <c r="X132" s="630"/>
      <c r="Y132" s="630"/>
      <c r="Z132" s="630"/>
      <c r="AA132" s="630"/>
      <c r="AB132" s="630"/>
      <c r="AC132" s="630"/>
      <c r="AD132" s="630"/>
      <c r="AE132" s="630"/>
      <c r="AF132" s="630"/>
      <c r="AG132" s="630"/>
      <c r="AH132" s="630"/>
      <c r="AI132" s="630"/>
    </row>
    <row r="133" spans="1:35" s="619" customFormat="1" x14ac:dyDescent="0.25">
      <c r="A133" s="587" t="s">
        <v>750</v>
      </c>
      <c r="B133" s="611"/>
      <c r="C133" s="612" t="s">
        <v>273</v>
      </c>
      <c r="D133" s="633">
        <v>975139.8341200006</v>
      </c>
      <c r="E133" s="633">
        <v>1191226.1910899987</v>
      </c>
      <c r="F133" s="637">
        <v>22.159525168511017</v>
      </c>
      <c r="G133" s="637">
        <v>0.41258137982701892</v>
      </c>
      <c r="H133" s="637">
        <v>2.2655630593277327</v>
      </c>
      <c r="I133" s="637"/>
      <c r="J133" s="633">
        <v>108580.84412999997</v>
      </c>
      <c r="K133" s="633">
        <v>147884.79665000015</v>
      </c>
      <c r="L133" s="637">
        <v>36.197869739291178</v>
      </c>
      <c r="M133" s="637">
        <v>0.73113664745137075</v>
      </c>
      <c r="N133" s="638">
        <v>2.580471971339005</v>
      </c>
      <c r="O133" s="1498"/>
      <c r="P133" s="1498"/>
      <c r="Q133" s="1320"/>
      <c r="R133" s="1420"/>
      <c r="S133" s="1200"/>
      <c r="T133" s="1200"/>
      <c r="U133" s="191"/>
      <c r="V133" s="191"/>
      <c r="W133" s="191"/>
      <c r="X133" s="191"/>
      <c r="Y133" s="191"/>
      <c r="Z133" s="191"/>
      <c r="AA133" s="191"/>
      <c r="AB133" s="191"/>
      <c r="AC133" s="191"/>
      <c r="AD133" s="191"/>
      <c r="AE133" s="191"/>
      <c r="AF133" s="191"/>
      <c r="AG133" s="191"/>
      <c r="AH133" s="191"/>
      <c r="AI133" s="191"/>
    </row>
    <row r="134" spans="1:35" x14ac:dyDescent="0.25">
      <c r="A134" s="644" t="s">
        <v>274</v>
      </c>
      <c r="B134" s="575" t="s">
        <v>275</v>
      </c>
      <c r="C134" s="645"/>
      <c r="D134" s="646">
        <v>1737909.1191800004</v>
      </c>
      <c r="E134" s="646">
        <v>1779165.1016699993</v>
      </c>
      <c r="F134" s="647">
        <v>2.3738860700302196</v>
      </c>
      <c r="G134" s="647">
        <v>7.8771517186558809E-2</v>
      </c>
      <c r="H134" s="647">
        <v>3.3837492500902266</v>
      </c>
      <c r="I134" s="647"/>
      <c r="J134" s="646">
        <v>171243.86569999999</v>
      </c>
      <c r="K134" s="646">
        <v>178025.11845999997</v>
      </c>
      <c r="L134" s="647">
        <v>3.9599974762774668</v>
      </c>
      <c r="M134" s="647">
        <v>0.12614564415484167</v>
      </c>
      <c r="N134" s="648">
        <v>3.1063965923932959</v>
      </c>
      <c r="Q134" s="1320"/>
      <c r="R134" s="1420"/>
      <c r="S134" s="1200"/>
      <c r="T134" s="1200"/>
    </row>
    <row r="135" spans="1:35" s="631" customFormat="1" ht="24" x14ac:dyDescent="0.25">
      <c r="A135" s="587" t="s">
        <v>751</v>
      </c>
      <c r="B135" s="611"/>
      <c r="C135" s="612" t="s">
        <v>276</v>
      </c>
      <c r="D135" s="633">
        <v>515045.00184000016</v>
      </c>
      <c r="E135" s="633">
        <v>533757.35299999965</v>
      </c>
      <c r="F135" s="637">
        <v>3.6331487720780813</v>
      </c>
      <c r="G135" s="637">
        <v>3.5728158730873621E-2</v>
      </c>
      <c r="H135" s="637">
        <v>1.015139652440693</v>
      </c>
      <c r="I135" s="637"/>
      <c r="J135" s="633">
        <v>50905.414140000008</v>
      </c>
      <c r="K135" s="633">
        <v>42013.115360000003</v>
      </c>
      <c r="L135" s="637">
        <v>-17.468277058987116</v>
      </c>
      <c r="M135" s="637">
        <v>-0.16541556513525646</v>
      </c>
      <c r="N135" s="638">
        <v>0.73309541664174938</v>
      </c>
      <c r="O135" s="1498"/>
      <c r="P135" s="1498"/>
      <c r="Q135" s="1320"/>
      <c r="R135" s="1420"/>
      <c r="S135" s="1200"/>
      <c r="T135" s="1200"/>
      <c r="U135" s="630"/>
      <c r="V135" s="630"/>
      <c r="W135" s="630"/>
      <c r="X135" s="630"/>
      <c r="Y135" s="630"/>
      <c r="Z135" s="630"/>
      <c r="AA135" s="630"/>
      <c r="AB135" s="630"/>
      <c r="AC135" s="630"/>
      <c r="AD135" s="630"/>
      <c r="AE135" s="630"/>
      <c r="AF135" s="630"/>
      <c r="AG135" s="630"/>
      <c r="AH135" s="630"/>
      <c r="AI135" s="630"/>
    </row>
    <row r="136" spans="1:35" ht="24" x14ac:dyDescent="0.25">
      <c r="A136" s="591" t="s">
        <v>752</v>
      </c>
      <c r="B136" s="592"/>
      <c r="C136" s="632" t="s">
        <v>277</v>
      </c>
      <c r="D136" s="634">
        <v>321396.23365000001</v>
      </c>
      <c r="E136" s="634">
        <v>332022.40937999979</v>
      </c>
      <c r="F136" s="635">
        <v>3.306253968604894</v>
      </c>
      <c r="G136" s="635">
        <v>2.0288935897866046E-2</v>
      </c>
      <c r="H136" s="635">
        <v>0.63146504936398451</v>
      </c>
      <c r="I136" s="635"/>
      <c r="J136" s="634">
        <v>30182.298119999992</v>
      </c>
      <c r="K136" s="634">
        <v>37160.845739999997</v>
      </c>
      <c r="L136" s="635">
        <v>23.121326256385167</v>
      </c>
      <c r="M136" s="635">
        <v>0.12981574584312372</v>
      </c>
      <c r="N136" s="636">
        <v>0.64842717463561761</v>
      </c>
      <c r="Q136" s="1320"/>
      <c r="R136" s="1420"/>
      <c r="S136" s="1200"/>
      <c r="T136" s="1200"/>
    </row>
    <row r="137" spans="1:35" s="619" customFormat="1" x14ac:dyDescent="0.25">
      <c r="A137" s="587" t="s">
        <v>753</v>
      </c>
      <c r="B137" s="611"/>
      <c r="C137" s="612" t="s">
        <v>754</v>
      </c>
      <c r="D137" s="633">
        <v>304768.30457000015</v>
      </c>
      <c r="E137" s="633">
        <v>304430.00189000001</v>
      </c>
      <c r="F137" s="637">
        <v>-0.11100323587698946</v>
      </c>
      <c r="G137" s="637">
        <v>-6.4593335956427366E-4</v>
      </c>
      <c r="H137" s="637">
        <v>0.57898774522574925</v>
      </c>
      <c r="I137" s="637"/>
      <c r="J137" s="633">
        <v>26391.918410000009</v>
      </c>
      <c r="K137" s="633">
        <v>30035.583639999993</v>
      </c>
      <c r="L137" s="637">
        <v>13.805988535563918</v>
      </c>
      <c r="M137" s="637">
        <v>6.777987988209852E-2</v>
      </c>
      <c r="N137" s="638">
        <v>0.52409702336922581</v>
      </c>
      <c r="O137" s="1498"/>
      <c r="P137" s="1498"/>
      <c r="Q137" s="1320"/>
      <c r="R137" s="1420"/>
      <c r="S137" s="1200"/>
      <c r="T137" s="1200"/>
      <c r="U137" s="191"/>
      <c r="V137" s="191"/>
      <c r="W137" s="191"/>
      <c r="X137" s="191"/>
      <c r="Y137" s="191"/>
      <c r="Z137" s="191"/>
      <c r="AA137" s="191"/>
      <c r="AB137" s="191"/>
      <c r="AC137" s="191"/>
      <c r="AD137" s="191"/>
      <c r="AE137" s="191"/>
      <c r="AF137" s="191"/>
      <c r="AG137" s="191"/>
      <c r="AH137" s="191"/>
      <c r="AI137" s="191"/>
    </row>
    <row r="138" spans="1:35" s="619" customFormat="1" x14ac:dyDescent="0.25">
      <c r="A138" s="591" t="s">
        <v>755</v>
      </c>
      <c r="B138" s="592"/>
      <c r="C138" s="632" t="s">
        <v>279</v>
      </c>
      <c r="D138" s="634">
        <v>133928.05237000011</v>
      </c>
      <c r="E138" s="634">
        <v>164247.83265999993</v>
      </c>
      <c r="F138" s="635">
        <v>22.638857023199311</v>
      </c>
      <c r="G138" s="635">
        <v>5.789063670427378E-2</v>
      </c>
      <c r="H138" s="635">
        <v>0.31237881187673217</v>
      </c>
      <c r="I138" s="635"/>
      <c r="J138" s="634">
        <v>16609.81136</v>
      </c>
      <c r="K138" s="634">
        <v>19091.068299999981</v>
      </c>
      <c r="L138" s="635">
        <v>14.93850162546326</v>
      </c>
      <c r="M138" s="635">
        <v>4.6156627114127824E-2</v>
      </c>
      <c r="N138" s="636">
        <v>0.33312394354953112</v>
      </c>
      <c r="O138" s="1498"/>
      <c r="P138" s="1498"/>
      <c r="Q138" s="1320"/>
      <c r="R138" s="1420"/>
      <c r="S138" s="1200"/>
      <c r="T138" s="1200"/>
      <c r="U138" s="191"/>
      <c r="V138" s="191"/>
      <c r="W138" s="191"/>
      <c r="X138" s="191"/>
      <c r="Y138" s="191"/>
      <c r="Z138" s="191"/>
      <c r="AA138" s="191"/>
      <c r="AB138" s="191"/>
      <c r="AC138" s="191"/>
      <c r="AD138" s="191"/>
      <c r="AE138" s="191"/>
      <c r="AF138" s="191"/>
      <c r="AG138" s="191"/>
      <c r="AH138" s="191"/>
      <c r="AI138" s="191"/>
    </row>
    <row r="139" spans="1:35" s="619" customFormat="1" ht="24" x14ac:dyDescent="0.25">
      <c r="A139" s="587" t="s">
        <v>756</v>
      </c>
      <c r="B139" s="611"/>
      <c r="C139" s="612" t="s">
        <v>280</v>
      </c>
      <c r="D139" s="633">
        <v>153782.04435000007</v>
      </c>
      <c r="E139" s="633">
        <v>158705.30863999992</v>
      </c>
      <c r="F139" s="637">
        <v>3.2014558726991225</v>
      </c>
      <c r="G139" s="637">
        <v>9.4001639090210958E-3</v>
      </c>
      <c r="H139" s="637">
        <v>0.30183762518265955</v>
      </c>
      <c r="I139" s="637"/>
      <c r="J139" s="633">
        <v>18267.790579999993</v>
      </c>
      <c r="K139" s="633">
        <v>17274.505519999992</v>
      </c>
      <c r="L139" s="637">
        <v>-5.437357384025816</v>
      </c>
      <c r="M139" s="637">
        <v>-1.8477202982636103E-2</v>
      </c>
      <c r="N139" s="638">
        <v>0.30142636919331256</v>
      </c>
      <c r="O139" s="1498"/>
      <c r="P139" s="1498"/>
      <c r="Q139" s="1320"/>
      <c r="R139" s="1420"/>
      <c r="S139" s="1200"/>
      <c r="T139" s="1200"/>
      <c r="U139" s="191"/>
      <c r="V139" s="191"/>
      <c r="W139" s="191"/>
      <c r="X139" s="191"/>
      <c r="Y139" s="191"/>
      <c r="Z139" s="191"/>
      <c r="AA139" s="191"/>
      <c r="AB139" s="191"/>
      <c r="AC139" s="191"/>
      <c r="AD139" s="191"/>
      <c r="AE139" s="191"/>
      <c r="AF139" s="191"/>
      <c r="AG139" s="191"/>
      <c r="AH139" s="191"/>
      <c r="AI139" s="191"/>
    </row>
    <row r="140" spans="1:35" s="619" customFormat="1" x14ac:dyDescent="0.25">
      <c r="A140" s="591" t="s">
        <v>757</v>
      </c>
      <c r="B140" s="592"/>
      <c r="C140" s="632" t="s">
        <v>281</v>
      </c>
      <c r="D140" s="634">
        <v>308989.48239999998</v>
      </c>
      <c r="E140" s="634">
        <v>286002.19610000012</v>
      </c>
      <c r="F140" s="635">
        <v>-7.4395044522071618</v>
      </c>
      <c r="G140" s="635">
        <v>-4.3890444695911406E-2</v>
      </c>
      <c r="H140" s="635">
        <v>0.54394036600040852</v>
      </c>
      <c r="I140" s="635"/>
      <c r="J140" s="634">
        <v>28886.633089999996</v>
      </c>
      <c r="K140" s="634">
        <v>32449.999899999988</v>
      </c>
      <c r="L140" s="635">
        <v>12.335694502359855</v>
      </c>
      <c r="M140" s="635">
        <v>6.6286159433383826E-2</v>
      </c>
      <c r="N140" s="636">
        <v>0.56622666500385921</v>
      </c>
      <c r="O140" s="1498"/>
      <c r="P140" s="1498"/>
      <c r="Q140" s="1320"/>
      <c r="R140" s="1420"/>
      <c r="S140" s="1200"/>
      <c r="T140" s="1200"/>
      <c r="U140" s="191"/>
      <c r="V140" s="191"/>
      <c r="W140" s="191"/>
      <c r="X140" s="191"/>
      <c r="Y140" s="191"/>
      <c r="Z140" s="191"/>
      <c r="AA140" s="191"/>
      <c r="AB140" s="191"/>
      <c r="AC140" s="191"/>
      <c r="AD140" s="191"/>
      <c r="AE140" s="191"/>
      <c r="AF140" s="191"/>
      <c r="AG140" s="191"/>
      <c r="AH140" s="191"/>
      <c r="AI140" s="191"/>
    </row>
    <row r="141" spans="1:35" s="191" customFormat="1" x14ac:dyDescent="0.25">
      <c r="A141" s="189" t="s">
        <v>282</v>
      </c>
      <c r="B141" s="639" t="s">
        <v>283</v>
      </c>
      <c r="C141" s="640"/>
      <c r="D141" s="621">
        <v>3157814.3587899902</v>
      </c>
      <c r="E141" s="621">
        <v>3150572.5800299994</v>
      </c>
      <c r="F141" s="641">
        <v>-0.22932883118454503</v>
      </c>
      <c r="G141" s="641">
        <v>-1.3826986187813079E-2</v>
      </c>
      <c r="H141" s="641">
        <v>5.9919945568990274</v>
      </c>
      <c r="I141" s="641"/>
      <c r="J141" s="621">
        <v>299813.50617999997</v>
      </c>
      <c r="K141" s="621">
        <v>372388.87670999981</v>
      </c>
      <c r="L141" s="641">
        <v>24.206838262458909</v>
      </c>
      <c r="M141" s="641">
        <v>1.3500553937887987</v>
      </c>
      <c r="N141" s="642">
        <v>6.497889442028522</v>
      </c>
      <c r="O141" s="1498"/>
      <c r="P141" s="1498"/>
      <c r="Q141" s="1320"/>
      <c r="R141" s="1420"/>
      <c r="S141" s="1200"/>
      <c r="T141" s="1200"/>
    </row>
    <row r="142" spans="1:35" ht="24" x14ac:dyDescent="0.25">
      <c r="A142" s="591" t="s">
        <v>758</v>
      </c>
      <c r="B142" s="592"/>
      <c r="C142" s="632" t="s">
        <v>284</v>
      </c>
      <c r="D142" s="634">
        <v>476688.24642999977</v>
      </c>
      <c r="E142" s="634">
        <v>213390.10220000011</v>
      </c>
      <c r="F142" s="635">
        <v>-55.234872309498861</v>
      </c>
      <c r="G142" s="635">
        <v>-0.50272452724717553</v>
      </c>
      <c r="H142" s="635">
        <v>0.40584125532710402</v>
      </c>
      <c r="I142" s="635"/>
      <c r="J142" s="634">
        <v>17595.612270000005</v>
      </c>
      <c r="K142" s="634">
        <v>37379.122469999995</v>
      </c>
      <c r="L142" s="635">
        <v>112.43433815446299</v>
      </c>
      <c r="M142" s="635">
        <v>0.36801513321306856</v>
      </c>
      <c r="N142" s="636">
        <v>0.65223592980531631</v>
      </c>
      <c r="Q142" s="1320"/>
      <c r="R142" s="1420"/>
      <c r="S142" s="1200"/>
      <c r="T142" s="1200"/>
    </row>
    <row r="143" spans="1:35" s="178" customFormat="1" ht="24" x14ac:dyDescent="0.25">
      <c r="A143" s="587" t="s">
        <v>759</v>
      </c>
      <c r="B143" s="611"/>
      <c r="C143" s="612" t="s">
        <v>760</v>
      </c>
      <c r="D143" s="633">
        <v>1909502.7280399902</v>
      </c>
      <c r="E143" s="633">
        <v>2014826.6423699993</v>
      </c>
      <c r="F143" s="637">
        <v>5.5157771069601411</v>
      </c>
      <c r="G143" s="637">
        <v>0.2010987019837224</v>
      </c>
      <c r="H143" s="637">
        <v>3.8319479927871472</v>
      </c>
      <c r="I143" s="637"/>
      <c r="J143" s="633">
        <v>187830.30427999998</v>
      </c>
      <c r="K143" s="633">
        <v>222894.85863999976</v>
      </c>
      <c r="L143" s="637">
        <v>18.668209315004248</v>
      </c>
      <c r="M143" s="637">
        <v>0.65227487505489334</v>
      </c>
      <c r="N143" s="638">
        <v>3.8893378380020813</v>
      </c>
      <c r="O143" s="1498"/>
      <c r="P143" s="1498"/>
      <c r="Q143" s="1320"/>
      <c r="R143" s="1420"/>
      <c r="S143" s="1200"/>
      <c r="T143" s="1200"/>
    </row>
    <row r="144" spans="1:35" s="191" customFormat="1" ht="36" x14ac:dyDescent="0.25">
      <c r="A144" s="591" t="s">
        <v>761</v>
      </c>
      <c r="B144" s="592"/>
      <c r="C144" s="632" t="s">
        <v>1065</v>
      </c>
      <c r="D144" s="634">
        <v>547996.39043999976</v>
      </c>
      <c r="E144" s="634">
        <v>643022.8665700003</v>
      </c>
      <c r="F144" s="635">
        <v>17.340712053541349</v>
      </c>
      <c r="G144" s="635">
        <v>0.18143743636373291</v>
      </c>
      <c r="H144" s="635">
        <v>1.222948977868767</v>
      </c>
      <c r="I144" s="635"/>
      <c r="J144" s="634">
        <v>61762.723239999992</v>
      </c>
      <c r="K144" s="634">
        <v>81851.844830000016</v>
      </c>
      <c r="L144" s="635">
        <v>32.526288570432584</v>
      </c>
      <c r="M144" s="635">
        <v>0.37370015145630703</v>
      </c>
      <c r="N144" s="636">
        <v>1.4282495305186211</v>
      </c>
      <c r="O144" s="1498"/>
      <c r="P144" s="1498"/>
      <c r="Q144" s="1320"/>
      <c r="R144" s="1420"/>
      <c r="S144" s="1200"/>
      <c r="T144" s="1200"/>
    </row>
    <row r="145" spans="1:20" s="178" customFormat="1" x14ac:dyDescent="0.25">
      <c r="A145" s="587" t="s">
        <v>762</v>
      </c>
      <c r="B145" s="611"/>
      <c r="C145" s="612" t="s">
        <v>287</v>
      </c>
      <c r="D145" s="633">
        <v>158614.70968000009</v>
      </c>
      <c r="E145" s="633">
        <v>214823.9929999999</v>
      </c>
      <c r="F145" s="637">
        <v>35.437623303286422</v>
      </c>
      <c r="G145" s="637">
        <v>0.10732238719945303</v>
      </c>
      <c r="H145" s="637">
        <v>0.4085683360879937</v>
      </c>
      <c r="I145" s="637"/>
      <c r="J145" s="633">
        <v>27256.250820000005</v>
      </c>
      <c r="K145" s="633">
        <v>22614.204180000004</v>
      </c>
      <c r="L145" s="637">
        <v>-17.031126807043375</v>
      </c>
      <c r="M145" s="637">
        <v>-8.6351885753867805E-2</v>
      </c>
      <c r="N145" s="638">
        <v>0.39459985990809637</v>
      </c>
      <c r="O145" s="1498"/>
      <c r="P145" s="1498"/>
      <c r="Q145" s="1320"/>
      <c r="R145" s="1420"/>
      <c r="S145" s="1200"/>
      <c r="T145" s="1200"/>
    </row>
    <row r="146" spans="1:20" s="178" customFormat="1" ht="24" x14ac:dyDescent="0.25">
      <c r="A146" s="591" t="s">
        <v>763</v>
      </c>
      <c r="B146" s="592"/>
      <c r="C146" s="632" t="s">
        <v>764</v>
      </c>
      <c r="D146" s="634">
        <v>27197.936909999989</v>
      </c>
      <c r="E146" s="634">
        <v>27392.822769999948</v>
      </c>
      <c r="F146" s="635">
        <v>0.71654648161311052</v>
      </c>
      <c r="G146" s="635">
        <v>3.7210251565637662E-4</v>
      </c>
      <c r="H146" s="635">
        <v>5.2097718991249695E-2</v>
      </c>
      <c r="I146" s="635"/>
      <c r="J146" s="634">
        <v>2447.1026700000011</v>
      </c>
      <c r="K146" s="634">
        <v>2882.7396299999991</v>
      </c>
      <c r="L146" s="635">
        <v>17.802152943586865</v>
      </c>
      <c r="M146" s="635">
        <v>8.1037688583159313E-3</v>
      </c>
      <c r="N146" s="636">
        <v>5.0301511611695229E-2</v>
      </c>
      <c r="O146" s="1498"/>
      <c r="P146" s="1498"/>
      <c r="Q146" s="1320"/>
      <c r="R146" s="1420"/>
      <c r="S146" s="1200"/>
      <c r="T146" s="1200"/>
    </row>
    <row r="147" spans="1:20" s="178" customFormat="1" ht="24" x14ac:dyDescent="0.25">
      <c r="A147" s="587" t="s">
        <v>765</v>
      </c>
      <c r="B147" s="611"/>
      <c r="C147" s="612" t="s">
        <v>766</v>
      </c>
      <c r="D147" s="633">
        <v>9083.5995800000019</v>
      </c>
      <c r="E147" s="633">
        <v>10325.417669999997</v>
      </c>
      <c r="F147" s="637">
        <v>13.670991098442881</v>
      </c>
      <c r="G147" s="637">
        <v>2.3710475212347032E-3</v>
      </c>
      <c r="H147" s="637">
        <v>1.963765153944173E-2</v>
      </c>
      <c r="I147" s="637"/>
      <c r="J147" s="633">
        <v>519.09647000000007</v>
      </c>
      <c r="K147" s="633">
        <v>1113.4946100000002</v>
      </c>
      <c r="L147" s="637">
        <v>114.50629591066186</v>
      </c>
      <c r="M147" s="637">
        <v>1.1057062597197759E-2</v>
      </c>
      <c r="N147" s="638">
        <v>1.9429594498090376E-2</v>
      </c>
      <c r="O147" s="1498"/>
      <c r="P147" s="1498"/>
      <c r="Q147" s="1320"/>
      <c r="R147" s="1420"/>
      <c r="S147" s="1200"/>
      <c r="T147" s="1200"/>
    </row>
    <row r="148" spans="1:20" s="178" customFormat="1" x14ac:dyDescent="0.25">
      <c r="A148" s="591" t="s">
        <v>767</v>
      </c>
      <c r="B148" s="592"/>
      <c r="C148" s="632" t="s">
        <v>768</v>
      </c>
      <c r="D148" s="634">
        <v>28730.747710000011</v>
      </c>
      <c r="E148" s="634">
        <v>26790.735449999989</v>
      </c>
      <c r="F148" s="635">
        <v>-6.7523904340463154</v>
      </c>
      <c r="G148" s="635">
        <v>-3.7041345244358641E-3</v>
      </c>
      <c r="H148" s="635">
        <v>5.0952624297324778E-2</v>
      </c>
      <c r="I148" s="635"/>
      <c r="J148" s="634">
        <v>2402.4164300000002</v>
      </c>
      <c r="K148" s="634">
        <v>3652.6123499999994</v>
      </c>
      <c r="L148" s="635">
        <v>52.039101314337877</v>
      </c>
      <c r="M148" s="635">
        <v>2.325628836288288E-2</v>
      </c>
      <c r="N148" s="636">
        <v>6.3735177684620253E-2</v>
      </c>
      <c r="O148" s="1498"/>
      <c r="P148" s="1498"/>
      <c r="Q148" s="1320"/>
      <c r="R148" s="1420"/>
      <c r="S148" s="1200"/>
      <c r="T148" s="1200"/>
    </row>
    <row r="149" spans="1:20" s="178" customFormat="1" x14ac:dyDescent="0.25">
      <c r="A149" s="189" t="s">
        <v>290</v>
      </c>
      <c r="B149" s="639" t="s">
        <v>291</v>
      </c>
      <c r="C149" s="640"/>
      <c r="D149" s="621">
        <v>1671240.4190699996</v>
      </c>
      <c r="E149" s="621">
        <v>1708440.4127100005</v>
      </c>
      <c r="F149" s="641">
        <v>2.2258912132284192</v>
      </c>
      <c r="G149" s="641">
        <v>7.1027273173376995E-2</v>
      </c>
      <c r="H149" s="641">
        <v>3.2492397472865635</v>
      </c>
      <c r="I149" s="641"/>
      <c r="J149" s="621">
        <v>189598.03612</v>
      </c>
      <c r="K149" s="621">
        <v>184607.65468000001</v>
      </c>
      <c r="L149" s="641">
        <v>-2.6320849846996808</v>
      </c>
      <c r="M149" s="641">
        <v>-9.2831649786074111E-2</v>
      </c>
      <c r="N149" s="642">
        <v>3.2212566091145209</v>
      </c>
      <c r="O149" s="1498"/>
      <c r="P149" s="1498"/>
      <c r="Q149" s="1320"/>
      <c r="R149" s="1420"/>
      <c r="S149" s="1200"/>
      <c r="T149" s="1200"/>
    </row>
    <row r="150" spans="1:20" s="651" customFormat="1" x14ac:dyDescent="0.25">
      <c r="A150" s="591" t="s">
        <v>769</v>
      </c>
      <c r="B150" s="592"/>
      <c r="C150" s="632" t="s">
        <v>292</v>
      </c>
      <c r="D150" s="634">
        <v>917317.95253999985</v>
      </c>
      <c r="E150" s="634">
        <v>938415.99044000078</v>
      </c>
      <c r="F150" s="635">
        <v>2.2999700203818851</v>
      </c>
      <c r="G150" s="635">
        <v>4.028323541792922E-2</v>
      </c>
      <c r="H150" s="635">
        <v>1.7847497126284115</v>
      </c>
      <c r="I150" s="635"/>
      <c r="J150" s="634">
        <v>105033.46550000001</v>
      </c>
      <c r="K150" s="634">
        <v>96296.445319999999</v>
      </c>
      <c r="L150" s="635">
        <v>-8.3183203928466085</v>
      </c>
      <c r="M150" s="635">
        <v>-0.1625270547502724</v>
      </c>
      <c r="N150" s="636">
        <v>1.6802963098089287</v>
      </c>
      <c r="O150" s="1498"/>
      <c r="P150" s="1498"/>
      <c r="Q150" s="1320"/>
      <c r="R150" s="1420"/>
      <c r="S150" s="1200"/>
      <c r="T150" s="1200"/>
    </row>
    <row r="151" spans="1:20" s="178" customFormat="1" ht="48" x14ac:dyDescent="0.25">
      <c r="A151" s="587" t="s">
        <v>770</v>
      </c>
      <c r="B151" s="611"/>
      <c r="C151" s="612" t="s">
        <v>771</v>
      </c>
      <c r="D151" s="633">
        <v>551640.83328999975</v>
      </c>
      <c r="E151" s="633">
        <v>543006.14240999997</v>
      </c>
      <c r="F151" s="637">
        <v>-1.5652740622013537</v>
      </c>
      <c r="G151" s="637">
        <v>-1.6486522923539828E-2</v>
      </c>
      <c r="H151" s="637">
        <v>1.0327296918366746</v>
      </c>
      <c r="I151" s="637"/>
      <c r="J151" s="633">
        <v>61229.938110000003</v>
      </c>
      <c r="K151" s="633">
        <v>62622.925040000016</v>
      </c>
      <c r="L151" s="637">
        <v>2.2750095345474679</v>
      </c>
      <c r="M151" s="637">
        <v>2.5912503161750269E-2</v>
      </c>
      <c r="N151" s="638">
        <v>1.0927201882113375</v>
      </c>
      <c r="O151" s="1498"/>
      <c r="P151" s="1498"/>
      <c r="Q151" s="1320"/>
      <c r="R151" s="1420"/>
      <c r="S151" s="1200"/>
      <c r="T151" s="1200"/>
    </row>
    <row r="152" spans="1:20" s="178" customFormat="1" ht="24" x14ac:dyDescent="0.25">
      <c r="A152" s="591" t="s">
        <v>772</v>
      </c>
      <c r="B152" s="592"/>
      <c r="C152" s="632" t="s">
        <v>294</v>
      </c>
      <c r="D152" s="634">
        <v>146247.96545999998</v>
      </c>
      <c r="E152" s="634">
        <v>166658.57025999998</v>
      </c>
      <c r="F152" s="635">
        <v>13.956163243571734</v>
      </c>
      <c r="G152" s="635">
        <v>3.8970694909059765E-2</v>
      </c>
      <c r="H152" s="635">
        <v>0.31696373293802532</v>
      </c>
      <c r="I152" s="635"/>
      <c r="J152" s="634">
        <v>16608.12905</v>
      </c>
      <c r="K152" s="634">
        <v>17371.34564</v>
      </c>
      <c r="L152" s="635">
        <v>4.5954399059778499</v>
      </c>
      <c r="M152" s="635">
        <v>1.4197442829901546E-2</v>
      </c>
      <c r="N152" s="636">
        <v>0.30311615219347149</v>
      </c>
      <c r="O152" s="1498"/>
      <c r="P152" s="1498"/>
      <c r="Q152" s="1320"/>
      <c r="R152" s="1420"/>
      <c r="S152" s="1200"/>
      <c r="T152" s="1200"/>
    </row>
    <row r="153" spans="1:20" s="178" customFormat="1" x14ac:dyDescent="0.25">
      <c r="A153" s="587" t="s">
        <v>773</v>
      </c>
      <c r="B153" s="611"/>
      <c r="C153" s="612" t="s">
        <v>295</v>
      </c>
      <c r="D153" s="633">
        <v>56033.667780000011</v>
      </c>
      <c r="E153" s="633">
        <v>60359.709600000002</v>
      </c>
      <c r="F153" s="637">
        <v>7.7204330742455474</v>
      </c>
      <c r="G153" s="637">
        <v>8.259865769928253E-3</v>
      </c>
      <c r="H153" s="637">
        <v>0.11479660988345242</v>
      </c>
      <c r="I153" s="637"/>
      <c r="J153" s="633">
        <v>6726.5034600000008</v>
      </c>
      <c r="K153" s="633">
        <v>8316.9386799999993</v>
      </c>
      <c r="L153" s="637">
        <v>23.644308361063391</v>
      </c>
      <c r="M153" s="637">
        <v>2.9585458972546531E-2</v>
      </c>
      <c r="N153" s="638">
        <v>0.14512395890078261</v>
      </c>
      <c r="O153" s="1498"/>
      <c r="P153" s="1498"/>
      <c r="Q153" s="1320"/>
      <c r="R153" s="1420"/>
      <c r="S153" s="1200"/>
      <c r="T153" s="1200"/>
    </row>
    <row r="154" spans="1:20" s="178" customFormat="1" x14ac:dyDescent="0.25">
      <c r="A154" s="644" t="s">
        <v>296</v>
      </c>
      <c r="B154" s="575" t="s">
        <v>496</v>
      </c>
      <c r="C154" s="645"/>
      <c r="D154" s="646">
        <v>6643530.6264600037</v>
      </c>
      <c r="E154" s="646">
        <v>5413363.5405400004</v>
      </c>
      <c r="F154" s="647">
        <v>-18.516766988632007</v>
      </c>
      <c r="G154" s="647">
        <v>-2.3488018440568479</v>
      </c>
      <c r="H154" s="647">
        <v>10.295539634615391</v>
      </c>
      <c r="I154" s="647"/>
      <c r="J154" s="646">
        <v>690111.51653000014</v>
      </c>
      <c r="K154" s="646">
        <v>599404.05861000041</v>
      </c>
      <c r="L154" s="647">
        <v>-13.143884103846359</v>
      </c>
      <c r="M154" s="647">
        <v>-1.6873505698623459</v>
      </c>
      <c r="N154" s="648">
        <v>10.459123640752875</v>
      </c>
      <c r="O154" s="1498"/>
      <c r="P154" s="1498"/>
      <c r="Q154" s="1320"/>
      <c r="R154" s="1420"/>
      <c r="S154" s="1200"/>
      <c r="T154" s="1200"/>
    </row>
    <row r="155" spans="1:20" s="178" customFormat="1" ht="24" x14ac:dyDescent="0.25">
      <c r="A155" s="587" t="s">
        <v>774</v>
      </c>
      <c r="B155" s="611"/>
      <c r="C155" s="612" t="s">
        <v>775</v>
      </c>
      <c r="D155" s="633">
        <v>3563811.6923300037</v>
      </c>
      <c r="E155" s="633">
        <v>3468569.1493700021</v>
      </c>
      <c r="F155" s="637">
        <v>-2.6724908940890892</v>
      </c>
      <c r="G155" s="637">
        <v>-0.18184998046002249</v>
      </c>
      <c r="H155" s="637">
        <v>6.5967842147140896</v>
      </c>
      <c r="I155" s="637"/>
      <c r="J155" s="633">
        <v>319131.46586000011</v>
      </c>
      <c r="K155" s="633">
        <v>451609.82673000026</v>
      </c>
      <c r="L155" s="637">
        <v>41.512158794180806</v>
      </c>
      <c r="M155" s="637">
        <v>2.4643777130825906</v>
      </c>
      <c r="N155" s="638">
        <v>7.8802319525522986</v>
      </c>
      <c r="O155" s="1498"/>
      <c r="P155" s="1498"/>
      <c r="Q155" s="1320"/>
      <c r="R155" s="1420"/>
      <c r="S155" s="1200"/>
      <c r="T155" s="1200"/>
    </row>
    <row r="156" spans="1:20" s="178" customFormat="1" ht="24" x14ac:dyDescent="0.25">
      <c r="A156" s="591" t="s">
        <v>776</v>
      </c>
      <c r="B156" s="592"/>
      <c r="C156" s="632" t="s">
        <v>298</v>
      </c>
      <c r="D156" s="634">
        <v>168910.77808000031</v>
      </c>
      <c r="E156" s="634">
        <v>144332.81909000003</v>
      </c>
      <c r="F156" s="635">
        <v>-14.550852982489696</v>
      </c>
      <c r="G156" s="635">
        <v>-4.6927572733497999E-2</v>
      </c>
      <c r="H156" s="635">
        <v>0.27450294967048094</v>
      </c>
      <c r="I156" s="635"/>
      <c r="J156" s="634">
        <v>11597.850199999993</v>
      </c>
      <c r="K156" s="634">
        <v>12377.816350000012</v>
      </c>
      <c r="L156" s="635">
        <v>6.7250924658435309</v>
      </c>
      <c r="M156" s="635">
        <v>1.4509020072380337E-2</v>
      </c>
      <c r="N156" s="636">
        <v>0.21598304140181987</v>
      </c>
      <c r="O156" s="1498"/>
      <c r="P156" s="1498"/>
      <c r="Q156" s="1320"/>
      <c r="R156" s="1420"/>
      <c r="S156" s="1200"/>
      <c r="T156" s="1200"/>
    </row>
    <row r="157" spans="1:20" s="178" customFormat="1" x14ac:dyDescent="0.25">
      <c r="A157" s="587" t="s">
        <v>777</v>
      </c>
      <c r="B157" s="611"/>
      <c r="C157" s="612" t="s">
        <v>299</v>
      </c>
      <c r="D157" s="633">
        <v>18772.732670000001</v>
      </c>
      <c r="E157" s="633">
        <v>11536.712</v>
      </c>
      <c r="F157" s="637">
        <v>-38.545377474871387</v>
      </c>
      <c r="G157" s="637">
        <v>-1.3815992061451326E-2</v>
      </c>
      <c r="H157" s="637">
        <v>2.1941381686199232E-2</v>
      </c>
      <c r="I157" s="637"/>
      <c r="J157" s="633">
        <v>513.74085999999988</v>
      </c>
      <c r="K157" s="633">
        <v>1171.7387200000003</v>
      </c>
      <c r="L157" s="637">
        <v>128.07972097060772</v>
      </c>
      <c r="M157" s="637">
        <v>1.2240151907006591E-2</v>
      </c>
      <c r="N157" s="638">
        <v>2.0445907849802221E-2</v>
      </c>
      <c r="O157" s="1498"/>
      <c r="P157" s="1498"/>
      <c r="Q157" s="1320"/>
      <c r="R157" s="1420"/>
      <c r="S157" s="1200"/>
      <c r="T157" s="1200"/>
    </row>
    <row r="158" spans="1:20" s="178" customFormat="1" x14ac:dyDescent="0.25">
      <c r="A158" s="591" t="s">
        <v>778</v>
      </c>
      <c r="B158" s="592"/>
      <c r="C158" s="632" t="s">
        <v>300</v>
      </c>
      <c r="D158" s="634">
        <v>4691.718319999999</v>
      </c>
      <c r="E158" s="634">
        <v>6137.2195800000018</v>
      </c>
      <c r="F158" s="635">
        <v>30.80963436867205</v>
      </c>
      <c r="G158" s="635">
        <v>2.7599470542941274E-3</v>
      </c>
      <c r="H158" s="635">
        <v>1.1672223186016552E-2</v>
      </c>
      <c r="I158" s="635"/>
      <c r="J158" s="634">
        <v>367.75013999999999</v>
      </c>
      <c r="K158" s="634">
        <v>425.07720999999998</v>
      </c>
      <c r="L158" s="635">
        <v>15.588592298020606</v>
      </c>
      <c r="M158" s="635">
        <v>1.0664047527200161E-3</v>
      </c>
      <c r="N158" s="636">
        <v>7.4172589130715276E-3</v>
      </c>
      <c r="O158" s="1498"/>
      <c r="P158" s="1498"/>
      <c r="Q158" s="1320"/>
      <c r="R158" s="1420"/>
      <c r="S158" s="1200"/>
      <c r="T158" s="1200"/>
    </row>
    <row r="159" spans="1:20" s="178" customFormat="1" ht="24" x14ac:dyDescent="0.25">
      <c r="A159" s="587" t="s">
        <v>779</v>
      </c>
      <c r="B159" s="611"/>
      <c r="C159" s="612" t="s">
        <v>301</v>
      </c>
      <c r="D159" s="633">
        <v>16431.564270000003</v>
      </c>
      <c r="E159" s="633">
        <v>16596.633400000006</v>
      </c>
      <c r="F159" s="637">
        <v>1.0045856090608436</v>
      </c>
      <c r="G159" s="637">
        <v>3.1517237079295473E-4</v>
      </c>
      <c r="H159" s="637">
        <v>3.156471862479731E-2</v>
      </c>
      <c r="I159" s="637"/>
      <c r="J159" s="633">
        <v>1103.5870399999999</v>
      </c>
      <c r="K159" s="633">
        <v>1543.6940400000003</v>
      </c>
      <c r="L159" s="637">
        <v>39.879681805614574</v>
      </c>
      <c r="M159" s="637">
        <v>8.1869210567598969E-3</v>
      </c>
      <c r="N159" s="638">
        <v>2.6936232072393151E-2</v>
      </c>
      <c r="O159" s="1498"/>
      <c r="P159" s="1498"/>
      <c r="Q159" s="1320"/>
      <c r="R159" s="1420"/>
      <c r="S159" s="1200"/>
      <c r="T159" s="1200"/>
    </row>
    <row r="160" spans="1:20" s="178" customFormat="1" x14ac:dyDescent="0.25">
      <c r="A160" s="591" t="s">
        <v>780</v>
      </c>
      <c r="B160" s="592"/>
      <c r="C160" s="632" t="s">
        <v>302</v>
      </c>
      <c r="D160" s="634">
        <v>2100742.3571100002</v>
      </c>
      <c r="E160" s="634">
        <v>835748.47349000035</v>
      </c>
      <c r="F160" s="635">
        <v>-60.216517239184775</v>
      </c>
      <c r="G160" s="635">
        <v>-2.4152978896726114</v>
      </c>
      <c r="H160" s="635">
        <v>1.5894889506214993</v>
      </c>
      <c r="I160" s="635"/>
      <c r="J160" s="634">
        <v>279098.88916000002</v>
      </c>
      <c r="K160" s="634">
        <v>13534.189549999997</v>
      </c>
      <c r="L160" s="635">
        <v>-95.150754777013375</v>
      </c>
      <c r="M160" s="635">
        <v>-4.9400651004624425</v>
      </c>
      <c r="N160" s="636">
        <v>0.23616083316002054</v>
      </c>
      <c r="O160" s="1498"/>
      <c r="P160" s="1498"/>
      <c r="Q160" s="1320"/>
      <c r="R160" s="1420"/>
      <c r="S160" s="1200"/>
      <c r="T160" s="1200"/>
    </row>
    <row r="161" spans="1:20" s="178" customFormat="1" x14ac:dyDescent="0.25">
      <c r="A161" s="587" t="s">
        <v>781</v>
      </c>
      <c r="B161" s="611"/>
      <c r="C161" s="612" t="s">
        <v>303</v>
      </c>
      <c r="D161" s="633">
        <v>770169.78367999929</v>
      </c>
      <c r="E161" s="633">
        <v>930442.53360999888</v>
      </c>
      <c r="F161" s="637">
        <v>20.810054266760471</v>
      </c>
      <c r="G161" s="637">
        <v>0.3060144714456498</v>
      </c>
      <c r="H161" s="637">
        <v>1.7695851961123104</v>
      </c>
      <c r="I161" s="637"/>
      <c r="J161" s="633">
        <v>78298.233270000012</v>
      </c>
      <c r="K161" s="633">
        <v>118741.71601000009</v>
      </c>
      <c r="L161" s="637">
        <v>51.653123002835379</v>
      </c>
      <c r="M161" s="637">
        <v>0.75233431972863829</v>
      </c>
      <c r="N161" s="638">
        <v>2.0719484148034693</v>
      </c>
      <c r="O161" s="1498"/>
      <c r="P161" s="1498"/>
      <c r="Q161" s="1320"/>
      <c r="R161" s="1420"/>
      <c r="S161" s="1200"/>
      <c r="T161" s="1200"/>
    </row>
    <row r="162" spans="1:20" s="585" customFormat="1" x14ac:dyDescent="0.25">
      <c r="A162" s="652" t="s">
        <v>3</v>
      </c>
      <c r="B162" s="653"/>
      <c r="C162" s="654" t="s">
        <v>500</v>
      </c>
      <c r="D162" s="655">
        <v>10628.308550000005</v>
      </c>
      <c r="E162" s="655">
        <v>9722.9160700000066</v>
      </c>
      <c r="F162" s="656">
        <v>-8.5186883288216002</v>
      </c>
      <c r="G162" s="656">
        <v>-1.728698118295688E-3</v>
      </c>
      <c r="H162" s="656">
        <v>1.8491768936829692E-2</v>
      </c>
      <c r="I162" s="656"/>
      <c r="J162" s="655">
        <v>1557.8382800000006</v>
      </c>
      <c r="K162" s="655">
        <v>1339.6347099999998</v>
      </c>
      <c r="L162" s="656">
        <v>-14.006817832207894</v>
      </c>
      <c r="M162" s="656">
        <v>-4.0590479176499964E-3</v>
      </c>
      <c r="N162" s="657">
        <v>2.3375559214307187E-2</v>
      </c>
      <c r="O162" s="1498"/>
      <c r="P162" s="1498"/>
      <c r="Q162" s="1320"/>
      <c r="R162" s="1420"/>
      <c r="S162" s="1200"/>
      <c r="T162" s="1200"/>
    </row>
    <row r="163" spans="1:20" customFormat="1" ht="12.75" x14ac:dyDescent="0.2"/>
    <row r="164" spans="1:20" s="585" customFormat="1" x14ac:dyDescent="0.25">
      <c r="A164" s="1574" t="s">
        <v>1097</v>
      </c>
      <c r="B164" s="1587"/>
      <c r="C164" s="1587"/>
      <c r="D164" s="1587"/>
      <c r="E164" s="1587"/>
      <c r="F164" s="1587"/>
      <c r="G164" s="1587"/>
      <c r="H164" s="1587"/>
      <c r="I164" s="1587"/>
      <c r="J164" s="1587"/>
      <c r="K164" s="1587"/>
      <c r="L164" s="1587"/>
      <c r="M164" s="1587"/>
      <c r="N164" s="1588"/>
      <c r="O164" s="1501"/>
      <c r="P164" s="1501"/>
    </row>
    <row r="165" spans="1:20" s="585" customFormat="1" x14ac:dyDescent="0.25">
      <c r="A165" s="1675" t="s">
        <v>1437</v>
      </c>
      <c r="B165" s="658"/>
      <c r="C165" s="658"/>
      <c r="D165" s="659"/>
      <c r="E165" s="659"/>
      <c r="F165" s="660"/>
      <c r="G165" s="661"/>
      <c r="H165" s="662"/>
      <c r="I165" s="662"/>
      <c r="J165" s="659"/>
      <c r="K165" s="659"/>
      <c r="L165" s="660"/>
      <c r="M165" s="661"/>
      <c r="N165" s="663"/>
      <c r="O165" s="1501"/>
      <c r="P165" s="1501"/>
    </row>
    <row r="166" spans="1:20" s="630" customFormat="1" x14ac:dyDescent="0.2">
      <c r="A166" s="1570" t="s">
        <v>617</v>
      </c>
      <c r="B166" s="658"/>
      <c r="C166" s="658"/>
      <c r="D166" s="659"/>
      <c r="E166" s="659"/>
      <c r="F166" s="660"/>
      <c r="G166" s="661"/>
      <c r="H166" s="662"/>
      <c r="I166" s="662"/>
      <c r="J166" s="659"/>
      <c r="K166" s="659"/>
      <c r="L166" s="660"/>
      <c r="M166" s="661"/>
      <c r="N166" s="663"/>
      <c r="O166" s="1502"/>
      <c r="P166" s="1502"/>
    </row>
    <row r="167" spans="1:20" x14ac:dyDescent="0.25">
      <c r="A167" s="1571" t="s">
        <v>1411</v>
      </c>
      <c r="B167" s="658"/>
      <c r="C167" s="658"/>
      <c r="D167" s="659"/>
      <c r="E167" s="659"/>
      <c r="F167" s="660"/>
      <c r="G167" s="661"/>
      <c r="H167" s="662"/>
      <c r="I167" s="662"/>
      <c r="J167" s="659"/>
      <c r="K167" s="659"/>
      <c r="L167" s="660"/>
      <c r="M167" s="661"/>
      <c r="N167" s="663"/>
    </row>
    <row r="168" spans="1:20" x14ac:dyDescent="0.25">
      <c r="A168" s="1582" t="s">
        <v>1441</v>
      </c>
      <c r="B168" s="664"/>
      <c r="C168" s="664"/>
      <c r="D168" s="665"/>
      <c r="E168" s="665"/>
      <c r="F168" s="666"/>
      <c r="G168" s="667"/>
      <c r="H168" s="668"/>
      <c r="I168" s="668"/>
      <c r="J168" s="665"/>
      <c r="K168" s="665"/>
      <c r="L168" s="666"/>
      <c r="M168" s="667"/>
      <c r="N168" s="669"/>
    </row>
  </sheetData>
  <mergeCells count="14">
    <mergeCell ref="B37:C37"/>
    <mergeCell ref="B47:C47"/>
    <mergeCell ref="B62:C62"/>
    <mergeCell ref="B64:C64"/>
    <mergeCell ref="D9:H9"/>
    <mergeCell ref="B60:C60"/>
    <mergeCell ref="A5:N6"/>
    <mergeCell ref="D11:E11"/>
    <mergeCell ref="J11:K11"/>
    <mergeCell ref="J9:N9"/>
    <mergeCell ref="H10:H11"/>
    <mergeCell ref="N10:N11"/>
    <mergeCell ref="A7:N7"/>
    <mergeCell ref="A9:B11"/>
  </mergeCells>
  <printOptions horizontalCentered="1"/>
  <pageMargins left="0.39370078740157483" right="0.39370078740157483" top="0.39370078740157483" bottom="0.43307086614173229" header="0" footer="0"/>
  <pageSetup scale="41" fitToHeight="2" orientation="portrait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750B-2D27-4F43-B44A-D85ACC302CCB}">
  <sheetPr codeName="Hoja20">
    <pageSetUpPr fitToPage="1"/>
  </sheetPr>
  <dimension ref="A1:P169"/>
  <sheetViews>
    <sheetView showGridLines="0" workbookViewId="0">
      <selection activeCell="A6" sqref="A6:N7"/>
    </sheetView>
  </sheetViews>
  <sheetFormatPr defaultColWidth="6.7109375" defaultRowHeight="14.25" x14ac:dyDescent="0.25"/>
  <cols>
    <col min="1" max="1" width="4.28515625" style="672" customWidth="1"/>
    <col min="2" max="2" width="2.140625" style="178" customWidth="1"/>
    <col min="3" max="3" width="52.85546875" style="176" customWidth="1"/>
    <col min="4" max="4" width="13.42578125" style="178" customWidth="1"/>
    <col min="5" max="5" width="14.140625" style="178" customWidth="1"/>
    <col min="6" max="6" width="10" style="670" customWidth="1"/>
    <col min="7" max="7" width="14.28515625" style="670" customWidth="1"/>
    <col min="8" max="8" width="11.5703125" style="671" customWidth="1"/>
    <col min="9" max="9" width="3.85546875" style="671" customWidth="1"/>
    <col min="10" max="10" width="11.5703125" style="178" customWidth="1"/>
    <col min="11" max="11" width="11.28515625" style="178" customWidth="1"/>
    <col min="12" max="12" width="9" style="670" customWidth="1"/>
    <col min="13" max="13" width="14.85546875" style="670" customWidth="1"/>
    <col min="14" max="14" width="11.5703125" style="671" customWidth="1"/>
    <col min="15" max="16" width="13" style="178" bestFit="1" customWidth="1"/>
  </cols>
  <sheetData>
    <row r="1" spans="1:16" ht="3" customHeight="1" x14ac:dyDescent="0.25">
      <c r="A1" s="554" t="s">
        <v>1347</v>
      </c>
      <c r="B1" s="176"/>
      <c r="D1" s="176"/>
      <c r="E1" s="176"/>
      <c r="F1" s="555"/>
      <c r="G1" s="555"/>
      <c r="H1" s="556"/>
      <c r="I1" s="556"/>
      <c r="J1" s="176"/>
      <c r="K1" s="176"/>
      <c r="L1" s="555"/>
      <c r="M1" s="555"/>
      <c r="N1" s="557"/>
    </row>
    <row r="2" spans="1:16" x14ac:dyDescent="0.25">
      <c r="A2" s="554"/>
      <c r="B2" s="176"/>
      <c r="D2" s="733"/>
      <c r="E2" s="733"/>
      <c r="F2" s="455"/>
      <c r="G2" s="455"/>
      <c r="H2" s="456"/>
      <c r="I2" s="138"/>
      <c r="J2" s="13"/>
      <c r="K2" s="91"/>
      <c r="L2" s="455"/>
      <c r="M2" s="455"/>
      <c r="N2" s="525"/>
    </row>
    <row r="3" spans="1:16" ht="30.75" customHeight="1" x14ac:dyDescent="0.25">
      <c r="A3" s="554"/>
      <c r="B3" s="176"/>
      <c r="D3" s="542"/>
      <c r="E3" s="13"/>
      <c r="F3" s="455"/>
      <c r="G3" s="455"/>
      <c r="H3" s="456"/>
      <c r="I3" s="138"/>
      <c r="J3" s="13"/>
      <c r="K3" s="13"/>
      <c r="L3" s="455"/>
      <c r="M3" s="455"/>
      <c r="N3" s="525"/>
    </row>
    <row r="4" spans="1:16" x14ac:dyDescent="0.25">
      <c r="A4" s="554"/>
      <c r="B4" s="176"/>
      <c r="D4" s="176"/>
      <c r="E4" s="176"/>
      <c r="F4" s="555"/>
      <c r="G4" s="555"/>
      <c r="H4" s="556"/>
      <c r="I4" s="556"/>
      <c r="J4" s="176"/>
      <c r="K4" s="176"/>
      <c r="L4" s="555"/>
      <c r="M4" s="555"/>
      <c r="N4" s="557"/>
    </row>
    <row r="5" spans="1:16" x14ac:dyDescent="0.25">
      <c r="A5" s="554"/>
      <c r="B5" s="176"/>
      <c r="D5" s="176"/>
      <c r="E5" s="176"/>
      <c r="F5" s="555"/>
      <c r="G5" s="555"/>
      <c r="H5" s="556"/>
      <c r="I5" s="556"/>
      <c r="J5" s="176"/>
      <c r="K5" s="176"/>
      <c r="L5" s="555"/>
      <c r="M5" s="555"/>
      <c r="N5" s="557"/>
    </row>
    <row r="6" spans="1:16" ht="15" customHeight="1" x14ac:dyDescent="0.3">
      <c r="A6" s="1699" t="s">
        <v>461</v>
      </c>
      <c r="B6" s="1699"/>
      <c r="C6" s="1699"/>
      <c r="D6" s="1699"/>
      <c r="E6" s="1699"/>
      <c r="F6" s="1699"/>
      <c r="G6" s="1699"/>
      <c r="H6" s="1699"/>
      <c r="I6" s="1699"/>
      <c r="J6" s="1699"/>
      <c r="K6" s="1699"/>
      <c r="L6" s="1699"/>
      <c r="M6" s="1699"/>
      <c r="N6" s="1700"/>
      <c r="O6" s="16"/>
      <c r="P6" s="16"/>
    </row>
    <row r="7" spans="1:16" ht="15" customHeight="1" x14ac:dyDescent="0.3">
      <c r="A7" s="1699"/>
      <c r="B7" s="1699"/>
      <c r="C7" s="1699"/>
      <c r="D7" s="1699"/>
      <c r="E7" s="1699"/>
      <c r="F7" s="1699"/>
      <c r="G7" s="1699"/>
      <c r="H7" s="1699"/>
      <c r="I7" s="1699"/>
      <c r="J7" s="1699"/>
      <c r="K7" s="1699"/>
      <c r="L7" s="1699"/>
      <c r="M7" s="1699"/>
      <c r="N7" s="1700"/>
      <c r="O7" s="16"/>
      <c r="P7" s="16"/>
    </row>
    <row r="8" spans="1:16" ht="30.75" customHeight="1" x14ac:dyDescent="0.3">
      <c r="A8" s="1716" t="s">
        <v>1034</v>
      </c>
      <c r="B8" s="1820"/>
      <c r="C8" s="1820"/>
      <c r="D8" s="1820"/>
      <c r="E8" s="1820"/>
      <c r="F8" s="1820"/>
      <c r="G8" s="1820"/>
      <c r="H8" s="1820"/>
      <c r="I8" s="1820"/>
      <c r="J8" s="1820"/>
      <c r="K8" s="1820"/>
      <c r="L8" s="1820"/>
      <c r="M8" s="1820"/>
      <c r="N8" s="1821"/>
      <c r="O8" s="16"/>
      <c r="P8" s="16"/>
    </row>
    <row r="9" spans="1:16" ht="17.25" thickBot="1" x14ac:dyDescent="0.35">
      <c r="A9" s="36" t="s">
        <v>1438</v>
      </c>
      <c r="B9" s="561"/>
      <c r="C9" s="561"/>
      <c r="D9" s="561"/>
      <c r="E9" s="561"/>
      <c r="F9" s="561"/>
      <c r="G9" s="561"/>
      <c r="H9" s="562"/>
      <c r="I9" s="562"/>
      <c r="J9" s="561"/>
      <c r="K9" s="561"/>
      <c r="L9" s="561"/>
      <c r="M9" s="561"/>
      <c r="N9" s="563"/>
      <c r="O9" s="16"/>
      <c r="P9" s="16"/>
    </row>
    <row r="10" spans="1:16" ht="15" thickBot="1" x14ac:dyDescent="0.3">
      <c r="A10" s="1830" t="s">
        <v>139</v>
      </c>
      <c r="B10" s="1830"/>
      <c r="C10" s="1830" t="s">
        <v>519</v>
      </c>
      <c r="D10" s="1816" t="s">
        <v>1439</v>
      </c>
      <c r="E10" s="1816"/>
      <c r="F10" s="1816"/>
      <c r="G10" s="1816"/>
      <c r="H10" s="1816"/>
      <c r="I10" s="564"/>
      <c r="J10" s="1816" t="s">
        <v>1002</v>
      </c>
      <c r="K10" s="1816"/>
      <c r="L10" s="1816"/>
      <c r="M10" s="1816"/>
      <c r="N10" s="1817"/>
    </row>
    <row r="11" spans="1:16" ht="13.5" customHeight="1" thickBot="1" x14ac:dyDescent="0.25">
      <c r="A11" s="1831"/>
      <c r="B11" s="1831"/>
      <c r="C11" s="1831"/>
      <c r="D11" s="1259" t="s">
        <v>1397</v>
      </c>
      <c r="E11" s="1260" t="s">
        <v>1412</v>
      </c>
      <c r="F11" s="1828" t="s">
        <v>1032</v>
      </c>
      <c r="G11" s="1828" t="s">
        <v>1033</v>
      </c>
      <c r="H11" s="1718" t="s">
        <v>1414</v>
      </c>
      <c r="I11" s="21"/>
      <c r="J11" s="1449" t="s">
        <v>1397</v>
      </c>
      <c r="K11" s="1448" t="s">
        <v>1412</v>
      </c>
      <c r="L11" s="1828" t="s">
        <v>1032</v>
      </c>
      <c r="M11" s="1828" t="s">
        <v>1033</v>
      </c>
      <c r="N11" s="1724" t="s">
        <v>1414</v>
      </c>
      <c r="O11" s="565"/>
      <c r="P11" s="565"/>
    </row>
    <row r="12" spans="1:16" ht="13.5" customHeight="1" thickBot="1" x14ac:dyDescent="0.25">
      <c r="A12" s="1832"/>
      <c r="B12" s="1832"/>
      <c r="C12" s="1832"/>
      <c r="D12" s="1816" t="s">
        <v>305</v>
      </c>
      <c r="E12" s="1816"/>
      <c r="F12" s="1833"/>
      <c r="G12" s="1829"/>
      <c r="H12" s="1719"/>
      <c r="I12" s="567"/>
      <c r="J12" s="1816" t="s">
        <v>305</v>
      </c>
      <c r="K12" s="1816"/>
      <c r="L12" s="1833"/>
      <c r="M12" s="1829"/>
      <c r="N12" s="1725"/>
      <c r="O12" s="565"/>
      <c r="P12" s="565"/>
    </row>
    <row r="13" spans="1:16" ht="15" customHeight="1" x14ac:dyDescent="0.25">
      <c r="A13" s="568"/>
      <c r="B13" s="569"/>
      <c r="C13" s="569"/>
      <c r="D13" s="570"/>
      <c r="E13" s="570"/>
      <c r="F13" s="571"/>
      <c r="G13" s="571"/>
      <c r="H13" s="572"/>
      <c r="I13" s="572"/>
      <c r="J13" s="570"/>
      <c r="K13" s="570"/>
      <c r="L13" s="571"/>
      <c r="M13" s="571"/>
      <c r="N13" s="573"/>
    </row>
    <row r="14" spans="1:16" x14ac:dyDescent="0.25">
      <c r="A14" s="574"/>
      <c r="B14" s="575" t="s">
        <v>524</v>
      </c>
      <c r="C14" s="575"/>
      <c r="D14" s="576">
        <v>31477110.409139995</v>
      </c>
      <c r="E14" s="576">
        <v>33982833.339289993</v>
      </c>
      <c r="F14" s="577">
        <v>7.9604604666075485</v>
      </c>
      <c r="G14" s="578">
        <v>7.9604604666075485</v>
      </c>
      <c r="H14" s="578">
        <v>100.00000000000001</v>
      </c>
      <c r="I14" s="578"/>
      <c r="J14" s="576">
        <v>3275621.6414699997</v>
      </c>
      <c r="K14" s="576">
        <v>3879467.9845000003</v>
      </c>
      <c r="L14" s="577">
        <v>18.434557135207246</v>
      </c>
      <c r="M14" s="578">
        <v>18.434557135207246</v>
      </c>
      <c r="N14" s="579">
        <v>99.999999999999986</v>
      </c>
      <c r="O14" s="1420"/>
      <c r="P14" s="1420"/>
    </row>
    <row r="15" spans="1:16" x14ac:dyDescent="0.25">
      <c r="A15" s="568">
        <v>0</v>
      </c>
      <c r="B15" s="580" t="s">
        <v>140</v>
      </c>
      <c r="C15" s="580"/>
      <c r="D15" s="581">
        <v>8008148.0285899984</v>
      </c>
      <c r="E15" s="581">
        <v>8569724.8861999996</v>
      </c>
      <c r="F15" s="582">
        <v>7.0125683941544041</v>
      </c>
      <c r="G15" s="582">
        <v>1.7840800833069368</v>
      </c>
      <c r="H15" s="582">
        <v>25.2178057098374</v>
      </c>
      <c r="I15" s="582"/>
      <c r="J15" s="581">
        <v>737684.58397999976</v>
      </c>
      <c r="K15" s="581">
        <v>935635.44986999989</v>
      </c>
      <c r="L15" s="582">
        <v>26.834079251324983</v>
      </c>
      <c r="M15" s="582">
        <v>6.0431541721395448</v>
      </c>
      <c r="N15" s="583">
        <v>24.117622663938235</v>
      </c>
      <c r="O15" s="1420"/>
      <c r="P15" s="1420"/>
    </row>
    <row r="16" spans="1:16" x14ac:dyDescent="0.25">
      <c r="A16" s="584" t="s">
        <v>577</v>
      </c>
      <c r="B16" s="575" t="s">
        <v>629</v>
      </c>
      <c r="C16" s="575"/>
      <c r="D16" s="576">
        <v>7999976.7079799986</v>
      </c>
      <c r="E16" s="576">
        <v>8564238.4519599993</v>
      </c>
      <c r="F16" s="578">
        <v>7.0532923354282779</v>
      </c>
      <c r="G16" s="578">
        <v>1.7926097301998734</v>
      </c>
      <c r="H16" s="578">
        <v>25.201660987043915</v>
      </c>
      <c r="I16" s="578"/>
      <c r="J16" s="576">
        <v>737004.28090999986</v>
      </c>
      <c r="K16" s="576">
        <v>935284.10997999995</v>
      </c>
      <c r="L16" s="578">
        <v>26.903484037457481</v>
      </c>
      <c r="M16" s="578">
        <v>6.0531969431310184</v>
      </c>
      <c r="N16" s="579">
        <v>24.108566270344998</v>
      </c>
      <c r="O16" s="1420"/>
      <c r="P16" s="1420"/>
    </row>
    <row r="17" spans="1:16" x14ac:dyDescent="0.25">
      <c r="A17" s="587" t="s">
        <v>141</v>
      </c>
      <c r="B17" s="18"/>
      <c r="C17" s="18" t="s">
        <v>142</v>
      </c>
      <c r="D17" s="588">
        <v>7106690.7537799999</v>
      </c>
      <c r="E17" s="588">
        <v>7718235.2453000015</v>
      </c>
      <c r="F17" s="589">
        <v>8.6051935099993671</v>
      </c>
      <c r="G17" s="589">
        <v>1.9428228435556385</v>
      </c>
      <c r="H17" s="589">
        <v>22.712159307730222</v>
      </c>
      <c r="I17" s="589"/>
      <c r="J17" s="588">
        <v>670745.11544999992</v>
      </c>
      <c r="K17" s="588">
        <v>852594.61033000005</v>
      </c>
      <c r="L17" s="589">
        <v>27.111564540876028</v>
      </c>
      <c r="M17" s="589">
        <v>5.5516025592745679</v>
      </c>
      <c r="N17" s="590">
        <v>21.977101338030131</v>
      </c>
      <c r="O17" s="1420"/>
      <c r="P17" s="1420"/>
    </row>
    <row r="18" spans="1:16" x14ac:dyDescent="0.25">
      <c r="A18" s="591" t="s">
        <v>143</v>
      </c>
      <c r="B18" s="592"/>
      <c r="C18" s="592" t="s">
        <v>630</v>
      </c>
      <c r="D18" s="593">
        <v>74435.033459999991</v>
      </c>
      <c r="E18" s="593">
        <v>87934.829590000008</v>
      </c>
      <c r="F18" s="594">
        <v>18.136347231246368</v>
      </c>
      <c r="G18" s="594">
        <v>4.2887660126769728E-2</v>
      </c>
      <c r="H18" s="594">
        <v>0.25876250138428641</v>
      </c>
      <c r="I18" s="594"/>
      <c r="J18" s="593">
        <v>9986.2839999999997</v>
      </c>
      <c r="K18" s="593">
        <v>10369.18662</v>
      </c>
      <c r="L18" s="594">
        <v>3.8342853057253405</v>
      </c>
      <c r="M18" s="594">
        <v>1.1689464227259338E-2</v>
      </c>
      <c r="N18" s="595">
        <v>0.26728372708394493</v>
      </c>
      <c r="O18" s="1420"/>
      <c r="P18" s="1420"/>
    </row>
    <row r="19" spans="1:16" x14ac:dyDescent="0.25">
      <c r="A19" s="587" t="s">
        <v>145</v>
      </c>
      <c r="B19" s="18"/>
      <c r="C19" s="18" t="s">
        <v>631</v>
      </c>
      <c r="D19" s="588">
        <v>162123.27686999965</v>
      </c>
      <c r="E19" s="588">
        <v>171506.16305999912</v>
      </c>
      <c r="F19" s="589">
        <v>5.7875009506026931</v>
      </c>
      <c r="G19" s="589">
        <v>2.9808600815133788E-2</v>
      </c>
      <c r="H19" s="589">
        <v>0.50468470756294626</v>
      </c>
      <c r="I19" s="589"/>
      <c r="J19" s="588">
        <v>16887.349149999995</v>
      </c>
      <c r="K19" s="588">
        <v>20100.166579999994</v>
      </c>
      <c r="L19" s="589">
        <v>19.024995583750336</v>
      </c>
      <c r="M19" s="589">
        <v>9.8082678088492053E-2</v>
      </c>
      <c r="N19" s="590">
        <v>0.51811657320818372</v>
      </c>
      <c r="O19" s="1420"/>
      <c r="P19" s="1420"/>
    </row>
    <row r="20" spans="1:16" x14ac:dyDescent="0.25">
      <c r="A20" s="591" t="s">
        <v>147</v>
      </c>
      <c r="B20" s="592"/>
      <c r="C20" s="592" t="s">
        <v>27</v>
      </c>
      <c r="D20" s="593">
        <v>411759.37001000013</v>
      </c>
      <c r="E20" s="593">
        <v>388987.64804999996</v>
      </c>
      <c r="F20" s="594">
        <v>-5.5303469984051921</v>
      </c>
      <c r="G20" s="594">
        <v>-7.2343749677187513E-2</v>
      </c>
      <c r="H20" s="594">
        <v>1.1446592582975221</v>
      </c>
      <c r="I20" s="594"/>
      <c r="J20" s="593">
        <v>19682.608920000002</v>
      </c>
      <c r="K20" s="593">
        <v>34122.30126</v>
      </c>
      <c r="L20" s="594">
        <v>73.362694949079938</v>
      </c>
      <c r="M20" s="594">
        <v>0.44082296188273751</v>
      </c>
      <c r="N20" s="595">
        <v>0.87956135728744278</v>
      </c>
      <c r="O20" s="1420"/>
      <c r="P20" s="1420"/>
    </row>
    <row r="21" spans="1:16" x14ac:dyDescent="0.25">
      <c r="A21" s="587" t="s">
        <v>148</v>
      </c>
      <c r="B21" s="18"/>
      <c r="C21" s="18" t="s">
        <v>632</v>
      </c>
      <c r="D21" s="588">
        <v>20.9511</v>
      </c>
      <c r="E21" s="588">
        <v>3.6</v>
      </c>
      <c r="F21" s="589">
        <v>-82.817131320073884</v>
      </c>
      <c r="G21" s="589">
        <v>-5.5122912409907127E-5</v>
      </c>
      <c r="H21" s="589">
        <v>1.0593584013601897E-5</v>
      </c>
      <c r="I21" s="589"/>
      <c r="J21" s="588">
        <v>1.3999999999999999E-32</v>
      </c>
      <c r="K21" s="588">
        <v>1.3999999999999999E-32</v>
      </c>
      <c r="L21" s="589" t="s">
        <v>1460</v>
      </c>
      <c r="M21" s="589">
        <v>0</v>
      </c>
      <c r="N21" s="590">
        <v>3.6087422440230218E-37</v>
      </c>
      <c r="O21" s="1420"/>
      <c r="P21" s="1420"/>
    </row>
    <row r="22" spans="1:16" x14ac:dyDescent="0.25">
      <c r="A22" s="591" t="s">
        <v>150</v>
      </c>
      <c r="B22" s="592"/>
      <c r="C22" s="592" t="s">
        <v>633</v>
      </c>
      <c r="D22" s="593">
        <v>82064.387549999999</v>
      </c>
      <c r="E22" s="593">
        <v>40145.2883</v>
      </c>
      <c r="F22" s="594">
        <v>-51.080743427786658</v>
      </c>
      <c r="G22" s="594">
        <v>-0.13317327640668047</v>
      </c>
      <c r="H22" s="594">
        <v>0.1181340234323109</v>
      </c>
      <c r="I22" s="594"/>
      <c r="J22" s="593">
        <v>7529.1831199999997</v>
      </c>
      <c r="K22" s="593">
        <v>1838.1251299999999</v>
      </c>
      <c r="L22" s="594">
        <v>-75.586659260320914</v>
      </c>
      <c r="M22" s="594">
        <v>-0.17373978477703625</v>
      </c>
      <c r="N22" s="595">
        <v>4.7380855760223627E-2</v>
      </c>
      <c r="O22" s="1420"/>
      <c r="P22" s="1420"/>
    </row>
    <row r="23" spans="1:16" x14ac:dyDescent="0.25">
      <c r="A23" s="587" t="s">
        <v>152</v>
      </c>
      <c r="B23" s="18"/>
      <c r="C23" s="18" t="s">
        <v>634</v>
      </c>
      <c r="D23" s="588">
        <v>134507.44391</v>
      </c>
      <c r="E23" s="588">
        <v>128624.98076000001</v>
      </c>
      <c r="F23" s="589">
        <v>-4.3733365076329891</v>
      </c>
      <c r="G23" s="589">
        <v>-1.8688065942329662E-2</v>
      </c>
      <c r="H23" s="589">
        <v>0.37849987220249653</v>
      </c>
      <c r="I23" s="589"/>
      <c r="J23" s="588">
        <v>9911.5689999999995</v>
      </c>
      <c r="K23" s="588">
        <v>13144.86</v>
      </c>
      <c r="L23" s="589">
        <v>32.621384162285523</v>
      </c>
      <c r="M23" s="589">
        <v>9.870770662477972E-2</v>
      </c>
      <c r="N23" s="590">
        <v>0.33883151124120325</v>
      </c>
      <c r="O23" s="1420"/>
      <c r="P23" s="1420"/>
    </row>
    <row r="24" spans="1:16" x14ac:dyDescent="0.25">
      <c r="A24" s="591" t="s">
        <v>154</v>
      </c>
      <c r="B24" s="592"/>
      <c r="C24" s="592" t="s">
        <v>635</v>
      </c>
      <c r="D24" s="593">
        <v>96.79240999999999</v>
      </c>
      <c r="E24" s="593">
        <v>163.98129</v>
      </c>
      <c r="F24" s="594">
        <v>69.415442801765153</v>
      </c>
      <c r="G24" s="594">
        <v>2.1345313825404507E-4</v>
      </c>
      <c r="H24" s="594">
        <v>4.8254154785383794E-4</v>
      </c>
      <c r="I24" s="594"/>
      <c r="J24" s="593">
        <v>3.3896299999999995</v>
      </c>
      <c r="K24" s="593">
        <v>0.1</v>
      </c>
      <c r="L24" s="594">
        <v>-97.049825497178148</v>
      </c>
      <c r="M24" s="594">
        <v>-1.0042765496334043E-4</v>
      </c>
      <c r="N24" s="595">
        <v>2.5776730314450154E-6</v>
      </c>
      <c r="O24" s="1420"/>
      <c r="P24" s="1420"/>
    </row>
    <row r="25" spans="1:16" ht="24.75" x14ac:dyDescent="0.25">
      <c r="A25" s="587" t="s">
        <v>156</v>
      </c>
      <c r="B25" s="18"/>
      <c r="C25" s="1508" t="s">
        <v>636</v>
      </c>
      <c r="D25" s="633">
        <v>28278.698890000003</v>
      </c>
      <c r="E25" s="633">
        <v>28636.715610000003</v>
      </c>
      <c r="F25" s="637">
        <v>1.2660296762330976</v>
      </c>
      <c r="G25" s="637">
        <v>1.1373875026852607E-3</v>
      </c>
      <c r="H25" s="637">
        <v>8.426818130226664E-2</v>
      </c>
      <c r="I25" s="637"/>
      <c r="J25" s="633">
        <v>2258.7816400000002</v>
      </c>
      <c r="K25" s="633">
        <v>3114.7600600000005</v>
      </c>
      <c r="L25" s="637">
        <v>37.895580734399822</v>
      </c>
      <c r="M25" s="637">
        <v>2.6131785465181603E-2</v>
      </c>
      <c r="N25" s="638">
        <v>8.0288330060840601E-2</v>
      </c>
      <c r="O25" s="1420"/>
      <c r="P25" s="1420"/>
    </row>
    <row r="26" spans="1:16" x14ac:dyDescent="0.25">
      <c r="A26" s="584" t="s">
        <v>578</v>
      </c>
      <c r="B26" s="575" t="s">
        <v>637</v>
      </c>
      <c r="C26" s="575"/>
      <c r="D26" s="576">
        <v>5734.8081500000017</v>
      </c>
      <c r="E26" s="576">
        <v>1025.81702</v>
      </c>
      <c r="F26" s="578">
        <v>-82.112443988209108</v>
      </c>
      <c r="G26" s="578">
        <v>-1.4960048965081161E-2</v>
      </c>
      <c r="H26" s="578">
        <v>3.0186329955424265E-3</v>
      </c>
      <c r="I26" s="578"/>
      <c r="J26" s="576">
        <v>466.89859999999999</v>
      </c>
      <c r="K26" s="576">
        <v>63.140140000000002</v>
      </c>
      <c r="L26" s="578">
        <v>-86.476691084530998</v>
      </c>
      <c r="M26" s="578">
        <v>-1.2326162914798837E-2</v>
      </c>
      <c r="N26" s="579">
        <v>1.6275463607966268E-3</v>
      </c>
      <c r="O26" s="1420"/>
      <c r="P26" s="1420"/>
    </row>
    <row r="27" spans="1:16" x14ac:dyDescent="0.25">
      <c r="A27" s="596" t="s">
        <v>11</v>
      </c>
      <c r="B27" s="580" t="s">
        <v>638</v>
      </c>
      <c r="C27" s="597"/>
      <c r="D27" s="581">
        <v>1764.3295299999997</v>
      </c>
      <c r="E27" s="581">
        <v>3661.3425399999992</v>
      </c>
      <c r="F27" s="598">
        <v>107.5203343674693</v>
      </c>
      <c r="G27" s="598">
        <v>6.0266428059710482E-3</v>
      </c>
      <c r="H27" s="598">
        <v>1.077409438890682E-2</v>
      </c>
      <c r="I27" s="598"/>
      <c r="J27" s="581">
        <v>119.36242999999999</v>
      </c>
      <c r="K27" s="581">
        <v>234.12523999999996</v>
      </c>
      <c r="L27" s="598">
        <v>96.146509416740244</v>
      </c>
      <c r="M27" s="598">
        <v>3.503542916772827E-3</v>
      </c>
      <c r="N27" s="599">
        <v>6.0349831712859167E-3</v>
      </c>
      <c r="O27" s="1420"/>
      <c r="P27" s="1420"/>
    </row>
    <row r="28" spans="1:16" x14ac:dyDescent="0.25">
      <c r="A28" s="584" t="s">
        <v>12</v>
      </c>
      <c r="B28" s="575" t="s">
        <v>159</v>
      </c>
      <c r="C28" s="575"/>
      <c r="D28" s="576">
        <v>672.18293000000006</v>
      </c>
      <c r="E28" s="576">
        <v>799.27467999999999</v>
      </c>
      <c r="F28" s="578">
        <v>18.907315899854808</v>
      </c>
      <c r="G28" s="578">
        <v>4.0375926617170155E-4</v>
      </c>
      <c r="H28" s="578">
        <v>2.3519954090346585E-3</v>
      </c>
      <c r="I28" s="578"/>
      <c r="J28" s="576">
        <v>94.042040000000014</v>
      </c>
      <c r="K28" s="576">
        <v>54.074509999999997</v>
      </c>
      <c r="L28" s="578">
        <v>-42.499641649628202</v>
      </c>
      <c r="M28" s="578">
        <v>-1.2201509934481871E-3</v>
      </c>
      <c r="N28" s="579">
        <v>1.393864061156038E-3</v>
      </c>
      <c r="O28" s="1420"/>
      <c r="P28" s="1420"/>
    </row>
    <row r="29" spans="1:16" x14ac:dyDescent="0.25">
      <c r="A29" s="596" t="s">
        <v>525</v>
      </c>
      <c r="B29" s="580" t="s">
        <v>160</v>
      </c>
      <c r="C29" s="580"/>
      <c r="D29" s="600">
        <v>2192947.9363799999</v>
      </c>
      <c r="E29" s="600">
        <v>2743381.0023699994</v>
      </c>
      <c r="F29" s="598">
        <v>25.100142910762614</v>
      </c>
      <c r="G29" s="598">
        <v>1.748677241447711</v>
      </c>
      <c r="H29" s="598">
        <v>8.0728436472016583</v>
      </c>
      <c r="I29" s="598"/>
      <c r="J29" s="600">
        <v>394999.50936000003</v>
      </c>
      <c r="K29" s="600">
        <v>352584.11285999999</v>
      </c>
      <c r="L29" s="598">
        <v>-10.738088401356192</v>
      </c>
      <c r="M29" s="598">
        <v>-1.2948808239331722</v>
      </c>
      <c r="N29" s="599">
        <v>9.088465590351877</v>
      </c>
      <c r="O29" s="1420"/>
      <c r="P29" s="1420"/>
    </row>
    <row r="30" spans="1:16" x14ac:dyDescent="0.25">
      <c r="A30" s="584" t="s">
        <v>527</v>
      </c>
      <c r="B30" s="575" t="s">
        <v>639</v>
      </c>
      <c r="C30" s="575"/>
      <c r="D30" s="576">
        <v>52330.984309999993</v>
      </c>
      <c r="E30" s="576">
        <v>57054.767820000001</v>
      </c>
      <c r="F30" s="578">
        <v>9.026743089747951</v>
      </c>
      <c r="G30" s="578">
        <v>1.5007043050013782E-2</v>
      </c>
      <c r="H30" s="578">
        <v>0.16789291007714441</v>
      </c>
      <c r="I30" s="578"/>
      <c r="J30" s="576">
        <v>802.04723999999999</v>
      </c>
      <c r="K30" s="576">
        <v>2477.6738500000001</v>
      </c>
      <c r="L30" s="578">
        <v>208.91869286901357</v>
      </c>
      <c r="M30" s="578">
        <v>5.1154461455079098E-2</v>
      </c>
      <c r="N30" s="579">
        <v>6.3866330638615437E-2</v>
      </c>
      <c r="O30" s="1420"/>
      <c r="P30" s="1420"/>
    </row>
    <row r="31" spans="1:16" x14ac:dyDescent="0.25">
      <c r="A31" s="596" t="s">
        <v>533</v>
      </c>
      <c r="B31" s="580" t="s">
        <v>162</v>
      </c>
      <c r="C31" s="580"/>
      <c r="D31" s="581">
        <v>1374289.03804</v>
      </c>
      <c r="E31" s="581">
        <v>1954637.1992299999</v>
      </c>
      <c r="F31" s="598">
        <v>42.228974045931984</v>
      </c>
      <c r="G31" s="598">
        <v>1.8437148570711386</v>
      </c>
      <c r="H31" s="598">
        <v>5.7518370517095869</v>
      </c>
      <c r="I31" s="598"/>
      <c r="J31" s="581">
        <v>296866.34547</v>
      </c>
      <c r="K31" s="581">
        <v>233055.04296000002</v>
      </c>
      <c r="L31" s="598">
        <v>-21.49496010030159</v>
      </c>
      <c r="M31" s="598">
        <v>-1.9480669471143008</v>
      </c>
      <c r="N31" s="599">
        <v>6.0073969908025155</v>
      </c>
      <c r="O31" s="1420"/>
      <c r="P31" s="1420"/>
    </row>
    <row r="32" spans="1:16" x14ac:dyDescent="0.25">
      <c r="A32" s="584" t="s">
        <v>584</v>
      </c>
      <c r="B32" s="575" t="s">
        <v>640</v>
      </c>
      <c r="C32" s="575"/>
      <c r="D32" s="576">
        <v>1.9999999999999998E-33</v>
      </c>
      <c r="E32" s="576">
        <v>1.9999999999999998E-33</v>
      </c>
      <c r="F32" s="578" t="s">
        <v>1460</v>
      </c>
      <c r="G32" s="578">
        <v>0</v>
      </c>
      <c r="H32" s="578">
        <v>5.8853244520010526E-39</v>
      </c>
      <c r="I32" s="578"/>
      <c r="J32" s="576">
        <v>1.9999999999999998E-33</v>
      </c>
      <c r="K32" s="576">
        <v>1.9999999999999998E-33</v>
      </c>
      <c r="L32" s="578" t="s">
        <v>1460</v>
      </c>
      <c r="M32" s="578">
        <v>0</v>
      </c>
      <c r="N32" s="579">
        <v>5.1553460628900305E-38</v>
      </c>
      <c r="O32" s="1420"/>
      <c r="P32" s="1420"/>
    </row>
    <row r="33" spans="1:16" x14ac:dyDescent="0.25">
      <c r="A33" s="596" t="s">
        <v>585</v>
      </c>
      <c r="B33" s="580" t="s">
        <v>164</v>
      </c>
      <c r="C33" s="580"/>
      <c r="D33" s="581">
        <v>16048.384079999998</v>
      </c>
      <c r="E33" s="581">
        <v>81408.114390000002</v>
      </c>
      <c r="F33" s="598">
        <v>407.26673778610126</v>
      </c>
      <c r="G33" s="598">
        <v>0.20764209122264773</v>
      </c>
      <c r="H33" s="598">
        <v>0.23955658310538291</v>
      </c>
      <c r="I33" s="598"/>
      <c r="J33" s="581">
        <v>593.83600000000001</v>
      </c>
      <c r="K33" s="581">
        <v>3236.9667300000001</v>
      </c>
      <c r="L33" s="598">
        <v>445.09439138078523</v>
      </c>
      <c r="M33" s="598">
        <v>8.0690965541851872E-2</v>
      </c>
      <c r="N33" s="599">
        <v>8.3438418436057593E-2</v>
      </c>
      <c r="O33" s="1420"/>
      <c r="P33" s="1420"/>
    </row>
    <row r="34" spans="1:16" x14ac:dyDescent="0.25">
      <c r="A34" s="584" t="s">
        <v>165</v>
      </c>
      <c r="B34" s="575" t="s">
        <v>641</v>
      </c>
      <c r="C34" s="575"/>
      <c r="D34" s="576">
        <v>505516.80090999999</v>
      </c>
      <c r="E34" s="576">
        <v>373036.50334</v>
      </c>
      <c r="F34" s="578">
        <v>-26.206902981566028</v>
      </c>
      <c r="G34" s="578">
        <v>-0.42087820593446773</v>
      </c>
      <c r="H34" s="578">
        <v>1.0977204272979373</v>
      </c>
      <c r="I34" s="578"/>
      <c r="J34" s="576">
        <v>66238.677909999999</v>
      </c>
      <c r="K34" s="576">
        <v>73620.197479999988</v>
      </c>
      <c r="L34" s="578">
        <v>11.143820805163756</v>
      </c>
      <c r="M34" s="578">
        <v>0.2253471364503315</v>
      </c>
      <c r="N34" s="579">
        <v>1.8976879761385224</v>
      </c>
      <c r="O34" s="1420"/>
      <c r="P34" s="1420"/>
    </row>
    <row r="35" spans="1:16" x14ac:dyDescent="0.25">
      <c r="A35" s="596" t="s">
        <v>167</v>
      </c>
      <c r="B35" s="580" t="s">
        <v>168</v>
      </c>
      <c r="C35" s="580"/>
      <c r="D35" s="600">
        <v>244762.72453999997</v>
      </c>
      <c r="E35" s="600">
        <v>277244.41668999998</v>
      </c>
      <c r="F35" s="598">
        <v>13.270685808488681</v>
      </c>
      <c r="G35" s="598">
        <v>0.10319146747526205</v>
      </c>
      <c r="H35" s="598">
        <v>0.81583667236321289</v>
      </c>
      <c r="I35" s="598"/>
      <c r="J35" s="600">
        <v>30498.602739999998</v>
      </c>
      <c r="K35" s="600">
        <v>40194.231839999993</v>
      </c>
      <c r="L35" s="598">
        <v>31.790404244597848</v>
      </c>
      <c r="M35" s="598">
        <v>0.29599355973386748</v>
      </c>
      <c r="N35" s="599">
        <v>1.0360758743361655</v>
      </c>
      <c r="O35" s="1420"/>
      <c r="P35" s="1420"/>
    </row>
    <row r="36" spans="1:16" x14ac:dyDescent="0.25">
      <c r="A36" s="584" t="s">
        <v>169</v>
      </c>
      <c r="B36" s="575" t="s">
        <v>170</v>
      </c>
      <c r="C36" s="575"/>
      <c r="D36" s="576">
        <v>4.4999999999999997E-3</v>
      </c>
      <c r="E36" s="576">
        <v>8.9999999999999998E-4</v>
      </c>
      <c r="F36" s="578">
        <v>-80</v>
      </c>
      <c r="G36" s="578">
        <v>-1.1436882081001531E-8</v>
      </c>
      <c r="H36" s="578">
        <v>2.6483960034004738E-9</v>
      </c>
      <c r="I36" s="578"/>
      <c r="J36" s="576">
        <v>9.9999999999999988E-34</v>
      </c>
      <c r="K36" s="576">
        <v>9.9999999999999988E-34</v>
      </c>
      <c r="L36" s="578" t="s">
        <v>1460</v>
      </c>
      <c r="M36" s="578">
        <v>0</v>
      </c>
      <c r="N36" s="579">
        <v>2.5776730314450153E-38</v>
      </c>
      <c r="O36" s="1420"/>
      <c r="P36" s="1420"/>
    </row>
    <row r="37" spans="1:16" x14ac:dyDescent="0.25">
      <c r="A37" s="596" t="s">
        <v>171</v>
      </c>
      <c r="B37" s="580" t="s">
        <v>642</v>
      </c>
      <c r="C37" s="580"/>
      <c r="D37" s="600">
        <v>0</v>
      </c>
      <c r="E37" s="600">
        <v>0</v>
      </c>
      <c r="F37" s="598" t="s">
        <v>1460</v>
      </c>
      <c r="G37" s="598">
        <v>0</v>
      </c>
      <c r="H37" s="598">
        <v>0</v>
      </c>
      <c r="I37" s="598"/>
      <c r="J37" s="600">
        <v>0</v>
      </c>
      <c r="K37" s="600">
        <v>0</v>
      </c>
      <c r="L37" s="598" t="s">
        <v>1460</v>
      </c>
      <c r="M37" s="598">
        <v>0</v>
      </c>
      <c r="N37" s="599">
        <v>0</v>
      </c>
      <c r="O37" s="1420"/>
      <c r="P37" s="1420"/>
    </row>
    <row r="38" spans="1:16" x14ac:dyDescent="0.25">
      <c r="A38" s="584" t="s">
        <v>536</v>
      </c>
      <c r="B38" s="1825" t="s">
        <v>1055</v>
      </c>
      <c r="C38" s="1825"/>
      <c r="D38" s="601">
        <v>3531569.8941699993</v>
      </c>
      <c r="E38" s="601">
        <v>3804784.0143599999</v>
      </c>
      <c r="F38" s="602">
        <v>7.7363362011050398</v>
      </c>
      <c r="G38" s="602">
        <v>0.86797713207711591</v>
      </c>
      <c r="H38" s="602">
        <v>11.196194197147816</v>
      </c>
      <c r="I38" s="602"/>
      <c r="J38" s="601">
        <v>378048.40344999998</v>
      </c>
      <c r="K38" s="601">
        <v>468426.91006999998</v>
      </c>
      <c r="L38" s="602">
        <v>23.906596561504408</v>
      </c>
      <c r="M38" s="602">
        <v>2.7591253359603787</v>
      </c>
      <c r="N38" s="603">
        <v>12.074514132905586</v>
      </c>
      <c r="O38" s="1420"/>
      <c r="P38" s="1420"/>
    </row>
    <row r="39" spans="1:16" x14ac:dyDescent="0.25">
      <c r="A39" s="596" t="s">
        <v>538</v>
      </c>
      <c r="B39" s="580" t="s">
        <v>643</v>
      </c>
      <c r="C39" s="580"/>
      <c r="D39" s="581">
        <v>2335920.2937399996</v>
      </c>
      <c r="E39" s="581">
        <v>2397592.2326199999</v>
      </c>
      <c r="F39" s="598">
        <v>2.6401559610263257</v>
      </c>
      <c r="G39" s="598">
        <v>0.19592630352147133</v>
      </c>
      <c r="H39" s="598">
        <v>7.055304096283141</v>
      </c>
      <c r="I39" s="598"/>
      <c r="J39" s="581">
        <v>248959.42717000001</v>
      </c>
      <c r="K39" s="581">
        <v>316578.09000999999</v>
      </c>
      <c r="L39" s="598">
        <v>27.16051511229864</v>
      </c>
      <c r="M39" s="598">
        <v>2.0643001616528203</v>
      </c>
      <c r="N39" s="599">
        <v>8.1603480496514962</v>
      </c>
      <c r="O39" s="1420"/>
      <c r="P39" s="1420"/>
    </row>
    <row r="40" spans="1:16" x14ac:dyDescent="0.25">
      <c r="A40" s="591" t="s">
        <v>174</v>
      </c>
      <c r="B40" s="592"/>
      <c r="C40" s="604" t="s">
        <v>644</v>
      </c>
      <c r="D40" s="605">
        <v>202314.08813999995</v>
      </c>
      <c r="E40" s="605">
        <v>218925.91101999977</v>
      </c>
      <c r="F40" s="606">
        <v>8.2109076202862123</v>
      </c>
      <c r="G40" s="606">
        <v>5.2774294285844764E-2</v>
      </c>
      <c r="H40" s="606">
        <v>0.64422500865130572</v>
      </c>
      <c r="I40" s="606"/>
      <c r="J40" s="605">
        <v>18765.09189</v>
      </c>
      <c r="K40" s="605">
        <v>24082.363689999998</v>
      </c>
      <c r="L40" s="606">
        <v>28.335975284158327</v>
      </c>
      <c r="M40" s="606">
        <v>0.1623286319971243</v>
      </c>
      <c r="N40" s="607">
        <v>0.62076459417163665</v>
      </c>
      <c r="O40" s="1420"/>
      <c r="P40" s="1420"/>
    </row>
    <row r="41" spans="1:16" ht="24.75" x14ac:dyDescent="0.25">
      <c r="A41" s="587" t="s">
        <v>645</v>
      </c>
      <c r="B41" s="18"/>
      <c r="C41" s="1508" t="s">
        <v>646</v>
      </c>
      <c r="D41" s="627">
        <v>128154.11381</v>
      </c>
      <c r="E41" s="627">
        <v>141313.42822999996</v>
      </c>
      <c r="F41" s="613">
        <v>10.268351150638702</v>
      </c>
      <c r="G41" s="613">
        <v>4.1805979802322965E-2</v>
      </c>
      <c r="H41" s="613">
        <v>0.41583768727905734</v>
      </c>
      <c r="I41" s="613"/>
      <c r="J41" s="627">
        <v>13557.069700000002</v>
      </c>
      <c r="K41" s="627">
        <v>15343.953529999999</v>
      </c>
      <c r="L41" s="613">
        <v>13.180457647127069</v>
      </c>
      <c r="M41" s="613">
        <v>5.4550983769850105E-2</v>
      </c>
      <c r="N41" s="614">
        <v>0.39551695210026538</v>
      </c>
      <c r="O41" s="1420"/>
      <c r="P41" s="1420"/>
    </row>
    <row r="42" spans="1:16" ht="15.6" customHeight="1" x14ac:dyDescent="0.25">
      <c r="A42" s="591" t="s">
        <v>647</v>
      </c>
      <c r="B42" s="592"/>
      <c r="C42" s="616" t="s">
        <v>648</v>
      </c>
      <c r="D42" s="625">
        <v>103967.20551999996</v>
      </c>
      <c r="E42" s="625">
        <v>120359.96483999999</v>
      </c>
      <c r="F42" s="617">
        <v>15.767240485122574</v>
      </c>
      <c r="G42" s="617">
        <v>5.2078348701410877E-2</v>
      </c>
      <c r="H42" s="617">
        <v>0.35417872205741946</v>
      </c>
      <c r="I42" s="617"/>
      <c r="J42" s="625">
        <v>12427.988280000003</v>
      </c>
      <c r="K42" s="625">
        <v>17841.652970000003</v>
      </c>
      <c r="L42" s="617">
        <v>43.560265491334995</v>
      </c>
      <c r="M42" s="617">
        <v>0.1652713677752633</v>
      </c>
      <c r="N42" s="618">
        <v>0.45989947697169875</v>
      </c>
      <c r="O42" s="1420"/>
      <c r="P42" s="1420"/>
    </row>
    <row r="43" spans="1:16" x14ac:dyDescent="0.25">
      <c r="A43" s="587" t="s">
        <v>649</v>
      </c>
      <c r="B43" s="611"/>
      <c r="C43" s="612" t="s">
        <v>650</v>
      </c>
      <c r="D43" s="608">
        <v>55873.640290000025</v>
      </c>
      <c r="E43" s="608">
        <v>56193.632950000014</v>
      </c>
      <c r="F43" s="613">
        <v>0.57270773541715991</v>
      </c>
      <c r="G43" s="613">
        <v>1.0165884220016358E-3</v>
      </c>
      <c r="H43" s="613">
        <v>0.16535888102370358</v>
      </c>
      <c r="I43" s="613"/>
      <c r="J43" s="608">
        <v>7342.0198599999985</v>
      </c>
      <c r="K43" s="608">
        <v>7234.5900400000028</v>
      </c>
      <c r="L43" s="613">
        <v>-1.4632188695822428</v>
      </c>
      <c r="M43" s="613">
        <v>-3.2796773180367835E-3</v>
      </c>
      <c r="N43" s="614">
        <v>0.18648407639668724</v>
      </c>
      <c r="O43" s="1420"/>
      <c r="P43" s="1420"/>
    </row>
    <row r="44" spans="1:16" x14ac:dyDescent="0.25">
      <c r="A44" s="591" t="s">
        <v>651</v>
      </c>
      <c r="B44" s="615"/>
      <c r="C44" s="616" t="s">
        <v>652</v>
      </c>
      <c r="D44" s="605">
        <v>361816.22410000005</v>
      </c>
      <c r="E44" s="605">
        <v>452761.8090699999</v>
      </c>
      <c r="F44" s="617">
        <v>25.13585044347375</v>
      </c>
      <c r="G44" s="617">
        <v>0.2889260919693315</v>
      </c>
      <c r="H44" s="617">
        <v>1.3323250729259515</v>
      </c>
      <c r="I44" s="617"/>
      <c r="J44" s="605">
        <v>34982.979329999995</v>
      </c>
      <c r="K44" s="605">
        <v>60730.282619999998</v>
      </c>
      <c r="L44" s="617">
        <v>73.599515487579282</v>
      </c>
      <c r="M44" s="617">
        <v>0.78602800042697829</v>
      </c>
      <c r="N44" s="618">
        <v>1.5654281170160793</v>
      </c>
      <c r="O44" s="1420"/>
      <c r="P44" s="1420"/>
    </row>
    <row r="45" spans="1:16" x14ac:dyDescent="0.25">
      <c r="A45" s="587" t="s">
        <v>653</v>
      </c>
      <c r="B45" s="580"/>
      <c r="C45" s="18" t="s">
        <v>654</v>
      </c>
      <c r="D45" s="608">
        <v>9.9999999999999988E-34</v>
      </c>
      <c r="E45" s="608">
        <v>9.9999999999999988E-34</v>
      </c>
      <c r="F45" s="609" t="s">
        <v>1460</v>
      </c>
      <c r="G45" s="609">
        <v>0</v>
      </c>
      <c r="H45" s="609">
        <v>2.9426622260005263E-39</v>
      </c>
      <c r="I45" s="609"/>
      <c r="J45" s="608">
        <v>9.9999999999999988E-34</v>
      </c>
      <c r="K45" s="608">
        <v>9.9999999999999988E-34</v>
      </c>
      <c r="L45" s="609" t="s">
        <v>1460</v>
      </c>
      <c r="M45" s="609">
        <v>0</v>
      </c>
      <c r="N45" s="610">
        <v>2.5776730314450153E-38</v>
      </c>
      <c r="O45" s="1420"/>
      <c r="P45" s="1420"/>
    </row>
    <row r="46" spans="1:16" x14ac:dyDescent="0.25">
      <c r="A46" s="591" t="s">
        <v>655</v>
      </c>
      <c r="B46" s="592"/>
      <c r="C46" s="592" t="s">
        <v>656</v>
      </c>
      <c r="D46" s="605">
        <v>1483795.0218799999</v>
      </c>
      <c r="E46" s="605">
        <v>1408037.4865100002</v>
      </c>
      <c r="F46" s="606">
        <v>-5.1056604350925303</v>
      </c>
      <c r="G46" s="606">
        <v>-0.24067499965944153</v>
      </c>
      <c r="H46" s="606">
        <v>4.1433787243457036</v>
      </c>
      <c r="I46" s="606"/>
      <c r="J46" s="605">
        <v>161884.27811000001</v>
      </c>
      <c r="K46" s="605">
        <v>191345.24716</v>
      </c>
      <c r="L46" s="606">
        <v>18.198783349412921</v>
      </c>
      <c r="M46" s="606">
        <v>0.89940085500164157</v>
      </c>
      <c r="N46" s="607">
        <v>4.9322548329951292</v>
      </c>
      <c r="O46" s="1420"/>
      <c r="P46" s="1420"/>
    </row>
    <row r="47" spans="1:16" x14ac:dyDescent="0.25">
      <c r="A47" s="584" t="s">
        <v>539</v>
      </c>
      <c r="B47" s="575" t="s">
        <v>657</v>
      </c>
      <c r="C47" s="575"/>
      <c r="D47" s="620">
        <v>63758.302210000002</v>
      </c>
      <c r="E47" s="620">
        <v>56515.72242000002</v>
      </c>
      <c r="F47" s="578">
        <v>-11.359430127460387</v>
      </c>
      <c r="G47" s="578">
        <v>-2.3009036394576285E-2</v>
      </c>
      <c r="H47" s="578">
        <v>0.16630668154046513</v>
      </c>
      <c r="I47" s="578"/>
      <c r="J47" s="620">
        <v>4556.4691099999991</v>
      </c>
      <c r="K47" s="620">
        <v>5642.5147900000002</v>
      </c>
      <c r="L47" s="578">
        <v>23.835247288662103</v>
      </c>
      <c r="M47" s="578">
        <v>3.3155406786011365E-2</v>
      </c>
      <c r="N47" s="579">
        <v>0.14544558203712635</v>
      </c>
      <c r="O47" s="1420"/>
      <c r="P47" s="1420"/>
    </row>
    <row r="48" spans="1:16" x14ac:dyDescent="0.25">
      <c r="A48" s="596" t="s">
        <v>28</v>
      </c>
      <c r="B48" s="1826" t="s">
        <v>658</v>
      </c>
      <c r="C48" s="1826"/>
      <c r="D48" s="621">
        <v>607160.07799000002</v>
      </c>
      <c r="E48" s="621">
        <v>736483.95792999968</v>
      </c>
      <c r="F48" s="622">
        <v>21.299799612669798</v>
      </c>
      <c r="G48" s="622">
        <v>0.4108505458698265</v>
      </c>
      <c r="H48" s="622">
        <v>2.1672235230559713</v>
      </c>
      <c r="I48" s="622"/>
      <c r="J48" s="621">
        <v>64295.671589999998</v>
      </c>
      <c r="K48" s="621">
        <v>60688.55672</v>
      </c>
      <c r="L48" s="622">
        <v>-5.6101986040394944</v>
      </c>
      <c r="M48" s="622">
        <v>-0.11012000972069637</v>
      </c>
      <c r="N48" s="623">
        <v>1.5643525597446517</v>
      </c>
      <c r="O48" s="1420"/>
      <c r="P48" s="1420"/>
    </row>
    <row r="49" spans="1:16" x14ac:dyDescent="0.25">
      <c r="A49" s="584" t="s">
        <v>30</v>
      </c>
      <c r="B49" s="575" t="s">
        <v>473</v>
      </c>
      <c r="C49" s="575"/>
      <c r="D49" s="620">
        <v>180462.89411999998</v>
      </c>
      <c r="E49" s="620">
        <v>198642.98760000002</v>
      </c>
      <c r="F49" s="578">
        <v>10.074144919736835</v>
      </c>
      <c r="G49" s="578">
        <v>5.7756551486762571E-2</v>
      </c>
      <c r="H49" s="578">
        <v>0.58453921607041115</v>
      </c>
      <c r="I49" s="578"/>
      <c r="J49" s="620">
        <v>16735.793800000003</v>
      </c>
      <c r="K49" s="620">
        <v>35944.913999999997</v>
      </c>
      <c r="L49" s="578">
        <v>114.77866200765445</v>
      </c>
      <c r="M49" s="578">
        <v>0.58642670926363527</v>
      </c>
      <c r="N49" s="579">
        <v>0.9265423543541037</v>
      </c>
      <c r="O49" s="1420"/>
      <c r="P49" s="1420"/>
    </row>
    <row r="50" spans="1:16" x14ac:dyDescent="0.25">
      <c r="A50" s="596" t="s">
        <v>32</v>
      </c>
      <c r="B50" s="580" t="s">
        <v>185</v>
      </c>
      <c r="C50" s="580"/>
      <c r="D50" s="581">
        <v>9570.4379200000021</v>
      </c>
      <c r="E50" s="581">
        <v>8990.2240999999958</v>
      </c>
      <c r="F50" s="598">
        <v>-6.0625629135265964</v>
      </c>
      <c r="G50" s="598">
        <v>-1.8432880669743113E-3</v>
      </c>
      <c r="H50" s="598">
        <v>2.6455192862349566E-2</v>
      </c>
      <c r="I50" s="598"/>
      <c r="J50" s="581">
        <v>1444.3989799999999</v>
      </c>
      <c r="K50" s="581">
        <v>1126.9001000000005</v>
      </c>
      <c r="L50" s="598">
        <v>-21.981383564809732</v>
      </c>
      <c r="M50" s="598">
        <v>-9.6927824624310262E-3</v>
      </c>
      <c r="N50" s="599">
        <v>2.9047799969026924E-2</v>
      </c>
      <c r="O50" s="1420"/>
      <c r="P50" s="1420"/>
    </row>
    <row r="51" spans="1:16" x14ac:dyDescent="0.25">
      <c r="A51" s="584" t="s">
        <v>34</v>
      </c>
      <c r="B51" s="575" t="s">
        <v>186</v>
      </c>
      <c r="C51" s="575"/>
      <c r="D51" s="620">
        <v>155802.15674000012</v>
      </c>
      <c r="E51" s="620">
        <v>197416.99625000005</v>
      </c>
      <c r="F51" s="578">
        <v>26.710053558145564</v>
      </c>
      <c r="G51" s="578">
        <v>0.13220667008213133</v>
      </c>
      <c r="H51" s="578">
        <v>0.58093153763536276</v>
      </c>
      <c r="I51" s="578"/>
      <c r="J51" s="620">
        <v>19685.81681</v>
      </c>
      <c r="K51" s="620">
        <v>21659.594930000003</v>
      </c>
      <c r="L51" s="578">
        <v>10.026396867603497</v>
      </c>
      <c r="M51" s="578">
        <v>6.0256596641431119E-2</v>
      </c>
      <c r="N51" s="579">
        <v>0.55831353723084198</v>
      </c>
      <c r="O51" s="1420"/>
      <c r="P51" s="1420"/>
    </row>
    <row r="52" spans="1:16" x14ac:dyDescent="0.25">
      <c r="A52" s="587" t="s">
        <v>659</v>
      </c>
      <c r="B52" s="18"/>
      <c r="C52" s="18" t="s">
        <v>187</v>
      </c>
      <c r="D52" s="608">
        <v>167.86293000000003</v>
      </c>
      <c r="E52" s="608">
        <v>121.64182999999998</v>
      </c>
      <c r="F52" s="609">
        <v>-27.53502515415407</v>
      </c>
      <c r="G52" s="609">
        <v>-1.4684035287616126E-4</v>
      </c>
      <c r="H52" s="609">
        <v>3.5795081824257759E-4</v>
      </c>
      <c r="I52" s="609"/>
      <c r="J52" s="608">
        <v>5.7937899999999996</v>
      </c>
      <c r="K52" s="608">
        <v>8.0714899999999989</v>
      </c>
      <c r="L52" s="609">
        <v>39.3127814435801</v>
      </c>
      <c r="M52" s="609">
        <v>6.9534892893729835E-5</v>
      </c>
      <c r="N52" s="610">
        <v>2.0805662096578127E-4</v>
      </c>
      <c r="O52" s="1420"/>
      <c r="P52" s="1420"/>
    </row>
    <row r="53" spans="1:16" x14ac:dyDescent="0.25">
      <c r="A53" s="591" t="s">
        <v>660</v>
      </c>
      <c r="B53" s="575"/>
      <c r="C53" s="592" t="s">
        <v>661</v>
      </c>
      <c r="D53" s="605">
        <v>2011.2857400000007</v>
      </c>
      <c r="E53" s="605">
        <v>1645.0971599999996</v>
      </c>
      <c r="F53" s="606">
        <v>-18.206691009503253</v>
      </c>
      <c r="G53" s="606">
        <v>-1.1633487802415025E-3</v>
      </c>
      <c r="H53" s="606">
        <v>4.8409652708327434E-3</v>
      </c>
      <c r="I53" s="606"/>
      <c r="J53" s="605">
        <v>127.79740000000001</v>
      </c>
      <c r="K53" s="605">
        <v>243.18229999999997</v>
      </c>
      <c r="L53" s="606">
        <v>90.287361088723202</v>
      </c>
      <c r="M53" s="606">
        <v>3.522534426418636E-3</v>
      </c>
      <c r="N53" s="607">
        <v>6.2684445643477115E-3</v>
      </c>
      <c r="O53" s="1420"/>
      <c r="P53" s="1420"/>
    </row>
    <row r="54" spans="1:16" x14ac:dyDescent="0.25">
      <c r="A54" s="587" t="s">
        <v>662</v>
      </c>
      <c r="B54" s="18"/>
      <c r="C54" s="18" t="s">
        <v>189</v>
      </c>
      <c r="D54" s="608">
        <v>28811.440390000003</v>
      </c>
      <c r="E54" s="608">
        <v>38957.954259999999</v>
      </c>
      <c r="F54" s="609">
        <v>35.216961500896325</v>
      </c>
      <c r="G54" s="609">
        <v>3.2234578517899015E-2</v>
      </c>
      <c r="H54" s="609">
        <v>0.11464010040315831</v>
      </c>
      <c r="I54" s="609"/>
      <c r="J54" s="608">
        <v>4515.8207200000006</v>
      </c>
      <c r="K54" s="608">
        <v>4715.9099199999991</v>
      </c>
      <c r="L54" s="609">
        <v>4.4308490616961098</v>
      </c>
      <c r="M54" s="609">
        <v>6.1084344256012602E-3</v>
      </c>
      <c r="N54" s="610">
        <v>0.12156073819508018</v>
      </c>
      <c r="O54" s="1420"/>
      <c r="P54" s="1420"/>
    </row>
    <row r="55" spans="1:16" ht="24.75" x14ac:dyDescent="0.25">
      <c r="A55" s="591" t="s">
        <v>663</v>
      </c>
      <c r="B55" s="575"/>
      <c r="C55" s="624" t="s">
        <v>664</v>
      </c>
      <c r="D55" s="625">
        <v>42748.588910000122</v>
      </c>
      <c r="E55" s="625">
        <v>47158.661140000091</v>
      </c>
      <c r="F55" s="617">
        <v>10.316298952661631</v>
      </c>
      <c r="G55" s="617">
        <v>1.4010410017558086E-2</v>
      </c>
      <c r="H55" s="617">
        <v>0.13877201076543721</v>
      </c>
      <c r="I55" s="617"/>
      <c r="J55" s="625">
        <v>6274.5359600000002</v>
      </c>
      <c r="K55" s="625">
        <v>5867.7098500000011</v>
      </c>
      <c r="L55" s="617">
        <v>-6.4837640997438646</v>
      </c>
      <c r="M55" s="617">
        <v>-1.2419813840814283E-2</v>
      </c>
      <c r="N55" s="618">
        <v>0.15125037436689279</v>
      </c>
      <c r="O55" s="1420"/>
      <c r="P55" s="1420"/>
    </row>
    <row r="56" spans="1:16" ht="24.75" x14ac:dyDescent="0.25">
      <c r="A56" s="587" t="s">
        <v>665</v>
      </c>
      <c r="B56" s="18"/>
      <c r="C56" s="1508" t="s">
        <v>191</v>
      </c>
      <c r="D56" s="627">
        <v>2040.3542399999997</v>
      </c>
      <c r="E56" s="627">
        <v>1214.7228199999997</v>
      </c>
      <c r="F56" s="613">
        <v>-40.465101785462508</v>
      </c>
      <c r="G56" s="613">
        <v>-2.6229581091416244E-3</v>
      </c>
      <c r="H56" s="613">
        <v>3.574518957474836E-3</v>
      </c>
      <c r="I56" s="613"/>
      <c r="J56" s="627">
        <v>97.593460000000007</v>
      </c>
      <c r="K56" s="627">
        <v>72.079220000000007</v>
      </c>
      <c r="L56" s="613">
        <v>-26.143391165760494</v>
      </c>
      <c r="M56" s="613">
        <v>-7.7891291463534173E-4</v>
      </c>
      <c r="N56" s="614">
        <v>1.8579666152159222E-3</v>
      </c>
      <c r="O56" s="1420"/>
      <c r="P56" s="1420"/>
    </row>
    <row r="57" spans="1:16" x14ac:dyDescent="0.25">
      <c r="A57" s="591" t="s">
        <v>666</v>
      </c>
      <c r="B57" s="592"/>
      <c r="C57" s="592" t="s">
        <v>192</v>
      </c>
      <c r="D57" s="605">
        <v>35814.272130000019</v>
      </c>
      <c r="E57" s="605">
        <v>54934.947439999996</v>
      </c>
      <c r="F57" s="606">
        <v>53.388423588772142</v>
      </c>
      <c r="G57" s="606">
        <v>6.0744696897107542E-2</v>
      </c>
      <c r="H57" s="606">
        <v>0.16165499471901232</v>
      </c>
      <c r="I57" s="606"/>
      <c r="J57" s="605">
        <v>3105.5913799999998</v>
      </c>
      <c r="K57" s="605">
        <v>5015.8635599999998</v>
      </c>
      <c r="L57" s="606">
        <v>61.510738093303189</v>
      </c>
      <c r="M57" s="606">
        <v>5.8317851970923228E-2</v>
      </c>
      <c r="N57" s="607">
        <v>0.12929256228019786</v>
      </c>
      <c r="O57" s="1420"/>
      <c r="P57" s="1420"/>
    </row>
    <row r="58" spans="1:16" ht="24" x14ac:dyDescent="0.25">
      <c r="A58" s="587" t="s">
        <v>667</v>
      </c>
      <c r="B58" s="18"/>
      <c r="C58" s="626" t="s">
        <v>668</v>
      </c>
      <c r="D58" s="627">
        <v>39621.290329999982</v>
      </c>
      <c r="E58" s="627">
        <v>46588.270960000002</v>
      </c>
      <c r="F58" s="613">
        <v>17.583931699278466</v>
      </c>
      <c r="G58" s="613">
        <v>2.2133482201647774E-2</v>
      </c>
      <c r="H58" s="613">
        <v>0.13709354512866928</v>
      </c>
      <c r="I58" s="613"/>
      <c r="J58" s="627">
        <v>4700.3381600000021</v>
      </c>
      <c r="K58" s="627">
        <v>5084.8546600000018</v>
      </c>
      <c r="L58" s="613">
        <v>8.1806135412180545</v>
      </c>
      <c r="M58" s="613">
        <v>1.1738733653848995E-2</v>
      </c>
      <c r="N58" s="614">
        <v>0.13107092725899519</v>
      </c>
      <c r="O58" s="1420"/>
      <c r="P58" s="1420"/>
    </row>
    <row r="59" spans="1:16" x14ac:dyDescent="0.25">
      <c r="A59" s="591" t="s">
        <v>669</v>
      </c>
      <c r="B59" s="592"/>
      <c r="C59" s="592" t="s">
        <v>194</v>
      </c>
      <c r="D59" s="605">
        <v>4587.062069999999</v>
      </c>
      <c r="E59" s="605">
        <v>6795.7006399999973</v>
      </c>
      <c r="F59" s="606">
        <v>48.14930638163348</v>
      </c>
      <c r="G59" s="606">
        <v>7.0166496901782859E-3</v>
      </c>
      <c r="H59" s="606">
        <v>1.9997451572535595E-2</v>
      </c>
      <c r="I59" s="606"/>
      <c r="J59" s="605">
        <v>858.34594000000016</v>
      </c>
      <c r="K59" s="605">
        <v>651.92393000000004</v>
      </c>
      <c r="L59" s="606">
        <v>-24.048812999569858</v>
      </c>
      <c r="M59" s="606">
        <v>-6.3017659728052157E-3</v>
      </c>
      <c r="N59" s="607">
        <v>1.6804467329146481E-2</v>
      </c>
      <c r="O59" s="1420"/>
      <c r="P59" s="1420"/>
    </row>
    <row r="60" spans="1:16" x14ac:dyDescent="0.25">
      <c r="A60" s="596" t="s">
        <v>36</v>
      </c>
      <c r="B60" s="580" t="s">
        <v>195</v>
      </c>
      <c r="C60" s="611"/>
      <c r="D60" s="600">
        <v>72137.389730000024</v>
      </c>
      <c r="E60" s="600">
        <v>84571.887490000008</v>
      </c>
      <c r="F60" s="598">
        <v>17.237243829504418</v>
      </c>
      <c r="G60" s="598">
        <v>3.9503301282665972E-2</v>
      </c>
      <c r="H60" s="598">
        <v>0.2488664986983895</v>
      </c>
      <c r="I60" s="598"/>
      <c r="J60" s="600">
        <v>7931.0701799999979</v>
      </c>
      <c r="K60" s="600">
        <v>9623.9367099999963</v>
      </c>
      <c r="L60" s="598">
        <v>21.344742784762481</v>
      </c>
      <c r="M60" s="598">
        <v>5.1680771324990132E-2</v>
      </c>
      <c r="N60" s="599">
        <v>0.24807362113700659</v>
      </c>
      <c r="O60" s="1420"/>
      <c r="P60" s="1420"/>
    </row>
    <row r="61" spans="1:16" x14ac:dyDescent="0.25">
      <c r="A61" s="584" t="s">
        <v>38</v>
      </c>
      <c r="B61" s="1308" t="s">
        <v>670</v>
      </c>
      <c r="C61" s="628"/>
      <c r="D61" s="620">
        <v>65890.474800000025</v>
      </c>
      <c r="E61" s="620">
        <v>78361.087380000041</v>
      </c>
      <c r="F61" s="602">
        <v>18.926275182949524</v>
      </c>
      <c r="G61" s="602">
        <v>3.9618034876476242E-2</v>
      </c>
      <c r="H61" s="602">
        <v>0.2305902118214527</v>
      </c>
      <c r="I61" s="602"/>
      <c r="J61" s="620">
        <v>9004.471230000001</v>
      </c>
      <c r="K61" s="620">
        <v>10151.578940000003</v>
      </c>
      <c r="L61" s="602">
        <v>12.739312289412489</v>
      </c>
      <c r="M61" s="602">
        <v>3.5019542412267582E-2</v>
      </c>
      <c r="N61" s="603">
        <v>0.26167451260223185</v>
      </c>
      <c r="O61" s="1420"/>
      <c r="P61" s="1420"/>
    </row>
    <row r="62" spans="1:16" x14ac:dyDescent="0.25">
      <c r="A62" s="596" t="s">
        <v>607</v>
      </c>
      <c r="B62" s="580" t="s">
        <v>197</v>
      </c>
      <c r="C62" s="629"/>
      <c r="D62" s="581">
        <v>40867.866920000029</v>
      </c>
      <c r="E62" s="581">
        <v>46208.918569999994</v>
      </c>
      <c r="F62" s="622">
        <v>13.069073706379687</v>
      </c>
      <c r="G62" s="622">
        <v>1.6968049419330073E-2</v>
      </c>
      <c r="H62" s="622">
        <v>0.13597723918027327</v>
      </c>
      <c r="I62" s="622"/>
      <c r="J62" s="581">
        <v>5435.2845799999996</v>
      </c>
      <c r="K62" s="581">
        <v>7010.8238700000011</v>
      </c>
      <c r="L62" s="622">
        <v>28.987245595151556</v>
      </c>
      <c r="M62" s="622">
        <v>4.8098940062349424E-2</v>
      </c>
      <c r="N62" s="623">
        <v>0.18071611617909977</v>
      </c>
      <c r="O62" s="1420"/>
      <c r="P62" s="1420"/>
    </row>
    <row r="63" spans="1:16" ht="24" customHeight="1" x14ac:dyDescent="0.25">
      <c r="A63" s="584" t="s">
        <v>540</v>
      </c>
      <c r="B63" s="1825" t="s">
        <v>198</v>
      </c>
      <c r="C63" s="1825"/>
      <c r="D63" s="601">
        <v>14062996.791269999</v>
      </c>
      <c r="E63" s="601">
        <v>14748456.471389998</v>
      </c>
      <c r="F63" s="602">
        <v>4.8742077545343472</v>
      </c>
      <c r="G63" s="602">
        <v>2.1776448702259597</v>
      </c>
      <c r="H63" s="602">
        <v>43.399725750172365</v>
      </c>
      <c r="I63" s="602"/>
      <c r="J63" s="601">
        <v>1422172.5534399999</v>
      </c>
      <c r="K63" s="601">
        <v>1748820.8287300004</v>
      </c>
      <c r="L63" s="602">
        <v>22.968258985162691</v>
      </c>
      <c r="M63" s="602">
        <v>9.9721002924932023</v>
      </c>
      <c r="N63" s="603">
        <v>45.078882870466444</v>
      </c>
      <c r="O63" s="1420"/>
      <c r="P63" s="1420"/>
    </row>
    <row r="64" spans="1:16" x14ac:dyDescent="0.25">
      <c r="A64" s="596" t="s">
        <v>542</v>
      </c>
      <c r="B64" s="580" t="s">
        <v>671</v>
      </c>
      <c r="C64" s="580"/>
      <c r="D64" s="600">
        <v>242015.82199999996</v>
      </c>
      <c r="E64" s="600">
        <v>340255.63047999999</v>
      </c>
      <c r="F64" s="598">
        <v>40.592308249995348</v>
      </c>
      <c r="G64" s="598">
        <v>0.31209919590164859</v>
      </c>
      <c r="H64" s="598">
        <v>1.0012573909974893</v>
      </c>
      <c r="I64" s="598"/>
      <c r="J64" s="600">
        <v>24984.623590000007</v>
      </c>
      <c r="K64" s="600">
        <v>30353.738799999992</v>
      </c>
      <c r="L64" s="598">
        <v>21.489678204113318</v>
      </c>
      <c r="M64" s="598">
        <v>0.163911336462855</v>
      </c>
      <c r="N64" s="599">
        <v>0.78242013908286168</v>
      </c>
      <c r="O64" s="1420"/>
      <c r="P64" s="1420"/>
    </row>
    <row r="65" spans="1:16" ht="24.75" customHeight="1" x14ac:dyDescent="0.25">
      <c r="A65" s="584" t="s">
        <v>608</v>
      </c>
      <c r="B65" s="1827" t="s">
        <v>672</v>
      </c>
      <c r="C65" s="1827"/>
      <c r="D65" s="576">
        <v>606499.63270000007</v>
      </c>
      <c r="E65" s="576">
        <v>733283.22149999952</v>
      </c>
      <c r="F65" s="578">
        <v>20.904149312603437</v>
      </c>
      <c r="G65" s="578">
        <v>0.40278026525327226</v>
      </c>
      <c r="H65" s="578">
        <v>2.157804836868026</v>
      </c>
      <c r="I65" s="578"/>
      <c r="J65" s="576">
        <v>63368.826169999993</v>
      </c>
      <c r="K65" s="576">
        <v>82958.978679999971</v>
      </c>
      <c r="L65" s="578">
        <v>30.914494861314516</v>
      </c>
      <c r="M65" s="578">
        <v>0.59805907562658889</v>
      </c>
      <c r="N65" s="579">
        <v>2.1384112205965793</v>
      </c>
      <c r="O65" s="1420"/>
      <c r="P65" s="1420"/>
    </row>
    <row r="66" spans="1:16" x14ac:dyDescent="0.25">
      <c r="A66" s="587" t="s">
        <v>544</v>
      </c>
      <c r="B66" s="18"/>
      <c r="C66" s="18" t="s">
        <v>201</v>
      </c>
      <c r="D66" s="588">
        <v>594824.14424000005</v>
      </c>
      <c r="E66" s="588">
        <v>719909.36824999959</v>
      </c>
      <c r="F66" s="609">
        <v>21.02894195221673</v>
      </c>
      <c r="G66" s="609">
        <v>0.39738471029945172</v>
      </c>
      <c r="H66" s="609">
        <v>2.1184501040931765</v>
      </c>
      <c r="I66" s="609"/>
      <c r="J66" s="588">
        <v>62048.33094</v>
      </c>
      <c r="K66" s="588">
        <v>81154.536329999974</v>
      </c>
      <c r="L66" s="609">
        <v>30.792456623008036</v>
      </c>
      <c r="M66" s="609">
        <v>0.58328486868299256</v>
      </c>
      <c r="N66" s="610">
        <v>2.0918985967726567</v>
      </c>
      <c r="O66" s="1420"/>
      <c r="P66" s="1420"/>
    </row>
    <row r="67" spans="1:16" x14ac:dyDescent="0.25">
      <c r="A67" s="591" t="s">
        <v>546</v>
      </c>
      <c r="B67" s="592"/>
      <c r="C67" s="632" t="s">
        <v>673</v>
      </c>
      <c r="D67" s="593">
        <v>4717.4257400000042</v>
      </c>
      <c r="E67" s="593">
        <v>4827.3634299999949</v>
      </c>
      <c r="F67" s="606">
        <v>2.3304593661709774</v>
      </c>
      <c r="G67" s="606">
        <v>3.4926233244099843E-4</v>
      </c>
      <c r="H67" s="606">
        <v>1.4205300016637321E-2</v>
      </c>
      <c r="I67" s="606"/>
      <c r="J67" s="593">
        <v>433.69869</v>
      </c>
      <c r="K67" s="593">
        <v>643.1699000000001</v>
      </c>
      <c r="L67" s="606">
        <v>48.298787805884338</v>
      </c>
      <c r="M67" s="606">
        <v>6.3948536469552626E-3</v>
      </c>
      <c r="N67" s="607">
        <v>1.6578817058671876E-2</v>
      </c>
      <c r="O67" s="1420"/>
      <c r="P67" s="1420"/>
    </row>
    <row r="68" spans="1:16" ht="24" x14ac:dyDescent="0.25">
      <c r="A68" s="587" t="s">
        <v>674</v>
      </c>
      <c r="B68" s="611"/>
      <c r="C68" s="612" t="s">
        <v>203</v>
      </c>
      <c r="D68" s="633">
        <v>9.9999999999999988E-34</v>
      </c>
      <c r="E68" s="633">
        <v>9.9999999999999988E-34</v>
      </c>
      <c r="F68" s="613" t="s">
        <v>1460</v>
      </c>
      <c r="G68" s="613">
        <v>0</v>
      </c>
      <c r="H68" s="613">
        <v>2.9426622260005263E-39</v>
      </c>
      <c r="I68" s="613"/>
      <c r="J68" s="633">
        <v>9.9999999999999988E-34</v>
      </c>
      <c r="K68" s="633">
        <v>9.9999999999999988E-34</v>
      </c>
      <c r="L68" s="613" t="s">
        <v>1460</v>
      </c>
      <c r="M68" s="613">
        <v>0</v>
      </c>
      <c r="N68" s="614">
        <v>2.5776730314450153E-38</v>
      </c>
      <c r="O68" s="1420"/>
      <c r="P68" s="1420"/>
    </row>
    <row r="69" spans="1:16" ht="24.75" x14ac:dyDescent="0.25">
      <c r="A69" s="591" t="s">
        <v>675</v>
      </c>
      <c r="B69" s="592"/>
      <c r="C69" s="624" t="s">
        <v>204</v>
      </c>
      <c r="D69" s="634">
        <v>125.54786000000011</v>
      </c>
      <c r="E69" s="634">
        <v>115.49119000000005</v>
      </c>
      <c r="F69" s="635">
        <v>-8.0102281313278141</v>
      </c>
      <c r="G69" s="635">
        <v>-3.1949152477096238E-5</v>
      </c>
      <c r="H69" s="635">
        <v>3.3985156224884992E-4</v>
      </c>
      <c r="I69" s="635"/>
      <c r="J69" s="634">
        <v>5.0231599999999998</v>
      </c>
      <c r="K69" s="634">
        <v>20.250479999999996</v>
      </c>
      <c r="L69" s="635">
        <v>303.14224512060133</v>
      </c>
      <c r="M69" s="635">
        <v>4.6486809731683288E-4</v>
      </c>
      <c r="N69" s="636">
        <v>5.2199116169816654E-4</v>
      </c>
      <c r="O69" s="1420"/>
      <c r="P69" s="1420"/>
    </row>
    <row r="70" spans="1:16" ht="24" x14ac:dyDescent="0.25">
      <c r="A70" s="587" t="s">
        <v>676</v>
      </c>
      <c r="B70" s="611"/>
      <c r="C70" s="612" t="s">
        <v>677</v>
      </c>
      <c r="D70" s="633">
        <v>137.96532999999997</v>
      </c>
      <c r="E70" s="633">
        <v>148.11793</v>
      </c>
      <c r="F70" s="637">
        <v>7.358805288256141</v>
      </c>
      <c r="G70" s="637">
        <v>3.2253913615437933E-5</v>
      </c>
      <c r="H70" s="637">
        <v>4.358610376043902E-4</v>
      </c>
      <c r="I70" s="637"/>
      <c r="J70" s="633">
        <v>9.6859400000000004</v>
      </c>
      <c r="K70" s="633">
        <v>20.727499999999999</v>
      </c>
      <c r="L70" s="637">
        <v>113.99575054150655</v>
      </c>
      <c r="M70" s="637">
        <v>3.370828871140588E-4</v>
      </c>
      <c r="N70" s="638">
        <v>5.3428717759276562E-4</v>
      </c>
      <c r="O70" s="1420"/>
      <c r="P70" s="1420"/>
    </row>
    <row r="71" spans="1:16" ht="36" x14ac:dyDescent="0.25">
      <c r="A71" s="591" t="s">
        <v>678</v>
      </c>
      <c r="B71" s="592"/>
      <c r="C71" s="632" t="s">
        <v>679</v>
      </c>
      <c r="D71" s="634">
        <v>3338.8028600000025</v>
      </c>
      <c r="E71" s="634">
        <v>3355.3829600000022</v>
      </c>
      <c r="F71" s="635">
        <v>0.49658816932963995</v>
      </c>
      <c r="G71" s="635">
        <v>5.2673513497558272E-5</v>
      </c>
      <c r="H71" s="635">
        <v>9.8737586901578422E-3</v>
      </c>
      <c r="I71" s="635"/>
      <c r="J71" s="634">
        <v>300.12334000000004</v>
      </c>
      <c r="K71" s="634">
        <v>313.34634999999997</v>
      </c>
      <c r="L71" s="635">
        <v>4.4058586046656449</v>
      </c>
      <c r="M71" s="635">
        <v>4.036794064550705E-4</v>
      </c>
      <c r="N71" s="636">
        <v>8.0770443589673075E-3</v>
      </c>
      <c r="O71" s="1420"/>
      <c r="P71" s="1420"/>
    </row>
    <row r="72" spans="1:16" ht="48" x14ac:dyDescent="0.25">
      <c r="A72" s="587" t="s">
        <v>680</v>
      </c>
      <c r="B72" s="611"/>
      <c r="C72" s="612" t="s">
        <v>681</v>
      </c>
      <c r="D72" s="633">
        <v>3250.5307999999977</v>
      </c>
      <c r="E72" s="633">
        <v>4792.0500299999985</v>
      </c>
      <c r="F72" s="637">
        <v>47.42361555226617</v>
      </c>
      <c r="G72" s="637">
        <v>4.8972704608628579E-3</v>
      </c>
      <c r="H72" s="637">
        <v>1.4101384608385687E-2</v>
      </c>
      <c r="I72" s="637"/>
      <c r="J72" s="633">
        <v>538.43677000000014</v>
      </c>
      <c r="K72" s="633">
        <v>801.78455000000031</v>
      </c>
      <c r="L72" s="637">
        <v>48.909694633225016</v>
      </c>
      <c r="M72" s="637">
        <v>8.0396275524000291E-3</v>
      </c>
      <c r="N72" s="638">
        <v>2.0667384115642784E-2</v>
      </c>
      <c r="O72" s="1420"/>
      <c r="P72" s="1420"/>
    </row>
    <row r="73" spans="1:16" ht="36" x14ac:dyDescent="0.25">
      <c r="A73" s="591" t="s">
        <v>682</v>
      </c>
      <c r="B73" s="592"/>
      <c r="C73" s="632" t="s">
        <v>683</v>
      </c>
      <c r="D73" s="634">
        <v>105.21586999999997</v>
      </c>
      <c r="E73" s="634">
        <v>135.44771</v>
      </c>
      <c r="F73" s="635">
        <v>28.733155939308435</v>
      </c>
      <c r="G73" s="635">
        <v>9.6043885881029356E-5</v>
      </c>
      <c r="H73" s="635">
        <v>3.9857685981527376E-4</v>
      </c>
      <c r="I73" s="635"/>
      <c r="J73" s="634">
        <v>33.527329999999999</v>
      </c>
      <c r="K73" s="634">
        <v>5.16357</v>
      </c>
      <c r="L73" s="635">
        <v>-84.59892272960596</v>
      </c>
      <c r="M73" s="635">
        <v>-8.6590464664506261E-4</v>
      </c>
      <c r="N73" s="636">
        <v>1.3309995134978537E-4</v>
      </c>
      <c r="O73" s="1420"/>
      <c r="P73" s="1420"/>
    </row>
    <row r="74" spans="1:16" x14ac:dyDescent="0.25">
      <c r="A74" s="189" t="s">
        <v>45</v>
      </c>
      <c r="B74" s="639" t="s">
        <v>1061</v>
      </c>
      <c r="C74" s="640"/>
      <c r="D74" s="621">
        <v>5067979.1862100009</v>
      </c>
      <c r="E74" s="621">
        <v>4568550.60757</v>
      </c>
      <c r="F74" s="641">
        <v>-9.854590168778687</v>
      </c>
      <c r="G74" s="641">
        <v>-1.586640489385525</v>
      </c>
      <c r="H74" s="641">
        <v>13.443701300467994</v>
      </c>
      <c r="I74" s="641"/>
      <c r="J74" s="621">
        <v>495916.11910000001</v>
      </c>
      <c r="K74" s="621">
        <v>674971.03726000024</v>
      </c>
      <c r="L74" s="641">
        <v>36.105887924141932</v>
      </c>
      <c r="M74" s="641">
        <v>5.4662881662866845</v>
      </c>
      <c r="N74" s="642">
        <v>17.398546397515712</v>
      </c>
      <c r="O74" s="1420"/>
      <c r="P74" s="1420"/>
    </row>
    <row r="75" spans="1:16" ht="24" x14ac:dyDescent="0.25">
      <c r="A75" s="591" t="s">
        <v>684</v>
      </c>
      <c r="B75" s="592"/>
      <c r="C75" s="632" t="s">
        <v>685</v>
      </c>
      <c r="D75" s="634">
        <v>23742.42208</v>
      </c>
      <c r="E75" s="634">
        <v>192.31619000000001</v>
      </c>
      <c r="F75" s="635">
        <v>-99.18998917064151</v>
      </c>
      <c r="G75" s="635">
        <v>-7.481660668306378E-2</v>
      </c>
      <c r="H75" s="635">
        <v>5.6592158776134029E-4</v>
      </c>
      <c r="I75" s="635"/>
      <c r="J75" s="634">
        <v>18.193000000000001</v>
      </c>
      <c r="K75" s="634">
        <v>3.9999999999999995E-33</v>
      </c>
      <c r="L75" s="635">
        <v>-100</v>
      </c>
      <c r="M75" s="635">
        <v>-5.5540602643703186E-4</v>
      </c>
      <c r="N75" s="636">
        <v>1.0310692125780061E-37</v>
      </c>
      <c r="O75" s="1420"/>
      <c r="P75" s="1420"/>
    </row>
    <row r="76" spans="1:16" ht="24" x14ac:dyDescent="0.25">
      <c r="A76" s="587" t="s">
        <v>686</v>
      </c>
      <c r="B76" s="611"/>
      <c r="C76" s="612" t="s">
        <v>1062</v>
      </c>
      <c r="D76" s="633">
        <v>3.29</v>
      </c>
      <c r="E76" s="633">
        <v>2.27</v>
      </c>
      <c r="F76" s="637">
        <v>-31.003039513677809</v>
      </c>
      <c r="G76" s="637">
        <v>-3.240449922950434E-6</v>
      </c>
      <c r="H76" s="637">
        <v>6.6798432530211954E-6</v>
      </c>
      <c r="I76" s="637"/>
      <c r="J76" s="633">
        <v>9.9999999999999988E-34</v>
      </c>
      <c r="K76" s="633">
        <v>9.9999999999999988E-34</v>
      </c>
      <c r="L76" s="637" t="s">
        <v>1460</v>
      </c>
      <c r="M76" s="637">
        <v>0</v>
      </c>
      <c r="N76" s="638">
        <v>2.5776730314450153E-38</v>
      </c>
      <c r="O76" s="1420"/>
      <c r="P76" s="1420"/>
    </row>
    <row r="77" spans="1:16" ht="48" x14ac:dyDescent="0.25">
      <c r="A77" s="591" t="s">
        <v>687</v>
      </c>
      <c r="B77" s="592"/>
      <c r="C77" s="632" t="s">
        <v>688</v>
      </c>
      <c r="D77" s="634">
        <v>4970539.2167700008</v>
      </c>
      <c r="E77" s="634">
        <v>4397386.7199500008</v>
      </c>
      <c r="F77" s="635">
        <v>-11.530992349607715</v>
      </c>
      <c r="G77" s="635">
        <v>-1.8208548668227627</v>
      </c>
      <c r="H77" s="635">
        <v>12.940023793913225</v>
      </c>
      <c r="I77" s="635"/>
      <c r="J77" s="634">
        <v>478505.96111999999</v>
      </c>
      <c r="K77" s="634">
        <v>630433.16146000021</v>
      </c>
      <c r="L77" s="635">
        <v>31.750325530824437</v>
      </c>
      <c r="M77" s="635">
        <v>4.6381181030364633</v>
      </c>
      <c r="N77" s="636">
        <v>16.250505584240639</v>
      </c>
      <c r="O77" s="1420"/>
      <c r="P77" s="1420"/>
    </row>
    <row r="78" spans="1:16" ht="24" x14ac:dyDescent="0.25">
      <c r="A78" s="587" t="s">
        <v>689</v>
      </c>
      <c r="B78" s="611"/>
      <c r="C78" s="612" t="s">
        <v>690</v>
      </c>
      <c r="D78" s="633">
        <v>39026.666880000004</v>
      </c>
      <c r="E78" s="633">
        <v>122619.14873</v>
      </c>
      <c r="F78" s="637">
        <v>214.19323896409571</v>
      </c>
      <c r="G78" s="637">
        <v>0.26556593271575296</v>
      </c>
      <c r="H78" s="637">
        <v>0.36082673715211144</v>
      </c>
      <c r="I78" s="637"/>
      <c r="J78" s="633">
        <v>11782.156650000001</v>
      </c>
      <c r="K78" s="633">
        <v>25336.679459999996</v>
      </c>
      <c r="L78" s="637">
        <v>115.04279914662308</v>
      </c>
      <c r="M78" s="637">
        <v>0.41380001396977995</v>
      </c>
      <c r="N78" s="638">
        <v>0.65309675350408847</v>
      </c>
      <c r="O78" s="1420"/>
      <c r="P78" s="1420"/>
    </row>
    <row r="79" spans="1:16" ht="60" x14ac:dyDescent="0.25">
      <c r="A79" s="591" t="s">
        <v>691</v>
      </c>
      <c r="B79" s="592"/>
      <c r="C79" s="632" t="s">
        <v>1063</v>
      </c>
      <c r="D79" s="634">
        <v>34657.170009999994</v>
      </c>
      <c r="E79" s="634">
        <v>48331.44436999999</v>
      </c>
      <c r="F79" s="635">
        <v>39.455830802268089</v>
      </c>
      <c r="G79" s="635">
        <v>4.3441962055161848E-2</v>
      </c>
      <c r="H79" s="635">
        <v>0.14222311567564477</v>
      </c>
      <c r="I79" s="635"/>
      <c r="J79" s="634">
        <v>5608.8546699999997</v>
      </c>
      <c r="K79" s="634">
        <v>19199.698760000007</v>
      </c>
      <c r="L79" s="635">
        <v>242.31050525686032</v>
      </c>
      <c r="M79" s="635">
        <v>0.4149088502144847</v>
      </c>
      <c r="N79" s="636">
        <v>0.49490545705520322</v>
      </c>
      <c r="O79" s="1420"/>
      <c r="P79" s="1420"/>
    </row>
    <row r="80" spans="1:16" ht="48" x14ac:dyDescent="0.25">
      <c r="A80" s="587" t="s">
        <v>692</v>
      </c>
      <c r="B80" s="611"/>
      <c r="C80" s="612" t="s">
        <v>693</v>
      </c>
      <c r="D80" s="633">
        <v>10.42047000000005</v>
      </c>
      <c r="E80" s="633">
        <v>18.708330000000036</v>
      </c>
      <c r="F80" s="637">
        <v>79.534416393885749</v>
      </c>
      <c r="G80" s="637">
        <v>2.6329799312180336E-5</v>
      </c>
      <c r="H80" s="637">
        <v>5.5052296002552534E-5</v>
      </c>
      <c r="I80" s="637"/>
      <c r="J80" s="633">
        <v>0.95365999999999973</v>
      </c>
      <c r="K80" s="633">
        <v>1.4975799999999997</v>
      </c>
      <c r="L80" s="637">
        <v>57.035001992324318</v>
      </c>
      <c r="M80" s="637">
        <v>1.6605092392658182E-5</v>
      </c>
      <c r="N80" s="638">
        <v>3.8602715784314254E-5</v>
      </c>
      <c r="O80" s="1420"/>
      <c r="P80" s="1420"/>
    </row>
    <row r="81" spans="1:16" ht="24" x14ac:dyDescent="0.25">
      <c r="A81" s="591" t="s">
        <v>694</v>
      </c>
      <c r="B81" s="592"/>
      <c r="C81" s="632" t="s">
        <v>215</v>
      </c>
      <c r="D81" s="634">
        <v>1.9999999999999998E-33</v>
      </c>
      <c r="E81" s="634">
        <v>1.9999999999999998E-33</v>
      </c>
      <c r="F81" s="635" t="s">
        <v>1460</v>
      </c>
      <c r="G81" s="635">
        <v>0</v>
      </c>
      <c r="H81" s="635">
        <v>5.8853244520010526E-39</v>
      </c>
      <c r="I81" s="635"/>
      <c r="J81" s="634">
        <v>1.9999999999999998E-33</v>
      </c>
      <c r="K81" s="634">
        <v>1.9999999999999998E-33</v>
      </c>
      <c r="L81" s="635" t="s">
        <v>1460</v>
      </c>
      <c r="M81" s="635">
        <v>0</v>
      </c>
      <c r="N81" s="636">
        <v>5.1553460628900305E-38</v>
      </c>
      <c r="O81" s="1420"/>
      <c r="P81" s="1420"/>
    </row>
    <row r="82" spans="1:16" x14ac:dyDescent="0.25">
      <c r="A82" s="189" t="s">
        <v>47</v>
      </c>
      <c r="B82" s="639" t="s">
        <v>216</v>
      </c>
      <c r="C82" s="640"/>
      <c r="D82" s="621">
        <v>4830082.1217899993</v>
      </c>
      <c r="E82" s="621">
        <v>5249600.8438499998</v>
      </c>
      <c r="F82" s="641">
        <v>8.685540151945272</v>
      </c>
      <c r="G82" s="641">
        <v>1.3327739319368561</v>
      </c>
      <c r="H82" s="641">
        <v>15.447802104777884</v>
      </c>
      <c r="I82" s="641"/>
      <c r="J82" s="621">
        <v>495632.10771999974</v>
      </c>
      <c r="K82" s="621">
        <v>579517.66557000007</v>
      </c>
      <c r="L82" s="641">
        <v>16.92496441279593</v>
      </c>
      <c r="M82" s="641">
        <v>2.5609049832860133</v>
      </c>
      <c r="N82" s="642">
        <v>14.938070577857607</v>
      </c>
      <c r="O82" s="1420"/>
      <c r="P82" s="1420"/>
    </row>
    <row r="83" spans="1:16" x14ac:dyDescent="0.25">
      <c r="A83" s="591" t="s">
        <v>695</v>
      </c>
      <c r="B83" s="592"/>
      <c r="C83" s="632" t="s">
        <v>217</v>
      </c>
      <c r="D83" s="634">
        <v>1314650.2570199994</v>
      </c>
      <c r="E83" s="634">
        <v>1452184.9296799996</v>
      </c>
      <c r="F83" s="635">
        <v>10.461692904678593</v>
      </c>
      <c r="G83" s="635">
        <v>0.43693550923932417</v>
      </c>
      <c r="H83" s="635">
        <v>4.2732897377365662</v>
      </c>
      <c r="I83" s="635"/>
      <c r="J83" s="634">
        <v>142944.63151999982</v>
      </c>
      <c r="K83" s="634">
        <v>148984.0481999999</v>
      </c>
      <c r="L83" s="635">
        <v>4.225004196226207</v>
      </c>
      <c r="M83" s="635">
        <v>0.18437467268929678</v>
      </c>
      <c r="N83" s="636">
        <v>3.8403216316064408</v>
      </c>
      <c r="O83" s="1420"/>
      <c r="P83" s="1420"/>
    </row>
    <row r="84" spans="1:16" x14ac:dyDescent="0.25">
      <c r="A84" s="587" t="s">
        <v>696</v>
      </c>
      <c r="B84" s="611"/>
      <c r="C84" s="612" t="s">
        <v>218</v>
      </c>
      <c r="D84" s="633">
        <v>747580.94249000028</v>
      </c>
      <c r="E84" s="633">
        <v>760074.74517999962</v>
      </c>
      <c r="F84" s="637">
        <v>1.671230763104486</v>
      </c>
      <c r="G84" s="637">
        <v>3.9691707808006169E-2</v>
      </c>
      <c r="H84" s="637">
        <v>2.2366432415781605</v>
      </c>
      <c r="I84" s="637"/>
      <c r="J84" s="633">
        <v>84496.149189999967</v>
      </c>
      <c r="K84" s="633">
        <v>103284.10724000007</v>
      </c>
      <c r="L84" s="637">
        <v>22.235283181666745</v>
      </c>
      <c r="M84" s="637">
        <v>0.57356923681724847</v>
      </c>
      <c r="N84" s="638">
        <v>2.6623265780942305</v>
      </c>
      <c r="O84" s="1420"/>
      <c r="P84" s="1420"/>
    </row>
    <row r="85" spans="1:16" ht="24" x14ac:dyDescent="0.25">
      <c r="A85" s="591" t="s">
        <v>697</v>
      </c>
      <c r="B85" s="592"/>
      <c r="C85" s="632" t="s">
        <v>698</v>
      </c>
      <c r="D85" s="634">
        <v>40773.637040000009</v>
      </c>
      <c r="E85" s="634">
        <v>50047.812579999983</v>
      </c>
      <c r="F85" s="635">
        <v>22.745519441647467</v>
      </c>
      <c r="G85" s="635">
        <v>2.9463236680413452E-2</v>
      </c>
      <c r="H85" s="635">
        <v>0.14727380757311989</v>
      </c>
      <c r="I85" s="635"/>
      <c r="J85" s="634">
        <v>4680.9258899999995</v>
      </c>
      <c r="K85" s="634">
        <v>5317.3758599999992</v>
      </c>
      <c r="L85" s="635">
        <v>13.596668371948947</v>
      </c>
      <c r="M85" s="635">
        <v>1.9429898799739893E-2</v>
      </c>
      <c r="N85" s="636">
        <v>0.13706456352378743</v>
      </c>
      <c r="O85" s="1420"/>
      <c r="P85" s="1420"/>
    </row>
    <row r="86" spans="1:16" ht="84" x14ac:dyDescent="0.25">
      <c r="A86" s="587" t="s">
        <v>699</v>
      </c>
      <c r="B86" s="611"/>
      <c r="C86" s="612" t="s">
        <v>700</v>
      </c>
      <c r="D86" s="633">
        <v>14703.406369999995</v>
      </c>
      <c r="E86" s="633">
        <v>18697.959299999999</v>
      </c>
      <c r="F86" s="637">
        <v>27.167534035856246</v>
      </c>
      <c r="G86" s="637">
        <v>1.2690341896313668E-2</v>
      </c>
      <c r="H86" s="637">
        <v>5.5021778535405248E-2</v>
      </c>
      <c r="I86" s="637"/>
      <c r="J86" s="633">
        <v>1190.5097999999998</v>
      </c>
      <c r="K86" s="633">
        <v>2031.97957</v>
      </c>
      <c r="L86" s="637">
        <v>70.68146520087447</v>
      </c>
      <c r="M86" s="637">
        <v>2.5688857325486897E-2</v>
      </c>
      <c r="N86" s="638">
        <v>5.2377789380362388E-2</v>
      </c>
      <c r="O86" s="1420"/>
      <c r="P86" s="1420"/>
    </row>
    <row r="87" spans="1:16" x14ac:dyDescent="0.25">
      <c r="A87" s="591" t="s">
        <v>701</v>
      </c>
      <c r="B87" s="592"/>
      <c r="C87" s="632" t="s">
        <v>221</v>
      </c>
      <c r="D87" s="634">
        <v>23128.970269999994</v>
      </c>
      <c r="E87" s="634">
        <v>16950.459429999999</v>
      </c>
      <c r="F87" s="635">
        <v>-26.713298378069112</v>
      </c>
      <c r="G87" s="635">
        <v>-1.9628583309241575E-2</v>
      </c>
      <c r="H87" s="635">
        <v>4.9879476678015414E-2</v>
      </c>
      <c r="I87" s="635"/>
      <c r="J87" s="634">
        <v>630.54015000000004</v>
      </c>
      <c r="K87" s="634">
        <v>1080.1483400000002</v>
      </c>
      <c r="L87" s="635">
        <v>71.305243607405515</v>
      </c>
      <c r="M87" s="635">
        <v>1.3725888982655201E-2</v>
      </c>
      <c r="N87" s="636">
        <v>2.7842692459781018E-2</v>
      </c>
      <c r="O87" s="1420"/>
      <c r="P87" s="1420"/>
    </row>
    <row r="88" spans="1:16" x14ac:dyDescent="0.25">
      <c r="A88" s="587" t="s">
        <v>702</v>
      </c>
      <c r="B88" s="611"/>
      <c r="C88" s="612" t="s">
        <v>222</v>
      </c>
      <c r="D88" s="633">
        <v>1827526.5082000003</v>
      </c>
      <c r="E88" s="633">
        <v>1908622.2640399998</v>
      </c>
      <c r="F88" s="637">
        <v>4.4374598932561478</v>
      </c>
      <c r="G88" s="637">
        <v>0.257634054669935</v>
      </c>
      <c r="H88" s="637">
        <v>5.6164306400941104</v>
      </c>
      <c r="I88" s="637"/>
      <c r="J88" s="633">
        <v>161961.77079999994</v>
      </c>
      <c r="K88" s="633">
        <v>192353.01000000007</v>
      </c>
      <c r="L88" s="637">
        <v>18.764452283946095</v>
      </c>
      <c r="M88" s="637">
        <v>0.92780065973558112</v>
      </c>
      <c r="N88" s="638">
        <v>4.9582316639427351</v>
      </c>
      <c r="O88" s="1420"/>
      <c r="P88" s="1420"/>
    </row>
    <row r="89" spans="1:16" x14ac:dyDescent="0.25">
      <c r="A89" s="591" t="s">
        <v>703</v>
      </c>
      <c r="B89" s="592"/>
      <c r="C89" s="632" t="s">
        <v>69</v>
      </c>
      <c r="D89" s="634">
        <v>845365.10132999986</v>
      </c>
      <c r="E89" s="634">
        <v>1025303.2156300001</v>
      </c>
      <c r="F89" s="635">
        <v>21.285254621571955</v>
      </c>
      <c r="G89" s="635">
        <v>0.57164749864635511</v>
      </c>
      <c r="H89" s="635">
        <v>3.017121042831274</v>
      </c>
      <c r="I89" s="635"/>
      <c r="J89" s="634">
        <v>97851.030189999976</v>
      </c>
      <c r="K89" s="634">
        <v>124614.00306000002</v>
      </c>
      <c r="L89" s="635">
        <v>27.35073184005693</v>
      </c>
      <c r="M89" s="635">
        <v>0.81703492647550191</v>
      </c>
      <c r="N89" s="636">
        <v>3.2121415502816864</v>
      </c>
      <c r="O89" s="1420"/>
      <c r="P89" s="1420"/>
    </row>
    <row r="90" spans="1:16" ht="36" x14ac:dyDescent="0.25">
      <c r="A90" s="587" t="s">
        <v>704</v>
      </c>
      <c r="B90" s="611"/>
      <c r="C90" s="612" t="s">
        <v>705</v>
      </c>
      <c r="D90" s="633">
        <v>16353.299070000003</v>
      </c>
      <c r="E90" s="633">
        <v>17719.458009999998</v>
      </c>
      <c r="F90" s="637">
        <v>8.3540265126454116</v>
      </c>
      <c r="G90" s="637">
        <v>4.3401663057461102E-3</v>
      </c>
      <c r="H90" s="637">
        <v>5.2142379751229463E-2</v>
      </c>
      <c r="I90" s="637"/>
      <c r="J90" s="633">
        <v>1876.5501800000002</v>
      </c>
      <c r="K90" s="633">
        <v>1852.9933000000003</v>
      </c>
      <c r="L90" s="637">
        <v>-1.2553290741204619</v>
      </c>
      <c r="M90" s="637">
        <v>-7.1915753949617484E-4</v>
      </c>
      <c r="N90" s="638">
        <v>4.7764108568583041E-2</v>
      </c>
      <c r="O90" s="1420"/>
      <c r="P90" s="1420"/>
    </row>
    <row r="91" spans="1:16" x14ac:dyDescent="0.25">
      <c r="A91" s="644" t="s">
        <v>49</v>
      </c>
      <c r="B91" s="575" t="s">
        <v>706</v>
      </c>
      <c r="C91" s="645"/>
      <c r="D91" s="646">
        <v>612258.36307999981</v>
      </c>
      <c r="E91" s="646">
        <v>691823.32605999999</v>
      </c>
      <c r="F91" s="647">
        <v>12.995324813489557</v>
      </c>
      <c r="G91" s="647">
        <v>0.25277086093930956</v>
      </c>
      <c r="H91" s="647">
        <v>2.0358023686628077</v>
      </c>
      <c r="I91" s="647"/>
      <c r="J91" s="646">
        <v>65559.882329999979</v>
      </c>
      <c r="K91" s="646">
        <v>65507.589899999992</v>
      </c>
      <c r="L91" s="647">
        <v>-7.9762849080127068E-2</v>
      </c>
      <c r="M91" s="647">
        <v>-1.5964123981217662E-3</v>
      </c>
      <c r="N91" s="648">
        <v>1.6885714784018986</v>
      </c>
      <c r="O91" s="1420"/>
      <c r="P91" s="1420"/>
    </row>
    <row r="92" spans="1:16" ht="24" x14ac:dyDescent="0.25">
      <c r="A92" s="587" t="s">
        <v>707</v>
      </c>
      <c r="B92" s="611"/>
      <c r="C92" s="612" t="s">
        <v>708</v>
      </c>
      <c r="D92" s="633">
        <v>44038.302389999997</v>
      </c>
      <c r="E92" s="633">
        <v>44854.61915000002</v>
      </c>
      <c r="F92" s="637">
        <v>1.8536517433637236</v>
      </c>
      <c r="G92" s="637">
        <v>2.5933662569070821E-3</v>
      </c>
      <c r="H92" s="637">
        <v>0.13199199343434492</v>
      </c>
      <c r="I92" s="637"/>
      <c r="J92" s="633">
        <v>4499.5301699999991</v>
      </c>
      <c r="K92" s="633">
        <v>4797.7926600000001</v>
      </c>
      <c r="L92" s="637">
        <v>6.6287474187555233</v>
      </c>
      <c r="M92" s="637">
        <v>9.105523245540344E-3</v>
      </c>
      <c r="N92" s="638">
        <v>0.12367140750146845</v>
      </c>
      <c r="O92" s="1420"/>
      <c r="P92" s="1420"/>
    </row>
    <row r="93" spans="1:16" x14ac:dyDescent="0.25">
      <c r="A93" s="591" t="s">
        <v>709</v>
      </c>
      <c r="B93" s="592"/>
      <c r="C93" s="632" t="s">
        <v>227</v>
      </c>
      <c r="D93" s="634">
        <v>151865.31611000004</v>
      </c>
      <c r="E93" s="634">
        <v>185247.23362999986</v>
      </c>
      <c r="F93" s="635">
        <v>21.981264962317276</v>
      </c>
      <c r="G93" s="635">
        <v>0.10605140397609916</v>
      </c>
      <c r="H93" s="635">
        <v>0.54512003687409494</v>
      </c>
      <c r="I93" s="635"/>
      <c r="J93" s="634">
        <v>18275.471599999983</v>
      </c>
      <c r="K93" s="634">
        <v>14815.447159999991</v>
      </c>
      <c r="L93" s="635">
        <v>-18.932613700649974</v>
      </c>
      <c r="M93" s="635">
        <v>-0.10562955123373889</v>
      </c>
      <c r="N93" s="636">
        <v>0.38189378593130624</v>
      </c>
      <c r="O93" s="1420"/>
      <c r="P93" s="1420"/>
    </row>
    <row r="94" spans="1:16" ht="24" x14ac:dyDescent="0.25">
      <c r="A94" s="587" t="s">
        <v>710</v>
      </c>
      <c r="B94" s="611"/>
      <c r="C94" s="612" t="s">
        <v>711</v>
      </c>
      <c r="D94" s="633">
        <v>130552.74274000009</v>
      </c>
      <c r="E94" s="633">
        <v>150410.50672000015</v>
      </c>
      <c r="F94" s="637">
        <v>15.210529907860632</v>
      </c>
      <c r="G94" s="637">
        <v>6.3086362508783425E-2</v>
      </c>
      <c r="H94" s="637">
        <v>0.44260731651854279</v>
      </c>
      <c r="I94" s="637"/>
      <c r="J94" s="633">
        <v>14202.393819999999</v>
      </c>
      <c r="K94" s="633">
        <v>15109.099819999999</v>
      </c>
      <c r="L94" s="637">
        <v>6.3841772837137132</v>
      </c>
      <c r="M94" s="637">
        <v>2.7680425251833968E-2</v>
      </c>
      <c r="N94" s="638">
        <v>0.3894631913542474</v>
      </c>
      <c r="O94" s="1420"/>
      <c r="P94" s="1420"/>
    </row>
    <row r="95" spans="1:16" x14ac:dyDescent="0.25">
      <c r="A95" s="591" t="s">
        <v>712</v>
      </c>
      <c r="B95" s="592"/>
      <c r="C95" s="632" t="s">
        <v>713</v>
      </c>
      <c r="D95" s="634">
        <v>203598.30695999964</v>
      </c>
      <c r="E95" s="634">
        <v>227421.03339999993</v>
      </c>
      <c r="F95" s="635">
        <v>11.700847023585844</v>
      </c>
      <c r="G95" s="635">
        <v>7.5682698095066878E-2</v>
      </c>
      <c r="H95" s="635">
        <v>0.66922328438418388</v>
      </c>
      <c r="I95" s="635"/>
      <c r="J95" s="634">
        <v>20204.162969999998</v>
      </c>
      <c r="K95" s="634">
        <v>21922.817600000002</v>
      </c>
      <c r="L95" s="635">
        <v>8.5064381659954744</v>
      </c>
      <c r="M95" s="635">
        <v>5.2468044790079126E-2</v>
      </c>
      <c r="N95" s="636">
        <v>0.56509855700808143</v>
      </c>
      <c r="O95" s="1420"/>
      <c r="P95" s="1420"/>
    </row>
    <row r="96" spans="1:16" x14ac:dyDescent="0.25">
      <c r="A96" s="587" t="s">
        <v>714</v>
      </c>
      <c r="B96" s="611"/>
      <c r="C96" s="612" t="s">
        <v>715</v>
      </c>
      <c r="D96" s="633">
        <v>82203.694880000054</v>
      </c>
      <c r="E96" s="633">
        <v>83889.933160000044</v>
      </c>
      <c r="F96" s="637">
        <v>2.0512925635052541</v>
      </c>
      <c r="G96" s="637">
        <v>5.3570301024529815E-3</v>
      </c>
      <c r="H96" s="637">
        <v>0.24685973745164114</v>
      </c>
      <c r="I96" s="637"/>
      <c r="J96" s="633">
        <v>8378.3237700000009</v>
      </c>
      <c r="K96" s="633">
        <v>8862.4326600000004</v>
      </c>
      <c r="L96" s="637">
        <v>5.7781115088131694</v>
      </c>
      <c r="M96" s="637">
        <v>1.477914554816368E-2</v>
      </c>
      <c r="N96" s="638">
        <v>0.22844453660679515</v>
      </c>
      <c r="O96" s="1420"/>
      <c r="P96" s="1420"/>
    </row>
    <row r="97" spans="1:16" x14ac:dyDescent="0.25">
      <c r="A97" s="644" t="s">
        <v>231</v>
      </c>
      <c r="B97" s="575" t="s">
        <v>232</v>
      </c>
      <c r="C97" s="645"/>
      <c r="D97" s="646">
        <v>439510.30389999942</v>
      </c>
      <c r="E97" s="646">
        <v>513852.44668999943</v>
      </c>
      <c r="F97" s="647">
        <v>16.914766759806131</v>
      </c>
      <c r="G97" s="647">
        <v>0.2361784224272801</v>
      </c>
      <c r="H97" s="647">
        <v>1.5120941846126108</v>
      </c>
      <c r="I97" s="647"/>
      <c r="J97" s="646">
        <v>47454.776919999997</v>
      </c>
      <c r="K97" s="646">
        <v>57113.279340000008</v>
      </c>
      <c r="L97" s="647">
        <v>20.353066744539682</v>
      </c>
      <c r="M97" s="647">
        <v>0.29486013578984566</v>
      </c>
      <c r="N97" s="648">
        <v>1.472193598921038</v>
      </c>
      <c r="O97" s="1420"/>
      <c r="P97" s="1420"/>
    </row>
    <row r="98" spans="1:16" x14ac:dyDescent="0.25">
      <c r="A98" s="587" t="s">
        <v>716</v>
      </c>
      <c r="B98" s="611"/>
      <c r="C98" s="612" t="s">
        <v>1064</v>
      </c>
      <c r="D98" s="633">
        <v>140962.95694999985</v>
      </c>
      <c r="E98" s="633">
        <v>158265.33130999998</v>
      </c>
      <c r="F98" s="637">
        <v>12.274412182015562</v>
      </c>
      <c r="G98" s="637">
        <v>5.4968115354629407E-2</v>
      </c>
      <c r="H98" s="637">
        <v>0.46572141213139534</v>
      </c>
      <c r="I98" s="637"/>
      <c r="J98" s="633">
        <v>14221.296169999992</v>
      </c>
      <c r="K98" s="633">
        <v>16390.981949999998</v>
      </c>
      <c r="L98" s="637">
        <v>15.256596544110975</v>
      </c>
      <c r="M98" s="637">
        <v>6.6237374687337702E-2</v>
      </c>
      <c r="N98" s="638">
        <v>0.42250592131417031</v>
      </c>
      <c r="O98" s="1420"/>
      <c r="P98" s="1420"/>
    </row>
    <row r="99" spans="1:16" x14ac:dyDescent="0.25">
      <c r="A99" s="591" t="s">
        <v>717</v>
      </c>
      <c r="B99" s="592"/>
      <c r="C99" s="632" t="s">
        <v>234</v>
      </c>
      <c r="D99" s="634">
        <v>24937.195260000037</v>
      </c>
      <c r="E99" s="634">
        <v>26393.947680000041</v>
      </c>
      <c r="F99" s="635">
        <v>5.8416851005561012</v>
      </c>
      <c r="G99" s="635">
        <v>4.6279737913204628E-3</v>
      </c>
      <c r="H99" s="635">
        <v>7.7668472832970348E-2</v>
      </c>
      <c r="I99" s="635"/>
      <c r="J99" s="634">
        <v>2490.2653999999993</v>
      </c>
      <c r="K99" s="634">
        <v>2972.4851100000005</v>
      </c>
      <c r="L99" s="635">
        <v>19.364189455469337</v>
      </c>
      <c r="M99" s="635">
        <v>1.4721471609999365E-2</v>
      </c>
      <c r="N99" s="636">
        <v>7.6620947044188717E-2</v>
      </c>
      <c r="O99" s="1420"/>
      <c r="P99" s="1420"/>
    </row>
    <row r="100" spans="1:16" x14ac:dyDescent="0.25">
      <c r="A100" s="587" t="s">
        <v>718</v>
      </c>
      <c r="B100" s="611"/>
      <c r="C100" s="612" t="s">
        <v>235</v>
      </c>
      <c r="D100" s="633">
        <v>119324.77654999998</v>
      </c>
      <c r="E100" s="633">
        <v>132854.03106000007</v>
      </c>
      <c r="F100" s="637">
        <v>11.338177117248572</v>
      </c>
      <c r="G100" s="637">
        <v>4.2981246798535877E-2</v>
      </c>
      <c r="H100" s="637">
        <v>0.3909445387721629</v>
      </c>
      <c r="I100" s="637"/>
      <c r="J100" s="633">
        <v>11821.559889999999</v>
      </c>
      <c r="K100" s="633">
        <v>15483.487660000001</v>
      </c>
      <c r="L100" s="637">
        <v>30.976688390317015</v>
      </c>
      <c r="M100" s="637">
        <v>0.11179336842934764</v>
      </c>
      <c r="N100" s="638">
        <v>0.39911368573893691</v>
      </c>
      <c r="O100" s="1420"/>
      <c r="P100" s="1420"/>
    </row>
    <row r="101" spans="1:16" x14ac:dyDescent="0.25">
      <c r="A101" s="591" t="s">
        <v>719</v>
      </c>
      <c r="B101" s="592"/>
      <c r="C101" s="632" t="s">
        <v>720</v>
      </c>
      <c r="D101" s="634">
        <v>26277.673739999962</v>
      </c>
      <c r="E101" s="634">
        <v>29276.263189999994</v>
      </c>
      <c r="F101" s="635">
        <v>11.411167821280806</v>
      </c>
      <c r="G101" s="635">
        <v>9.5262538747182234E-3</v>
      </c>
      <c r="H101" s="635">
        <v>8.6150153807662666E-2</v>
      </c>
      <c r="I101" s="635"/>
      <c r="J101" s="634">
        <v>3685.7423199999994</v>
      </c>
      <c r="K101" s="634">
        <v>3258.8911000000012</v>
      </c>
      <c r="L101" s="635">
        <v>-11.581146562627803</v>
      </c>
      <c r="M101" s="635">
        <v>-1.3031151540702371E-2</v>
      </c>
      <c r="N101" s="636">
        <v>8.4003557008861834E-2</v>
      </c>
      <c r="O101" s="1420"/>
      <c r="P101" s="1420"/>
    </row>
    <row r="102" spans="1:16" x14ac:dyDescent="0.25">
      <c r="A102" s="587" t="s">
        <v>721</v>
      </c>
      <c r="B102" s="611"/>
      <c r="C102" s="612" t="s">
        <v>237</v>
      </c>
      <c r="D102" s="633">
        <v>128007.7013999996</v>
      </c>
      <c r="E102" s="633">
        <v>167062.87344999934</v>
      </c>
      <c r="F102" s="637">
        <v>30.510017462121127</v>
      </c>
      <c r="G102" s="637">
        <v>0.1240748326080761</v>
      </c>
      <c r="H102" s="637">
        <v>0.49160960706841939</v>
      </c>
      <c r="I102" s="637"/>
      <c r="J102" s="633">
        <v>15235.913140000011</v>
      </c>
      <c r="K102" s="633">
        <v>19007.433520000002</v>
      </c>
      <c r="L102" s="637">
        <v>24.75414729228358</v>
      </c>
      <c r="M102" s="637">
        <v>0.11513907260386295</v>
      </c>
      <c r="N102" s="638">
        <v>0.48994948781488012</v>
      </c>
      <c r="O102" s="1420"/>
      <c r="P102" s="1420"/>
    </row>
    <row r="103" spans="1:16" x14ac:dyDescent="0.25">
      <c r="A103" s="644" t="s">
        <v>238</v>
      </c>
      <c r="B103" s="575" t="s">
        <v>239</v>
      </c>
      <c r="C103" s="645"/>
      <c r="D103" s="646">
        <v>1354091.57253</v>
      </c>
      <c r="E103" s="646">
        <v>1682949.25496</v>
      </c>
      <c r="F103" s="647">
        <v>24.286221781556371</v>
      </c>
      <c r="G103" s="647">
        <v>1.0447518153842665</v>
      </c>
      <c r="H103" s="647">
        <v>4.9523512008465209</v>
      </c>
      <c r="I103" s="647"/>
      <c r="J103" s="646">
        <v>176563.96587999997</v>
      </c>
      <c r="K103" s="646">
        <v>146130.62330999997</v>
      </c>
      <c r="L103" s="647">
        <v>-17.236440299876215</v>
      </c>
      <c r="M103" s="647">
        <v>-0.92908601484090958</v>
      </c>
      <c r="N103" s="648">
        <v>3.7667696677443727</v>
      </c>
      <c r="O103" s="1420"/>
      <c r="P103" s="1420"/>
    </row>
    <row r="104" spans="1:16" x14ac:dyDescent="0.25">
      <c r="A104" s="189" t="s">
        <v>240</v>
      </c>
      <c r="B104" s="639" t="s">
        <v>241</v>
      </c>
      <c r="C104" s="640"/>
      <c r="D104" s="621">
        <v>124639.70393</v>
      </c>
      <c r="E104" s="621">
        <v>167365.68597999998</v>
      </c>
      <c r="F104" s="641">
        <v>34.279592058398734</v>
      </c>
      <c r="G104" s="641">
        <v>0.1357366718057883</v>
      </c>
      <c r="H104" s="641">
        <v>0.49250068206201186</v>
      </c>
      <c r="I104" s="641"/>
      <c r="J104" s="621">
        <v>17989.495059999994</v>
      </c>
      <c r="K104" s="621">
        <v>24589.863119999998</v>
      </c>
      <c r="L104" s="641">
        <v>36.690124086228835</v>
      </c>
      <c r="M104" s="641">
        <v>0.20149970852671373</v>
      </c>
      <c r="N104" s="642">
        <v>0.63384627011348382</v>
      </c>
      <c r="O104" s="1420"/>
      <c r="P104" s="1420"/>
    </row>
    <row r="105" spans="1:16" x14ac:dyDescent="0.25">
      <c r="A105" s="644" t="s">
        <v>242</v>
      </c>
      <c r="B105" s="575" t="s">
        <v>722</v>
      </c>
      <c r="C105" s="645"/>
      <c r="D105" s="646">
        <v>785920.0851299999</v>
      </c>
      <c r="E105" s="646">
        <v>800775.45429999998</v>
      </c>
      <c r="F105" s="647">
        <v>1.8901882584592344</v>
      </c>
      <c r="G105" s="647">
        <v>4.7194195963065691E-2</v>
      </c>
      <c r="H105" s="647">
        <v>2.356411680877021</v>
      </c>
      <c r="I105" s="647"/>
      <c r="J105" s="646">
        <v>34702.756670000002</v>
      </c>
      <c r="K105" s="646">
        <v>87678.052750000003</v>
      </c>
      <c r="L105" s="647">
        <v>152.65443199155507</v>
      </c>
      <c r="M105" s="647">
        <v>1.6172593137535349</v>
      </c>
      <c r="N105" s="648">
        <v>2.2600535202328849</v>
      </c>
      <c r="O105" s="1420"/>
      <c r="P105" s="1420"/>
    </row>
    <row r="106" spans="1:16" x14ac:dyDescent="0.25">
      <c r="A106" s="189" t="s">
        <v>548</v>
      </c>
      <c r="B106" s="639" t="s">
        <v>1056</v>
      </c>
      <c r="C106" s="640"/>
      <c r="D106" s="621">
        <v>3676642.5580499992</v>
      </c>
      <c r="E106" s="621">
        <v>4111764.9561699992</v>
      </c>
      <c r="F106" s="641">
        <v>11.834775647888335</v>
      </c>
      <c r="G106" s="641">
        <v>1.3823454328058453</v>
      </c>
      <c r="H106" s="641">
        <v>12.099535418714167</v>
      </c>
      <c r="I106" s="641"/>
      <c r="J106" s="621">
        <v>342047.43377000012</v>
      </c>
      <c r="K106" s="621">
        <v>373483.83453000005</v>
      </c>
      <c r="L106" s="641">
        <v>9.1906553466904324</v>
      </c>
      <c r="M106" s="641">
        <v>0.95970793335863513</v>
      </c>
      <c r="N106" s="642">
        <v>9.6271920794865373</v>
      </c>
      <c r="O106" s="1420"/>
      <c r="P106" s="1420"/>
    </row>
    <row r="107" spans="1:16" x14ac:dyDescent="0.25">
      <c r="A107" s="644" t="s">
        <v>551</v>
      </c>
      <c r="B107" s="575" t="s">
        <v>244</v>
      </c>
      <c r="C107" s="645"/>
      <c r="D107" s="646">
        <v>2166594.6506300005</v>
      </c>
      <c r="E107" s="646">
        <v>2558367.5523200007</v>
      </c>
      <c r="F107" s="647">
        <v>18.082427258651304</v>
      </c>
      <c r="G107" s="647">
        <v>1.2446279108778717</v>
      </c>
      <c r="H107" s="647">
        <v>7.5284115564374918</v>
      </c>
      <c r="I107" s="647"/>
      <c r="J107" s="646">
        <v>208184.65790000008</v>
      </c>
      <c r="K107" s="646">
        <v>201037.03911000001</v>
      </c>
      <c r="L107" s="647">
        <v>-3.4333071716713008</v>
      </c>
      <c r="M107" s="647">
        <v>-0.21820648329800482</v>
      </c>
      <c r="N107" s="648">
        <v>5.1820775403540384</v>
      </c>
      <c r="O107" s="1420"/>
      <c r="P107" s="1420"/>
    </row>
    <row r="108" spans="1:16" x14ac:dyDescent="0.25">
      <c r="A108" s="587" t="s">
        <v>723</v>
      </c>
      <c r="B108" s="611"/>
      <c r="C108" s="612" t="s">
        <v>724</v>
      </c>
      <c r="D108" s="633">
        <v>220529.33885</v>
      </c>
      <c r="E108" s="633">
        <v>527281.3457200001</v>
      </c>
      <c r="F108" s="637">
        <v>139.09804857241565</v>
      </c>
      <c r="G108" s="637">
        <v>0.97452403630076745</v>
      </c>
      <c r="H108" s="637">
        <v>1.5516108985249688</v>
      </c>
      <c r="I108" s="637"/>
      <c r="J108" s="633">
        <v>30498.70073</v>
      </c>
      <c r="K108" s="633">
        <v>14785.969429999999</v>
      </c>
      <c r="L108" s="637">
        <v>-51.519346476763836</v>
      </c>
      <c r="M108" s="637">
        <v>-0.47968700356212707</v>
      </c>
      <c r="N108" s="638">
        <v>0.38113394643481424</v>
      </c>
      <c r="O108" s="1420"/>
      <c r="P108" s="1420"/>
    </row>
    <row r="109" spans="1:16" x14ac:dyDescent="0.25">
      <c r="A109" s="591" t="s">
        <v>725</v>
      </c>
      <c r="B109" s="592"/>
      <c r="C109" s="632" t="s">
        <v>246</v>
      </c>
      <c r="D109" s="634">
        <v>1795944.7167800006</v>
      </c>
      <c r="E109" s="634">
        <v>1871812.7823000001</v>
      </c>
      <c r="F109" s="635">
        <v>4.2244098502110603</v>
      </c>
      <c r="G109" s="635">
        <v>0.24102614418498119</v>
      </c>
      <c r="H109" s="635">
        <v>5.5081127686191573</v>
      </c>
      <c r="I109" s="635"/>
      <c r="J109" s="634">
        <v>160783.80642000007</v>
      </c>
      <c r="K109" s="634">
        <v>169560.06602</v>
      </c>
      <c r="L109" s="635">
        <v>5.4584225833505604</v>
      </c>
      <c r="M109" s="635">
        <v>0.26792653610816336</v>
      </c>
      <c r="N109" s="636">
        <v>4.3707040938979036</v>
      </c>
      <c r="O109" s="1420"/>
      <c r="P109" s="1420"/>
    </row>
    <row r="110" spans="1:16" ht="24" x14ac:dyDescent="0.25">
      <c r="A110" s="587" t="s">
        <v>726</v>
      </c>
      <c r="B110" s="611"/>
      <c r="C110" s="612" t="s">
        <v>247</v>
      </c>
      <c r="D110" s="633">
        <v>7.3235400000000004</v>
      </c>
      <c r="E110" s="633">
        <v>9.9679199999999994</v>
      </c>
      <c r="F110" s="637">
        <v>36.107947795738113</v>
      </c>
      <c r="G110" s="637">
        <v>8.4009617325996716E-6</v>
      </c>
      <c r="H110" s="637">
        <v>2.9332221655795169E-5</v>
      </c>
      <c r="I110" s="637"/>
      <c r="J110" s="633">
        <v>0.41613</v>
      </c>
      <c r="K110" s="633">
        <v>0.99392000000000003</v>
      </c>
      <c r="L110" s="637">
        <v>138.84843678658112</v>
      </c>
      <c r="M110" s="637">
        <v>1.7639094597650339E-5</v>
      </c>
      <c r="N110" s="638">
        <v>2.5620007794138299E-5</v>
      </c>
      <c r="O110" s="1420"/>
      <c r="P110" s="1420"/>
    </row>
    <row r="111" spans="1:16" x14ac:dyDescent="0.25">
      <c r="A111" s="591" t="s">
        <v>727</v>
      </c>
      <c r="B111" s="592"/>
      <c r="C111" s="632" t="s">
        <v>248</v>
      </c>
      <c r="D111" s="634">
        <v>42176.323979999986</v>
      </c>
      <c r="E111" s="634">
        <v>47368.167869999997</v>
      </c>
      <c r="F111" s="635">
        <v>12.309853965608724</v>
      </c>
      <c r="G111" s="635">
        <v>1.6494029542471783E-2</v>
      </c>
      <c r="H111" s="635">
        <v>0.13938851830590082</v>
      </c>
      <c r="I111" s="635"/>
      <c r="J111" s="634">
        <v>3210.8250800000001</v>
      </c>
      <c r="K111" s="634">
        <v>4847.8888299999999</v>
      </c>
      <c r="L111" s="635">
        <v>50.985765627568846</v>
      </c>
      <c r="M111" s="635">
        <v>4.9977193008937847E-2</v>
      </c>
      <c r="N111" s="636">
        <v>0.12496272296534529</v>
      </c>
      <c r="O111" s="1420"/>
      <c r="P111" s="1420"/>
    </row>
    <row r="112" spans="1:16" ht="24" x14ac:dyDescent="0.25">
      <c r="A112" s="587" t="s">
        <v>728</v>
      </c>
      <c r="B112" s="611"/>
      <c r="C112" s="612" t="s">
        <v>249</v>
      </c>
      <c r="D112" s="633">
        <v>107421.12683000004</v>
      </c>
      <c r="E112" s="633">
        <v>111429.50529000004</v>
      </c>
      <c r="F112" s="637">
        <v>3.7314619370391551</v>
      </c>
      <c r="G112" s="637">
        <v>1.273426438417961E-2</v>
      </c>
      <c r="H112" s="637">
        <v>0.32789939607880897</v>
      </c>
      <c r="I112" s="637"/>
      <c r="J112" s="633">
        <v>13667.262650000001</v>
      </c>
      <c r="K112" s="633">
        <v>11797.64928</v>
      </c>
      <c r="L112" s="637">
        <v>-13.67950128623599</v>
      </c>
      <c r="M112" s="637">
        <v>-5.7076597197012503E-2</v>
      </c>
      <c r="N112" s="638">
        <v>0.30410482383502702</v>
      </c>
      <c r="O112" s="1420"/>
      <c r="P112" s="1420"/>
    </row>
    <row r="113" spans="1:16" ht="60" x14ac:dyDescent="0.25">
      <c r="A113" s="591" t="s">
        <v>729</v>
      </c>
      <c r="B113" s="592"/>
      <c r="C113" s="632" t="s">
        <v>1057</v>
      </c>
      <c r="D113" s="634">
        <v>515.82064999999989</v>
      </c>
      <c r="E113" s="634">
        <v>465.78322000000003</v>
      </c>
      <c r="F113" s="635">
        <v>-9.7005480490166249</v>
      </c>
      <c r="G113" s="635">
        <v>-1.5896449626287969E-4</v>
      </c>
      <c r="H113" s="635">
        <v>1.3706426869988929E-3</v>
      </c>
      <c r="I113" s="635"/>
      <c r="J113" s="634">
        <v>23.646889999999999</v>
      </c>
      <c r="K113" s="634">
        <v>44.471629999999998</v>
      </c>
      <c r="L113" s="635">
        <v>88.06544962149357</v>
      </c>
      <c r="M113" s="635">
        <v>6.3574924943573413E-4</v>
      </c>
      <c r="N113" s="636">
        <v>1.146333213154011E-3</v>
      </c>
      <c r="O113" s="1420"/>
      <c r="P113" s="1420"/>
    </row>
    <row r="114" spans="1:16" x14ac:dyDescent="0.25">
      <c r="A114" s="189" t="s">
        <v>553</v>
      </c>
      <c r="B114" s="639" t="s">
        <v>730</v>
      </c>
      <c r="C114" s="640"/>
      <c r="D114" s="621">
        <v>281093.40880999935</v>
      </c>
      <c r="E114" s="621">
        <v>261217.05497999929</v>
      </c>
      <c r="F114" s="641">
        <v>-7.0710849870674748</v>
      </c>
      <c r="G114" s="641">
        <v>-6.3145420820548304E-2</v>
      </c>
      <c r="H114" s="641">
        <v>0.76867356047674662</v>
      </c>
      <c r="I114" s="641"/>
      <c r="J114" s="621">
        <v>23232.782019999988</v>
      </c>
      <c r="K114" s="621">
        <v>26865.616020000023</v>
      </c>
      <c r="L114" s="641">
        <v>15.63667234028496</v>
      </c>
      <c r="M114" s="641">
        <v>0.11090517763125199</v>
      </c>
      <c r="N114" s="642">
        <v>0.69250773887911232</v>
      </c>
      <c r="O114" s="1420"/>
      <c r="P114" s="1420"/>
    </row>
    <row r="115" spans="1:16" x14ac:dyDescent="0.25">
      <c r="A115" s="644" t="s">
        <v>55</v>
      </c>
      <c r="B115" s="575" t="s">
        <v>731</v>
      </c>
      <c r="C115" s="645"/>
      <c r="D115" s="646">
        <v>200137.27751000004</v>
      </c>
      <c r="E115" s="646">
        <v>219469.22717000003</v>
      </c>
      <c r="F115" s="647">
        <v>9.6593447760045823</v>
      </c>
      <c r="G115" s="647">
        <v>6.1415896849243749E-2</v>
      </c>
      <c r="H115" s="647">
        <v>0.64582380456268751</v>
      </c>
      <c r="I115" s="647"/>
      <c r="J115" s="646">
        <v>19554.381470000004</v>
      </c>
      <c r="K115" s="646">
        <v>22158.701309999997</v>
      </c>
      <c r="L115" s="647">
        <v>13.318344249320777</v>
      </c>
      <c r="M115" s="647">
        <v>7.9506125097868544E-2</v>
      </c>
      <c r="N115" s="648">
        <v>0.57117886778632321</v>
      </c>
      <c r="O115" s="1420"/>
      <c r="P115" s="1420"/>
    </row>
    <row r="116" spans="1:16" x14ac:dyDescent="0.25">
      <c r="A116" s="587" t="s">
        <v>732</v>
      </c>
      <c r="B116" s="611"/>
      <c r="C116" s="612" t="s">
        <v>253</v>
      </c>
      <c r="D116" s="633">
        <v>27376.753809999998</v>
      </c>
      <c r="E116" s="633">
        <v>22981.850190000001</v>
      </c>
      <c r="F116" s="637">
        <v>-16.053413967563447</v>
      </c>
      <c r="G116" s="637">
        <v>-1.396222068314076E-2</v>
      </c>
      <c r="H116" s="637">
        <v>6.7627822437716034E-2</v>
      </c>
      <c r="I116" s="637"/>
      <c r="J116" s="633">
        <v>1959.1961599999997</v>
      </c>
      <c r="K116" s="633">
        <v>2401.6577000000002</v>
      </c>
      <c r="L116" s="637">
        <v>22.583830503220288</v>
      </c>
      <c r="M116" s="637">
        <v>1.3507712075117355E-2</v>
      </c>
      <c r="N116" s="638">
        <v>6.1906882840522641E-2</v>
      </c>
      <c r="O116" s="1420"/>
      <c r="P116" s="1420"/>
    </row>
    <row r="117" spans="1:16" ht="24" x14ac:dyDescent="0.25">
      <c r="A117" s="591" t="s">
        <v>733</v>
      </c>
      <c r="B117" s="592"/>
      <c r="C117" s="632" t="s">
        <v>254</v>
      </c>
      <c r="D117" s="634">
        <v>50142.142620000013</v>
      </c>
      <c r="E117" s="634">
        <v>55181.696370000027</v>
      </c>
      <c r="F117" s="635">
        <v>10.050535311568249</v>
      </c>
      <c r="G117" s="635">
        <v>1.6010217216560898E-2</v>
      </c>
      <c r="H117" s="635">
        <v>0.16238109347462945</v>
      </c>
      <c r="I117" s="635"/>
      <c r="J117" s="634">
        <v>4922.7954400000008</v>
      </c>
      <c r="K117" s="634">
        <v>5434.9560600000004</v>
      </c>
      <c r="L117" s="635">
        <v>10.403857447304363</v>
      </c>
      <c r="M117" s="635">
        <v>1.5635524369357796E-2</v>
      </c>
      <c r="N117" s="636">
        <v>0.14009539662950657</v>
      </c>
      <c r="O117" s="1420"/>
      <c r="P117" s="1420"/>
    </row>
    <row r="118" spans="1:16" ht="24" x14ac:dyDescent="0.25">
      <c r="A118" s="587" t="s">
        <v>734</v>
      </c>
      <c r="B118" s="611"/>
      <c r="C118" s="612" t="s">
        <v>735</v>
      </c>
      <c r="D118" s="633">
        <v>25182.602410000018</v>
      </c>
      <c r="E118" s="633">
        <v>25417.636260000003</v>
      </c>
      <c r="F118" s="637">
        <v>0.93331835277935071</v>
      </c>
      <c r="G118" s="637">
        <v>7.4668178541489817E-4</v>
      </c>
      <c r="H118" s="637">
        <v>7.4795518096523309E-2</v>
      </c>
      <c r="I118" s="637"/>
      <c r="J118" s="633">
        <v>2509.6392599999999</v>
      </c>
      <c r="K118" s="633">
        <v>2644.9995799999997</v>
      </c>
      <c r="L118" s="637">
        <v>5.3936166108590351</v>
      </c>
      <c r="M118" s="637">
        <v>4.1323551623396338E-3</v>
      </c>
      <c r="N118" s="638">
        <v>6.817944085549392E-2</v>
      </c>
      <c r="O118" s="1420"/>
      <c r="P118" s="1420"/>
    </row>
    <row r="119" spans="1:16" ht="24" x14ac:dyDescent="0.25">
      <c r="A119" s="591" t="s">
        <v>736</v>
      </c>
      <c r="B119" s="592"/>
      <c r="C119" s="632" t="s">
        <v>256</v>
      </c>
      <c r="D119" s="634">
        <v>2187.2518299999992</v>
      </c>
      <c r="E119" s="634">
        <v>1382.38085</v>
      </c>
      <c r="F119" s="635">
        <v>-36.798276675804608</v>
      </c>
      <c r="G119" s="635">
        <v>-2.5570040246333707E-3</v>
      </c>
      <c r="H119" s="635">
        <v>4.0678799092414997E-3</v>
      </c>
      <c r="I119" s="635"/>
      <c r="J119" s="634">
        <v>75.911470000000023</v>
      </c>
      <c r="K119" s="634">
        <v>124.88243999999999</v>
      </c>
      <c r="L119" s="635">
        <v>64.510633241590426</v>
      </c>
      <c r="M119" s="635">
        <v>1.4950130192088755E-3</v>
      </c>
      <c r="N119" s="636">
        <v>3.2190609768905022E-3</v>
      </c>
      <c r="O119" s="1420"/>
      <c r="P119" s="1420"/>
    </row>
    <row r="120" spans="1:16" x14ac:dyDescent="0.25">
      <c r="A120" s="587" t="s">
        <v>737</v>
      </c>
      <c r="B120" s="611"/>
      <c r="C120" s="612" t="s">
        <v>257</v>
      </c>
      <c r="D120" s="633">
        <v>37710.624810000008</v>
      </c>
      <c r="E120" s="633">
        <v>43270.957189999979</v>
      </c>
      <c r="F120" s="637">
        <v>14.744736816255285</v>
      </c>
      <c r="G120" s="637">
        <v>1.7664684933676185E-2</v>
      </c>
      <c r="H120" s="637">
        <v>0.12733181120589881</v>
      </c>
      <c r="I120" s="637"/>
      <c r="J120" s="633">
        <v>3349.5738800000013</v>
      </c>
      <c r="K120" s="633">
        <v>4679.5336399999987</v>
      </c>
      <c r="L120" s="637">
        <v>39.705341862768435</v>
      </c>
      <c r="M120" s="637">
        <v>4.0601751532058868E-2</v>
      </c>
      <c r="N120" s="638">
        <v>0.12062307663567726</v>
      </c>
      <c r="O120" s="1420"/>
      <c r="P120" s="1420"/>
    </row>
    <row r="121" spans="1:16" x14ac:dyDescent="0.25">
      <c r="A121" s="591" t="s">
        <v>738</v>
      </c>
      <c r="B121" s="592"/>
      <c r="C121" s="632" t="s">
        <v>258</v>
      </c>
      <c r="D121" s="634">
        <v>57537.90202999999</v>
      </c>
      <c r="E121" s="634">
        <v>71234.706310000023</v>
      </c>
      <c r="F121" s="635">
        <v>23.804837849073092</v>
      </c>
      <c r="G121" s="635">
        <v>4.3513537621365964E-2</v>
      </c>
      <c r="H121" s="635">
        <v>0.20961967943867846</v>
      </c>
      <c r="I121" s="635"/>
      <c r="J121" s="634">
        <v>6737.265260000001</v>
      </c>
      <c r="K121" s="634">
        <v>6872.6718899999978</v>
      </c>
      <c r="L121" s="635">
        <v>2.0098159234418618</v>
      </c>
      <c r="M121" s="635">
        <v>4.1337689397860488E-3</v>
      </c>
      <c r="N121" s="636">
        <v>0.17715500984823238</v>
      </c>
      <c r="O121" s="1420"/>
      <c r="P121" s="1420"/>
    </row>
    <row r="122" spans="1:16" x14ac:dyDescent="0.25">
      <c r="A122" s="189" t="s">
        <v>259</v>
      </c>
      <c r="B122" s="639" t="s">
        <v>260</v>
      </c>
      <c r="C122" s="640"/>
      <c r="D122" s="621">
        <v>254055.73639999994</v>
      </c>
      <c r="E122" s="621">
        <v>297043.37218000001</v>
      </c>
      <c r="F122" s="641">
        <v>16.920553099544215</v>
      </c>
      <c r="G122" s="641">
        <v>0.13656792259913975</v>
      </c>
      <c r="H122" s="641">
        <v>0.87409831079790168</v>
      </c>
      <c r="I122" s="641"/>
      <c r="J122" s="621">
        <v>22983.464599999999</v>
      </c>
      <c r="K122" s="621">
        <v>26460.406060000001</v>
      </c>
      <c r="L122" s="641">
        <v>15.12801277140785</v>
      </c>
      <c r="M122" s="641">
        <v>0.10614600343279133</v>
      </c>
      <c r="N122" s="642">
        <v>0.68206275101946268</v>
      </c>
      <c r="O122" s="1420"/>
      <c r="P122" s="1420"/>
    </row>
    <row r="123" spans="1:16" x14ac:dyDescent="0.25">
      <c r="A123" s="591" t="s">
        <v>739</v>
      </c>
      <c r="B123" s="592"/>
      <c r="C123" s="632" t="s">
        <v>740</v>
      </c>
      <c r="D123" s="634">
        <v>21257.757829999995</v>
      </c>
      <c r="E123" s="634">
        <v>21619.537909999988</v>
      </c>
      <c r="F123" s="635">
        <v>1.7018731838662273</v>
      </c>
      <c r="G123" s="635">
        <v>1.149343365059784E-3</v>
      </c>
      <c r="H123" s="635">
        <v>6.3618997551343343E-2</v>
      </c>
      <c r="I123" s="635"/>
      <c r="J123" s="634">
        <v>1705.2337199999999</v>
      </c>
      <c r="K123" s="634">
        <v>1876.8764000000003</v>
      </c>
      <c r="L123" s="635">
        <v>10.065639565232171</v>
      </c>
      <c r="M123" s="635">
        <v>5.2400032356292644E-3</v>
      </c>
      <c r="N123" s="636">
        <v>4.8379736796356085E-2</v>
      </c>
      <c r="O123" s="1420"/>
      <c r="P123" s="1420"/>
    </row>
    <row r="124" spans="1:16" x14ac:dyDescent="0.25">
      <c r="A124" s="587" t="s">
        <v>741</v>
      </c>
      <c r="B124" s="611"/>
      <c r="C124" s="612" t="s">
        <v>262</v>
      </c>
      <c r="D124" s="633">
        <v>19079.167010000012</v>
      </c>
      <c r="E124" s="633">
        <v>20760.871639999994</v>
      </c>
      <c r="F124" s="637">
        <v>8.8143503808030292</v>
      </c>
      <c r="G124" s="637">
        <v>5.3426270967733619E-3</v>
      </c>
      <c r="H124" s="637">
        <v>6.1092232753873592E-2</v>
      </c>
      <c r="I124" s="637"/>
      <c r="J124" s="633">
        <v>1804.9449900000006</v>
      </c>
      <c r="K124" s="633">
        <v>2412.5411800000006</v>
      </c>
      <c r="L124" s="637">
        <v>33.662864705921024</v>
      </c>
      <c r="M124" s="637">
        <v>1.8549034549891704E-2</v>
      </c>
      <c r="N124" s="638">
        <v>6.2187423369365363E-2</v>
      </c>
      <c r="O124" s="1420"/>
      <c r="P124" s="1420"/>
    </row>
    <row r="125" spans="1:16" x14ac:dyDescent="0.25">
      <c r="A125" s="591" t="s">
        <v>742</v>
      </c>
      <c r="B125" s="592"/>
      <c r="C125" s="632" t="s">
        <v>263</v>
      </c>
      <c r="D125" s="634">
        <v>1620.9070899999999</v>
      </c>
      <c r="E125" s="634">
        <v>667.05540000000008</v>
      </c>
      <c r="F125" s="635">
        <v>-58.846783747487954</v>
      </c>
      <c r="G125" s="635">
        <v>-3.030302583692785E-3</v>
      </c>
      <c r="H125" s="635">
        <v>1.9629187282296716E-3</v>
      </c>
      <c r="I125" s="635"/>
      <c r="J125" s="634">
        <v>176.59494000000001</v>
      </c>
      <c r="K125" s="634">
        <v>97.970519999999993</v>
      </c>
      <c r="L125" s="635">
        <v>-44.522464799954072</v>
      </c>
      <c r="M125" s="635">
        <v>-2.4002900397469521E-3</v>
      </c>
      <c r="N125" s="636">
        <v>2.5253596728064451E-3</v>
      </c>
      <c r="O125" s="1420"/>
      <c r="P125" s="1420"/>
    </row>
    <row r="126" spans="1:16" ht="24" x14ac:dyDescent="0.25">
      <c r="A126" s="587" t="s">
        <v>743</v>
      </c>
      <c r="B126" s="611"/>
      <c r="C126" s="612" t="s">
        <v>264</v>
      </c>
      <c r="D126" s="633">
        <v>82362.480039999966</v>
      </c>
      <c r="E126" s="633">
        <v>88819.656350000005</v>
      </c>
      <c r="F126" s="637">
        <v>7.8399488539733904</v>
      </c>
      <c r="G126" s="637">
        <v>2.0513878898251955E-2</v>
      </c>
      <c r="H126" s="637">
        <v>0.26136624766749283</v>
      </c>
      <c r="I126" s="637"/>
      <c r="J126" s="633">
        <v>7342.0232999999998</v>
      </c>
      <c r="K126" s="633">
        <v>3769.7316500000002</v>
      </c>
      <c r="L126" s="637">
        <v>-48.655411513063434</v>
      </c>
      <c r="M126" s="637">
        <v>-0.10905690708518043</v>
      </c>
      <c r="N126" s="638">
        <v>9.7171356099897202E-2</v>
      </c>
      <c r="O126" s="1420"/>
      <c r="P126" s="1420"/>
    </row>
    <row r="127" spans="1:16" ht="24" x14ac:dyDescent="0.25">
      <c r="A127" s="591" t="s">
        <v>744</v>
      </c>
      <c r="B127" s="592"/>
      <c r="C127" s="632" t="s">
        <v>265</v>
      </c>
      <c r="D127" s="634">
        <v>7835.9162400000005</v>
      </c>
      <c r="E127" s="634">
        <v>8331.8665199999996</v>
      </c>
      <c r="F127" s="635">
        <v>6.3291932278234651</v>
      </c>
      <c r="G127" s="635">
        <v>1.5755902417776894E-3</v>
      </c>
      <c r="H127" s="635">
        <v>2.4517868880482463E-2</v>
      </c>
      <c r="I127" s="635"/>
      <c r="J127" s="634">
        <v>463.98352999999997</v>
      </c>
      <c r="K127" s="634">
        <v>932.40876999999989</v>
      </c>
      <c r="L127" s="635">
        <v>100.95729906619744</v>
      </c>
      <c r="M127" s="635">
        <v>1.4300346354708565E-2</v>
      </c>
      <c r="N127" s="636">
        <v>2.4034449407118179E-2</v>
      </c>
      <c r="O127" s="1420"/>
      <c r="P127" s="1420"/>
    </row>
    <row r="128" spans="1:16" ht="24" x14ac:dyDescent="0.25">
      <c r="A128" s="587" t="s">
        <v>745</v>
      </c>
      <c r="B128" s="611"/>
      <c r="C128" s="612" t="s">
        <v>266</v>
      </c>
      <c r="D128" s="633">
        <v>28115.280969999996</v>
      </c>
      <c r="E128" s="633">
        <v>38668.922640000033</v>
      </c>
      <c r="F128" s="637">
        <v>37.53703077433638</v>
      </c>
      <c r="G128" s="637">
        <v>3.352798758470403E-2</v>
      </c>
      <c r="H128" s="637">
        <v>0.11378957797286465</v>
      </c>
      <c r="I128" s="637"/>
      <c r="J128" s="633">
        <v>2210.9394799999995</v>
      </c>
      <c r="K128" s="633">
        <v>4281.3895999999995</v>
      </c>
      <c r="L128" s="637">
        <v>93.645716616358968</v>
      </c>
      <c r="M128" s="637">
        <v>6.3207853244944517E-2</v>
      </c>
      <c r="N128" s="638">
        <v>0.1103602250902916</v>
      </c>
      <c r="O128" s="1420"/>
      <c r="P128" s="1420"/>
    </row>
    <row r="129" spans="1:16" x14ac:dyDescent="0.25">
      <c r="A129" s="591" t="s">
        <v>746</v>
      </c>
      <c r="B129" s="592"/>
      <c r="C129" s="632" t="s">
        <v>267</v>
      </c>
      <c r="D129" s="634">
        <v>847.55704000000014</v>
      </c>
      <c r="E129" s="634">
        <v>943.00814000000003</v>
      </c>
      <c r="F129" s="635">
        <v>11.261908697024081</v>
      </c>
      <c r="G129" s="635">
        <v>3.0323971533385667E-4</v>
      </c>
      <c r="H129" s="635">
        <v>2.7749544323890161E-3</v>
      </c>
      <c r="I129" s="635"/>
      <c r="J129" s="634">
        <v>137.91061000000002</v>
      </c>
      <c r="K129" s="634">
        <v>104.23739999999999</v>
      </c>
      <c r="L129" s="635">
        <v>-24.416692812830007</v>
      </c>
      <c r="M129" s="635">
        <v>-1.0279944903798018E-3</v>
      </c>
      <c r="N129" s="636">
        <v>2.6868993484794662E-3</v>
      </c>
      <c r="O129" s="1420"/>
      <c r="P129" s="1420"/>
    </row>
    <row r="130" spans="1:16" x14ac:dyDescent="0.25">
      <c r="A130" s="587" t="s">
        <v>747</v>
      </c>
      <c r="B130" s="611"/>
      <c r="C130" s="612" t="s">
        <v>268</v>
      </c>
      <c r="D130" s="633">
        <v>50007.313090000025</v>
      </c>
      <c r="E130" s="633">
        <v>77887.106229999976</v>
      </c>
      <c r="F130" s="637">
        <v>55.7514319752066</v>
      </c>
      <c r="G130" s="637">
        <v>8.8571640718026354E-2</v>
      </c>
      <c r="H130" s="637">
        <v>0.22919544539551123</v>
      </c>
      <c r="I130" s="637"/>
      <c r="J130" s="633">
        <v>5965.8343399999985</v>
      </c>
      <c r="K130" s="633">
        <v>8303.811990000002</v>
      </c>
      <c r="L130" s="637">
        <v>39.189449735877247</v>
      </c>
      <c r="M130" s="637">
        <v>7.1375082530923506E-2</v>
      </c>
      <c r="N130" s="638">
        <v>0.21404512224812772</v>
      </c>
      <c r="O130" s="1420"/>
      <c r="P130" s="1420"/>
    </row>
    <row r="131" spans="1:16" x14ac:dyDescent="0.25">
      <c r="A131" s="591" t="s">
        <v>748</v>
      </c>
      <c r="B131" s="592"/>
      <c r="C131" s="632" t="s">
        <v>269</v>
      </c>
      <c r="D131" s="634">
        <v>42929.357089999947</v>
      </c>
      <c r="E131" s="634">
        <v>39345.347349999996</v>
      </c>
      <c r="F131" s="635">
        <v>-8.3486219756009739</v>
      </c>
      <c r="G131" s="635">
        <v>-1.1386082437094552E-2</v>
      </c>
      <c r="H131" s="635">
        <v>0.11578006741571489</v>
      </c>
      <c r="I131" s="635"/>
      <c r="J131" s="634">
        <v>3175.9996899999996</v>
      </c>
      <c r="K131" s="634">
        <v>4681.4385499999989</v>
      </c>
      <c r="L131" s="635">
        <v>47.400472510751399</v>
      </c>
      <c r="M131" s="635">
        <v>4.5958875132001017E-2</v>
      </c>
      <c r="N131" s="636">
        <v>0.12067217898702055</v>
      </c>
      <c r="O131" s="1420"/>
      <c r="P131" s="1420"/>
    </row>
    <row r="132" spans="1:16" x14ac:dyDescent="0.25">
      <c r="A132" s="189" t="s">
        <v>270</v>
      </c>
      <c r="B132" s="639" t="s">
        <v>271</v>
      </c>
      <c r="C132" s="640"/>
      <c r="D132" s="621">
        <v>14099.51911999999</v>
      </c>
      <c r="E132" s="621">
        <v>15601.59226000003</v>
      </c>
      <c r="F132" s="641">
        <v>10.65336432552064</v>
      </c>
      <c r="G132" s="641">
        <v>4.7719537164500466E-3</v>
      </c>
      <c r="H132" s="641">
        <v>4.591021620896428E-2</v>
      </c>
      <c r="I132" s="641"/>
      <c r="J132" s="621">
        <v>1486.2260900000003</v>
      </c>
      <c r="K132" s="621">
        <v>1755.3450300000002</v>
      </c>
      <c r="L132" s="641">
        <v>18.107537057164684</v>
      </c>
      <c r="M132" s="641">
        <v>8.2158127359064411E-3</v>
      </c>
      <c r="N132" s="642">
        <v>4.5247055447120418E-2</v>
      </c>
      <c r="O132" s="1420"/>
      <c r="P132" s="1420"/>
    </row>
    <row r="133" spans="1:16" ht="18" customHeight="1" x14ac:dyDescent="0.25">
      <c r="A133" s="591" t="s">
        <v>749</v>
      </c>
      <c r="B133" s="592"/>
      <c r="C133" s="632" t="s">
        <v>272</v>
      </c>
      <c r="D133" s="634">
        <v>2470.9421400000001</v>
      </c>
      <c r="E133" s="634">
        <v>2222.4082400000007</v>
      </c>
      <c r="F133" s="635">
        <v>-10.05826465851602</v>
      </c>
      <c r="G133" s="635">
        <v>-7.8957025206428347E-4</v>
      </c>
      <c r="H133" s="635">
        <v>6.5397967786003149E-3</v>
      </c>
      <c r="I133" s="635"/>
      <c r="J133" s="634">
        <v>272.84889000000004</v>
      </c>
      <c r="K133" s="634">
        <v>193.10463000000004</v>
      </c>
      <c r="L133" s="635">
        <v>-29.226529013916817</v>
      </c>
      <c r="M133" s="635">
        <v>-2.4344771383368073E-3</v>
      </c>
      <c r="N133" s="636">
        <v>4.9776059699816822E-3</v>
      </c>
      <c r="O133" s="1420"/>
      <c r="P133" s="1420"/>
    </row>
    <row r="134" spans="1:16" x14ac:dyDescent="0.25">
      <c r="A134" s="587" t="s">
        <v>750</v>
      </c>
      <c r="B134" s="611"/>
      <c r="C134" s="612" t="s">
        <v>273</v>
      </c>
      <c r="D134" s="633">
        <v>11628.576979999989</v>
      </c>
      <c r="E134" s="633">
        <v>13379.18402000003</v>
      </c>
      <c r="F134" s="637">
        <v>15.054353107959065</v>
      </c>
      <c r="G134" s="637">
        <v>5.5615239685143335E-3</v>
      </c>
      <c r="H134" s="637">
        <v>3.9370419430363963E-2</v>
      </c>
      <c r="I134" s="637"/>
      <c r="J134" s="633">
        <v>1213.3772000000004</v>
      </c>
      <c r="K134" s="633">
        <v>1562.2404000000001</v>
      </c>
      <c r="L134" s="637">
        <v>28.751422063971503</v>
      </c>
      <c r="M134" s="637">
        <v>1.0650289874243246E-2</v>
      </c>
      <c r="N134" s="638">
        <v>4.0269449477138737E-2</v>
      </c>
      <c r="O134" s="1420"/>
      <c r="P134" s="1420"/>
    </row>
    <row r="135" spans="1:16" x14ac:dyDescent="0.25">
      <c r="A135" s="644" t="s">
        <v>274</v>
      </c>
      <c r="B135" s="575" t="s">
        <v>275</v>
      </c>
      <c r="C135" s="645"/>
      <c r="D135" s="646">
        <v>157708.81448000006</v>
      </c>
      <c r="E135" s="646">
        <v>181153.39646999998</v>
      </c>
      <c r="F135" s="647">
        <v>14.865739792225158</v>
      </c>
      <c r="G135" s="647">
        <v>7.4481366571667026E-2</v>
      </c>
      <c r="H135" s="647">
        <v>0.53307325690396601</v>
      </c>
      <c r="I135" s="647"/>
      <c r="J135" s="646">
        <v>16384.654149999995</v>
      </c>
      <c r="K135" s="646">
        <v>18104.424400000004</v>
      </c>
      <c r="L135" s="647">
        <v>10.496225518437379</v>
      </c>
      <c r="M135" s="647">
        <v>5.250210305816113E-2</v>
      </c>
      <c r="N135" s="648">
        <v>0.46667286525715118</v>
      </c>
      <c r="O135" s="1420"/>
      <c r="P135" s="1420"/>
    </row>
    <row r="136" spans="1:16" ht="24" x14ac:dyDescent="0.25">
      <c r="A136" s="587" t="s">
        <v>751</v>
      </c>
      <c r="B136" s="611"/>
      <c r="C136" s="612" t="s">
        <v>276</v>
      </c>
      <c r="D136" s="633">
        <v>38755.946789999987</v>
      </c>
      <c r="E136" s="633">
        <v>51085.26413999997</v>
      </c>
      <c r="F136" s="637">
        <v>31.812711006150053</v>
      </c>
      <c r="G136" s="637">
        <v>3.9169152408665579E-2</v>
      </c>
      <c r="H136" s="637">
        <v>0.15032667709003719</v>
      </c>
      <c r="I136" s="637"/>
      <c r="J136" s="633">
        <v>3706.9439199999997</v>
      </c>
      <c r="K136" s="633">
        <v>3733.6028500000007</v>
      </c>
      <c r="L136" s="637">
        <v>0.71916194513136755</v>
      </c>
      <c r="M136" s="637">
        <v>8.1385864785156459E-4</v>
      </c>
      <c r="N136" s="638">
        <v>9.6240073765712517E-2</v>
      </c>
      <c r="O136" s="1420"/>
      <c r="P136" s="1420"/>
    </row>
    <row r="137" spans="1:16" ht="24" x14ac:dyDescent="0.25">
      <c r="A137" s="591" t="s">
        <v>752</v>
      </c>
      <c r="B137" s="592"/>
      <c r="C137" s="632" t="s">
        <v>277</v>
      </c>
      <c r="D137" s="634">
        <v>14935.699640000012</v>
      </c>
      <c r="E137" s="634">
        <v>16503.936880000016</v>
      </c>
      <c r="F137" s="635">
        <v>10.499924863245328</v>
      </c>
      <c r="G137" s="635">
        <v>4.9821512191431513E-3</v>
      </c>
      <c r="H137" s="635">
        <v>4.8565511637073032E-2</v>
      </c>
      <c r="I137" s="635"/>
      <c r="J137" s="634">
        <v>1402.7437099999995</v>
      </c>
      <c r="K137" s="634">
        <v>2072.8707899999995</v>
      </c>
      <c r="L137" s="635">
        <v>47.77259560835958</v>
      </c>
      <c r="M137" s="635">
        <v>2.0458012351489634E-2</v>
      </c>
      <c r="N137" s="636">
        <v>5.3431831330531226E-2</v>
      </c>
      <c r="O137" s="1420"/>
      <c r="P137" s="1420"/>
    </row>
    <row r="138" spans="1:16" x14ac:dyDescent="0.25">
      <c r="A138" s="587" t="s">
        <v>753</v>
      </c>
      <c r="B138" s="611"/>
      <c r="C138" s="612" t="s">
        <v>754</v>
      </c>
      <c r="D138" s="633">
        <v>38788.386370000044</v>
      </c>
      <c r="E138" s="633">
        <v>39671.656200000005</v>
      </c>
      <c r="F138" s="637">
        <v>2.2771502314494452</v>
      </c>
      <c r="G138" s="637">
        <v>2.8060702476155066E-3</v>
      </c>
      <c r="H138" s="637">
        <v>0.1167402841426196</v>
      </c>
      <c r="I138" s="637"/>
      <c r="J138" s="633">
        <v>3694.1853799999994</v>
      </c>
      <c r="K138" s="633">
        <v>4177.4477500000012</v>
      </c>
      <c r="L138" s="637">
        <v>13.081703279330338</v>
      </c>
      <c r="M138" s="637">
        <v>1.4753302514606914E-2</v>
      </c>
      <c r="N138" s="638">
        <v>0.10768094405445663</v>
      </c>
      <c r="O138" s="1420"/>
      <c r="P138" s="1420"/>
    </row>
    <row r="139" spans="1:16" x14ac:dyDescent="0.25">
      <c r="A139" s="591" t="s">
        <v>755</v>
      </c>
      <c r="B139" s="592"/>
      <c r="C139" s="632" t="s">
        <v>279</v>
      </c>
      <c r="D139" s="634">
        <v>24276.724329999994</v>
      </c>
      <c r="E139" s="634">
        <v>32320.381329999927</v>
      </c>
      <c r="F139" s="635">
        <v>33.133205660946494</v>
      </c>
      <c r="G139" s="635">
        <v>2.5553987946950497E-2</v>
      </c>
      <c r="H139" s="635">
        <v>9.5107965269723441E-2</v>
      </c>
      <c r="I139" s="635"/>
      <c r="J139" s="634">
        <v>3044.0754599999982</v>
      </c>
      <c r="K139" s="634">
        <v>3397.1681499999986</v>
      </c>
      <c r="L139" s="635">
        <v>11.599340904643691</v>
      </c>
      <c r="M139" s="635">
        <v>1.0779410098217054E-2</v>
      </c>
      <c r="N139" s="636">
        <v>8.756788723538951E-2</v>
      </c>
      <c r="O139" s="1420"/>
      <c r="P139" s="1420"/>
    </row>
    <row r="140" spans="1:16" ht="24" x14ac:dyDescent="0.25">
      <c r="A140" s="587" t="s">
        <v>756</v>
      </c>
      <c r="B140" s="611"/>
      <c r="C140" s="612" t="s">
        <v>280</v>
      </c>
      <c r="D140" s="633">
        <v>20266.098560000002</v>
      </c>
      <c r="E140" s="633">
        <v>20591.062750000034</v>
      </c>
      <c r="F140" s="637">
        <v>1.6034866752371673</v>
      </c>
      <c r="G140" s="637">
        <v>1.0323825337718159E-3</v>
      </c>
      <c r="H140" s="637">
        <v>6.0592542547631627E-2</v>
      </c>
      <c r="I140" s="637"/>
      <c r="J140" s="633">
        <v>2645.9418399999986</v>
      </c>
      <c r="K140" s="633">
        <v>2298.8477199999998</v>
      </c>
      <c r="L140" s="637">
        <v>-13.11797994773759</v>
      </c>
      <c r="M140" s="637">
        <v>-1.0596282415701513E-2</v>
      </c>
      <c r="N140" s="638">
        <v>5.9256777712428613E-2</v>
      </c>
      <c r="O140" s="1420"/>
      <c r="P140" s="1420"/>
    </row>
    <row r="141" spans="1:16" x14ac:dyDescent="0.25">
      <c r="A141" s="591" t="s">
        <v>757</v>
      </c>
      <c r="B141" s="592"/>
      <c r="C141" s="632" t="s">
        <v>281</v>
      </c>
      <c r="D141" s="634">
        <v>20685.958790000019</v>
      </c>
      <c r="E141" s="634">
        <v>20981.095170000033</v>
      </c>
      <c r="F141" s="635">
        <v>1.4267474038606756</v>
      </c>
      <c r="G141" s="635">
        <v>9.3762221552050676E-4</v>
      </c>
      <c r="H141" s="635">
        <v>6.1740276216881197E-2</v>
      </c>
      <c r="I141" s="635"/>
      <c r="J141" s="634">
        <v>1890.7638399999989</v>
      </c>
      <c r="K141" s="634">
        <v>2424.4871400000011</v>
      </c>
      <c r="L141" s="635">
        <v>28.227919780822681</v>
      </c>
      <c r="M141" s="635">
        <v>1.6293801861697411E-2</v>
      </c>
      <c r="N141" s="636">
        <v>6.2495351158632584E-2</v>
      </c>
      <c r="O141" s="1420"/>
      <c r="P141" s="1420"/>
    </row>
    <row r="142" spans="1:16" x14ac:dyDescent="0.25">
      <c r="A142" s="189" t="s">
        <v>282</v>
      </c>
      <c r="B142" s="639" t="s">
        <v>283</v>
      </c>
      <c r="C142" s="640"/>
      <c r="D142" s="621">
        <v>138695.15964999993</v>
      </c>
      <c r="E142" s="621">
        <v>106007.09675999997</v>
      </c>
      <c r="F142" s="641">
        <v>-23.568279507726839</v>
      </c>
      <c r="G142" s="641">
        <v>-0.1038470890914699</v>
      </c>
      <c r="H142" s="641">
        <v>0.31194307932363469</v>
      </c>
      <c r="I142" s="641"/>
      <c r="J142" s="621">
        <v>8028.2198000000008</v>
      </c>
      <c r="K142" s="621">
        <v>19326.27294000001</v>
      </c>
      <c r="L142" s="641">
        <v>140.72924535524064</v>
      </c>
      <c r="M142" s="641">
        <v>0.34491325240267329</v>
      </c>
      <c r="N142" s="642">
        <v>0.49816812555783596</v>
      </c>
      <c r="O142" s="1420"/>
      <c r="P142" s="1420"/>
    </row>
    <row r="143" spans="1:16" ht="24" x14ac:dyDescent="0.25">
      <c r="A143" s="591" t="s">
        <v>758</v>
      </c>
      <c r="B143" s="592"/>
      <c r="C143" s="632" t="s">
        <v>284</v>
      </c>
      <c r="D143" s="634">
        <v>89358.207219999953</v>
      </c>
      <c r="E143" s="634">
        <v>47309.834379999986</v>
      </c>
      <c r="F143" s="635">
        <v>-47.055971855474731</v>
      </c>
      <c r="G143" s="635">
        <v>-0.13358396718585197</v>
      </c>
      <c r="H143" s="635">
        <v>0.13921686254836702</v>
      </c>
      <c r="I143" s="635"/>
      <c r="J143" s="634">
        <v>1857.3688200000008</v>
      </c>
      <c r="K143" s="634">
        <v>11999.142030000006</v>
      </c>
      <c r="L143" s="635" t="s">
        <v>1461</v>
      </c>
      <c r="M143" s="635">
        <v>0.30961369535489708</v>
      </c>
      <c r="N143" s="636">
        <v>0.30929864811209418</v>
      </c>
      <c r="O143" s="1420"/>
      <c r="P143" s="1420"/>
    </row>
    <row r="144" spans="1:16" ht="24" x14ac:dyDescent="0.25">
      <c r="A144" s="587" t="s">
        <v>759</v>
      </c>
      <c r="B144" s="611"/>
      <c r="C144" s="612" t="s">
        <v>760</v>
      </c>
      <c r="D144" s="633">
        <v>9605.5386300000027</v>
      </c>
      <c r="E144" s="633">
        <v>10651.773290000003</v>
      </c>
      <c r="F144" s="637">
        <v>10.891993674695156</v>
      </c>
      <c r="G144" s="637">
        <v>3.3237951209657583E-3</v>
      </c>
      <c r="H144" s="637">
        <v>3.1344570900404357E-2</v>
      </c>
      <c r="I144" s="637"/>
      <c r="J144" s="633">
        <v>913.44009999999957</v>
      </c>
      <c r="K144" s="633">
        <v>1077.0164299999994</v>
      </c>
      <c r="L144" s="637">
        <v>17.907723779588824</v>
      </c>
      <c r="M144" s="637">
        <v>4.9937492147778019E-3</v>
      </c>
      <c r="N144" s="638">
        <v>2.7761962060341872E-2</v>
      </c>
      <c r="O144" s="1420"/>
      <c r="P144" s="1420"/>
    </row>
    <row r="145" spans="1:16" ht="36" x14ac:dyDescent="0.25">
      <c r="A145" s="591" t="s">
        <v>761</v>
      </c>
      <c r="B145" s="592"/>
      <c r="C145" s="632" t="s">
        <v>1065</v>
      </c>
      <c r="D145" s="634">
        <v>31828.942790000008</v>
      </c>
      <c r="E145" s="634">
        <v>38037.662159999993</v>
      </c>
      <c r="F145" s="635">
        <v>19.50652087618391</v>
      </c>
      <c r="G145" s="635">
        <v>1.9724553141311094E-2</v>
      </c>
      <c r="H145" s="635">
        <v>0.11193199160360158</v>
      </c>
      <c r="I145" s="635"/>
      <c r="J145" s="634">
        <v>3890.6919700000003</v>
      </c>
      <c r="K145" s="634">
        <v>5245.3134700000001</v>
      </c>
      <c r="L145" s="635">
        <v>34.816981412177938</v>
      </c>
      <c r="M145" s="635">
        <v>4.1354638852370222E-2</v>
      </c>
      <c r="N145" s="636">
        <v>0.13520703073094273</v>
      </c>
      <c r="O145" s="1420"/>
      <c r="P145" s="1420"/>
    </row>
    <row r="146" spans="1:16" x14ac:dyDescent="0.25">
      <c r="A146" s="587" t="s">
        <v>762</v>
      </c>
      <c r="B146" s="611"/>
      <c r="C146" s="612" t="s">
        <v>287</v>
      </c>
      <c r="D146" s="633">
        <v>7115.6154999999981</v>
      </c>
      <c r="E146" s="633">
        <v>9273.1972600000045</v>
      </c>
      <c r="F146" s="637">
        <v>30.321786780075556</v>
      </c>
      <c r="G146" s="637">
        <v>6.8544467136777282E-3</v>
      </c>
      <c r="H146" s="637">
        <v>2.7287887291253598E-2</v>
      </c>
      <c r="I146" s="637"/>
      <c r="J146" s="633">
        <v>1294.8169000000003</v>
      </c>
      <c r="K146" s="633">
        <v>941.81804000000034</v>
      </c>
      <c r="L146" s="637">
        <v>-27.262453865098596</v>
      </c>
      <c r="M146" s="637">
        <v>-1.0776545603770792E-2</v>
      </c>
      <c r="N146" s="638">
        <v>2.4276989622364038E-2</v>
      </c>
      <c r="O146" s="1420"/>
      <c r="P146" s="1420"/>
    </row>
    <row r="147" spans="1:16" ht="24" x14ac:dyDescent="0.25">
      <c r="A147" s="591" t="s">
        <v>763</v>
      </c>
      <c r="B147" s="592"/>
      <c r="C147" s="632" t="s">
        <v>764</v>
      </c>
      <c r="D147" s="634">
        <v>519.8461599999996</v>
      </c>
      <c r="E147" s="634">
        <v>485.02789999999982</v>
      </c>
      <c r="F147" s="635">
        <v>-6.6978007493601197</v>
      </c>
      <c r="G147" s="635">
        <v>-1.1061453719045832E-4</v>
      </c>
      <c r="H147" s="635">
        <v>1.4272732798863601E-3</v>
      </c>
      <c r="I147" s="635"/>
      <c r="J147" s="634">
        <v>47.026440000000008</v>
      </c>
      <c r="K147" s="634">
        <v>33.382760000000005</v>
      </c>
      <c r="L147" s="635">
        <v>-29.012785148099667</v>
      </c>
      <c r="M147" s="635">
        <v>-4.1652185427243463E-4</v>
      </c>
      <c r="N147" s="636">
        <v>8.6049840167201413E-4</v>
      </c>
      <c r="O147" s="1420"/>
      <c r="P147" s="1420"/>
    </row>
    <row r="148" spans="1:16" ht="24" x14ac:dyDescent="0.25">
      <c r="A148" s="587" t="s">
        <v>765</v>
      </c>
      <c r="B148" s="611"/>
      <c r="C148" s="612" t="s">
        <v>766</v>
      </c>
      <c r="D148" s="633">
        <v>28.652720000000002</v>
      </c>
      <c r="E148" s="633">
        <v>25.91011</v>
      </c>
      <c r="F148" s="637">
        <v>-9.571901027197427</v>
      </c>
      <c r="G148" s="637">
        <v>-8.7130297678265681E-6</v>
      </c>
      <c r="H148" s="637">
        <v>7.6244701968518507E-5</v>
      </c>
      <c r="I148" s="637"/>
      <c r="J148" s="633">
        <v>3.96055</v>
      </c>
      <c r="K148" s="633">
        <v>1.8109899999999994</v>
      </c>
      <c r="L148" s="637">
        <v>-54.274280087361618</v>
      </c>
      <c r="M148" s="637">
        <v>-6.5622963677677468E-5</v>
      </c>
      <c r="N148" s="638">
        <v>4.6681400832166072E-5</v>
      </c>
      <c r="O148" s="1420"/>
      <c r="P148" s="1420"/>
    </row>
    <row r="149" spans="1:16" x14ac:dyDescent="0.25">
      <c r="A149" s="591" t="s">
        <v>767</v>
      </c>
      <c r="B149" s="592"/>
      <c r="C149" s="632" t="s">
        <v>768</v>
      </c>
      <c r="D149" s="634">
        <v>238.35662999999991</v>
      </c>
      <c r="E149" s="634">
        <v>223.69166000000013</v>
      </c>
      <c r="F149" s="635">
        <v>-6.1525328664026633</v>
      </c>
      <c r="G149" s="635">
        <v>-4.6589314614284044E-5</v>
      </c>
      <c r="H149" s="635">
        <v>6.5824899815335332E-4</v>
      </c>
      <c r="I149" s="635"/>
      <c r="J149" s="634">
        <v>20.915019999999998</v>
      </c>
      <c r="K149" s="634">
        <v>27.789219999999997</v>
      </c>
      <c r="L149" s="635">
        <v>32.867288675793752</v>
      </c>
      <c r="M149" s="635">
        <v>2.0985940234889477E-4</v>
      </c>
      <c r="N149" s="636">
        <v>7.1631522958892451E-4</v>
      </c>
      <c r="O149" s="1420"/>
      <c r="P149" s="1420"/>
    </row>
    <row r="150" spans="1:16" x14ac:dyDescent="0.25">
      <c r="A150" s="189" t="s">
        <v>290</v>
      </c>
      <c r="B150" s="639" t="s">
        <v>291</v>
      </c>
      <c r="C150" s="640"/>
      <c r="D150" s="621">
        <v>34417.018020000018</v>
      </c>
      <c r="E150" s="621">
        <v>35740.716719999931</v>
      </c>
      <c r="F150" s="641">
        <v>3.8460586539795547</v>
      </c>
      <c r="G150" s="641">
        <v>4.2052738729650091E-3</v>
      </c>
      <c r="H150" s="641">
        <v>0.10517285702212924</v>
      </c>
      <c r="I150" s="641"/>
      <c r="J150" s="621">
        <v>4082.088110000002</v>
      </c>
      <c r="K150" s="621">
        <v>3637.9821800000004</v>
      </c>
      <c r="L150" s="641">
        <v>-10.879381288024215</v>
      </c>
      <c r="M150" s="641">
        <v>-1.3557912927962592E-2</v>
      </c>
      <c r="N150" s="642">
        <v>9.3775285542635464E-2</v>
      </c>
      <c r="O150" s="1420"/>
      <c r="P150" s="1420"/>
    </row>
    <row r="151" spans="1:16" x14ac:dyDescent="0.25">
      <c r="A151" s="591" t="s">
        <v>769</v>
      </c>
      <c r="B151" s="592"/>
      <c r="C151" s="632" t="s">
        <v>292</v>
      </c>
      <c r="D151" s="634">
        <v>16884.285370000012</v>
      </c>
      <c r="E151" s="634">
        <v>17434.197599999919</v>
      </c>
      <c r="F151" s="635">
        <v>3.2569470246990186</v>
      </c>
      <c r="G151" s="635">
        <v>1.7470225915026474E-3</v>
      </c>
      <c r="H151" s="635">
        <v>5.1302954718148795E-2</v>
      </c>
      <c r="I151" s="635"/>
      <c r="J151" s="634">
        <v>2058.6995400000019</v>
      </c>
      <c r="K151" s="634">
        <v>1652.8783999999996</v>
      </c>
      <c r="L151" s="635">
        <v>-19.712499668601563</v>
      </c>
      <c r="M151" s="635">
        <v>-1.2389133557497259E-2</v>
      </c>
      <c r="N151" s="636">
        <v>4.2605800759379857E-2</v>
      </c>
      <c r="O151" s="1420"/>
      <c r="P151" s="1420"/>
    </row>
    <row r="152" spans="1:16" ht="48" x14ac:dyDescent="0.25">
      <c r="A152" s="587" t="s">
        <v>770</v>
      </c>
      <c r="B152" s="611"/>
      <c r="C152" s="612" t="s">
        <v>771</v>
      </c>
      <c r="D152" s="633">
        <v>9719.9521000000004</v>
      </c>
      <c r="E152" s="633">
        <v>9930.1661700000077</v>
      </c>
      <c r="F152" s="637">
        <v>2.1627068511994754</v>
      </c>
      <c r="G152" s="637">
        <v>6.6783153621041247E-4</v>
      </c>
      <c r="H152" s="637">
        <v>2.9221124886367345E-2</v>
      </c>
      <c r="I152" s="637"/>
      <c r="J152" s="633">
        <v>1033.5390400000001</v>
      </c>
      <c r="K152" s="633">
        <v>1196.8523400000008</v>
      </c>
      <c r="L152" s="637">
        <v>15.801367309743878</v>
      </c>
      <c r="M152" s="637">
        <v>4.9857192885900785E-3</v>
      </c>
      <c r="N152" s="638">
        <v>3.0850939994398623E-2</v>
      </c>
      <c r="O152" s="1420"/>
      <c r="P152" s="1420"/>
    </row>
    <row r="153" spans="1:16" ht="24" x14ac:dyDescent="0.25">
      <c r="A153" s="591" t="s">
        <v>772</v>
      </c>
      <c r="B153" s="592"/>
      <c r="C153" s="632" t="s">
        <v>294</v>
      </c>
      <c r="D153" s="634">
        <v>6129.5437600000014</v>
      </c>
      <c r="E153" s="634">
        <v>6688.5689900000007</v>
      </c>
      <c r="F153" s="635">
        <v>9.1201768335201372</v>
      </c>
      <c r="G153" s="635">
        <v>1.7759737877263201E-3</v>
      </c>
      <c r="H153" s="635">
        <v>1.9682199312871497E-2</v>
      </c>
      <c r="I153" s="635"/>
      <c r="J153" s="634">
        <v>746.10553000000004</v>
      </c>
      <c r="K153" s="634">
        <v>606.02110999999991</v>
      </c>
      <c r="L153" s="635">
        <v>-18.775416394514611</v>
      </c>
      <c r="M153" s="635">
        <v>-4.27657511559041E-3</v>
      </c>
      <c r="N153" s="636">
        <v>1.5621242717333729E-2</v>
      </c>
      <c r="O153" s="1420"/>
      <c r="P153" s="1420"/>
    </row>
    <row r="154" spans="1:16" x14ac:dyDescent="0.25">
      <c r="A154" s="587" t="s">
        <v>773</v>
      </c>
      <c r="B154" s="611"/>
      <c r="C154" s="612" t="s">
        <v>295</v>
      </c>
      <c r="D154" s="633">
        <v>1683.2367899999999</v>
      </c>
      <c r="E154" s="633">
        <v>1687.7839599999995</v>
      </c>
      <c r="F154" s="637">
        <v>0.27014440434132836</v>
      </c>
      <c r="G154" s="637">
        <v>1.4445957525628644E-5</v>
      </c>
      <c r="H154" s="637">
        <v>4.9665781047415827E-3</v>
      </c>
      <c r="I154" s="637"/>
      <c r="J154" s="633">
        <v>243.744</v>
      </c>
      <c r="K154" s="633">
        <v>182.23033000000001</v>
      </c>
      <c r="L154" s="637">
        <v>-25.236998654325848</v>
      </c>
      <c r="M154" s="637">
        <v>-1.8779235434650055E-3</v>
      </c>
      <c r="N154" s="638">
        <v>4.6973020715232556E-3</v>
      </c>
      <c r="O154" s="1420"/>
      <c r="P154" s="1420"/>
    </row>
    <row r="155" spans="1:16" x14ac:dyDescent="0.25">
      <c r="A155" s="644" t="s">
        <v>296</v>
      </c>
      <c r="B155" s="575" t="s">
        <v>496</v>
      </c>
      <c r="C155" s="645"/>
      <c r="D155" s="646">
        <v>429840.97343000001</v>
      </c>
      <c r="E155" s="646">
        <v>437164.94730999973</v>
      </c>
      <c r="F155" s="647">
        <v>1.7038798841247345</v>
      </c>
      <c r="G155" s="647">
        <v>2.3267618230525554E-2</v>
      </c>
      <c r="H155" s="647">
        <v>1.2864287769806466</v>
      </c>
      <c r="I155" s="647"/>
      <c r="J155" s="646">
        <v>38110.959629999998</v>
      </c>
      <c r="K155" s="646">
        <v>54138.047480000023</v>
      </c>
      <c r="L155" s="647">
        <v>42.053750431893874</v>
      </c>
      <c r="M155" s="647">
        <v>0.48928385522595202</v>
      </c>
      <c r="N155" s="648">
        <v>1.3955018496428584</v>
      </c>
      <c r="O155" s="1420"/>
      <c r="P155" s="1420"/>
    </row>
    <row r="156" spans="1:16" ht="24" x14ac:dyDescent="0.25">
      <c r="A156" s="587" t="s">
        <v>774</v>
      </c>
      <c r="B156" s="611"/>
      <c r="C156" s="612" t="s">
        <v>775</v>
      </c>
      <c r="D156" s="633">
        <v>298062.49809000007</v>
      </c>
      <c r="E156" s="633">
        <v>286832.98664999998</v>
      </c>
      <c r="F156" s="637">
        <v>-3.7675022896068375</v>
      </c>
      <c r="G156" s="637">
        <v>-3.5675166157371867E-2</v>
      </c>
      <c r="H156" s="637">
        <v>0.84405259498586815</v>
      </c>
      <c r="I156" s="637"/>
      <c r="J156" s="633">
        <v>25482.977689999992</v>
      </c>
      <c r="K156" s="633">
        <v>36441.630500000028</v>
      </c>
      <c r="L156" s="637">
        <v>43.003815893542225</v>
      </c>
      <c r="M156" s="637">
        <v>0.33455185028885465</v>
      </c>
      <c r="N156" s="638">
        <v>0.93934608161734212</v>
      </c>
      <c r="O156" s="1420"/>
      <c r="P156" s="1420"/>
    </row>
    <row r="157" spans="1:16" ht="24" x14ac:dyDescent="0.25">
      <c r="A157" s="591" t="s">
        <v>776</v>
      </c>
      <c r="B157" s="592"/>
      <c r="C157" s="632" t="s">
        <v>298</v>
      </c>
      <c r="D157" s="634">
        <v>31844.08509999996</v>
      </c>
      <c r="E157" s="634">
        <v>29170.221769999971</v>
      </c>
      <c r="F157" s="635">
        <v>-8.3967346576397404</v>
      </c>
      <c r="G157" s="635">
        <v>-8.4946276683122122E-3</v>
      </c>
      <c r="H157" s="635">
        <v>8.5838109726637135E-2</v>
      </c>
      <c r="I157" s="635"/>
      <c r="J157" s="634">
        <v>2078.76566</v>
      </c>
      <c r="K157" s="634">
        <v>2841.8661200000006</v>
      </c>
      <c r="L157" s="635">
        <v>36.709306618043733</v>
      </c>
      <c r="M157" s="635">
        <v>2.3296355425761084E-2</v>
      </c>
      <c r="N157" s="636">
        <v>7.3254016565012861E-2</v>
      </c>
      <c r="O157" s="1420"/>
      <c r="P157" s="1420"/>
    </row>
    <row r="158" spans="1:16" x14ac:dyDescent="0.25">
      <c r="A158" s="587" t="s">
        <v>777</v>
      </c>
      <c r="B158" s="611"/>
      <c r="C158" s="612" t="s">
        <v>299</v>
      </c>
      <c r="D158" s="633">
        <v>4435.5943500000003</v>
      </c>
      <c r="E158" s="633">
        <v>3534.7948999999999</v>
      </c>
      <c r="F158" s="637">
        <v>-20.30842721224046</v>
      </c>
      <c r="G158" s="637">
        <v>-2.8617603023002891E-3</v>
      </c>
      <c r="H158" s="637">
        <v>1.0401707428889309E-2</v>
      </c>
      <c r="I158" s="637"/>
      <c r="J158" s="633">
        <v>197.69464000000002</v>
      </c>
      <c r="K158" s="633">
        <v>179.07661000000002</v>
      </c>
      <c r="L158" s="637">
        <v>-9.4175694394142422</v>
      </c>
      <c r="M158" s="637">
        <v>-5.6838157876026234E-4</v>
      </c>
      <c r="N158" s="638">
        <v>4.6160094815959679E-3</v>
      </c>
      <c r="O158" s="1420"/>
      <c r="P158" s="1420"/>
    </row>
    <row r="159" spans="1:16" x14ac:dyDescent="0.25">
      <c r="A159" s="591" t="s">
        <v>778</v>
      </c>
      <c r="B159" s="592"/>
      <c r="C159" s="632" t="s">
        <v>300</v>
      </c>
      <c r="D159" s="634">
        <v>201.79455999999999</v>
      </c>
      <c r="E159" s="634">
        <v>311.69719999999995</v>
      </c>
      <c r="F159" s="635">
        <v>54.46263764493947</v>
      </c>
      <c r="G159" s="635">
        <v>3.4915098168632268E-4</v>
      </c>
      <c r="H159" s="635">
        <v>9.172195763901312E-4</v>
      </c>
      <c r="I159" s="635"/>
      <c r="J159" s="634">
        <v>25.310409999999997</v>
      </c>
      <c r="K159" s="634">
        <v>23.048380000000002</v>
      </c>
      <c r="L159" s="635">
        <v>-8.9371527367592858</v>
      </c>
      <c r="M159" s="635">
        <v>-6.9056510415069352E-5</v>
      </c>
      <c r="N159" s="636">
        <v>5.9411187544496666E-4</v>
      </c>
      <c r="O159" s="1420"/>
      <c r="P159" s="1420"/>
    </row>
    <row r="160" spans="1:16" ht="24" x14ac:dyDescent="0.25">
      <c r="A160" s="587" t="s">
        <v>779</v>
      </c>
      <c r="B160" s="611"/>
      <c r="C160" s="612" t="s">
        <v>301</v>
      </c>
      <c r="D160" s="633">
        <v>1549.4846300000002</v>
      </c>
      <c r="E160" s="633">
        <v>1869.4036200000003</v>
      </c>
      <c r="F160" s="637">
        <v>20.646799833051592</v>
      </c>
      <c r="G160" s="637">
        <v>1.0163543789175305E-3</v>
      </c>
      <c r="H160" s="637">
        <v>5.5010234177226437E-3</v>
      </c>
      <c r="I160" s="637"/>
      <c r="J160" s="633">
        <v>99.389960000000016</v>
      </c>
      <c r="K160" s="633">
        <v>227.35616999999993</v>
      </c>
      <c r="L160" s="637">
        <v>128.75164654458047</v>
      </c>
      <c r="M160" s="637">
        <v>3.9066236582370531E-3</v>
      </c>
      <c r="N160" s="638">
        <v>5.8604986794162815E-3</v>
      </c>
      <c r="O160" s="1420"/>
      <c r="P160" s="1420"/>
    </row>
    <row r="161" spans="1:16" x14ac:dyDescent="0.25">
      <c r="A161" s="591" t="s">
        <v>780</v>
      </c>
      <c r="B161" s="592"/>
      <c r="C161" s="632" t="s">
        <v>302</v>
      </c>
      <c r="D161" s="634">
        <v>2750.4720900000002</v>
      </c>
      <c r="E161" s="634">
        <v>1200.6976299999997</v>
      </c>
      <c r="F161" s="635">
        <v>-56.345762083337505</v>
      </c>
      <c r="G161" s="635">
        <v>-4.9234965975466201E-3</v>
      </c>
      <c r="H161" s="635">
        <v>3.5332475606493561E-3</v>
      </c>
      <c r="I161" s="635"/>
      <c r="J161" s="634">
        <v>420.33098999999999</v>
      </c>
      <c r="K161" s="634">
        <v>36.855910000000009</v>
      </c>
      <c r="L161" s="635">
        <v>-91.231693385253365</v>
      </c>
      <c r="M161" s="635">
        <v>-1.1706940604651397E-2</v>
      </c>
      <c r="N161" s="636">
        <v>9.500248525636469E-4</v>
      </c>
      <c r="O161" s="1420"/>
      <c r="P161" s="1420"/>
    </row>
    <row r="162" spans="1:16" x14ac:dyDescent="0.25">
      <c r="A162" s="587" t="s">
        <v>781</v>
      </c>
      <c r="B162" s="611"/>
      <c r="C162" s="612" t="s">
        <v>303</v>
      </c>
      <c r="D162" s="633">
        <v>90997.044609999939</v>
      </c>
      <c r="E162" s="633">
        <v>114245.14553999984</v>
      </c>
      <c r="F162" s="637">
        <v>25.548193383244332</v>
      </c>
      <c r="G162" s="637">
        <v>7.3857163595453024E-2</v>
      </c>
      <c r="H162" s="637">
        <v>0.33618487428449007</v>
      </c>
      <c r="I162" s="637"/>
      <c r="J162" s="633">
        <v>9806.4902800000054</v>
      </c>
      <c r="K162" s="633">
        <v>14388.21379</v>
      </c>
      <c r="L162" s="637">
        <v>46.721338411401476</v>
      </c>
      <c r="M162" s="637">
        <v>0.13987340454692612</v>
      </c>
      <c r="N162" s="638">
        <v>0.37088110657148277</v>
      </c>
      <c r="O162" s="1420"/>
      <c r="P162" s="1420"/>
    </row>
    <row r="163" spans="1:16" x14ac:dyDescent="0.25">
      <c r="A163" s="652" t="s">
        <v>3</v>
      </c>
      <c r="B163" s="653"/>
      <c r="C163" s="654" t="s">
        <v>500</v>
      </c>
      <c r="D163" s="655">
        <v>4805.2006800000017</v>
      </c>
      <c r="E163" s="655">
        <v>4722.0088000000005</v>
      </c>
      <c r="F163" s="656">
        <v>-1.731288359011911</v>
      </c>
      <c r="G163" s="656">
        <v>-2.6429325601578987E-4</v>
      </c>
      <c r="H163" s="656">
        <v>1.3895276926602078E-2</v>
      </c>
      <c r="I163" s="656"/>
      <c r="J163" s="655">
        <v>669.15747000000022</v>
      </c>
      <c r="K163" s="655">
        <v>516.84844000000021</v>
      </c>
      <c r="L163" s="656">
        <v>-22.761313566446468</v>
      </c>
      <c r="M163" s="656">
        <v>-4.6497748113438504E-3</v>
      </c>
      <c r="N163" s="657">
        <v>1.3322662851324277E-2</v>
      </c>
      <c r="O163" s="1420"/>
      <c r="P163" s="1420"/>
    </row>
    <row r="164" spans="1:16" ht="12.75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1:16" x14ac:dyDescent="0.25">
      <c r="A165" s="1574" t="s">
        <v>1097</v>
      </c>
      <c r="B165" s="1587"/>
      <c r="C165" s="1587"/>
      <c r="D165" s="1587"/>
      <c r="E165" s="1587"/>
      <c r="F165" s="1587"/>
      <c r="G165" s="1587"/>
      <c r="H165" s="1587"/>
      <c r="I165" s="1587"/>
      <c r="J165" s="1587"/>
      <c r="K165" s="1587"/>
      <c r="L165" s="1587"/>
      <c r="M165" s="1587"/>
      <c r="N165" s="1588"/>
      <c r="O165" s="585"/>
      <c r="P165" s="585"/>
    </row>
    <row r="166" spans="1:16" x14ac:dyDescent="0.25">
      <c r="A166" s="1675" t="s">
        <v>1437</v>
      </c>
      <c r="B166" s="658"/>
      <c r="C166" s="658"/>
      <c r="D166" s="659"/>
      <c r="E166" s="659"/>
      <c r="F166" s="660"/>
      <c r="G166" s="661"/>
      <c r="H166" s="662"/>
      <c r="I166" s="662"/>
      <c r="J166" s="659"/>
      <c r="K166" s="659"/>
      <c r="L166" s="660"/>
      <c r="M166" s="661"/>
      <c r="N166" s="663"/>
      <c r="O166" s="585"/>
      <c r="P166" s="585"/>
    </row>
    <row r="167" spans="1:16" x14ac:dyDescent="0.2">
      <c r="A167" s="1570" t="s">
        <v>617</v>
      </c>
      <c r="B167" s="658"/>
      <c r="C167" s="658"/>
      <c r="D167" s="659"/>
      <c r="E167" s="659"/>
      <c r="F167" s="660"/>
      <c r="G167" s="661"/>
      <c r="H167" s="662"/>
      <c r="I167" s="662"/>
      <c r="J167" s="659"/>
      <c r="K167" s="659"/>
      <c r="L167" s="660"/>
      <c r="M167" s="661"/>
      <c r="N167" s="663"/>
      <c r="O167" s="630"/>
      <c r="P167" s="630"/>
    </row>
    <row r="168" spans="1:16" x14ac:dyDescent="0.25">
      <c r="A168" s="1571" t="s">
        <v>1411</v>
      </c>
      <c r="B168" s="658"/>
      <c r="C168" s="658"/>
      <c r="D168" s="659"/>
      <c r="E168" s="659"/>
      <c r="F168" s="660"/>
      <c r="G168" s="661"/>
      <c r="H168" s="662"/>
      <c r="I168" s="662"/>
      <c r="J168" s="659"/>
      <c r="K168" s="659"/>
      <c r="L168" s="660"/>
      <c r="M168" s="661"/>
      <c r="N168" s="663"/>
    </row>
    <row r="169" spans="1:16" x14ac:dyDescent="0.25">
      <c r="A169" s="1582" t="s">
        <v>1441</v>
      </c>
      <c r="B169" s="664"/>
      <c r="C169" s="664"/>
      <c r="D169" s="665"/>
      <c r="E169" s="665"/>
      <c r="F169" s="666"/>
      <c r="G169" s="667"/>
      <c r="H169" s="668"/>
      <c r="I169" s="668"/>
      <c r="J169" s="665"/>
      <c r="K169" s="665"/>
      <c r="L169" s="666"/>
      <c r="M169" s="667"/>
      <c r="N169" s="669"/>
    </row>
  </sheetData>
  <mergeCells count="18">
    <mergeCell ref="B65:C65"/>
    <mergeCell ref="D10:H10"/>
    <mergeCell ref="G11:G12"/>
    <mergeCell ref="H11:H12"/>
    <mergeCell ref="L11:L12"/>
    <mergeCell ref="B38:C38"/>
    <mergeCell ref="B48:C48"/>
    <mergeCell ref="B63:C63"/>
    <mergeCell ref="A6:N7"/>
    <mergeCell ref="M11:M12"/>
    <mergeCell ref="N11:N12"/>
    <mergeCell ref="J12:K12"/>
    <mergeCell ref="C10:C12"/>
    <mergeCell ref="A10:B12"/>
    <mergeCell ref="A8:N8"/>
    <mergeCell ref="J10:N10"/>
    <mergeCell ref="D12:E12"/>
    <mergeCell ref="F11:F12"/>
  </mergeCells>
  <printOptions horizontalCentered="1"/>
  <pageMargins left="0.39370078740157483" right="0.39370078740157483" top="0.39370078740157483" bottom="0.43307086614173229" header="0" footer="0"/>
  <pageSetup scale="41" fitToHeight="2" orientation="portrait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79F92-896E-4D33-8585-1F3705BB5DB9}">
  <sheetPr codeName="Hoja21"/>
  <dimension ref="A1:AN176"/>
  <sheetViews>
    <sheetView showGridLines="0" zoomScaleNormal="100" zoomScaleSheetLayoutView="30" workbookViewId="0">
      <selection activeCell="A5" sqref="A5:N6"/>
    </sheetView>
  </sheetViews>
  <sheetFormatPr defaultColWidth="6.7109375" defaultRowHeight="14.25" x14ac:dyDescent="0.25"/>
  <cols>
    <col min="1" max="1" width="4.28515625" style="1" customWidth="1"/>
    <col min="2" max="2" width="2.140625" style="3" customWidth="1"/>
    <col min="3" max="3" width="47.5703125" style="138" customWidth="1"/>
    <col min="4" max="5" width="14" style="3" customWidth="1"/>
    <col min="6" max="6" width="9" style="457" customWidth="1"/>
    <col min="7" max="7" width="13.85546875" style="457" customWidth="1"/>
    <col min="8" max="8" width="15.140625" style="458" customWidth="1"/>
    <col min="9" max="9" width="1.42578125" style="3" customWidth="1"/>
    <col min="10" max="11" width="12.5703125" style="3" bestFit="1" customWidth="1"/>
    <col min="12" max="12" width="8.7109375" style="457" customWidth="1"/>
    <col min="13" max="13" width="13.85546875" style="457" bestFit="1" customWidth="1"/>
    <col min="14" max="14" width="15.140625" style="458" customWidth="1"/>
    <col min="15" max="15" width="11.5703125" style="3" bestFit="1" customWidth="1"/>
    <col min="16" max="16" width="13" style="3" bestFit="1" customWidth="1"/>
    <col min="17" max="17" width="11.140625" style="1300" customWidth="1"/>
    <col min="18" max="20" width="11.5703125" style="3" bestFit="1" customWidth="1"/>
    <col min="21" max="16384" width="6.7109375" style="3"/>
  </cols>
  <sheetData>
    <row r="1" spans="1:40" s="68" customFormat="1" ht="30.75" customHeight="1" x14ac:dyDescent="0.25">
      <c r="A1" s="13"/>
      <c r="B1" s="13"/>
      <c r="C1" s="13"/>
      <c r="D1" s="733"/>
      <c r="E1" s="733"/>
      <c r="F1" s="455"/>
      <c r="G1" s="455"/>
      <c r="H1" s="456"/>
      <c r="I1" s="138"/>
      <c r="J1" s="13"/>
      <c r="K1" s="13"/>
      <c r="L1" s="551"/>
      <c r="M1" s="455"/>
      <c r="N1" s="525"/>
      <c r="O1" s="3"/>
      <c r="P1" s="3"/>
      <c r="Q1" s="1300"/>
      <c r="R1" s="459"/>
      <c r="S1" s="459"/>
      <c r="T1" s="3"/>
      <c r="U1" s="3"/>
      <c r="V1" s="3"/>
      <c r="W1" s="3"/>
      <c r="X1" s="3"/>
      <c r="Y1" s="3"/>
      <c r="Z1" s="3"/>
      <c r="AA1" s="3"/>
      <c r="AB1" s="3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</row>
    <row r="2" spans="1:40" s="68" customFormat="1" ht="18" customHeight="1" x14ac:dyDescent="0.25">
      <c r="A2" s="13"/>
      <c r="B2" s="13"/>
      <c r="C2" s="13"/>
      <c r="D2" s="542"/>
      <c r="E2" s="13"/>
      <c r="F2" s="455"/>
      <c r="G2" s="455"/>
      <c r="H2" s="456"/>
      <c r="I2" s="138"/>
      <c r="J2" s="13"/>
      <c r="K2" s="13"/>
      <c r="L2" s="455"/>
      <c r="M2" s="455"/>
      <c r="N2" s="525"/>
      <c r="O2" s="3"/>
      <c r="P2" s="3"/>
      <c r="Q2" s="1300"/>
      <c r="R2" s="459"/>
      <c r="S2" s="459"/>
      <c r="T2" s="3"/>
      <c r="U2" s="3"/>
      <c r="V2" s="3"/>
      <c r="W2" s="3"/>
      <c r="X2" s="3"/>
      <c r="Y2" s="3"/>
      <c r="Z2" s="3"/>
      <c r="AA2" s="3"/>
      <c r="AB2" s="3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</row>
    <row r="3" spans="1:40" s="68" customFormat="1" x14ac:dyDescent="0.25">
      <c r="A3" s="13"/>
      <c r="B3" s="13"/>
      <c r="C3" s="13"/>
      <c r="D3" s="13"/>
      <c r="E3" s="13"/>
      <c r="F3" s="455"/>
      <c r="G3" s="455"/>
      <c r="H3" s="456"/>
      <c r="I3" s="138"/>
      <c r="J3" s="13"/>
      <c r="K3" s="13"/>
      <c r="L3" s="455"/>
      <c r="M3" s="455"/>
      <c r="N3" s="525"/>
      <c r="O3" s="3"/>
      <c r="P3" s="3"/>
      <c r="Q3" s="1300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</row>
    <row r="4" spans="1:40" s="68" customFormat="1" ht="6.75" customHeight="1" x14ac:dyDescent="0.25">
      <c r="A4" s="13"/>
      <c r="B4" s="13"/>
      <c r="C4" s="13"/>
      <c r="D4" s="13"/>
      <c r="E4" s="13"/>
      <c r="F4" s="455"/>
      <c r="G4" s="455"/>
      <c r="H4" s="456"/>
      <c r="I4" s="138"/>
      <c r="J4" s="13"/>
      <c r="K4" s="13"/>
      <c r="L4" s="455"/>
      <c r="M4" s="455"/>
      <c r="N4" s="525"/>
      <c r="O4" s="3"/>
      <c r="P4" s="3"/>
      <c r="Q4" s="1300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67"/>
      <c r="AD4" s="67"/>
      <c r="AE4" s="67"/>
      <c r="AF4" s="67"/>
      <c r="AG4" s="67"/>
      <c r="AH4" s="67"/>
      <c r="AI4" s="67"/>
      <c r="AJ4" s="67"/>
      <c r="AK4" s="67"/>
      <c r="AL4" s="67"/>
      <c r="AM4" s="67"/>
      <c r="AN4" s="67"/>
    </row>
    <row r="5" spans="1:40" ht="15" customHeight="1" x14ac:dyDescent="0.25">
      <c r="A5" s="1699" t="s">
        <v>461</v>
      </c>
      <c r="B5" s="1699"/>
      <c r="C5" s="1699"/>
      <c r="D5" s="1699"/>
      <c r="E5" s="1699"/>
      <c r="F5" s="1699"/>
      <c r="G5" s="1699"/>
      <c r="H5" s="1699"/>
      <c r="I5" s="1699"/>
      <c r="J5" s="1699"/>
      <c r="K5" s="1699"/>
      <c r="L5" s="1699"/>
      <c r="M5" s="1699"/>
      <c r="N5" s="1700"/>
    </row>
    <row r="6" spans="1:40" ht="15" customHeight="1" x14ac:dyDescent="0.25">
      <c r="A6" s="1699"/>
      <c r="B6" s="1699"/>
      <c r="C6" s="1699"/>
      <c r="D6" s="1699"/>
      <c r="E6" s="1699"/>
      <c r="F6" s="1699"/>
      <c r="G6" s="1699"/>
      <c r="H6" s="1699"/>
      <c r="I6" s="1699"/>
      <c r="J6" s="1699"/>
      <c r="K6" s="1699"/>
      <c r="L6" s="1699"/>
      <c r="M6" s="1699"/>
      <c r="N6" s="1700"/>
    </row>
    <row r="7" spans="1:40" ht="27.75" customHeight="1" x14ac:dyDescent="0.25">
      <c r="A7" s="1745" t="s">
        <v>1035</v>
      </c>
      <c r="B7" s="1746"/>
      <c r="C7" s="1746"/>
      <c r="D7" s="1746"/>
      <c r="E7" s="1746"/>
      <c r="F7" s="1746"/>
      <c r="G7" s="1746"/>
      <c r="H7" s="1746"/>
      <c r="I7" s="1746"/>
      <c r="J7" s="1746"/>
      <c r="K7" s="1746"/>
      <c r="L7" s="1746"/>
      <c r="M7" s="1746"/>
      <c r="N7" s="1747"/>
    </row>
    <row r="8" spans="1:40" ht="15" thickBot="1" x14ac:dyDescent="0.3">
      <c r="A8" s="69" t="s">
        <v>1438</v>
      </c>
      <c r="B8" s="69"/>
      <c r="C8" s="69"/>
      <c r="D8" s="69"/>
      <c r="E8" s="69"/>
      <c r="F8" s="69"/>
      <c r="G8" s="69"/>
      <c r="H8" s="526"/>
      <c r="I8" s="96"/>
      <c r="J8" s="69"/>
      <c r="K8" s="69"/>
      <c r="L8" s="69"/>
      <c r="M8" s="69"/>
      <c r="N8" s="527"/>
    </row>
    <row r="9" spans="1:40" s="68" customFormat="1" ht="15" thickBot="1" x14ac:dyDescent="0.3">
      <c r="A9" s="528"/>
      <c r="B9" s="529"/>
      <c r="C9" s="529"/>
      <c r="D9" s="1835" t="s">
        <v>1439</v>
      </c>
      <c r="E9" s="1835"/>
      <c r="F9" s="1835"/>
      <c r="G9" s="1835"/>
      <c r="H9" s="1835"/>
      <c r="I9" s="530"/>
      <c r="J9" s="1835" t="s">
        <v>1002</v>
      </c>
      <c r="K9" s="1835"/>
      <c r="L9" s="1835"/>
      <c r="M9" s="1835"/>
      <c r="N9" s="1836"/>
      <c r="O9" s="3"/>
      <c r="P9" s="3"/>
      <c r="Q9" s="1300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</row>
    <row r="10" spans="1:40" s="68" customFormat="1" x14ac:dyDescent="0.25">
      <c r="A10" s="82" t="s">
        <v>575</v>
      </c>
      <c r="B10" s="82"/>
      <c r="C10" s="531" t="s">
        <v>514</v>
      </c>
      <c r="D10" s="1259" t="s">
        <v>1397</v>
      </c>
      <c r="E10" s="1260" t="s">
        <v>1412</v>
      </c>
      <c r="F10" s="532" t="s">
        <v>464</v>
      </c>
      <c r="G10" s="532" t="s">
        <v>401</v>
      </c>
      <c r="H10" s="1743" t="s">
        <v>1414</v>
      </c>
      <c r="I10" s="138"/>
      <c r="J10" s="1449" t="s">
        <v>1397</v>
      </c>
      <c r="K10" s="1448" t="s">
        <v>1412</v>
      </c>
      <c r="L10" s="532" t="s">
        <v>464</v>
      </c>
      <c r="M10" s="532" t="s">
        <v>401</v>
      </c>
      <c r="N10" s="1741" t="s">
        <v>1414</v>
      </c>
      <c r="O10" s="3"/>
      <c r="P10" s="3"/>
      <c r="Q10" s="1300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67"/>
      <c r="AN10" s="67"/>
    </row>
    <row r="11" spans="1:40" s="68" customFormat="1" ht="15" thickBot="1" x14ac:dyDescent="0.3">
      <c r="A11" s="533"/>
      <c r="B11" s="533"/>
      <c r="C11" s="533"/>
      <c r="D11" s="1834" t="s">
        <v>1004</v>
      </c>
      <c r="E11" s="1834"/>
      <c r="F11" s="535" t="s">
        <v>465</v>
      </c>
      <c r="G11" s="535" t="s">
        <v>1024</v>
      </c>
      <c r="H11" s="1744"/>
      <c r="I11" s="138"/>
      <c r="J11" s="1834" t="s">
        <v>1004</v>
      </c>
      <c r="K11" s="1834"/>
      <c r="L11" s="535" t="s">
        <v>465</v>
      </c>
      <c r="M11" s="535" t="s">
        <v>1024</v>
      </c>
      <c r="N11" s="1742"/>
      <c r="O11" s="3"/>
      <c r="P11" s="3"/>
      <c r="Q11" s="1300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67"/>
      <c r="AN11" s="67"/>
    </row>
    <row r="12" spans="1:40" s="68" customFormat="1" x14ac:dyDescent="0.25">
      <c r="A12" s="75"/>
      <c r="B12" s="75"/>
      <c r="C12" s="75"/>
      <c r="D12" s="1293"/>
      <c r="E12" s="1293"/>
      <c r="F12" s="536"/>
      <c r="G12" s="536"/>
      <c r="H12" s="471"/>
      <c r="I12" s="138"/>
      <c r="J12" s="1293"/>
      <c r="K12" s="1293"/>
      <c r="L12" s="536"/>
      <c r="M12" s="536"/>
      <c r="N12" s="472"/>
      <c r="O12" s="3"/>
      <c r="P12" s="3"/>
      <c r="Q12" s="1300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</row>
    <row r="13" spans="1:40" s="1364" customFormat="1" ht="12" x14ac:dyDescent="0.2">
      <c r="A13" s="77"/>
      <c r="B13" s="78" t="s">
        <v>524</v>
      </c>
      <c r="C13" s="78"/>
      <c r="D13" s="537">
        <v>52374238.764870003</v>
      </c>
      <c r="E13" s="537">
        <v>52579696.962549992</v>
      </c>
      <c r="F13" s="351">
        <v>0.39228865664735935</v>
      </c>
      <c r="G13" s="351">
        <v>0.39228865664735935</v>
      </c>
      <c r="H13" s="351">
        <v>100</v>
      </c>
      <c r="I13" s="91"/>
      <c r="J13" s="537">
        <v>5375732.79318</v>
      </c>
      <c r="K13" s="537">
        <v>5730920.4785999991</v>
      </c>
      <c r="L13" s="351">
        <v>6.6072421953452185</v>
      </c>
      <c r="M13" s="351">
        <v>6.6072421953452185</v>
      </c>
      <c r="N13" s="352">
        <v>100</v>
      </c>
      <c r="O13" s="1365"/>
      <c r="P13" s="1365"/>
      <c r="Q13" s="1365"/>
      <c r="R13" s="1430"/>
      <c r="S13" s="153"/>
      <c r="T13" s="153"/>
      <c r="U13" s="153"/>
      <c r="V13" s="153"/>
      <c r="W13" s="153"/>
      <c r="X13" s="153"/>
      <c r="Y13" s="153"/>
      <c r="Z13" s="153"/>
      <c r="AA13" s="153"/>
      <c r="AB13" s="153"/>
      <c r="AC13" s="1397"/>
      <c r="AD13" s="1397"/>
      <c r="AE13" s="1397"/>
      <c r="AF13" s="1397"/>
      <c r="AG13" s="1397"/>
      <c r="AH13" s="1397"/>
      <c r="AI13" s="1397"/>
      <c r="AJ13" s="1397"/>
      <c r="AK13" s="1397"/>
      <c r="AL13" s="1397"/>
      <c r="AM13" s="1397"/>
      <c r="AN13" s="1397"/>
    </row>
    <row r="14" spans="1:40" s="1364" customFormat="1" ht="12" x14ac:dyDescent="0.2">
      <c r="A14" s="82" t="s">
        <v>576</v>
      </c>
      <c r="B14" s="1362" t="s">
        <v>782</v>
      </c>
      <c r="C14" s="1362"/>
      <c r="D14" s="538">
        <v>3124552.2430799995</v>
      </c>
      <c r="E14" s="538">
        <v>2800838.8436599984</v>
      </c>
      <c r="F14" s="539">
        <v>-10.360313230061518</v>
      </c>
      <c r="G14" s="539">
        <v>-0.61807752638331748</v>
      </c>
      <c r="H14" s="539">
        <v>5.3268447812753701</v>
      </c>
      <c r="I14" s="551"/>
      <c r="J14" s="538">
        <v>251192.61931000013</v>
      </c>
      <c r="K14" s="538">
        <v>291811.84014999995</v>
      </c>
      <c r="L14" s="539">
        <v>16.170547109057811</v>
      </c>
      <c r="M14" s="539">
        <v>0.75560342008687587</v>
      </c>
      <c r="N14" s="540">
        <v>5.0918843009541526</v>
      </c>
      <c r="O14" s="1365"/>
      <c r="P14" s="1365"/>
      <c r="Q14" s="1365"/>
      <c r="R14" s="1430"/>
      <c r="S14" s="153"/>
      <c r="T14" s="153"/>
      <c r="U14" s="153"/>
      <c r="V14" s="153"/>
      <c r="W14" s="153"/>
      <c r="X14" s="153"/>
      <c r="Y14" s="153"/>
      <c r="Z14" s="153"/>
      <c r="AA14" s="153"/>
      <c r="AB14" s="153"/>
      <c r="AC14" s="1397"/>
      <c r="AD14" s="1397"/>
      <c r="AE14" s="1397"/>
      <c r="AF14" s="1397"/>
      <c r="AG14" s="1397"/>
      <c r="AH14" s="1397"/>
      <c r="AI14" s="1397"/>
      <c r="AJ14" s="1397"/>
      <c r="AK14" s="1397"/>
      <c r="AL14" s="1397"/>
      <c r="AM14" s="1397"/>
      <c r="AN14" s="1397"/>
    </row>
    <row r="15" spans="1:40" s="1367" customFormat="1" ht="12" x14ac:dyDescent="0.2">
      <c r="A15" s="87" t="s">
        <v>577</v>
      </c>
      <c r="B15" s="78" t="s">
        <v>783</v>
      </c>
      <c r="C15" s="78"/>
      <c r="D15" s="537">
        <v>3098982.4746799995</v>
      </c>
      <c r="E15" s="537">
        <v>2772833.9801899982</v>
      </c>
      <c r="F15" s="351">
        <v>-10.524373634080632</v>
      </c>
      <c r="G15" s="351">
        <v>-0.62272694015510033</v>
      </c>
      <c r="H15" s="351">
        <v>5.27358303750772</v>
      </c>
      <c r="I15" s="551"/>
      <c r="J15" s="537">
        <v>249671.86256000013</v>
      </c>
      <c r="K15" s="537">
        <v>288503.94616999995</v>
      </c>
      <c r="L15" s="351">
        <v>15.553247855740196</v>
      </c>
      <c r="M15" s="351">
        <v>0.7223588876899667</v>
      </c>
      <c r="N15" s="352">
        <v>5.0341641843977971</v>
      </c>
      <c r="O15" s="1365"/>
      <c r="P15" s="1365"/>
      <c r="Q15" s="1365"/>
      <c r="R15" s="1430"/>
      <c r="S15" s="153"/>
      <c r="T15" s="153"/>
      <c r="U15" s="1366"/>
      <c r="V15" s="1366"/>
      <c r="W15" s="1366"/>
      <c r="X15" s="1366"/>
      <c r="Y15" s="1366"/>
      <c r="Z15" s="1366"/>
      <c r="AA15" s="1366"/>
      <c r="AB15" s="1366"/>
      <c r="AC15" s="1403"/>
      <c r="AD15" s="1403"/>
      <c r="AE15" s="1403"/>
      <c r="AF15" s="1403"/>
      <c r="AG15" s="1403"/>
      <c r="AH15" s="1403"/>
      <c r="AI15" s="1403"/>
      <c r="AJ15" s="1403"/>
      <c r="AK15" s="1403"/>
      <c r="AL15" s="1403"/>
      <c r="AM15" s="1403"/>
      <c r="AN15" s="1403"/>
    </row>
    <row r="16" spans="1:40" s="1364" customFormat="1" ht="12" x14ac:dyDescent="0.2">
      <c r="A16" s="90" t="s">
        <v>141</v>
      </c>
      <c r="B16" s="91"/>
      <c r="C16" s="91" t="s">
        <v>784</v>
      </c>
      <c r="D16" s="149">
        <v>2799324.3550199992</v>
      </c>
      <c r="E16" s="149">
        <v>2427204.2182999989</v>
      </c>
      <c r="F16" s="357">
        <v>-13.293212558690499</v>
      </c>
      <c r="G16" s="357">
        <v>-0.71050223448708094</v>
      </c>
      <c r="H16" s="357">
        <v>4.6162385074770977</v>
      </c>
      <c r="I16" s="551"/>
      <c r="J16" s="149">
        <v>213945.24622000012</v>
      </c>
      <c r="K16" s="149">
        <v>248009.25052999993</v>
      </c>
      <c r="L16" s="357">
        <v>15.921832764151144</v>
      </c>
      <c r="M16" s="357">
        <v>0.63366252789230149</v>
      </c>
      <c r="N16" s="358">
        <v>4.3275639830651755</v>
      </c>
      <c r="O16" s="1365"/>
      <c r="P16" s="1365"/>
      <c r="Q16" s="1365"/>
      <c r="R16" s="1430"/>
      <c r="S16" s="153"/>
      <c r="T16" s="153"/>
      <c r="U16" s="153"/>
      <c r="V16" s="153"/>
      <c r="W16" s="153"/>
      <c r="X16" s="153"/>
      <c r="Y16" s="153"/>
      <c r="Z16" s="153"/>
      <c r="AA16" s="153"/>
      <c r="AB16" s="153"/>
      <c r="AC16" s="1397"/>
      <c r="AD16" s="1397"/>
      <c r="AE16" s="1397"/>
      <c r="AF16" s="1397"/>
      <c r="AG16" s="1397"/>
      <c r="AH16" s="1397"/>
      <c r="AI16" s="1397"/>
      <c r="AJ16" s="1397"/>
      <c r="AK16" s="1397"/>
      <c r="AL16" s="1397"/>
      <c r="AM16" s="1397"/>
      <c r="AN16" s="1397"/>
    </row>
    <row r="17" spans="1:40" s="1364" customFormat="1" ht="12" x14ac:dyDescent="0.2">
      <c r="A17" s="95" t="s">
        <v>143</v>
      </c>
      <c r="B17" s="96"/>
      <c r="C17" s="96" t="s">
        <v>785</v>
      </c>
      <c r="D17" s="541">
        <v>228310.43349000011</v>
      </c>
      <c r="E17" s="541">
        <v>277398.72247999965</v>
      </c>
      <c r="F17" s="360">
        <v>21.50067705607049</v>
      </c>
      <c r="G17" s="360">
        <v>9.3726019026982937E-2</v>
      </c>
      <c r="H17" s="360">
        <v>0.52757763643555711</v>
      </c>
      <c r="I17" s="551"/>
      <c r="J17" s="541">
        <v>28381.932339999992</v>
      </c>
      <c r="K17" s="541">
        <v>31643.629570000008</v>
      </c>
      <c r="L17" s="360">
        <v>11.49216054399211</v>
      </c>
      <c r="M17" s="360">
        <v>6.0674467193347383E-2</v>
      </c>
      <c r="N17" s="361">
        <v>0.55215614469196406</v>
      </c>
      <c r="O17" s="1365"/>
      <c r="P17" s="1365"/>
      <c r="Q17" s="1365"/>
      <c r="R17" s="1430"/>
      <c r="S17" s="153"/>
      <c r="T17" s="153"/>
      <c r="U17" s="153"/>
      <c r="V17" s="153"/>
      <c r="W17" s="153"/>
      <c r="X17" s="153"/>
      <c r="Y17" s="153"/>
      <c r="Z17" s="153"/>
      <c r="AA17" s="153"/>
      <c r="AB17" s="153"/>
      <c r="AC17" s="1397"/>
      <c r="AD17" s="1397"/>
      <c r="AE17" s="1397"/>
      <c r="AF17" s="1397"/>
      <c r="AG17" s="1397"/>
      <c r="AH17" s="1397"/>
      <c r="AI17" s="1397"/>
      <c r="AJ17" s="1397"/>
      <c r="AK17" s="1397"/>
      <c r="AL17" s="1397"/>
      <c r="AM17" s="1397"/>
      <c r="AN17" s="1397"/>
    </row>
    <row r="18" spans="1:40" s="1364" customFormat="1" ht="12" x14ac:dyDescent="0.2">
      <c r="A18" s="90" t="s">
        <v>145</v>
      </c>
      <c r="B18" s="91"/>
      <c r="C18" s="91" t="s">
        <v>786</v>
      </c>
      <c r="D18" s="1253">
        <v>42404.989689999988</v>
      </c>
      <c r="E18" s="1253">
        <v>40893.009940000018</v>
      </c>
      <c r="F18" s="357">
        <v>-3.5655703752158368</v>
      </c>
      <c r="G18" s="357">
        <v>-2.8868768036665561E-3</v>
      </c>
      <c r="H18" s="551">
        <v>7.7773384599622464E-2</v>
      </c>
      <c r="I18" s="551"/>
      <c r="J18" s="1253">
        <v>4588.3962900000015</v>
      </c>
      <c r="K18" s="1253">
        <v>5460.6064900000001</v>
      </c>
      <c r="L18" s="357">
        <v>19.009042481812273</v>
      </c>
      <c r="M18" s="357">
        <v>1.6224954504928901E-2</v>
      </c>
      <c r="N18" s="1368">
        <v>9.5283236094282117E-2</v>
      </c>
      <c r="O18" s="1365"/>
      <c r="P18" s="1365"/>
      <c r="Q18" s="1365"/>
      <c r="R18" s="1430"/>
      <c r="S18" s="153"/>
      <c r="T18" s="153"/>
      <c r="U18" s="153"/>
      <c r="V18" s="153"/>
      <c r="W18" s="153"/>
      <c r="X18" s="153"/>
      <c r="Y18" s="153"/>
      <c r="Z18" s="153"/>
      <c r="AA18" s="153"/>
      <c r="AB18" s="153"/>
      <c r="AC18" s="1397"/>
      <c r="AD18" s="1397"/>
      <c r="AE18" s="1397"/>
      <c r="AF18" s="1397"/>
      <c r="AG18" s="1397"/>
      <c r="AH18" s="1397"/>
      <c r="AI18" s="1397"/>
      <c r="AJ18" s="1397"/>
      <c r="AK18" s="1397"/>
      <c r="AL18" s="1397"/>
      <c r="AM18" s="1397"/>
      <c r="AN18" s="1397"/>
    </row>
    <row r="19" spans="1:40" s="1364" customFormat="1" ht="12" x14ac:dyDescent="0.2">
      <c r="A19" s="100" t="s">
        <v>147</v>
      </c>
      <c r="B19" s="100"/>
      <c r="C19" s="100" t="s">
        <v>787</v>
      </c>
      <c r="D19" s="1369">
        <v>28942.696479999995</v>
      </c>
      <c r="E19" s="1369">
        <v>27338.029470000005</v>
      </c>
      <c r="F19" s="360">
        <v>-5.5442899423999705</v>
      </c>
      <c r="G19" s="360">
        <v>-3.0638478913345463E-3</v>
      </c>
      <c r="H19" s="1370">
        <v>5.1993508995442812E-2</v>
      </c>
      <c r="I19" s="91"/>
      <c r="J19" s="1369">
        <v>2756.2877100000001</v>
      </c>
      <c r="K19" s="1369">
        <v>3390.4595800000006</v>
      </c>
      <c r="L19" s="360">
        <v>23.008188430372552</v>
      </c>
      <c r="M19" s="360">
        <v>1.1796938099389013E-2</v>
      </c>
      <c r="N19" s="1371">
        <v>5.9160820546374997E-2</v>
      </c>
      <c r="O19" s="1365"/>
      <c r="P19" s="1365"/>
      <c r="Q19" s="1365"/>
      <c r="R19" s="1430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397"/>
      <c r="AD19" s="1397"/>
      <c r="AE19" s="1397"/>
      <c r="AF19" s="1397"/>
      <c r="AG19" s="1397"/>
      <c r="AH19" s="1397"/>
      <c r="AI19" s="1397"/>
      <c r="AJ19" s="1397"/>
      <c r="AK19" s="1397"/>
      <c r="AL19" s="1397"/>
      <c r="AM19" s="1397"/>
      <c r="AN19" s="1397"/>
    </row>
    <row r="20" spans="1:40" s="1364" customFormat="1" ht="12" x14ac:dyDescent="0.2">
      <c r="A20" s="103" t="s">
        <v>148</v>
      </c>
      <c r="B20" s="103"/>
      <c r="C20" s="103" t="s">
        <v>788</v>
      </c>
      <c r="D20" s="1253">
        <v>0</v>
      </c>
      <c r="E20" s="1253">
        <v>0</v>
      </c>
      <c r="F20" s="357" t="s">
        <v>1460</v>
      </c>
      <c r="G20" s="357">
        <v>0</v>
      </c>
      <c r="H20" s="551">
        <v>0</v>
      </c>
      <c r="I20" s="91"/>
      <c r="J20" s="1253">
        <v>0</v>
      </c>
      <c r="K20" s="1253">
        <v>0</v>
      </c>
      <c r="L20" s="357" t="s">
        <v>1460</v>
      </c>
      <c r="M20" s="357">
        <v>0</v>
      </c>
      <c r="N20" s="1368">
        <v>0</v>
      </c>
      <c r="O20" s="1365"/>
      <c r="P20" s="1365"/>
      <c r="Q20" s="1365"/>
      <c r="R20" s="1430"/>
      <c r="S20" s="153"/>
      <c r="T20" s="153"/>
      <c r="U20" s="153"/>
      <c r="V20" s="153"/>
      <c r="W20" s="153"/>
      <c r="X20" s="153"/>
      <c r="Y20" s="153"/>
      <c r="Z20" s="153"/>
      <c r="AA20" s="153"/>
      <c r="AB20" s="153"/>
      <c r="AC20" s="1397"/>
      <c r="AD20" s="1397"/>
      <c r="AE20" s="1397"/>
      <c r="AF20" s="1397"/>
      <c r="AG20" s="1397"/>
      <c r="AH20" s="1397"/>
      <c r="AI20" s="1397"/>
      <c r="AJ20" s="1397"/>
      <c r="AK20" s="1397"/>
      <c r="AL20" s="1397"/>
      <c r="AM20" s="1397"/>
      <c r="AN20" s="1397"/>
    </row>
    <row r="21" spans="1:40" s="1364" customFormat="1" ht="24" x14ac:dyDescent="0.2">
      <c r="A21" s="100" t="s">
        <v>150</v>
      </c>
      <c r="B21" s="100"/>
      <c r="C21" s="100" t="s">
        <v>789</v>
      </c>
      <c r="D21" s="1369">
        <v>0</v>
      </c>
      <c r="E21" s="1369">
        <v>0</v>
      </c>
      <c r="F21" s="360" t="s">
        <v>1460</v>
      </c>
      <c r="G21" s="360">
        <v>0</v>
      </c>
      <c r="H21" s="1370">
        <v>0</v>
      </c>
      <c r="I21" s="551"/>
      <c r="J21" s="1369">
        <v>0</v>
      </c>
      <c r="K21" s="1369">
        <v>0</v>
      </c>
      <c r="L21" s="360" t="s">
        <v>1460</v>
      </c>
      <c r="M21" s="360">
        <v>0</v>
      </c>
      <c r="N21" s="1371">
        <v>0</v>
      </c>
      <c r="O21" s="1365"/>
      <c r="P21" s="1365"/>
      <c r="Q21" s="1365"/>
      <c r="R21" s="1430"/>
      <c r="S21" s="153"/>
      <c r="T21" s="153"/>
      <c r="U21" s="153"/>
      <c r="V21" s="153"/>
      <c r="W21" s="153"/>
      <c r="X21" s="153"/>
      <c r="Y21" s="153"/>
      <c r="Z21" s="153"/>
      <c r="AA21" s="153"/>
      <c r="AB21" s="153"/>
      <c r="AC21" s="1397"/>
      <c r="AD21" s="1397"/>
      <c r="AE21" s="1397"/>
      <c r="AF21" s="1397"/>
      <c r="AG21" s="1397"/>
      <c r="AH21" s="1397"/>
      <c r="AI21" s="1397"/>
      <c r="AJ21" s="1397"/>
      <c r="AK21" s="1397"/>
      <c r="AL21" s="1397"/>
      <c r="AM21" s="1397"/>
      <c r="AN21" s="1397"/>
    </row>
    <row r="22" spans="1:40" s="1367" customFormat="1" ht="24" x14ac:dyDescent="0.2">
      <c r="A22" s="103" t="s">
        <v>152</v>
      </c>
      <c r="B22" s="103"/>
      <c r="C22" s="103" t="s">
        <v>790</v>
      </c>
      <c r="D22" s="1253">
        <v>0</v>
      </c>
      <c r="E22" s="1253">
        <v>0</v>
      </c>
      <c r="F22" s="357" t="s">
        <v>1460</v>
      </c>
      <c r="G22" s="357">
        <v>0</v>
      </c>
      <c r="H22" s="551">
        <v>0</v>
      </c>
      <c r="I22" s="551"/>
      <c r="J22" s="1253">
        <v>0</v>
      </c>
      <c r="K22" s="1253">
        <v>0</v>
      </c>
      <c r="L22" s="357" t="s">
        <v>1460</v>
      </c>
      <c r="M22" s="357">
        <v>0</v>
      </c>
      <c r="N22" s="1368">
        <v>0</v>
      </c>
      <c r="O22" s="1365"/>
      <c r="P22" s="1365"/>
      <c r="Q22" s="1365"/>
      <c r="R22" s="1430"/>
      <c r="S22" s="153"/>
      <c r="T22" s="153"/>
      <c r="U22" s="1366"/>
      <c r="V22" s="1366"/>
      <c r="W22" s="1366"/>
      <c r="X22" s="1366"/>
      <c r="Y22" s="1366"/>
      <c r="Z22" s="1366"/>
      <c r="AA22" s="1366"/>
      <c r="AB22" s="1366"/>
      <c r="AC22" s="1403"/>
      <c r="AD22" s="1403"/>
      <c r="AE22" s="1403"/>
      <c r="AF22" s="1403"/>
      <c r="AG22" s="1403"/>
      <c r="AH22" s="1403"/>
      <c r="AI22" s="1403"/>
      <c r="AJ22" s="1403"/>
      <c r="AK22" s="1403"/>
      <c r="AL22" s="1403"/>
      <c r="AM22" s="1403"/>
      <c r="AN22" s="1403"/>
    </row>
    <row r="23" spans="1:40" s="1367" customFormat="1" ht="12" x14ac:dyDescent="0.2">
      <c r="A23" s="87" t="s">
        <v>578</v>
      </c>
      <c r="B23" s="78" t="s">
        <v>579</v>
      </c>
      <c r="C23" s="78"/>
      <c r="D23" s="537">
        <v>22147.60223</v>
      </c>
      <c r="E23" s="537">
        <v>24616.317389999993</v>
      </c>
      <c r="F23" s="351">
        <v>11.146647543886255</v>
      </c>
      <c r="G23" s="351">
        <v>4.7136058073952991E-3</v>
      </c>
      <c r="H23" s="351">
        <v>4.6817153411007714E-2</v>
      </c>
      <c r="I23" s="91"/>
      <c r="J23" s="537">
        <v>1229.1407200000001</v>
      </c>
      <c r="K23" s="537">
        <v>2943.0969700000001</v>
      </c>
      <c r="L23" s="351">
        <v>139.44345200767572</v>
      </c>
      <c r="M23" s="351">
        <v>3.1883211386072516E-2</v>
      </c>
      <c r="N23" s="352">
        <v>5.1354699144577319E-2</v>
      </c>
      <c r="O23" s="1365"/>
      <c r="P23" s="1365"/>
      <c r="Q23" s="1365"/>
      <c r="R23" s="1430"/>
      <c r="S23" s="153"/>
      <c r="T23" s="153"/>
      <c r="U23" s="1366"/>
      <c r="V23" s="1366"/>
      <c r="W23" s="1366"/>
      <c r="X23" s="1366"/>
      <c r="Y23" s="1366"/>
      <c r="Z23" s="1366"/>
      <c r="AA23" s="1366"/>
      <c r="AB23" s="1366"/>
      <c r="AC23" s="1403"/>
      <c r="AD23" s="1403"/>
      <c r="AE23" s="1403"/>
      <c r="AF23" s="1403"/>
      <c r="AG23" s="1403"/>
      <c r="AH23" s="1403"/>
      <c r="AI23" s="1403"/>
      <c r="AJ23" s="1403"/>
      <c r="AK23" s="1403"/>
      <c r="AL23" s="1403"/>
      <c r="AM23" s="1403"/>
      <c r="AN23" s="1403"/>
    </row>
    <row r="24" spans="1:40" s="1367" customFormat="1" ht="12" x14ac:dyDescent="0.2">
      <c r="A24" s="103" t="s">
        <v>791</v>
      </c>
      <c r="B24" s="103"/>
      <c r="C24" s="103" t="s">
        <v>792</v>
      </c>
      <c r="D24" s="1253">
        <v>0</v>
      </c>
      <c r="E24" s="1253">
        <v>0</v>
      </c>
      <c r="F24" s="357" t="s">
        <v>1460</v>
      </c>
      <c r="G24" s="357">
        <v>0</v>
      </c>
      <c r="H24" s="551">
        <v>0</v>
      </c>
      <c r="I24" s="91"/>
      <c r="J24" s="1253">
        <v>0</v>
      </c>
      <c r="K24" s="1253">
        <v>0</v>
      </c>
      <c r="L24" s="357" t="s">
        <v>1460</v>
      </c>
      <c r="M24" s="357">
        <v>0</v>
      </c>
      <c r="N24" s="1368">
        <v>0</v>
      </c>
      <c r="O24" s="1365"/>
      <c r="P24" s="1365"/>
      <c r="Q24" s="1365"/>
      <c r="R24" s="1430"/>
      <c r="S24" s="153"/>
      <c r="T24" s="153"/>
      <c r="U24" s="1366"/>
      <c r="V24" s="1366"/>
      <c r="W24" s="1366"/>
      <c r="X24" s="1366"/>
      <c r="Y24" s="1366"/>
      <c r="Z24" s="1366"/>
      <c r="AA24" s="1366"/>
      <c r="AB24" s="1366"/>
      <c r="AC24" s="1403"/>
      <c r="AD24" s="1403"/>
      <c r="AE24" s="1403"/>
      <c r="AF24" s="1403"/>
      <c r="AG24" s="1403"/>
      <c r="AH24" s="1403"/>
      <c r="AI24" s="1403"/>
      <c r="AJ24" s="1403"/>
      <c r="AK24" s="1403"/>
      <c r="AL24" s="1403"/>
      <c r="AM24" s="1403"/>
      <c r="AN24" s="1403"/>
    </row>
    <row r="25" spans="1:40" s="1367" customFormat="1" ht="12" x14ac:dyDescent="0.2">
      <c r="A25" s="100" t="s">
        <v>793</v>
      </c>
      <c r="B25" s="100"/>
      <c r="C25" s="100" t="s">
        <v>794</v>
      </c>
      <c r="D25" s="1369">
        <v>171.64648000000005</v>
      </c>
      <c r="E25" s="1369">
        <v>193.63022000000001</v>
      </c>
      <c r="F25" s="360">
        <v>12.807568206467124</v>
      </c>
      <c r="G25" s="360">
        <v>4.1974337992183932E-5</v>
      </c>
      <c r="H25" s="1370">
        <v>3.6826043356224278E-4</v>
      </c>
      <c r="I25" s="91"/>
      <c r="J25" s="1369">
        <v>8.2235899999999997</v>
      </c>
      <c r="K25" s="1369">
        <v>6.4179900000000005</v>
      </c>
      <c r="L25" s="360">
        <v>-21.956347531917316</v>
      </c>
      <c r="M25" s="360">
        <v>-3.3587978968945394E-5</v>
      </c>
      <c r="N25" s="1371">
        <v>1.1198881617648698E-4</v>
      </c>
      <c r="O25" s="1365"/>
      <c r="P25" s="1365"/>
      <c r="Q25" s="1365"/>
      <c r="R25" s="1430"/>
      <c r="S25" s="153"/>
      <c r="T25" s="153"/>
      <c r="U25" s="1366"/>
      <c r="V25" s="1366"/>
      <c r="W25" s="1366"/>
      <c r="X25" s="1366"/>
      <c r="Y25" s="1366"/>
      <c r="Z25" s="1366"/>
      <c r="AA25" s="1366"/>
      <c r="AB25" s="1366"/>
      <c r="AC25" s="1403"/>
      <c r="AD25" s="1403"/>
      <c r="AE25" s="1403"/>
      <c r="AF25" s="1403"/>
      <c r="AG25" s="1403"/>
      <c r="AH25" s="1403"/>
      <c r="AI25" s="1403"/>
      <c r="AJ25" s="1403"/>
      <c r="AK25" s="1403"/>
      <c r="AL25" s="1403"/>
      <c r="AM25" s="1403"/>
      <c r="AN25" s="1403"/>
    </row>
    <row r="26" spans="1:40" s="1367" customFormat="1" ht="12" x14ac:dyDescent="0.2">
      <c r="A26" s="103" t="s">
        <v>795</v>
      </c>
      <c r="B26" s="103"/>
      <c r="C26" s="103" t="s">
        <v>796</v>
      </c>
      <c r="D26" s="1253">
        <v>21975.955750000001</v>
      </c>
      <c r="E26" s="1253">
        <v>24422.687169999994</v>
      </c>
      <c r="F26" s="357">
        <v>11.133674675332347</v>
      </c>
      <c r="G26" s="357">
        <v>4.6716314694031161E-3</v>
      </c>
      <c r="H26" s="551">
        <v>4.644889297744547E-2</v>
      </c>
      <c r="I26" s="91"/>
      <c r="J26" s="1253">
        <v>1220.91713</v>
      </c>
      <c r="K26" s="1253">
        <v>2936.6789800000001</v>
      </c>
      <c r="L26" s="357">
        <v>140.53057393010778</v>
      </c>
      <c r="M26" s="357">
        <v>3.1916799365041465E-2</v>
      </c>
      <c r="N26" s="1368">
        <v>5.1242710328400831E-2</v>
      </c>
      <c r="O26" s="1365"/>
      <c r="P26" s="1365"/>
      <c r="Q26" s="1365"/>
      <c r="R26" s="1430"/>
      <c r="S26" s="153"/>
      <c r="T26" s="153"/>
      <c r="U26" s="1366"/>
      <c r="V26" s="1366"/>
      <c r="W26" s="1366"/>
      <c r="X26" s="1366"/>
      <c r="Y26" s="1366"/>
      <c r="Z26" s="1366"/>
      <c r="AA26" s="1366"/>
      <c r="AB26" s="1366"/>
      <c r="AC26" s="1403"/>
      <c r="AD26" s="1403"/>
      <c r="AE26" s="1403"/>
      <c r="AF26" s="1403"/>
      <c r="AG26" s="1403"/>
      <c r="AH26" s="1403"/>
      <c r="AI26" s="1403"/>
      <c r="AJ26" s="1403"/>
      <c r="AK26" s="1403"/>
      <c r="AL26" s="1403"/>
      <c r="AM26" s="1403"/>
      <c r="AN26" s="1403"/>
    </row>
    <row r="27" spans="1:40" s="1364" customFormat="1" ht="12" x14ac:dyDescent="0.2">
      <c r="A27" s="100" t="s">
        <v>797</v>
      </c>
      <c r="B27" s="100"/>
      <c r="C27" s="100" t="s">
        <v>798</v>
      </c>
      <c r="D27" s="1369">
        <v>0</v>
      </c>
      <c r="E27" s="1369">
        <v>0</v>
      </c>
      <c r="F27" s="360" t="s">
        <v>1460</v>
      </c>
      <c r="G27" s="360">
        <v>0</v>
      </c>
      <c r="H27" s="1370">
        <v>0</v>
      </c>
      <c r="I27" s="551"/>
      <c r="J27" s="1369">
        <v>0</v>
      </c>
      <c r="K27" s="1369">
        <v>0</v>
      </c>
      <c r="L27" s="360" t="s">
        <v>1460</v>
      </c>
      <c r="M27" s="360">
        <v>0</v>
      </c>
      <c r="N27" s="1371">
        <v>0</v>
      </c>
      <c r="O27" s="1365"/>
      <c r="P27" s="1365"/>
      <c r="Q27" s="1365"/>
      <c r="R27" s="1430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397"/>
      <c r="AD27" s="1397"/>
      <c r="AE27" s="1397"/>
      <c r="AF27" s="1397"/>
      <c r="AG27" s="1397"/>
      <c r="AH27" s="1397"/>
      <c r="AI27" s="1397"/>
      <c r="AJ27" s="1397"/>
      <c r="AK27" s="1397"/>
      <c r="AL27" s="1397"/>
      <c r="AM27" s="1397"/>
      <c r="AN27" s="1397"/>
    </row>
    <row r="28" spans="1:40" s="1364" customFormat="1" ht="12" x14ac:dyDescent="0.2">
      <c r="A28" s="106" t="s">
        <v>11</v>
      </c>
      <c r="B28" s="1362" t="s">
        <v>799</v>
      </c>
      <c r="C28" s="1362"/>
      <c r="D28" s="76">
        <v>3422.1661699999995</v>
      </c>
      <c r="E28" s="76">
        <v>3388.5460800000014</v>
      </c>
      <c r="F28" s="354">
        <v>-0.98242131824937284</v>
      </c>
      <c r="G28" s="354">
        <v>-6.4192035613028773E-5</v>
      </c>
      <c r="H28" s="536">
        <v>6.4445903566418446E-3</v>
      </c>
      <c r="I28" s="91"/>
      <c r="J28" s="76">
        <v>291.61603000000002</v>
      </c>
      <c r="K28" s="76">
        <v>364.79700999999989</v>
      </c>
      <c r="L28" s="354">
        <v>25.09497848935117</v>
      </c>
      <c r="M28" s="354">
        <v>1.3613210108367356E-3</v>
      </c>
      <c r="N28" s="1372">
        <v>6.365417411778776E-3</v>
      </c>
      <c r="O28" s="1365"/>
      <c r="P28" s="1365"/>
      <c r="Q28" s="1365"/>
      <c r="R28" s="1430"/>
      <c r="S28" s="153"/>
      <c r="T28" s="153"/>
      <c r="U28" s="153"/>
      <c r="V28" s="153"/>
      <c r="W28" s="153"/>
      <c r="X28" s="153"/>
      <c r="Y28" s="153"/>
      <c r="Z28" s="153"/>
      <c r="AA28" s="153"/>
      <c r="AB28" s="153"/>
      <c r="AC28" s="1397"/>
      <c r="AD28" s="1397"/>
      <c r="AE28" s="1397"/>
      <c r="AF28" s="1397"/>
      <c r="AG28" s="1397"/>
      <c r="AH28" s="1397"/>
      <c r="AI28" s="1397"/>
      <c r="AJ28" s="1397"/>
      <c r="AK28" s="1397"/>
      <c r="AL28" s="1397"/>
      <c r="AM28" s="1397"/>
      <c r="AN28" s="1397"/>
    </row>
    <row r="29" spans="1:40" s="153" customFormat="1" ht="12" x14ac:dyDescent="0.2">
      <c r="A29" s="100" t="s">
        <v>800</v>
      </c>
      <c r="B29" s="100"/>
      <c r="C29" s="100" t="s">
        <v>801</v>
      </c>
      <c r="D29" s="1369">
        <v>3138.7115799999997</v>
      </c>
      <c r="E29" s="1369">
        <v>3180.8712400000013</v>
      </c>
      <c r="F29" s="360">
        <v>1.3432154858906031</v>
      </c>
      <c r="G29" s="360">
        <v>8.049694085153978E-5</v>
      </c>
      <c r="H29" s="1370">
        <v>6.0496188143982343E-3</v>
      </c>
      <c r="I29" s="91"/>
      <c r="J29" s="1369">
        <v>290.11065000000002</v>
      </c>
      <c r="K29" s="1369">
        <v>364.48717999999991</v>
      </c>
      <c r="L29" s="360">
        <v>25.637297355336624</v>
      </c>
      <c r="M29" s="360">
        <v>1.3835607695077169E-3</v>
      </c>
      <c r="N29" s="1371">
        <v>6.3600111249325891E-3</v>
      </c>
      <c r="O29" s="1365"/>
      <c r="P29" s="1365"/>
      <c r="Q29" s="1365"/>
      <c r="R29" s="1430"/>
      <c r="AC29" s="1397"/>
      <c r="AD29" s="1397"/>
      <c r="AE29" s="1397"/>
      <c r="AF29" s="1397"/>
      <c r="AG29" s="1397"/>
      <c r="AH29" s="1397"/>
      <c r="AI29" s="1397"/>
      <c r="AJ29" s="1397"/>
      <c r="AK29" s="1397"/>
      <c r="AL29" s="1397"/>
      <c r="AM29" s="1397"/>
      <c r="AN29" s="1397"/>
    </row>
    <row r="30" spans="1:40" s="153" customFormat="1" ht="12" x14ac:dyDescent="0.2">
      <c r="A30" s="103" t="s">
        <v>802</v>
      </c>
      <c r="B30" s="103"/>
      <c r="C30" s="103" t="s">
        <v>803</v>
      </c>
      <c r="D30" s="1253">
        <v>283.45458999999994</v>
      </c>
      <c r="E30" s="1253">
        <v>207.67483999999999</v>
      </c>
      <c r="F30" s="357">
        <v>-26.734352758231918</v>
      </c>
      <c r="G30" s="357">
        <v>-1.4468897646456903E-4</v>
      </c>
      <c r="H30" s="551">
        <v>3.9497154224360948E-4</v>
      </c>
      <c r="I30" s="91"/>
      <c r="J30" s="1253">
        <v>1.5053800000000002</v>
      </c>
      <c r="K30" s="1253">
        <v>0.30983000000000005</v>
      </c>
      <c r="L30" s="357">
        <v>-79.418485697963305</v>
      </c>
      <c r="M30" s="357">
        <v>-2.2239758670980665E-5</v>
      </c>
      <c r="N30" s="1368">
        <v>5.4062868461871961E-6</v>
      </c>
      <c r="O30" s="1365"/>
      <c r="P30" s="1365"/>
      <c r="Q30" s="1365"/>
      <c r="R30" s="1430"/>
      <c r="AC30" s="1397"/>
      <c r="AD30" s="1397"/>
      <c r="AE30" s="1397"/>
      <c r="AF30" s="1397"/>
      <c r="AG30" s="1397"/>
      <c r="AH30" s="1397"/>
      <c r="AI30" s="1397"/>
      <c r="AJ30" s="1397"/>
      <c r="AK30" s="1397"/>
      <c r="AL30" s="1397"/>
      <c r="AM30" s="1397"/>
      <c r="AN30" s="1397"/>
    </row>
    <row r="31" spans="1:40" s="1364" customFormat="1" ht="12" x14ac:dyDescent="0.2">
      <c r="A31" s="87" t="s">
        <v>580</v>
      </c>
      <c r="B31" s="78" t="s">
        <v>583</v>
      </c>
      <c r="C31" s="78"/>
      <c r="D31" s="537">
        <v>993392.51261999994</v>
      </c>
      <c r="E31" s="537">
        <v>1243375.2057300003</v>
      </c>
      <c r="F31" s="351">
        <v>25.164543716027143</v>
      </c>
      <c r="G31" s="351">
        <v>0.47730086203692207</v>
      </c>
      <c r="H31" s="351">
        <v>2.3647439554769534</v>
      </c>
      <c r="I31" s="91"/>
      <c r="J31" s="537">
        <v>206849.03290000002</v>
      </c>
      <c r="K31" s="537">
        <v>168132.67283</v>
      </c>
      <c r="L31" s="351">
        <v>-18.717206228717167</v>
      </c>
      <c r="M31" s="351">
        <v>-0.72020618508267542</v>
      </c>
      <c r="N31" s="352">
        <v>2.9337812914666888</v>
      </c>
      <c r="O31" s="1365"/>
      <c r="P31" s="1365"/>
      <c r="Q31" s="1365"/>
      <c r="R31" s="1430"/>
      <c r="S31" s="153"/>
      <c r="T31" s="153"/>
      <c r="U31" s="153"/>
      <c r="V31" s="153"/>
      <c r="W31" s="153"/>
      <c r="X31" s="153"/>
      <c r="Y31" s="153"/>
      <c r="Z31" s="153"/>
      <c r="AA31" s="153"/>
      <c r="AB31" s="153"/>
      <c r="AC31" s="1397"/>
      <c r="AD31" s="1397"/>
      <c r="AE31" s="1397"/>
      <c r="AF31" s="1397"/>
      <c r="AG31" s="1397"/>
      <c r="AH31" s="1397"/>
      <c r="AI31" s="1397"/>
      <c r="AJ31" s="1397"/>
      <c r="AK31" s="1397"/>
      <c r="AL31" s="1397"/>
      <c r="AM31" s="1397"/>
      <c r="AN31" s="1397"/>
    </row>
    <row r="32" spans="1:40" s="1364" customFormat="1" ht="12" x14ac:dyDescent="0.2">
      <c r="A32" s="108" t="s">
        <v>581</v>
      </c>
      <c r="B32" s="1362" t="s">
        <v>804</v>
      </c>
      <c r="C32" s="1362"/>
      <c r="D32" s="147">
        <v>6504.1284099999993</v>
      </c>
      <c r="E32" s="147">
        <v>4755.8034200000011</v>
      </c>
      <c r="F32" s="354">
        <v>-26.880234826114059</v>
      </c>
      <c r="G32" s="354">
        <v>-3.338139190621872E-3</v>
      </c>
      <c r="H32" s="354">
        <v>9.0449426199381341E-3</v>
      </c>
      <c r="I32" s="91"/>
      <c r="J32" s="147">
        <v>78.589240000000004</v>
      </c>
      <c r="K32" s="147">
        <v>153.01147</v>
      </c>
      <c r="L32" s="354">
        <v>94.697734702613218</v>
      </c>
      <c r="M32" s="354">
        <v>1.3844108861663811E-3</v>
      </c>
      <c r="N32" s="355">
        <v>2.6699283399824634E-3</v>
      </c>
      <c r="O32" s="1365"/>
      <c r="P32" s="1365"/>
      <c r="Q32" s="1365"/>
      <c r="R32" s="1430"/>
      <c r="S32" s="153"/>
      <c r="T32" s="153"/>
      <c r="U32" s="153"/>
      <c r="V32" s="153"/>
      <c r="W32" s="153"/>
      <c r="X32" s="153"/>
      <c r="Y32" s="153"/>
      <c r="Z32" s="153"/>
      <c r="AA32" s="153"/>
      <c r="AB32" s="153"/>
      <c r="AC32" s="1397"/>
      <c r="AD32" s="1397"/>
      <c r="AE32" s="1397"/>
      <c r="AF32" s="1397"/>
      <c r="AG32" s="1397"/>
      <c r="AH32" s="1397"/>
      <c r="AI32" s="1397"/>
      <c r="AJ32" s="1397"/>
      <c r="AK32" s="1397"/>
      <c r="AL32" s="1397"/>
      <c r="AM32" s="1397"/>
      <c r="AN32" s="1397"/>
    </row>
    <row r="33" spans="1:40" s="1375" customFormat="1" ht="12" x14ac:dyDescent="0.2">
      <c r="A33" s="100" t="s">
        <v>805</v>
      </c>
      <c r="B33" s="100"/>
      <c r="C33" s="100" t="s">
        <v>806</v>
      </c>
      <c r="D33" s="1373">
        <v>6258.4099299999998</v>
      </c>
      <c r="E33" s="1373">
        <v>4615.3980600000014</v>
      </c>
      <c r="F33" s="312">
        <v>-26.252864359749577</v>
      </c>
      <c r="G33" s="312">
        <v>-3.137061098637004E-3</v>
      </c>
      <c r="H33" s="389">
        <v>8.7779092056907999E-3</v>
      </c>
      <c r="I33" s="119"/>
      <c r="J33" s="1373">
        <v>65.241880000000009</v>
      </c>
      <c r="K33" s="1373">
        <v>125.93635</v>
      </c>
      <c r="L33" s="312">
        <v>93.029921884531817</v>
      </c>
      <c r="M33" s="312">
        <v>1.1290455150040363E-3</v>
      </c>
      <c r="N33" s="390">
        <v>2.1974890503238123E-3</v>
      </c>
      <c r="O33" s="1365"/>
      <c r="P33" s="1365"/>
      <c r="Q33" s="1365"/>
      <c r="R33" s="1430"/>
      <c r="S33" s="153"/>
      <c r="T33" s="153"/>
      <c r="U33" s="1374"/>
      <c r="V33" s="1374"/>
      <c r="W33" s="1374"/>
      <c r="X33" s="1374"/>
      <c r="Y33" s="1374"/>
      <c r="Z33" s="1374"/>
      <c r="AA33" s="1374"/>
      <c r="AB33" s="1374"/>
      <c r="AC33" s="1404"/>
      <c r="AD33" s="1404"/>
      <c r="AE33" s="1404"/>
      <c r="AF33" s="1404"/>
      <c r="AG33" s="1404"/>
      <c r="AH33" s="1404"/>
      <c r="AI33" s="1404"/>
      <c r="AJ33" s="1404"/>
      <c r="AK33" s="1404"/>
      <c r="AL33" s="1404"/>
      <c r="AM33" s="1404"/>
      <c r="AN33" s="1404"/>
    </row>
    <row r="34" spans="1:40" s="1364" customFormat="1" ht="12" x14ac:dyDescent="0.2">
      <c r="A34" s="103" t="s">
        <v>807</v>
      </c>
      <c r="B34" s="103"/>
      <c r="C34" s="103" t="s">
        <v>808</v>
      </c>
      <c r="D34" s="1253">
        <v>245.71847999999997</v>
      </c>
      <c r="E34" s="1253">
        <v>140.40535999999997</v>
      </c>
      <c r="F34" s="357">
        <v>-42.859259100088856</v>
      </c>
      <c r="G34" s="357">
        <v>-2.0107809198486858E-4</v>
      </c>
      <c r="H34" s="551">
        <v>2.6703341424733583E-4</v>
      </c>
      <c r="I34" s="91"/>
      <c r="J34" s="1253">
        <v>13.34736</v>
      </c>
      <c r="K34" s="1253">
        <v>27.075119999999998</v>
      </c>
      <c r="L34" s="357">
        <v>102.85000179810837</v>
      </c>
      <c r="M34" s="357">
        <v>2.5536537116234491E-4</v>
      </c>
      <c r="N34" s="1368">
        <v>4.7243928965865097E-4</v>
      </c>
      <c r="O34" s="1365"/>
      <c r="P34" s="1365"/>
      <c r="Q34" s="1365"/>
      <c r="R34" s="1430"/>
      <c r="S34" s="153"/>
      <c r="T34" s="153"/>
      <c r="U34" s="153"/>
      <c r="V34" s="153"/>
      <c r="W34" s="153"/>
      <c r="X34" s="153"/>
      <c r="Y34" s="153"/>
      <c r="Z34" s="153"/>
      <c r="AA34" s="153"/>
      <c r="AB34" s="153"/>
      <c r="AC34" s="1397"/>
      <c r="AD34" s="1397"/>
      <c r="AE34" s="1397"/>
      <c r="AF34" s="1397"/>
      <c r="AG34" s="1397"/>
      <c r="AH34" s="1397"/>
      <c r="AI34" s="1397"/>
      <c r="AJ34" s="1397"/>
      <c r="AK34" s="1397"/>
      <c r="AL34" s="1397"/>
      <c r="AM34" s="1397"/>
      <c r="AN34" s="1397"/>
    </row>
    <row r="35" spans="1:40" s="1364" customFormat="1" ht="12" x14ac:dyDescent="0.2">
      <c r="A35" s="112" t="s">
        <v>15</v>
      </c>
      <c r="B35" s="78" t="s">
        <v>809</v>
      </c>
      <c r="C35" s="78"/>
      <c r="D35" s="1277">
        <v>878755.4485399999</v>
      </c>
      <c r="E35" s="1277">
        <v>1124450.7142700001</v>
      </c>
      <c r="F35" s="351">
        <v>27.959458588644697</v>
      </c>
      <c r="G35" s="351">
        <v>0.46911472419299427</v>
      </c>
      <c r="H35" s="1376">
        <v>2.1385644635245669</v>
      </c>
      <c r="I35" s="91"/>
      <c r="J35" s="1277">
        <v>196242.82484000002</v>
      </c>
      <c r="K35" s="1277">
        <v>154666.13115</v>
      </c>
      <c r="L35" s="351">
        <v>-21.186351003609012</v>
      </c>
      <c r="M35" s="351">
        <v>-0.77341444021821326</v>
      </c>
      <c r="N35" s="1377">
        <v>2.6988008597841029</v>
      </c>
      <c r="O35" s="1365"/>
      <c r="P35" s="1365"/>
      <c r="Q35" s="1365"/>
      <c r="R35" s="1430"/>
      <c r="S35" s="153"/>
      <c r="T35" s="153"/>
      <c r="U35" s="153"/>
      <c r="V35" s="153"/>
      <c r="W35" s="153"/>
      <c r="X35" s="153"/>
      <c r="Y35" s="153"/>
      <c r="Z35" s="153"/>
      <c r="AA35" s="153"/>
      <c r="AB35" s="153"/>
      <c r="AC35" s="1397"/>
      <c r="AD35" s="1397"/>
      <c r="AE35" s="1397"/>
      <c r="AF35" s="1397"/>
      <c r="AG35" s="1397"/>
      <c r="AH35" s="1397"/>
      <c r="AI35" s="1397"/>
      <c r="AJ35" s="1397"/>
      <c r="AK35" s="1397"/>
      <c r="AL35" s="1397"/>
      <c r="AM35" s="1397"/>
      <c r="AN35" s="1397"/>
    </row>
    <row r="36" spans="1:40" s="1364" customFormat="1" ht="12" x14ac:dyDescent="0.2">
      <c r="A36" s="103" t="s">
        <v>810</v>
      </c>
      <c r="B36" s="103"/>
      <c r="C36" s="103" t="s">
        <v>811</v>
      </c>
      <c r="D36" s="1253">
        <v>610852.67550999997</v>
      </c>
      <c r="E36" s="1253">
        <v>415552.1104699999</v>
      </c>
      <c r="F36" s="357">
        <v>-31.971794979361256</v>
      </c>
      <c r="G36" s="357">
        <v>-0.37289432676393924</v>
      </c>
      <c r="H36" s="551">
        <v>0.79032808189438175</v>
      </c>
      <c r="I36" s="91"/>
      <c r="J36" s="1253">
        <v>103927.32283</v>
      </c>
      <c r="K36" s="1253">
        <v>2.18737</v>
      </c>
      <c r="L36" s="357">
        <v>-99.997895288803335</v>
      </c>
      <c r="M36" s="357">
        <v>-1.9332273284089956</v>
      </c>
      <c r="N36" s="1368">
        <v>3.8167865147805198E-5</v>
      </c>
      <c r="O36" s="1365"/>
      <c r="P36" s="1365"/>
      <c r="Q36" s="1365"/>
      <c r="R36" s="1430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397"/>
      <c r="AD36" s="1397"/>
      <c r="AE36" s="1397"/>
      <c r="AF36" s="1397"/>
      <c r="AG36" s="1397"/>
      <c r="AH36" s="1397"/>
      <c r="AI36" s="1397"/>
      <c r="AJ36" s="1397"/>
      <c r="AK36" s="1397"/>
      <c r="AL36" s="1397"/>
      <c r="AM36" s="1397"/>
      <c r="AN36" s="1397"/>
    </row>
    <row r="37" spans="1:40" s="1364" customFormat="1" ht="12" x14ac:dyDescent="0.2">
      <c r="A37" s="100" t="s">
        <v>812</v>
      </c>
      <c r="B37" s="100"/>
      <c r="C37" s="100" t="s">
        <v>813</v>
      </c>
      <c r="D37" s="1369">
        <v>267902.77302999992</v>
      </c>
      <c r="E37" s="1369">
        <v>708898.60380000027</v>
      </c>
      <c r="F37" s="360">
        <v>164.61040167009295</v>
      </c>
      <c r="G37" s="360">
        <v>0.84200905095693357</v>
      </c>
      <c r="H37" s="1370">
        <v>1.348236381630185</v>
      </c>
      <c r="I37" s="551"/>
      <c r="J37" s="1369">
        <v>92315.502010000011</v>
      </c>
      <c r="K37" s="1369">
        <v>154663.94378</v>
      </c>
      <c r="L37" s="360">
        <v>67.538431154548817</v>
      </c>
      <c r="M37" s="360">
        <v>1.1598128881907828</v>
      </c>
      <c r="N37" s="1371">
        <v>2.6987626919189553</v>
      </c>
      <c r="O37" s="1365"/>
      <c r="P37" s="1365"/>
      <c r="Q37" s="1365"/>
      <c r="R37" s="1430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397"/>
      <c r="AD37" s="1397"/>
      <c r="AE37" s="1397"/>
      <c r="AF37" s="1397"/>
      <c r="AG37" s="1397"/>
      <c r="AH37" s="1397"/>
      <c r="AI37" s="1397"/>
      <c r="AJ37" s="1397"/>
      <c r="AK37" s="1397"/>
      <c r="AL37" s="1397"/>
      <c r="AM37" s="1397"/>
      <c r="AN37" s="1397"/>
    </row>
    <row r="38" spans="1:40" s="1364" customFormat="1" ht="12" x14ac:dyDescent="0.2">
      <c r="A38" s="106" t="s">
        <v>17</v>
      </c>
      <c r="B38" s="1362" t="s">
        <v>814</v>
      </c>
      <c r="C38" s="1362"/>
      <c r="D38" s="76">
        <v>6800.272899999999</v>
      </c>
      <c r="E38" s="76">
        <v>11042.299639999997</v>
      </c>
      <c r="F38" s="354">
        <v>62.38024271055356</v>
      </c>
      <c r="G38" s="354">
        <v>8.0994527844962892E-3</v>
      </c>
      <c r="H38" s="536">
        <v>2.100107128396898E-2</v>
      </c>
      <c r="I38" s="551"/>
      <c r="J38" s="76">
        <v>282.34725000000003</v>
      </c>
      <c r="K38" s="76">
        <v>1222.39615</v>
      </c>
      <c r="L38" s="354">
        <v>332.94069625257549</v>
      </c>
      <c r="M38" s="354">
        <v>1.7486897808473786E-2</v>
      </c>
      <c r="N38" s="1372">
        <v>2.1329839675224702E-2</v>
      </c>
      <c r="O38" s="1365"/>
      <c r="P38" s="1365"/>
      <c r="Q38" s="1365"/>
      <c r="R38" s="1430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397"/>
      <c r="AD38" s="1397"/>
      <c r="AE38" s="1397"/>
      <c r="AF38" s="1397"/>
      <c r="AG38" s="1397"/>
      <c r="AH38" s="1397"/>
      <c r="AI38" s="1397"/>
      <c r="AJ38" s="1397"/>
      <c r="AK38" s="1397"/>
      <c r="AL38" s="1397"/>
      <c r="AM38" s="1397"/>
      <c r="AN38" s="1397"/>
    </row>
    <row r="39" spans="1:40" s="1364" customFormat="1" ht="12" x14ac:dyDescent="0.2">
      <c r="A39" s="100" t="s">
        <v>815</v>
      </c>
      <c r="B39" s="100"/>
      <c r="C39" s="100" t="s">
        <v>816</v>
      </c>
      <c r="D39" s="1369">
        <v>6.4056399999999991</v>
      </c>
      <c r="E39" s="1369">
        <v>20.696809999999999</v>
      </c>
      <c r="F39" s="360">
        <v>223.10292180016367</v>
      </c>
      <c r="G39" s="360">
        <v>2.7286640029574609E-5</v>
      </c>
      <c r="H39" s="1370">
        <v>3.9362741125612324E-5</v>
      </c>
      <c r="I39" s="551"/>
      <c r="J39" s="1369">
        <v>1.9999999999999998E-33</v>
      </c>
      <c r="K39" s="1369">
        <v>6.1802399999999995</v>
      </c>
      <c r="L39" s="360" t="s">
        <v>1460</v>
      </c>
      <c r="M39" s="360">
        <v>1.1496553563526537E-4</v>
      </c>
      <c r="N39" s="1371">
        <v>1.078402679478422E-4</v>
      </c>
      <c r="O39" s="1365"/>
      <c r="P39" s="1365"/>
      <c r="Q39" s="1365"/>
      <c r="R39" s="1430"/>
      <c r="S39" s="153"/>
      <c r="T39" s="153"/>
      <c r="U39" s="153"/>
      <c r="V39" s="153"/>
      <c r="W39" s="153"/>
      <c r="X39" s="153"/>
      <c r="Y39" s="153"/>
      <c r="Z39" s="153"/>
      <c r="AA39" s="153"/>
      <c r="AB39" s="153"/>
      <c r="AC39" s="1397"/>
      <c r="AD39" s="1397"/>
      <c r="AE39" s="1397"/>
      <c r="AF39" s="1397"/>
      <c r="AG39" s="1397"/>
      <c r="AH39" s="1397"/>
      <c r="AI39" s="1397"/>
      <c r="AJ39" s="1397"/>
      <c r="AK39" s="1397"/>
      <c r="AL39" s="1397"/>
      <c r="AM39" s="1397"/>
      <c r="AN39" s="1397"/>
    </row>
    <row r="40" spans="1:40" s="1364" customFormat="1" ht="12" x14ac:dyDescent="0.2">
      <c r="A40" s="103" t="s">
        <v>817</v>
      </c>
      <c r="B40" s="103"/>
      <c r="C40" s="103" t="s">
        <v>818</v>
      </c>
      <c r="D40" s="1253">
        <v>6793.8672599999991</v>
      </c>
      <c r="E40" s="1253">
        <v>11021.602829999998</v>
      </c>
      <c r="F40" s="357">
        <v>62.228704332972193</v>
      </c>
      <c r="G40" s="357">
        <v>8.0721661444667168E-3</v>
      </c>
      <c r="H40" s="551">
        <v>2.0961708542843373E-2</v>
      </c>
      <c r="I40" s="91"/>
      <c r="J40" s="1253">
        <v>282.34725000000003</v>
      </c>
      <c r="K40" s="1253">
        <v>1216.2159100000001</v>
      </c>
      <c r="L40" s="357">
        <v>330.75181713298076</v>
      </c>
      <c r="M40" s="357">
        <v>1.7371932272838522E-2</v>
      </c>
      <c r="N40" s="1368">
        <v>2.122199940727686E-2</v>
      </c>
      <c r="O40" s="1365"/>
      <c r="P40" s="1365"/>
      <c r="Q40" s="1365"/>
      <c r="R40" s="1430"/>
      <c r="S40" s="153"/>
      <c r="T40" s="153"/>
      <c r="U40" s="153"/>
      <c r="V40" s="153"/>
      <c r="W40" s="153"/>
      <c r="X40" s="153"/>
      <c r="Y40" s="153"/>
      <c r="Z40" s="153"/>
      <c r="AA40" s="153"/>
      <c r="AB40" s="153"/>
      <c r="AC40" s="1397"/>
      <c r="AD40" s="1397"/>
      <c r="AE40" s="1397"/>
      <c r="AF40" s="1397"/>
      <c r="AG40" s="1397"/>
      <c r="AH40" s="1397"/>
      <c r="AI40" s="1397"/>
      <c r="AJ40" s="1397"/>
      <c r="AK40" s="1397"/>
      <c r="AL40" s="1397"/>
      <c r="AM40" s="1397"/>
      <c r="AN40" s="1397"/>
    </row>
    <row r="41" spans="1:40" s="1364" customFormat="1" ht="12" x14ac:dyDescent="0.2">
      <c r="A41" s="112" t="s">
        <v>19</v>
      </c>
      <c r="B41" s="78" t="s">
        <v>819</v>
      </c>
      <c r="C41" s="78"/>
      <c r="D41" s="1277">
        <v>101332.66277</v>
      </c>
      <c r="E41" s="1277">
        <v>103126.38839999998</v>
      </c>
      <c r="F41" s="351">
        <v>1.7701356906719194</v>
      </c>
      <c r="G41" s="351">
        <v>3.424824250053114E-3</v>
      </c>
      <c r="H41" s="1376">
        <v>0.19613347804847939</v>
      </c>
      <c r="I41" s="91"/>
      <c r="J41" s="1277">
        <v>10245.271570000001</v>
      </c>
      <c r="K41" s="1277">
        <v>12091.134059999998</v>
      </c>
      <c r="L41" s="351">
        <v>18.016725836775429</v>
      </c>
      <c r="M41" s="351">
        <v>3.4336946440897832E-2</v>
      </c>
      <c r="N41" s="1377">
        <v>0.2109806636673788</v>
      </c>
      <c r="O41" s="1365"/>
      <c r="P41" s="1365"/>
      <c r="Q41" s="1365"/>
      <c r="R41" s="1430"/>
      <c r="S41" s="153"/>
      <c r="T41" s="153"/>
      <c r="U41" s="153"/>
      <c r="V41" s="153"/>
      <c r="W41" s="153"/>
      <c r="X41" s="153"/>
      <c r="Y41" s="153"/>
      <c r="Z41" s="153"/>
      <c r="AA41" s="153"/>
      <c r="AB41" s="153"/>
      <c r="AC41" s="1397"/>
      <c r="AD41" s="1397"/>
      <c r="AE41" s="1397"/>
      <c r="AF41" s="1397"/>
      <c r="AG41" s="1397"/>
      <c r="AH41" s="1397"/>
      <c r="AI41" s="1397"/>
      <c r="AJ41" s="1397"/>
      <c r="AK41" s="1397"/>
      <c r="AL41" s="1397"/>
      <c r="AM41" s="1397"/>
      <c r="AN41" s="1397"/>
    </row>
    <row r="42" spans="1:40" s="1367" customFormat="1" ht="24" x14ac:dyDescent="0.2">
      <c r="A42" s="103" t="s">
        <v>820</v>
      </c>
      <c r="B42" s="103"/>
      <c r="C42" s="103" t="s">
        <v>821</v>
      </c>
      <c r="D42" s="1253">
        <v>44825.517370000001</v>
      </c>
      <c r="E42" s="1253">
        <v>45299.633449999972</v>
      </c>
      <c r="F42" s="357">
        <v>1.0576923766133224</v>
      </c>
      <c r="G42" s="357">
        <v>9.0524672278002416E-4</v>
      </c>
      <c r="H42" s="551">
        <v>8.6154230752346753E-2</v>
      </c>
      <c r="I42" s="91"/>
      <c r="J42" s="1253">
        <v>4592.873810000001</v>
      </c>
      <c r="K42" s="1253">
        <v>5286.338819999999</v>
      </c>
      <c r="L42" s="357">
        <v>15.098716809726543</v>
      </c>
      <c r="M42" s="357">
        <v>1.2899915912483084E-2</v>
      </c>
      <c r="N42" s="1368">
        <v>9.2242403986233526E-2</v>
      </c>
      <c r="O42" s="1365"/>
      <c r="P42" s="1365"/>
      <c r="Q42" s="1365"/>
      <c r="R42" s="1430"/>
      <c r="S42" s="153"/>
      <c r="T42" s="153"/>
      <c r="U42" s="1366"/>
      <c r="V42" s="1366"/>
      <c r="W42" s="1366"/>
      <c r="X42" s="1366"/>
      <c r="Y42" s="1366"/>
      <c r="Z42" s="1366"/>
      <c r="AA42" s="1366"/>
      <c r="AB42" s="1366"/>
      <c r="AC42" s="1403"/>
      <c r="AD42" s="1403"/>
      <c r="AE42" s="1403"/>
      <c r="AF42" s="1403"/>
      <c r="AG42" s="1403"/>
      <c r="AH42" s="1403"/>
      <c r="AI42" s="1403"/>
      <c r="AJ42" s="1403"/>
      <c r="AK42" s="1403"/>
      <c r="AL42" s="1403"/>
      <c r="AM42" s="1403"/>
      <c r="AN42" s="1403"/>
    </row>
    <row r="43" spans="1:40" s="1364" customFormat="1" ht="12" x14ac:dyDescent="0.2">
      <c r="A43" s="100" t="s">
        <v>822</v>
      </c>
      <c r="B43" s="100"/>
      <c r="C43" s="100" t="s">
        <v>823</v>
      </c>
      <c r="D43" s="1369">
        <v>110.25631</v>
      </c>
      <c r="E43" s="1369">
        <v>81.471059999999994</v>
      </c>
      <c r="F43" s="360">
        <v>-26.107576065261028</v>
      </c>
      <c r="G43" s="360">
        <v>-5.4960703351182068E-5</v>
      </c>
      <c r="H43" s="1370">
        <v>1.5494775494432375E-4</v>
      </c>
      <c r="I43" s="91"/>
      <c r="J43" s="1369">
        <v>1.6087199999999999</v>
      </c>
      <c r="K43" s="1369">
        <v>3.1129699999999998</v>
      </c>
      <c r="L43" s="360">
        <v>93.506017206226062</v>
      </c>
      <c r="M43" s="360">
        <v>2.798223159284234E-5</v>
      </c>
      <c r="N43" s="1371">
        <v>5.4318848283172557E-5</v>
      </c>
      <c r="O43" s="1365"/>
      <c r="P43" s="1365"/>
      <c r="Q43" s="1365"/>
      <c r="R43" s="1430"/>
      <c r="S43" s="153"/>
      <c r="T43" s="153"/>
      <c r="U43" s="153"/>
      <c r="V43" s="153"/>
      <c r="W43" s="153"/>
      <c r="X43" s="153"/>
      <c r="Y43" s="153"/>
      <c r="Z43" s="153"/>
      <c r="AA43" s="153"/>
      <c r="AB43" s="153"/>
      <c r="AC43" s="1397"/>
      <c r="AD43" s="1397"/>
      <c r="AE43" s="1397"/>
      <c r="AF43" s="1397"/>
      <c r="AG43" s="1397"/>
      <c r="AH43" s="1397"/>
      <c r="AI43" s="1397"/>
      <c r="AJ43" s="1397"/>
      <c r="AK43" s="1397"/>
      <c r="AL43" s="1397"/>
      <c r="AM43" s="1397"/>
      <c r="AN43" s="1397"/>
    </row>
    <row r="44" spans="1:40" s="1364" customFormat="1" ht="12" x14ac:dyDescent="0.2">
      <c r="A44" s="103" t="s">
        <v>824</v>
      </c>
      <c r="B44" s="103"/>
      <c r="C44" s="103" t="s">
        <v>825</v>
      </c>
      <c r="D44" s="1253">
        <v>56396.889090000004</v>
      </c>
      <c r="E44" s="1253">
        <v>57745.283890000006</v>
      </c>
      <c r="F44" s="357">
        <v>2.3909027993515553</v>
      </c>
      <c r="G44" s="357">
        <v>2.5745382306242453E-3</v>
      </c>
      <c r="H44" s="551">
        <v>0.10982429954118833</v>
      </c>
      <c r="I44" s="91"/>
      <c r="J44" s="1253">
        <v>5650.7890399999987</v>
      </c>
      <c r="K44" s="1253">
        <v>6801.6822699999993</v>
      </c>
      <c r="L44" s="357">
        <v>20.36694737413168</v>
      </c>
      <c r="M44" s="357">
        <v>2.1409048296821928E-2</v>
      </c>
      <c r="N44" s="1368">
        <v>0.11868394083286207</v>
      </c>
      <c r="O44" s="1365"/>
      <c r="P44" s="1365"/>
      <c r="Q44" s="1365"/>
      <c r="R44" s="1430"/>
      <c r="S44" s="153"/>
      <c r="T44" s="153"/>
      <c r="U44" s="153"/>
      <c r="V44" s="153"/>
      <c r="W44" s="153"/>
      <c r="X44" s="153"/>
      <c r="Y44" s="153"/>
      <c r="Z44" s="153"/>
      <c r="AA44" s="153"/>
      <c r="AB44" s="153"/>
      <c r="AC44" s="1397"/>
      <c r="AD44" s="1397"/>
      <c r="AE44" s="1397"/>
      <c r="AF44" s="1397"/>
      <c r="AG44" s="1397"/>
      <c r="AH44" s="1397"/>
      <c r="AI44" s="1397"/>
      <c r="AJ44" s="1397"/>
      <c r="AK44" s="1397"/>
      <c r="AL44" s="1397"/>
      <c r="AM44" s="1397"/>
      <c r="AN44" s="1397"/>
    </row>
    <row r="45" spans="1:40" s="1375" customFormat="1" ht="12" x14ac:dyDescent="0.2">
      <c r="A45" s="87" t="s">
        <v>582</v>
      </c>
      <c r="B45" s="78" t="s">
        <v>826</v>
      </c>
      <c r="C45" s="78"/>
      <c r="D45" s="1277">
        <v>48130890.828979999</v>
      </c>
      <c r="E45" s="1277">
        <v>48432645.564429983</v>
      </c>
      <c r="F45" s="351">
        <v>0.62694608442255495</v>
      </c>
      <c r="G45" s="351">
        <v>0.57615106694855978</v>
      </c>
      <c r="H45" s="1376">
        <v>92.112827502460206</v>
      </c>
      <c r="I45" s="119"/>
      <c r="J45" s="1277">
        <v>4909496.1058299998</v>
      </c>
      <c r="K45" s="1277">
        <v>5260633.4428300001</v>
      </c>
      <c r="L45" s="351">
        <v>7.1522072618211601</v>
      </c>
      <c r="M45" s="351">
        <v>6.5318971479660535</v>
      </c>
      <c r="N45" s="1377">
        <v>91.793865618514303</v>
      </c>
      <c r="O45" s="1365"/>
      <c r="P45" s="1365"/>
      <c r="Q45" s="1365"/>
      <c r="R45" s="1430"/>
      <c r="S45" s="153"/>
      <c r="T45" s="153"/>
      <c r="U45" s="1374"/>
      <c r="V45" s="1374"/>
      <c r="W45" s="1374"/>
      <c r="X45" s="1374"/>
      <c r="Y45" s="1374"/>
      <c r="Z45" s="1374"/>
      <c r="AA45" s="1374"/>
      <c r="AB45" s="1374"/>
      <c r="AC45" s="1404"/>
      <c r="AD45" s="1404"/>
      <c r="AE45" s="1404"/>
      <c r="AF45" s="1404"/>
      <c r="AG45" s="1404"/>
      <c r="AH45" s="1404"/>
      <c r="AI45" s="1404"/>
      <c r="AJ45" s="1404"/>
      <c r="AK45" s="1404"/>
      <c r="AL45" s="1404"/>
      <c r="AM45" s="1404"/>
      <c r="AN45" s="1404"/>
    </row>
    <row r="46" spans="1:40" s="1364" customFormat="1" ht="12" x14ac:dyDescent="0.2">
      <c r="A46" s="106">
        <v>10</v>
      </c>
      <c r="B46" s="1362" t="s">
        <v>827</v>
      </c>
      <c r="C46" s="1362"/>
      <c r="D46" s="76">
        <v>4136141.1787799997</v>
      </c>
      <c r="E46" s="76">
        <v>4149344.7394499998</v>
      </c>
      <c r="F46" s="354">
        <v>0.31922412943105993</v>
      </c>
      <c r="G46" s="354">
        <v>2.5210028787771743E-2</v>
      </c>
      <c r="H46" s="536">
        <v>7.8915341455949806</v>
      </c>
      <c r="I46" s="91"/>
      <c r="J46" s="76">
        <v>413490.80890000012</v>
      </c>
      <c r="K46" s="76">
        <v>459804.19647999993</v>
      </c>
      <c r="L46" s="354">
        <v>11.200584531299794</v>
      </c>
      <c r="M46" s="354">
        <v>0.86152696500756032</v>
      </c>
      <c r="N46" s="1372">
        <v>8.0232171812009678</v>
      </c>
      <c r="O46" s="1365"/>
      <c r="P46" s="1365"/>
      <c r="Q46" s="1365"/>
      <c r="R46" s="1430"/>
      <c r="S46" s="153"/>
      <c r="T46" s="153"/>
      <c r="U46" s="153"/>
      <c r="V46" s="153"/>
      <c r="W46" s="153"/>
      <c r="X46" s="153"/>
      <c r="Y46" s="153"/>
      <c r="Z46" s="153"/>
      <c r="AA46" s="153"/>
      <c r="AB46" s="153"/>
      <c r="AC46" s="1397"/>
      <c r="AD46" s="1397"/>
      <c r="AE46" s="1397"/>
      <c r="AF46" s="1397"/>
      <c r="AG46" s="1397"/>
      <c r="AH46" s="1397"/>
      <c r="AI46" s="1397"/>
      <c r="AJ46" s="1397"/>
      <c r="AK46" s="1397"/>
      <c r="AL46" s="1397"/>
      <c r="AM46" s="1397"/>
      <c r="AN46" s="1397"/>
    </row>
    <row r="47" spans="1:40" s="1364" customFormat="1" ht="24" x14ac:dyDescent="0.2">
      <c r="A47" s="100" t="s">
        <v>828</v>
      </c>
      <c r="B47" s="100"/>
      <c r="C47" s="100" t="s">
        <v>829</v>
      </c>
      <c r="D47" s="1373">
        <v>857087.85333000124</v>
      </c>
      <c r="E47" s="1373">
        <v>962446.2104400004</v>
      </c>
      <c r="F47" s="312">
        <v>12.292597159165835</v>
      </c>
      <c r="G47" s="312">
        <v>0.20116446481064321</v>
      </c>
      <c r="H47" s="389">
        <v>1.8304521821902187</v>
      </c>
      <c r="I47" s="551"/>
      <c r="J47" s="1373">
        <v>93327.729030000031</v>
      </c>
      <c r="K47" s="1373">
        <v>108027.26181</v>
      </c>
      <c r="L47" s="312">
        <v>15.750445160060442</v>
      </c>
      <c r="M47" s="312">
        <v>0.27344240023701955</v>
      </c>
      <c r="N47" s="390">
        <v>1.8849897187264735</v>
      </c>
      <c r="O47" s="1365"/>
      <c r="P47" s="1365"/>
      <c r="Q47" s="1365"/>
      <c r="R47" s="1430"/>
      <c r="S47" s="153"/>
      <c r="T47" s="153"/>
      <c r="U47" s="153"/>
      <c r="V47" s="153"/>
      <c r="W47" s="153"/>
      <c r="X47" s="153"/>
      <c r="Y47" s="153"/>
      <c r="Z47" s="153"/>
      <c r="AA47" s="153"/>
      <c r="AB47" s="153"/>
      <c r="AC47" s="1397"/>
      <c r="AD47" s="1397"/>
      <c r="AE47" s="1397"/>
      <c r="AF47" s="1397"/>
      <c r="AG47" s="1397"/>
      <c r="AH47" s="1397"/>
      <c r="AI47" s="1397"/>
      <c r="AJ47" s="1397"/>
      <c r="AK47" s="1397"/>
      <c r="AL47" s="1397"/>
      <c r="AM47" s="1397"/>
      <c r="AN47" s="1397"/>
    </row>
    <row r="48" spans="1:40" s="1375" customFormat="1" ht="24" x14ac:dyDescent="0.2">
      <c r="A48" s="103" t="s">
        <v>830</v>
      </c>
      <c r="B48" s="103"/>
      <c r="C48" s="103" t="s">
        <v>831</v>
      </c>
      <c r="D48" s="1378">
        <v>277126.04503999976</v>
      </c>
      <c r="E48" s="1378">
        <v>297502.29131000006</v>
      </c>
      <c r="F48" s="309">
        <v>7.3526998399083094</v>
      </c>
      <c r="G48" s="309">
        <v>3.8905092943647045E-2</v>
      </c>
      <c r="H48" s="304">
        <v>0.56581210713689878</v>
      </c>
      <c r="I48" s="119"/>
      <c r="J48" s="1378">
        <v>34101.677819999997</v>
      </c>
      <c r="K48" s="1378">
        <v>40380.187959999988</v>
      </c>
      <c r="L48" s="309">
        <v>18.411147314041429</v>
      </c>
      <c r="M48" s="309">
        <v>0.11679356808741151</v>
      </c>
      <c r="N48" s="306">
        <v>0.70460213347550105</v>
      </c>
      <c r="O48" s="1365"/>
      <c r="P48" s="1365"/>
      <c r="Q48" s="1365"/>
      <c r="R48" s="1430"/>
      <c r="S48" s="153"/>
      <c r="T48" s="153"/>
      <c r="U48" s="1374"/>
      <c r="V48" s="1374"/>
      <c r="W48" s="1374"/>
      <c r="X48" s="1374"/>
      <c r="Y48" s="1374"/>
      <c r="Z48" s="1374"/>
      <c r="AA48" s="1374"/>
      <c r="AB48" s="1374"/>
      <c r="AC48" s="1404"/>
      <c r="AD48" s="1404"/>
      <c r="AE48" s="1404"/>
      <c r="AF48" s="1404"/>
      <c r="AG48" s="1404"/>
      <c r="AH48" s="1404"/>
      <c r="AI48" s="1404"/>
      <c r="AJ48" s="1404"/>
      <c r="AK48" s="1404"/>
      <c r="AL48" s="1404"/>
      <c r="AM48" s="1404"/>
      <c r="AN48" s="1404"/>
    </row>
    <row r="49" spans="1:40" s="1364" customFormat="1" ht="12" x14ac:dyDescent="0.2">
      <c r="A49" s="100" t="s">
        <v>832</v>
      </c>
      <c r="B49" s="100"/>
      <c r="C49" s="100" t="s">
        <v>833</v>
      </c>
      <c r="D49" s="1369">
        <v>1290960.7981299988</v>
      </c>
      <c r="E49" s="1369">
        <v>1210556.7852899998</v>
      </c>
      <c r="F49" s="360">
        <v>-6.2282303968073256</v>
      </c>
      <c r="G49" s="360">
        <v>-0.15351824625264054</v>
      </c>
      <c r="H49" s="1370">
        <v>2.3023274290687175</v>
      </c>
      <c r="I49" s="551"/>
      <c r="J49" s="1369">
        <v>124564.62904000007</v>
      </c>
      <c r="K49" s="1369">
        <v>157443.19026999999</v>
      </c>
      <c r="L49" s="360">
        <v>26.39478115367886</v>
      </c>
      <c r="M49" s="360">
        <v>0.61161077931015795</v>
      </c>
      <c r="N49" s="1371">
        <v>2.747258330627921</v>
      </c>
      <c r="O49" s="1365"/>
      <c r="P49" s="1365"/>
      <c r="Q49" s="1365"/>
      <c r="R49" s="1430"/>
      <c r="S49" s="153"/>
      <c r="T49" s="153"/>
      <c r="U49" s="153"/>
      <c r="V49" s="153"/>
      <c r="W49" s="153"/>
      <c r="X49" s="153"/>
      <c r="Y49" s="153"/>
      <c r="Z49" s="153"/>
      <c r="AA49" s="153"/>
      <c r="AB49" s="153"/>
      <c r="AC49" s="1397"/>
      <c r="AD49" s="1397"/>
      <c r="AE49" s="1397"/>
      <c r="AF49" s="1397"/>
      <c r="AG49" s="1397"/>
      <c r="AH49" s="1397"/>
      <c r="AI49" s="1397"/>
      <c r="AJ49" s="1397"/>
      <c r="AK49" s="1397"/>
      <c r="AL49" s="1397"/>
      <c r="AM49" s="1397"/>
      <c r="AN49" s="1397"/>
    </row>
    <row r="50" spans="1:40" s="1364" customFormat="1" ht="12" x14ac:dyDescent="0.2">
      <c r="A50" s="103" t="s">
        <v>834</v>
      </c>
      <c r="B50" s="103"/>
      <c r="C50" s="103" t="s">
        <v>587</v>
      </c>
      <c r="D50" s="1378">
        <v>220655.64825000003</v>
      </c>
      <c r="E50" s="1378">
        <v>183752.37554000001</v>
      </c>
      <c r="F50" s="309">
        <v>-16.724372569964345</v>
      </c>
      <c r="G50" s="309">
        <v>-7.0460733330510714E-2</v>
      </c>
      <c r="H50" s="304">
        <v>0.34947401022656721</v>
      </c>
      <c r="I50" s="551"/>
      <c r="J50" s="1378">
        <v>14843.86853</v>
      </c>
      <c r="K50" s="1378">
        <v>17515.571290000004</v>
      </c>
      <c r="L50" s="309">
        <v>17.998695923508045</v>
      </c>
      <c r="M50" s="309">
        <v>4.9699322172216176E-2</v>
      </c>
      <c r="N50" s="306">
        <v>0.30563277496879288</v>
      </c>
      <c r="O50" s="1365"/>
      <c r="P50" s="1365"/>
      <c r="Q50" s="1365"/>
      <c r="R50" s="1430"/>
      <c r="S50" s="153"/>
      <c r="T50" s="153"/>
      <c r="U50" s="153"/>
      <c r="V50" s="153"/>
      <c r="W50" s="153"/>
      <c r="X50" s="153"/>
      <c r="Y50" s="153"/>
      <c r="Z50" s="153"/>
      <c r="AA50" s="153"/>
      <c r="AB50" s="153"/>
      <c r="AC50" s="1397"/>
      <c r="AD50" s="1397"/>
      <c r="AE50" s="1397"/>
      <c r="AF50" s="1397"/>
      <c r="AG50" s="1397"/>
      <c r="AH50" s="1397"/>
      <c r="AI50" s="1397"/>
      <c r="AJ50" s="1397"/>
      <c r="AK50" s="1397"/>
      <c r="AL50" s="1397"/>
      <c r="AM50" s="1397"/>
      <c r="AN50" s="1397"/>
    </row>
    <row r="51" spans="1:40" s="1375" customFormat="1" ht="24" x14ac:dyDescent="0.2">
      <c r="A51" s="100" t="s">
        <v>835</v>
      </c>
      <c r="B51" s="100"/>
      <c r="C51" s="100" t="s">
        <v>836</v>
      </c>
      <c r="D51" s="1373">
        <v>224325.86883000008</v>
      </c>
      <c r="E51" s="1373">
        <v>266432.41132999992</v>
      </c>
      <c r="F51" s="312">
        <v>18.770257179705503</v>
      </c>
      <c r="G51" s="312">
        <v>8.0395521716380119E-2</v>
      </c>
      <c r="H51" s="389">
        <v>0.50672108574487795</v>
      </c>
      <c r="I51" s="551"/>
      <c r="J51" s="1373">
        <v>21172.009949999996</v>
      </c>
      <c r="K51" s="1373">
        <v>25253.288849999997</v>
      </c>
      <c r="L51" s="312">
        <v>19.276766398836884</v>
      </c>
      <c r="M51" s="312">
        <v>7.5920419727293242E-2</v>
      </c>
      <c r="N51" s="390">
        <v>0.44064978644005015</v>
      </c>
      <c r="O51" s="1365"/>
      <c r="P51" s="1365"/>
      <c r="Q51" s="1365"/>
      <c r="R51" s="1430"/>
      <c r="S51" s="153"/>
      <c r="T51" s="153"/>
      <c r="U51" s="1374"/>
      <c r="V51" s="1374"/>
      <c r="W51" s="1374"/>
      <c r="X51" s="1374"/>
      <c r="Y51" s="1374"/>
      <c r="Z51" s="1374"/>
      <c r="AA51" s="1374"/>
      <c r="AB51" s="1374"/>
      <c r="AC51" s="1404"/>
      <c r="AD51" s="1404"/>
      <c r="AE51" s="1404"/>
      <c r="AF51" s="1404"/>
      <c r="AG51" s="1404"/>
      <c r="AH51" s="1404"/>
      <c r="AI51" s="1404"/>
      <c r="AJ51" s="1404"/>
      <c r="AK51" s="1404"/>
      <c r="AL51" s="1404"/>
      <c r="AM51" s="1404"/>
      <c r="AN51" s="1404"/>
    </row>
    <row r="52" spans="1:40" s="1379" customFormat="1" ht="12" x14ac:dyDescent="0.2">
      <c r="A52" s="103" t="s">
        <v>837</v>
      </c>
      <c r="B52" s="103"/>
      <c r="C52" s="103" t="s">
        <v>588</v>
      </c>
      <c r="D52" s="1378">
        <v>261544.36553000004</v>
      </c>
      <c r="E52" s="1378">
        <v>133525.85163000002</v>
      </c>
      <c r="F52" s="309">
        <v>-48.947150377558359</v>
      </c>
      <c r="G52" s="309">
        <v>-0.24443030947853772</v>
      </c>
      <c r="H52" s="304">
        <v>0.25394945072639752</v>
      </c>
      <c r="I52" s="119"/>
      <c r="J52" s="1378">
        <v>20917.814029999998</v>
      </c>
      <c r="K52" s="1378">
        <v>8182.66</v>
      </c>
      <c r="L52" s="309">
        <v>-60.881858934855437</v>
      </c>
      <c r="M52" s="309">
        <v>-0.23690080069003117</v>
      </c>
      <c r="N52" s="306">
        <v>0.14278090283323797</v>
      </c>
      <c r="O52" s="1365"/>
      <c r="P52" s="1365"/>
      <c r="Q52" s="1365"/>
      <c r="R52" s="1430"/>
      <c r="S52" s="153"/>
      <c r="T52" s="153"/>
      <c r="U52" s="159"/>
      <c r="V52" s="159"/>
      <c r="W52" s="159"/>
      <c r="X52" s="159"/>
      <c r="Y52" s="159"/>
      <c r="Z52" s="159"/>
      <c r="AA52" s="159"/>
      <c r="AB52" s="159"/>
      <c r="AC52" s="1405"/>
      <c r="AD52" s="1405"/>
      <c r="AE52" s="1405"/>
      <c r="AF52" s="1405"/>
      <c r="AG52" s="1405"/>
      <c r="AH52" s="1405"/>
      <c r="AI52" s="1405"/>
      <c r="AJ52" s="1405"/>
      <c r="AK52" s="1405"/>
      <c r="AL52" s="1405"/>
      <c r="AM52" s="1405"/>
      <c r="AN52" s="1405"/>
    </row>
    <row r="53" spans="1:40" s="159" customFormat="1" ht="12" x14ac:dyDescent="0.2">
      <c r="A53" s="100" t="s">
        <v>838</v>
      </c>
      <c r="B53" s="100"/>
      <c r="C53" s="100" t="s">
        <v>839</v>
      </c>
      <c r="D53" s="1369">
        <v>138356.51775</v>
      </c>
      <c r="E53" s="1369">
        <v>179274.4840500002</v>
      </c>
      <c r="F53" s="360">
        <v>29.574296148401153</v>
      </c>
      <c r="G53" s="360">
        <v>7.8126130832560967E-2</v>
      </c>
      <c r="H53" s="1370">
        <v>0.34095762129950818</v>
      </c>
      <c r="I53" s="551"/>
      <c r="J53" s="1369">
        <v>14254.534480000004</v>
      </c>
      <c r="K53" s="1369">
        <v>8917.2924999999996</v>
      </c>
      <c r="L53" s="360">
        <v>-37.442415166124761</v>
      </c>
      <c r="M53" s="360">
        <v>-9.9283989464118677E-2</v>
      </c>
      <c r="N53" s="1371">
        <v>0.15559965512169166</v>
      </c>
      <c r="O53" s="1365"/>
      <c r="P53" s="1365"/>
      <c r="Q53" s="1365"/>
      <c r="R53" s="1430"/>
      <c r="S53" s="153"/>
      <c r="T53" s="153"/>
    </row>
    <row r="54" spans="1:40" s="1364" customFormat="1" ht="12" x14ac:dyDescent="0.2">
      <c r="A54" s="103" t="s">
        <v>840</v>
      </c>
      <c r="B54" s="103"/>
      <c r="C54" s="103" t="s">
        <v>589</v>
      </c>
      <c r="D54" s="1378">
        <v>664749.05663999997</v>
      </c>
      <c r="E54" s="1378">
        <v>691790.48703999969</v>
      </c>
      <c r="F54" s="309">
        <v>4.0679155735371308</v>
      </c>
      <c r="G54" s="309">
        <v>5.163116646219925E-2</v>
      </c>
      <c r="H54" s="304">
        <v>1.3156988856986547</v>
      </c>
      <c r="I54" s="551"/>
      <c r="J54" s="1378">
        <v>68513.44107000003</v>
      </c>
      <c r="K54" s="1378">
        <v>73202.094419999994</v>
      </c>
      <c r="L54" s="309">
        <v>6.8434066028147349</v>
      </c>
      <c r="M54" s="309">
        <v>8.7218869136283919E-2</v>
      </c>
      <c r="N54" s="306">
        <v>1.2773182718787692</v>
      </c>
      <c r="O54" s="1365"/>
      <c r="P54" s="1365"/>
      <c r="Q54" s="1365"/>
      <c r="R54" s="1430"/>
      <c r="S54" s="153"/>
      <c r="T54" s="153"/>
      <c r="U54" s="153"/>
      <c r="V54" s="153"/>
      <c r="W54" s="153"/>
      <c r="X54" s="153"/>
      <c r="Y54" s="153"/>
      <c r="Z54" s="153"/>
      <c r="AA54" s="153"/>
      <c r="AB54" s="153"/>
      <c r="AC54" s="1397"/>
      <c r="AD54" s="1397"/>
      <c r="AE54" s="1397"/>
      <c r="AF54" s="1397"/>
      <c r="AG54" s="1397"/>
      <c r="AH54" s="1397"/>
      <c r="AI54" s="1397"/>
      <c r="AJ54" s="1397"/>
      <c r="AK54" s="1397"/>
      <c r="AL54" s="1397"/>
      <c r="AM54" s="1397"/>
      <c r="AN54" s="1397"/>
    </row>
    <row r="55" spans="1:40" s="1379" customFormat="1" ht="12" x14ac:dyDescent="0.2">
      <c r="A55" s="100" t="s">
        <v>841</v>
      </c>
      <c r="B55" s="100"/>
      <c r="C55" s="100" t="s">
        <v>842</v>
      </c>
      <c r="D55" s="541">
        <v>201335.02527999991</v>
      </c>
      <c r="E55" s="541">
        <v>224063.84281999996</v>
      </c>
      <c r="F55" s="360">
        <v>11.289052914857068</v>
      </c>
      <c r="G55" s="360">
        <v>4.3396941084030402E-2</v>
      </c>
      <c r="H55" s="360">
        <v>0.42614137350314119</v>
      </c>
      <c r="I55" s="551"/>
      <c r="J55" s="541">
        <v>21795.104950000001</v>
      </c>
      <c r="K55" s="541">
        <v>20882.649380000003</v>
      </c>
      <c r="L55" s="360">
        <v>-4.1865160644706974</v>
      </c>
      <c r="M55" s="360">
        <v>-1.6973603508671376E-2</v>
      </c>
      <c r="N55" s="361">
        <v>0.36438560712853241</v>
      </c>
      <c r="O55" s="1365"/>
      <c r="P55" s="1365"/>
      <c r="Q55" s="1365"/>
      <c r="R55" s="1430"/>
      <c r="S55" s="153"/>
      <c r="T55" s="153"/>
      <c r="U55" s="159"/>
      <c r="V55" s="159"/>
      <c r="W55" s="159"/>
      <c r="X55" s="159"/>
      <c r="Y55" s="159"/>
      <c r="Z55" s="159"/>
      <c r="AA55" s="159"/>
      <c r="AB55" s="159"/>
      <c r="AC55" s="1405"/>
      <c r="AD55" s="1405"/>
      <c r="AE55" s="1405"/>
      <c r="AF55" s="1405"/>
      <c r="AG55" s="1405"/>
      <c r="AH55" s="1405"/>
      <c r="AI55" s="1405"/>
      <c r="AJ55" s="1405"/>
      <c r="AK55" s="1405"/>
      <c r="AL55" s="1405"/>
      <c r="AM55" s="1405"/>
      <c r="AN55" s="1405"/>
    </row>
    <row r="56" spans="1:40" s="1375" customFormat="1" ht="12" x14ac:dyDescent="0.2">
      <c r="A56" s="106">
        <v>11</v>
      </c>
      <c r="B56" s="1362" t="s">
        <v>590</v>
      </c>
      <c r="C56" s="1362"/>
      <c r="D56" s="147">
        <v>444670.72921000002</v>
      </c>
      <c r="E56" s="147">
        <v>386996.5522700001</v>
      </c>
      <c r="F56" s="354">
        <v>-12.970086212434895</v>
      </c>
      <c r="G56" s="354">
        <v>-0.11011936077758297</v>
      </c>
      <c r="H56" s="354">
        <v>0.73601898570400526</v>
      </c>
      <c r="I56" s="551"/>
      <c r="J56" s="147">
        <v>40476.599949999996</v>
      </c>
      <c r="K56" s="147">
        <v>64703.704430000005</v>
      </c>
      <c r="L56" s="354">
        <v>59.854593789812647</v>
      </c>
      <c r="M56" s="354">
        <v>0.4506753853304627</v>
      </c>
      <c r="N56" s="355">
        <v>1.1290281320707909</v>
      </c>
      <c r="O56" s="1365"/>
      <c r="P56" s="1365"/>
      <c r="Q56" s="1365"/>
      <c r="R56" s="1430"/>
      <c r="S56" s="153"/>
      <c r="T56" s="153"/>
      <c r="U56" s="1374"/>
      <c r="V56" s="1374"/>
      <c r="W56" s="1374"/>
      <c r="X56" s="1374"/>
      <c r="Y56" s="1374"/>
      <c r="Z56" s="1374"/>
      <c r="AA56" s="1374"/>
      <c r="AB56" s="1374"/>
      <c r="AC56" s="1404"/>
      <c r="AD56" s="1404"/>
      <c r="AE56" s="1404"/>
      <c r="AF56" s="1404"/>
      <c r="AG56" s="1404"/>
      <c r="AH56" s="1404"/>
      <c r="AI56" s="1404"/>
      <c r="AJ56" s="1404"/>
      <c r="AK56" s="1404"/>
      <c r="AL56" s="1404"/>
      <c r="AM56" s="1404"/>
      <c r="AN56" s="1404"/>
    </row>
    <row r="57" spans="1:40" s="1364" customFormat="1" ht="12" x14ac:dyDescent="0.2">
      <c r="A57" s="100" t="s">
        <v>843</v>
      </c>
      <c r="B57" s="100"/>
      <c r="C57" s="100" t="s">
        <v>590</v>
      </c>
      <c r="D57" s="541">
        <v>444670.72921000002</v>
      </c>
      <c r="E57" s="541">
        <v>386996.5522700001</v>
      </c>
      <c r="F57" s="360">
        <v>-12.970086212434895</v>
      </c>
      <c r="G57" s="360">
        <v>-0.11011936077758297</v>
      </c>
      <c r="H57" s="360">
        <v>0.73601898570400526</v>
      </c>
      <c r="I57" s="551"/>
      <c r="J57" s="541">
        <v>40476.599949999996</v>
      </c>
      <c r="K57" s="541">
        <v>64703.704430000005</v>
      </c>
      <c r="L57" s="360">
        <v>59.854593789812647</v>
      </c>
      <c r="M57" s="360">
        <v>0.4506753853304627</v>
      </c>
      <c r="N57" s="361">
        <v>1.1290281320707909</v>
      </c>
      <c r="O57" s="1365"/>
      <c r="P57" s="1365"/>
      <c r="Q57" s="1365"/>
      <c r="R57" s="1430"/>
      <c r="S57" s="153"/>
      <c r="T57" s="153"/>
      <c r="U57" s="153"/>
      <c r="V57" s="153"/>
      <c r="W57" s="153"/>
      <c r="X57" s="153"/>
      <c r="Y57" s="153"/>
      <c r="Z57" s="153"/>
      <c r="AA57" s="153"/>
      <c r="AB57" s="153"/>
      <c r="AC57" s="1397"/>
      <c r="AD57" s="1397"/>
      <c r="AE57" s="1397"/>
      <c r="AF57" s="1397"/>
      <c r="AG57" s="1397"/>
      <c r="AH57" s="1397"/>
      <c r="AI57" s="1397"/>
      <c r="AJ57" s="1397"/>
      <c r="AK57" s="1397"/>
      <c r="AL57" s="1397"/>
      <c r="AM57" s="1397"/>
      <c r="AN57" s="1397"/>
    </row>
    <row r="58" spans="1:40" s="1375" customFormat="1" ht="12" x14ac:dyDescent="0.2">
      <c r="A58" s="106">
        <v>12</v>
      </c>
      <c r="B58" s="1362" t="s">
        <v>844</v>
      </c>
      <c r="C58" s="1362"/>
      <c r="D58" s="147">
        <v>103706.4581499999</v>
      </c>
      <c r="E58" s="147">
        <v>102508.83462000008</v>
      </c>
      <c r="F58" s="354">
        <v>-1.1548205881909424</v>
      </c>
      <c r="G58" s="354">
        <v>-2.2866652733158732E-3</v>
      </c>
      <c r="H58" s="354">
        <v>0.19495896808422505</v>
      </c>
      <c r="I58" s="551"/>
      <c r="J58" s="147">
        <v>14483.816819999998</v>
      </c>
      <c r="K58" s="147">
        <v>12742.658099999995</v>
      </c>
      <c r="L58" s="354">
        <v>-12.021408042082676</v>
      </c>
      <c r="M58" s="354">
        <v>-3.2389234863179003E-2</v>
      </c>
      <c r="N58" s="355">
        <v>0.22234923949098115</v>
      </c>
      <c r="O58" s="1365"/>
      <c r="P58" s="1365"/>
      <c r="Q58" s="1365"/>
      <c r="R58" s="1430"/>
      <c r="S58" s="153"/>
      <c r="T58" s="153"/>
      <c r="U58" s="1374"/>
      <c r="V58" s="1374"/>
      <c r="W58" s="1374"/>
      <c r="X58" s="1374"/>
      <c r="Y58" s="1374"/>
      <c r="Z58" s="1374"/>
      <c r="AA58" s="1374"/>
      <c r="AB58" s="1374"/>
      <c r="AC58" s="1404"/>
      <c r="AD58" s="1404"/>
      <c r="AE58" s="1404"/>
      <c r="AF58" s="1404"/>
      <c r="AG58" s="1404"/>
      <c r="AH58" s="1404"/>
      <c r="AI58" s="1404"/>
      <c r="AJ58" s="1404"/>
      <c r="AK58" s="1404"/>
      <c r="AL58" s="1404"/>
      <c r="AM58" s="1404"/>
      <c r="AN58" s="1404"/>
    </row>
    <row r="59" spans="1:40" s="1367" customFormat="1" ht="12" x14ac:dyDescent="0.2">
      <c r="A59" s="100" t="s">
        <v>845</v>
      </c>
      <c r="B59" s="100"/>
      <c r="C59" s="100" t="s">
        <v>844</v>
      </c>
      <c r="D59" s="541">
        <v>103706.4581499999</v>
      </c>
      <c r="E59" s="541">
        <v>102508.83462000008</v>
      </c>
      <c r="F59" s="360">
        <v>-1.1548205881909424</v>
      </c>
      <c r="G59" s="360">
        <v>-2.2866652733158732E-3</v>
      </c>
      <c r="H59" s="360">
        <v>0.19495896808422505</v>
      </c>
      <c r="I59" s="551"/>
      <c r="J59" s="541">
        <v>14483.816819999998</v>
      </c>
      <c r="K59" s="541">
        <v>12742.658099999995</v>
      </c>
      <c r="L59" s="360">
        <v>-12.021408042082676</v>
      </c>
      <c r="M59" s="360">
        <v>-3.2389234863179003E-2</v>
      </c>
      <c r="N59" s="361">
        <v>0.22234923949098115</v>
      </c>
      <c r="O59" s="1365"/>
      <c r="P59" s="1365"/>
      <c r="Q59" s="1365"/>
      <c r="R59" s="1430"/>
      <c r="S59" s="153"/>
      <c r="T59" s="153"/>
      <c r="U59" s="1366"/>
      <c r="V59" s="1366"/>
      <c r="W59" s="1366"/>
      <c r="X59" s="1366"/>
      <c r="Y59" s="1366"/>
      <c r="Z59" s="1366"/>
      <c r="AA59" s="1366"/>
      <c r="AB59" s="1366"/>
      <c r="AC59" s="1403"/>
      <c r="AD59" s="1403"/>
      <c r="AE59" s="1403"/>
      <c r="AF59" s="1403"/>
      <c r="AG59" s="1403"/>
      <c r="AH59" s="1403"/>
      <c r="AI59" s="1403"/>
      <c r="AJ59" s="1403"/>
      <c r="AK59" s="1403"/>
      <c r="AL59" s="1403"/>
      <c r="AM59" s="1403"/>
      <c r="AN59" s="1403"/>
    </row>
    <row r="60" spans="1:40" s="1364" customFormat="1" ht="12" x14ac:dyDescent="0.2">
      <c r="A60" s="106">
        <v>13</v>
      </c>
      <c r="B60" s="1362" t="s">
        <v>846</v>
      </c>
      <c r="C60" s="1362"/>
      <c r="D60" s="147">
        <v>1071413.0720999995</v>
      </c>
      <c r="E60" s="147">
        <v>1287888.2264600003</v>
      </c>
      <c r="F60" s="354">
        <v>20.204640021397481</v>
      </c>
      <c r="G60" s="354">
        <v>0.41332372453535565</v>
      </c>
      <c r="H60" s="354">
        <v>2.4494021473294181</v>
      </c>
      <c r="I60" s="551"/>
      <c r="J60" s="147">
        <v>122543.75398000001</v>
      </c>
      <c r="K60" s="147">
        <v>144756.22770000005</v>
      </c>
      <c r="L60" s="354">
        <v>18.126157391608281</v>
      </c>
      <c r="M60" s="354">
        <v>0.41319899211099576</v>
      </c>
      <c r="N60" s="355">
        <v>2.5258809337965618</v>
      </c>
      <c r="O60" s="1365"/>
      <c r="P60" s="1365"/>
      <c r="Q60" s="1365"/>
      <c r="R60" s="1430"/>
      <c r="S60" s="153"/>
      <c r="T60" s="153"/>
      <c r="U60" s="153"/>
      <c r="V60" s="153"/>
      <c r="W60" s="153"/>
      <c r="X60" s="153"/>
      <c r="Y60" s="153"/>
      <c r="Z60" s="153"/>
      <c r="AA60" s="153"/>
      <c r="AB60" s="153"/>
      <c r="AC60" s="1397"/>
      <c r="AD60" s="1397"/>
      <c r="AE60" s="1397"/>
      <c r="AF60" s="1397"/>
      <c r="AG60" s="1397"/>
      <c r="AH60" s="1397"/>
      <c r="AI60" s="1397"/>
      <c r="AJ60" s="1397"/>
      <c r="AK60" s="1397"/>
      <c r="AL60" s="1397"/>
      <c r="AM60" s="1397"/>
      <c r="AN60" s="1397"/>
    </row>
    <row r="61" spans="1:40" s="1379" customFormat="1" ht="24" x14ac:dyDescent="0.2">
      <c r="A61" s="100" t="s">
        <v>847</v>
      </c>
      <c r="B61" s="100"/>
      <c r="C61" s="100" t="s">
        <v>848</v>
      </c>
      <c r="D61" s="1373">
        <v>626129.54957999953</v>
      </c>
      <c r="E61" s="1373">
        <v>760628.00155000074</v>
      </c>
      <c r="F61" s="312">
        <v>21.480930273969857</v>
      </c>
      <c r="G61" s="312">
        <v>0.25680268609501206</v>
      </c>
      <c r="H61" s="389">
        <v>1.4466192189958031</v>
      </c>
      <c r="I61" s="304"/>
      <c r="J61" s="1373">
        <v>72990.619030000002</v>
      </c>
      <c r="K61" s="1373">
        <v>82653.634970000014</v>
      </c>
      <c r="L61" s="312">
        <v>13.238709396379278</v>
      </c>
      <c r="M61" s="312">
        <v>0.17975253443138273</v>
      </c>
      <c r="N61" s="390">
        <v>1.4422401301612788</v>
      </c>
      <c r="O61" s="1365"/>
      <c r="P61" s="1365"/>
      <c r="Q61" s="1365"/>
      <c r="R61" s="1430"/>
      <c r="S61" s="153"/>
      <c r="T61" s="153"/>
      <c r="U61" s="159"/>
      <c r="V61" s="159"/>
      <c r="W61" s="159"/>
      <c r="X61" s="159"/>
      <c r="Y61" s="159"/>
      <c r="Z61" s="159"/>
      <c r="AA61" s="159"/>
      <c r="AB61" s="159"/>
      <c r="AC61" s="1405"/>
      <c r="AD61" s="1405"/>
      <c r="AE61" s="1405"/>
      <c r="AF61" s="1405"/>
      <c r="AG61" s="1405"/>
      <c r="AH61" s="1405"/>
      <c r="AI61" s="1405"/>
      <c r="AJ61" s="1405"/>
      <c r="AK61" s="1405"/>
      <c r="AL61" s="1405"/>
      <c r="AM61" s="1405"/>
      <c r="AN61" s="1405"/>
    </row>
    <row r="62" spans="1:40" s="1364" customFormat="1" ht="12" x14ac:dyDescent="0.2">
      <c r="A62" s="103" t="s">
        <v>849</v>
      </c>
      <c r="B62" s="103"/>
      <c r="C62" s="103" t="s">
        <v>591</v>
      </c>
      <c r="D62" s="1378">
        <v>445283.52252000006</v>
      </c>
      <c r="E62" s="1378">
        <v>527260.22490999952</v>
      </c>
      <c r="F62" s="309">
        <v>18.410001323666194</v>
      </c>
      <c r="G62" s="309">
        <v>0.15652103844034351</v>
      </c>
      <c r="H62" s="304">
        <v>1.0027829283336147</v>
      </c>
      <c r="I62" s="551"/>
      <c r="J62" s="1378">
        <v>49553.13495</v>
      </c>
      <c r="K62" s="1378">
        <v>62102.592730000033</v>
      </c>
      <c r="L62" s="309">
        <v>25.325254986718114</v>
      </c>
      <c r="M62" s="309">
        <v>0.23344645767961314</v>
      </c>
      <c r="N62" s="306">
        <v>1.0836408036352829</v>
      </c>
      <c r="O62" s="1365"/>
      <c r="P62" s="1365"/>
      <c r="Q62" s="1365"/>
      <c r="R62" s="1430"/>
      <c r="S62" s="153"/>
      <c r="T62" s="153"/>
      <c r="U62" s="153"/>
      <c r="V62" s="153"/>
      <c r="W62" s="153"/>
      <c r="X62" s="153"/>
      <c r="Y62" s="153"/>
      <c r="Z62" s="153"/>
      <c r="AA62" s="153"/>
      <c r="AB62" s="153"/>
      <c r="AC62" s="1397"/>
      <c r="AD62" s="1397"/>
      <c r="AE62" s="1397"/>
      <c r="AF62" s="1397"/>
      <c r="AG62" s="1397"/>
      <c r="AH62" s="1397"/>
      <c r="AI62" s="1397"/>
      <c r="AJ62" s="1397"/>
      <c r="AK62" s="1397"/>
      <c r="AL62" s="1397"/>
      <c r="AM62" s="1397"/>
      <c r="AN62" s="1397"/>
    </row>
    <row r="63" spans="1:40" s="1364" customFormat="1" ht="12" x14ac:dyDescent="0.2">
      <c r="A63" s="112">
        <v>14</v>
      </c>
      <c r="B63" s="78" t="s">
        <v>850</v>
      </c>
      <c r="C63" s="117"/>
      <c r="D63" s="1380">
        <v>504950.62938000006</v>
      </c>
      <c r="E63" s="1380">
        <v>485875.13026000006</v>
      </c>
      <c r="F63" s="298">
        <v>-3.777695879579694</v>
      </c>
      <c r="G63" s="298">
        <v>-3.6421530068700254E-2</v>
      </c>
      <c r="H63" s="300">
        <v>0.92407366023061277</v>
      </c>
      <c r="I63" s="551"/>
      <c r="J63" s="1380">
        <v>60148.678509999998</v>
      </c>
      <c r="K63" s="1380">
        <v>63157.207440000006</v>
      </c>
      <c r="L63" s="298">
        <v>5.0018204963552533</v>
      </c>
      <c r="M63" s="298">
        <v>5.5965001344873776E-2</v>
      </c>
      <c r="N63" s="301">
        <v>1.1020429907523097</v>
      </c>
      <c r="O63" s="1365"/>
      <c r="P63" s="1365"/>
      <c r="Q63" s="1365"/>
      <c r="R63" s="1430"/>
      <c r="S63" s="153"/>
      <c r="T63" s="153"/>
      <c r="U63" s="153"/>
      <c r="V63" s="153"/>
      <c r="W63" s="153"/>
      <c r="X63" s="153"/>
      <c r="Y63" s="153"/>
      <c r="Z63" s="153"/>
      <c r="AA63" s="153"/>
      <c r="AB63" s="153"/>
      <c r="AC63" s="1397"/>
      <c r="AD63" s="1397"/>
      <c r="AE63" s="1397"/>
      <c r="AF63" s="1397"/>
      <c r="AG63" s="1397"/>
      <c r="AH63" s="1397"/>
      <c r="AI63" s="1397"/>
      <c r="AJ63" s="1397"/>
      <c r="AK63" s="1397"/>
      <c r="AL63" s="1397"/>
      <c r="AM63" s="1397"/>
      <c r="AN63" s="1397"/>
    </row>
    <row r="64" spans="1:40" s="1379" customFormat="1" ht="12" x14ac:dyDescent="0.2">
      <c r="A64" s="103" t="s">
        <v>851</v>
      </c>
      <c r="B64" s="103"/>
      <c r="C64" s="103" t="s">
        <v>852</v>
      </c>
      <c r="D64" s="1253">
        <v>436342.23920000007</v>
      </c>
      <c r="E64" s="1253">
        <v>426393.29209000012</v>
      </c>
      <c r="F64" s="357">
        <v>-2.2800788500880822</v>
      </c>
      <c r="G64" s="357">
        <v>-1.899587916621559E-2</v>
      </c>
      <c r="H64" s="551">
        <v>0.8109466518867533</v>
      </c>
      <c r="I64" s="551"/>
      <c r="J64" s="1253">
        <v>50274.725429999999</v>
      </c>
      <c r="K64" s="1253">
        <v>53829.183390000006</v>
      </c>
      <c r="L64" s="357">
        <v>7.0700693630819638</v>
      </c>
      <c r="M64" s="357">
        <v>6.6120435980549869E-2</v>
      </c>
      <c r="N64" s="1368">
        <v>0.93927639706405208</v>
      </c>
      <c r="O64" s="1365"/>
      <c r="P64" s="1365"/>
      <c r="Q64" s="1365"/>
      <c r="R64" s="1430"/>
      <c r="S64" s="153"/>
      <c r="T64" s="153"/>
      <c r="U64" s="159"/>
      <c r="V64" s="159"/>
      <c r="W64" s="159"/>
      <c r="X64" s="159"/>
      <c r="Y64" s="159"/>
      <c r="Z64" s="159"/>
      <c r="AA64" s="159"/>
      <c r="AB64" s="159"/>
      <c r="AC64" s="1405"/>
      <c r="AD64" s="1405"/>
      <c r="AE64" s="1405"/>
      <c r="AF64" s="1405"/>
      <c r="AG64" s="1405"/>
      <c r="AH64" s="1405"/>
      <c r="AI64" s="1405"/>
      <c r="AJ64" s="1405"/>
      <c r="AK64" s="1405"/>
      <c r="AL64" s="1405"/>
      <c r="AM64" s="1405"/>
      <c r="AN64" s="1405"/>
    </row>
    <row r="65" spans="1:40" s="1379" customFormat="1" ht="12" x14ac:dyDescent="0.2">
      <c r="A65" s="100" t="s">
        <v>853</v>
      </c>
      <c r="B65" s="100"/>
      <c r="C65" s="100" t="s">
        <v>854</v>
      </c>
      <c r="D65" s="1369">
        <v>33.069489999999995</v>
      </c>
      <c r="E65" s="1369">
        <v>31.900249999999996</v>
      </c>
      <c r="F65" s="360">
        <v>-3.5357061750876677</v>
      </c>
      <c r="G65" s="360">
        <v>-2.2324715882730225E-6</v>
      </c>
      <c r="H65" s="1370">
        <v>6.0670281197552399E-5</v>
      </c>
      <c r="I65" s="551"/>
      <c r="J65" s="1369">
        <v>3.3271299999999999</v>
      </c>
      <c r="K65" s="1369">
        <v>4.695990000000001</v>
      </c>
      <c r="L65" s="360">
        <v>41.142365943019996</v>
      </c>
      <c r="M65" s="360">
        <v>2.5463691233623532E-5</v>
      </c>
      <c r="N65" s="1371">
        <v>8.1941287050403812E-5</v>
      </c>
      <c r="O65" s="1365"/>
      <c r="P65" s="1365"/>
      <c r="Q65" s="1365"/>
      <c r="R65" s="1430"/>
      <c r="S65" s="153"/>
      <c r="T65" s="153"/>
      <c r="U65" s="159"/>
      <c r="V65" s="159"/>
      <c r="W65" s="159"/>
      <c r="X65" s="159"/>
      <c r="Y65" s="159"/>
      <c r="Z65" s="159"/>
      <c r="AA65" s="159"/>
      <c r="AB65" s="159"/>
      <c r="AC65" s="1405"/>
      <c r="AD65" s="1405"/>
      <c r="AE65" s="1405"/>
      <c r="AF65" s="1405"/>
      <c r="AG65" s="1405"/>
      <c r="AH65" s="1405"/>
      <c r="AI65" s="1405"/>
      <c r="AJ65" s="1405"/>
      <c r="AK65" s="1405"/>
      <c r="AL65" s="1405"/>
      <c r="AM65" s="1405"/>
      <c r="AN65" s="1405"/>
    </row>
    <row r="66" spans="1:40" s="1364" customFormat="1" ht="12" x14ac:dyDescent="0.2">
      <c r="A66" s="103" t="s">
        <v>855</v>
      </c>
      <c r="B66" s="103"/>
      <c r="C66" s="103" t="s">
        <v>856</v>
      </c>
      <c r="D66" s="1253">
        <v>68575.320689999979</v>
      </c>
      <c r="E66" s="1253">
        <v>59449.937919999924</v>
      </c>
      <c r="F66" s="357">
        <v>-13.307094561397752</v>
      </c>
      <c r="G66" s="357">
        <v>-1.7423418430896415E-2</v>
      </c>
      <c r="H66" s="551">
        <v>0.11306633806266186</v>
      </c>
      <c r="I66" s="551"/>
      <c r="J66" s="1253">
        <v>9870.6259500000033</v>
      </c>
      <c r="K66" s="1253">
        <v>9323.328059999998</v>
      </c>
      <c r="L66" s="357">
        <v>-5.5447130989702336</v>
      </c>
      <c r="M66" s="357">
        <v>-1.0180898326909823E-2</v>
      </c>
      <c r="N66" s="1368">
        <v>0.16268465240120702</v>
      </c>
      <c r="O66" s="1365"/>
      <c r="P66" s="1365"/>
      <c r="Q66" s="1365"/>
      <c r="R66" s="1430"/>
      <c r="S66" s="153"/>
      <c r="T66" s="153"/>
      <c r="U66" s="153"/>
      <c r="V66" s="153"/>
      <c r="W66" s="153"/>
      <c r="X66" s="153"/>
      <c r="Y66" s="153"/>
      <c r="Z66" s="153"/>
      <c r="AA66" s="153"/>
      <c r="AB66" s="153"/>
      <c r="AC66" s="1397"/>
      <c r="AD66" s="1397"/>
      <c r="AE66" s="1397"/>
      <c r="AF66" s="1397"/>
      <c r="AG66" s="1397"/>
      <c r="AH66" s="1397"/>
      <c r="AI66" s="1397"/>
      <c r="AJ66" s="1397"/>
      <c r="AK66" s="1397"/>
      <c r="AL66" s="1397"/>
      <c r="AM66" s="1397"/>
      <c r="AN66" s="1397"/>
    </row>
    <row r="67" spans="1:40" s="1367" customFormat="1" ht="12" x14ac:dyDescent="0.2">
      <c r="A67" s="112">
        <v>15</v>
      </c>
      <c r="B67" s="78" t="s">
        <v>857</v>
      </c>
      <c r="C67" s="78"/>
      <c r="D67" s="1277">
        <v>513818.76680999994</v>
      </c>
      <c r="E67" s="1277">
        <v>557208.38455999864</v>
      </c>
      <c r="F67" s="351">
        <v>8.4445373646781015</v>
      </c>
      <c r="G67" s="351">
        <v>8.2845343003060998E-2</v>
      </c>
      <c r="H67" s="1376">
        <v>1.0597405781111131</v>
      </c>
      <c r="I67" s="91"/>
      <c r="J67" s="1277">
        <v>64728.392440000011</v>
      </c>
      <c r="K67" s="1277">
        <v>83327.625510000013</v>
      </c>
      <c r="L67" s="351">
        <v>28.734273120162161</v>
      </c>
      <c r="M67" s="351">
        <v>0.34598507376698828</v>
      </c>
      <c r="N67" s="1377">
        <v>1.4540007285244347</v>
      </c>
      <c r="O67" s="1365"/>
      <c r="P67" s="1365"/>
      <c r="Q67" s="1365"/>
      <c r="R67" s="1430"/>
      <c r="S67" s="153"/>
      <c r="T67" s="153"/>
      <c r="U67" s="1366"/>
      <c r="V67" s="1366"/>
      <c r="W67" s="1366"/>
      <c r="X67" s="1366"/>
      <c r="Y67" s="1366"/>
      <c r="Z67" s="1366"/>
      <c r="AA67" s="1366"/>
      <c r="AB67" s="1366"/>
      <c r="AC67" s="1403"/>
      <c r="AD67" s="1403"/>
      <c r="AE67" s="1403"/>
      <c r="AF67" s="1403"/>
      <c r="AG67" s="1403"/>
      <c r="AH67" s="1403"/>
      <c r="AI67" s="1403"/>
      <c r="AJ67" s="1403"/>
      <c r="AK67" s="1403"/>
      <c r="AL67" s="1403"/>
      <c r="AM67" s="1403"/>
      <c r="AN67" s="1403"/>
    </row>
    <row r="68" spans="1:40" s="1364" customFormat="1" ht="48" x14ac:dyDescent="0.2">
      <c r="A68" s="103" t="s">
        <v>858</v>
      </c>
      <c r="B68" s="103"/>
      <c r="C68" s="103" t="s">
        <v>859</v>
      </c>
      <c r="D68" s="1378">
        <v>142248.53909000012</v>
      </c>
      <c r="E68" s="1378">
        <v>154413.31379999992</v>
      </c>
      <c r="F68" s="309">
        <v>8.5517747934853556</v>
      </c>
      <c r="G68" s="309">
        <v>2.3226637745729511E-2</v>
      </c>
      <c r="H68" s="304">
        <v>0.29367478840736028</v>
      </c>
      <c r="I68" s="119"/>
      <c r="J68" s="1378">
        <v>16633.07104000001</v>
      </c>
      <c r="K68" s="1378">
        <v>22171.729869999996</v>
      </c>
      <c r="L68" s="309">
        <v>33.299075177881178</v>
      </c>
      <c r="M68" s="309">
        <v>0.1030307688846939</v>
      </c>
      <c r="N68" s="306">
        <v>0.38687903544975216</v>
      </c>
      <c r="O68" s="1365"/>
      <c r="P68" s="1365"/>
      <c r="Q68" s="1365"/>
      <c r="R68" s="1430"/>
      <c r="S68" s="153"/>
      <c r="T68" s="153"/>
      <c r="U68" s="153"/>
      <c r="V68" s="153"/>
      <c r="W68" s="153"/>
      <c r="X68" s="153"/>
      <c r="Y68" s="153"/>
      <c r="Z68" s="153"/>
      <c r="AA68" s="153"/>
      <c r="AB68" s="153"/>
      <c r="AC68" s="1397"/>
      <c r="AD68" s="1397"/>
      <c r="AE68" s="1397"/>
      <c r="AF68" s="1397"/>
      <c r="AG68" s="1397"/>
      <c r="AH68" s="1397"/>
      <c r="AI68" s="1397"/>
      <c r="AJ68" s="1397"/>
      <c r="AK68" s="1397"/>
      <c r="AL68" s="1397"/>
      <c r="AM68" s="1397"/>
      <c r="AN68" s="1397"/>
    </row>
    <row r="69" spans="1:40" s="1367" customFormat="1" ht="12" x14ac:dyDescent="0.2">
      <c r="A69" s="100" t="s">
        <v>860</v>
      </c>
      <c r="B69" s="100"/>
      <c r="C69" s="100" t="s">
        <v>592</v>
      </c>
      <c r="D69" s="1369">
        <v>371570.22771999979</v>
      </c>
      <c r="E69" s="1369">
        <v>402795.07075999875</v>
      </c>
      <c r="F69" s="360">
        <v>8.4034835706828286</v>
      </c>
      <c r="G69" s="360">
        <v>5.9618705257331601E-2</v>
      </c>
      <c r="H69" s="1370">
        <v>0.76606578970375283</v>
      </c>
      <c r="I69" s="91"/>
      <c r="J69" s="1369">
        <v>48095.321400000001</v>
      </c>
      <c r="K69" s="1369">
        <v>61155.89564000001</v>
      </c>
      <c r="L69" s="360">
        <v>27.155602374246758</v>
      </c>
      <c r="M69" s="360">
        <v>0.24295430488229425</v>
      </c>
      <c r="N69" s="1371">
        <v>1.0671216930746825</v>
      </c>
      <c r="O69" s="1365"/>
      <c r="P69" s="1365"/>
      <c r="Q69" s="1365"/>
      <c r="R69" s="1430"/>
      <c r="S69" s="153"/>
      <c r="T69" s="153"/>
      <c r="U69" s="1366"/>
      <c r="V69" s="1366"/>
      <c r="W69" s="1366"/>
      <c r="X69" s="1366"/>
      <c r="Y69" s="1366"/>
      <c r="Z69" s="1366"/>
      <c r="AA69" s="1366"/>
      <c r="AB69" s="1366"/>
      <c r="AC69" s="1403"/>
      <c r="AD69" s="1403"/>
      <c r="AE69" s="1403"/>
      <c r="AF69" s="1403"/>
      <c r="AG69" s="1403"/>
      <c r="AH69" s="1403"/>
      <c r="AI69" s="1403"/>
      <c r="AJ69" s="1403"/>
      <c r="AK69" s="1403"/>
      <c r="AL69" s="1403"/>
      <c r="AM69" s="1403"/>
      <c r="AN69" s="1403"/>
    </row>
    <row r="70" spans="1:40" s="1364" customFormat="1" ht="12" x14ac:dyDescent="0.2">
      <c r="A70" s="106">
        <v>16</v>
      </c>
      <c r="B70" s="1362" t="s">
        <v>861</v>
      </c>
      <c r="C70" s="1362"/>
      <c r="D70" s="76">
        <v>219354.65927000012</v>
      </c>
      <c r="E70" s="76">
        <v>272297.47078999993</v>
      </c>
      <c r="F70" s="354">
        <v>24.135713230888502</v>
      </c>
      <c r="G70" s="354">
        <v>0.10108559621779398</v>
      </c>
      <c r="H70" s="536">
        <v>0.51787569446043868</v>
      </c>
      <c r="I70" s="91"/>
      <c r="J70" s="76">
        <v>21366.933320000004</v>
      </c>
      <c r="K70" s="76">
        <v>26912.045169999994</v>
      </c>
      <c r="L70" s="354">
        <v>25.951837668766544</v>
      </c>
      <c r="M70" s="354">
        <v>0.10315080870527782</v>
      </c>
      <c r="N70" s="1372">
        <v>0.46959376369804923</v>
      </c>
      <c r="O70" s="1365"/>
      <c r="P70" s="1365"/>
      <c r="Q70" s="1365"/>
      <c r="R70" s="1430"/>
      <c r="S70" s="153"/>
      <c r="T70" s="153"/>
      <c r="U70" s="153"/>
      <c r="V70" s="153"/>
      <c r="W70" s="153"/>
      <c r="X70" s="153"/>
      <c r="Y70" s="153"/>
      <c r="Z70" s="153"/>
      <c r="AA70" s="153"/>
      <c r="AB70" s="153"/>
      <c r="AC70" s="1397"/>
      <c r="AD70" s="1397"/>
      <c r="AE70" s="1397"/>
      <c r="AF70" s="1397"/>
      <c r="AG70" s="1397"/>
      <c r="AH70" s="1397"/>
      <c r="AI70" s="1397"/>
      <c r="AJ70" s="1397"/>
      <c r="AK70" s="1397"/>
      <c r="AL70" s="1397"/>
      <c r="AM70" s="1397"/>
      <c r="AN70" s="1397"/>
    </row>
    <row r="71" spans="1:40" s="1364" customFormat="1" ht="12" x14ac:dyDescent="0.2">
      <c r="A71" s="100" t="s">
        <v>862</v>
      </c>
      <c r="B71" s="100"/>
      <c r="C71" s="100" t="s">
        <v>593</v>
      </c>
      <c r="D71" s="1369">
        <v>12621.783910000002</v>
      </c>
      <c r="E71" s="1369">
        <v>12971.776740000003</v>
      </c>
      <c r="F71" s="360">
        <v>2.7729268104701768</v>
      </c>
      <c r="G71" s="360">
        <v>6.6825377944158034E-4</v>
      </c>
      <c r="H71" s="1370">
        <v>2.4670695133977631E-2</v>
      </c>
      <c r="I71" s="91"/>
      <c r="J71" s="1369">
        <v>983.29537000000005</v>
      </c>
      <c r="K71" s="1369">
        <v>675.6200799999998</v>
      </c>
      <c r="L71" s="360">
        <v>-31.290220557023495</v>
      </c>
      <c r="M71" s="360">
        <v>-5.7234111485291251E-3</v>
      </c>
      <c r="N71" s="1371">
        <v>1.1789032538888872E-2</v>
      </c>
      <c r="O71" s="1365"/>
      <c r="P71" s="1365"/>
      <c r="Q71" s="1365"/>
      <c r="R71" s="1430"/>
      <c r="S71" s="153"/>
      <c r="T71" s="153"/>
      <c r="U71" s="153"/>
      <c r="V71" s="153"/>
      <c r="W71" s="153"/>
      <c r="X71" s="153"/>
      <c r="Y71" s="153"/>
      <c r="Z71" s="153"/>
      <c r="AA71" s="153"/>
      <c r="AB71" s="153"/>
      <c r="AC71" s="1397"/>
      <c r="AD71" s="1397"/>
      <c r="AE71" s="1397"/>
      <c r="AF71" s="1397"/>
      <c r="AG71" s="1397"/>
      <c r="AH71" s="1397"/>
      <c r="AI71" s="1397"/>
      <c r="AJ71" s="1397"/>
      <c r="AK71" s="1397"/>
      <c r="AL71" s="1397"/>
      <c r="AM71" s="1397"/>
      <c r="AN71" s="1397"/>
    </row>
    <row r="72" spans="1:40" s="1364" customFormat="1" ht="36" x14ac:dyDescent="0.2">
      <c r="A72" s="103" t="s">
        <v>863</v>
      </c>
      <c r="B72" s="103"/>
      <c r="C72" s="103" t="s">
        <v>864</v>
      </c>
      <c r="D72" s="1253">
        <v>166788.21858000013</v>
      </c>
      <c r="E72" s="1253">
        <v>217143.11479999995</v>
      </c>
      <c r="F72" s="357">
        <v>30.190919148073426</v>
      </c>
      <c r="G72" s="357">
        <v>9.6144397336377793E-2</v>
      </c>
      <c r="H72" s="551">
        <v>0.41297901536910836</v>
      </c>
      <c r="I72" s="91"/>
      <c r="J72" s="1253">
        <v>16881.054090000001</v>
      </c>
      <c r="K72" s="1253">
        <v>21740.327169999993</v>
      </c>
      <c r="L72" s="357">
        <v>28.785365262697237</v>
      </c>
      <c r="M72" s="357">
        <v>9.0392756986820061E-2</v>
      </c>
      <c r="N72" s="1368">
        <v>0.37935140177186538</v>
      </c>
      <c r="O72" s="1365"/>
      <c r="P72" s="1365"/>
      <c r="Q72" s="1365"/>
      <c r="R72" s="1430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397"/>
      <c r="AD72" s="1397"/>
      <c r="AE72" s="1397"/>
      <c r="AF72" s="1397"/>
      <c r="AG72" s="1397"/>
      <c r="AH72" s="1397"/>
      <c r="AI72" s="1397"/>
      <c r="AJ72" s="1397"/>
      <c r="AK72" s="1397"/>
      <c r="AL72" s="1397"/>
      <c r="AM72" s="1397"/>
      <c r="AN72" s="1397"/>
    </row>
    <row r="73" spans="1:40" s="1367" customFormat="1" ht="24" x14ac:dyDescent="0.2">
      <c r="A73" s="100" t="s">
        <v>865</v>
      </c>
      <c r="B73" s="100"/>
      <c r="C73" s="100" t="s">
        <v>866</v>
      </c>
      <c r="D73" s="1369">
        <v>14355.751699999997</v>
      </c>
      <c r="E73" s="1369">
        <v>21006.472400000002</v>
      </c>
      <c r="F73" s="360">
        <v>46.327916774988573</v>
      </c>
      <c r="G73" s="360">
        <v>1.2698457976368668E-2</v>
      </c>
      <c r="H73" s="1370">
        <v>3.9951680236882899E-2</v>
      </c>
      <c r="I73" s="551"/>
      <c r="J73" s="1369">
        <v>1127.0496799999999</v>
      </c>
      <c r="K73" s="1369">
        <v>1762.0940299999997</v>
      </c>
      <c r="L73" s="360">
        <v>56.345728255741136</v>
      </c>
      <c r="M73" s="360">
        <v>1.1813168072744575E-2</v>
      </c>
      <c r="N73" s="1371">
        <v>3.0747138030965314E-2</v>
      </c>
      <c r="O73" s="1365"/>
      <c r="P73" s="1365"/>
      <c r="Q73" s="1365"/>
      <c r="R73" s="1430"/>
      <c r="S73" s="153"/>
      <c r="T73" s="153"/>
      <c r="U73" s="1366"/>
      <c r="V73" s="1366"/>
      <c r="W73" s="1366"/>
      <c r="X73" s="1366"/>
      <c r="Y73" s="1366"/>
      <c r="Z73" s="1366"/>
      <c r="AA73" s="1366"/>
      <c r="AB73" s="1366"/>
      <c r="AC73" s="1403"/>
      <c r="AD73" s="1403"/>
      <c r="AE73" s="1403"/>
      <c r="AF73" s="1403"/>
      <c r="AG73" s="1403"/>
      <c r="AH73" s="1403"/>
      <c r="AI73" s="1403"/>
      <c r="AJ73" s="1403"/>
      <c r="AK73" s="1403"/>
      <c r="AL73" s="1403"/>
      <c r="AM73" s="1403"/>
      <c r="AN73" s="1403"/>
    </row>
    <row r="74" spans="1:40" s="1364" customFormat="1" ht="12" x14ac:dyDescent="0.2">
      <c r="A74" s="103" t="s">
        <v>867</v>
      </c>
      <c r="B74" s="103"/>
      <c r="C74" s="103" t="s">
        <v>868</v>
      </c>
      <c r="D74" s="1253">
        <v>7482.5650600000008</v>
      </c>
      <c r="E74" s="1253">
        <v>2580.3718599999993</v>
      </c>
      <c r="F74" s="357">
        <v>-65.514875723646583</v>
      </c>
      <c r="G74" s="357">
        <v>-9.3599321261890033E-3</v>
      </c>
      <c r="H74" s="551">
        <v>4.9075441835236804E-3</v>
      </c>
      <c r="I74" s="551"/>
      <c r="J74" s="1253">
        <v>790.45547999999997</v>
      </c>
      <c r="K74" s="1253">
        <v>486.13702000000001</v>
      </c>
      <c r="L74" s="357">
        <v>-38.499127110865238</v>
      </c>
      <c r="M74" s="357">
        <v>-5.6609670106013811E-3</v>
      </c>
      <c r="N74" s="1368">
        <v>8.4827039882214173E-3</v>
      </c>
      <c r="O74" s="1365"/>
      <c r="P74" s="1365"/>
      <c r="Q74" s="1365"/>
      <c r="R74" s="1430"/>
      <c r="S74" s="153"/>
      <c r="T74" s="153"/>
      <c r="U74" s="153"/>
      <c r="V74" s="153"/>
      <c r="W74" s="153"/>
      <c r="X74" s="153"/>
      <c r="Y74" s="153"/>
      <c r="Z74" s="153"/>
      <c r="AA74" s="153"/>
      <c r="AB74" s="153"/>
      <c r="AC74" s="1397"/>
      <c r="AD74" s="1397"/>
      <c r="AE74" s="1397"/>
      <c r="AF74" s="1397"/>
      <c r="AG74" s="1397"/>
      <c r="AH74" s="1397"/>
      <c r="AI74" s="1397"/>
      <c r="AJ74" s="1397"/>
      <c r="AK74" s="1397"/>
      <c r="AL74" s="1397"/>
      <c r="AM74" s="1397"/>
      <c r="AN74" s="1397"/>
    </row>
    <row r="75" spans="1:40" s="1364" customFormat="1" ht="24" x14ac:dyDescent="0.2">
      <c r="A75" s="100" t="s">
        <v>869</v>
      </c>
      <c r="B75" s="100"/>
      <c r="C75" s="100" t="s">
        <v>870</v>
      </c>
      <c r="D75" s="1369">
        <v>18106.340020000011</v>
      </c>
      <c r="E75" s="1369">
        <v>18595.734989999997</v>
      </c>
      <c r="F75" s="360">
        <v>2.702892851119596</v>
      </c>
      <c r="G75" s="360">
        <v>9.3441925179492662E-4</v>
      </c>
      <c r="H75" s="1370">
        <v>3.5366759536946082E-2</v>
      </c>
      <c r="I75" s="551"/>
      <c r="J75" s="1369">
        <v>1585.0787</v>
      </c>
      <c r="K75" s="1369">
        <v>2247.8668700000007</v>
      </c>
      <c r="L75" s="360">
        <v>41.814212127132912</v>
      </c>
      <c r="M75" s="360">
        <v>1.2329261804843729E-2</v>
      </c>
      <c r="N75" s="1371">
        <v>3.9223487368108267E-2</v>
      </c>
      <c r="O75" s="1365"/>
      <c r="P75" s="1365"/>
      <c r="Q75" s="1365"/>
      <c r="R75" s="1430"/>
      <c r="S75" s="153"/>
      <c r="T75" s="153"/>
      <c r="U75" s="153"/>
      <c r="V75" s="153"/>
      <c r="W75" s="153"/>
      <c r="X75" s="153"/>
      <c r="Y75" s="153"/>
      <c r="Z75" s="153"/>
      <c r="AA75" s="153"/>
      <c r="AB75" s="153"/>
      <c r="AC75" s="1397"/>
      <c r="AD75" s="1397"/>
      <c r="AE75" s="1397"/>
      <c r="AF75" s="1397"/>
      <c r="AG75" s="1397"/>
      <c r="AH75" s="1397"/>
      <c r="AI75" s="1397"/>
      <c r="AJ75" s="1397"/>
      <c r="AK75" s="1397"/>
      <c r="AL75" s="1397"/>
      <c r="AM75" s="1397"/>
      <c r="AN75" s="1397"/>
    </row>
    <row r="76" spans="1:40" s="1367" customFormat="1" ht="12" x14ac:dyDescent="0.2">
      <c r="A76" s="106">
        <v>17</v>
      </c>
      <c r="B76" s="1362" t="s">
        <v>594</v>
      </c>
      <c r="C76" s="91"/>
      <c r="D76" s="76">
        <v>812931.76671</v>
      </c>
      <c r="E76" s="76">
        <v>885731.58776000002</v>
      </c>
      <c r="F76" s="354">
        <v>8.9552191255394948</v>
      </c>
      <c r="G76" s="354">
        <v>0.13899929195501831</v>
      </c>
      <c r="H76" s="536">
        <v>1.6845505754642602</v>
      </c>
      <c r="I76" s="551"/>
      <c r="J76" s="76">
        <v>74881.475189999997</v>
      </c>
      <c r="K76" s="76">
        <v>101133.99182000004</v>
      </c>
      <c r="L76" s="354">
        <v>35.058759944817325</v>
      </c>
      <c r="M76" s="354">
        <v>0.48835233520731663</v>
      </c>
      <c r="N76" s="1372">
        <v>1.7647076450920494</v>
      </c>
      <c r="O76" s="1365"/>
      <c r="P76" s="1365"/>
      <c r="Q76" s="1365"/>
      <c r="R76" s="1430"/>
      <c r="S76" s="153"/>
      <c r="T76" s="153"/>
      <c r="U76" s="1366"/>
      <c r="V76" s="1366"/>
      <c r="W76" s="1366"/>
      <c r="X76" s="1366"/>
      <c r="Y76" s="1366"/>
      <c r="Z76" s="1366"/>
      <c r="AA76" s="1366"/>
      <c r="AB76" s="1366"/>
      <c r="AC76" s="1403"/>
      <c r="AD76" s="1403"/>
      <c r="AE76" s="1403"/>
      <c r="AF76" s="1403"/>
      <c r="AG76" s="1403"/>
      <c r="AH76" s="1403"/>
      <c r="AI76" s="1403"/>
      <c r="AJ76" s="1403"/>
      <c r="AK76" s="1403"/>
      <c r="AL76" s="1403"/>
      <c r="AM76" s="1403"/>
      <c r="AN76" s="1403"/>
    </row>
    <row r="77" spans="1:40" s="1364" customFormat="1" ht="12" x14ac:dyDescent="0.2">
      <c r="A77" s="100" t="s">
        <v>871</v>
      </c>
      <c r="B77" s="100"/>
      <c r="C77" s="100" t="s">
        <v>594</v>
      </c>
      <c r="D77" s="1369">
        <v>812931.76671</v>
      </c>
      <c r="E77" s="1369">
        <v>885731.58776000002</v>
      </c>
      <c r="F77" s="360">
        <v>8.9552191255394948</v>
      </c>
      <c r="G77" s="360">
        <v>0.13899929195501831</v>
      </c>
      <c r="H77" s="1370">
        <v>1.6845505754642602</v>
      </c>
      <c r="I77" s="551"/>
      <c r="J77" s="1369">
        <v>74881.475189999997</v>
      </c>
      <c r="K77" s="1369">
        <v>101133.99182000004</v>
      </c>
      <c r="L77" s="360">
        <v>35.058759944817325</v>
      </c>
      <c r="M77" s="360">
        <v>0.48835233520731663</v>
      </c>
      <c r="N77" s="1371">
        <v>1.7647076450920494</v>
      </c>
      <c r="O77" s="1365"/>
      <c r="P77" s="1365"/>
      <c r="Q77" s="1365"/>
      <c r="R77" s="1430"/>
      <c r="S77" s="153"/>
      <c r="T77" s="153"/>
      <c r="U77" s="153"/>
      <c r="V77" s="153"/>
      <c r="W77" s="153"/>
      <c r="X77" s="153"/>
      <c r="Y77" s="153"/>
      <c r="Z77" s="153"/>
      <c r="AA77" s="153"/>
      <c r="AB77" s="153"/>
      <c r="AC77" s="1397"/>
      <c r="AD77" s="1397"/>
      <c r="AE77" s="1397"/>
      <c r="AF77" s="1397"/>
      <c r="AG77" s="1397"/>
      <c r="AH77" s="1397"/>
      <c r="AI77" s="1397"/>
      <c r="AJ77" s="1397"/>
      <c r="AK77" s="1397"/>
      <c r="AL77" s="1397"/>
      <c r="AM77" s="1397"/>
      <c r="AN77" s="1397"/>
    </row>
    <row r="78" spans="1:40" s="1364" customFormat="1" ht="12" x14ac:dyDescent="0.2">
      <c r="A78" s="106">
        <v>18</v>
      </c>
      <c r="B78" s="1362" t="s">
        <v>872</v>
      </c>
      <c r="C78" s="91"/>
      <c r="D78" s="76">
        <v>10812.804079999985</v>
      </c>
      <c r="E78" s="76">
        <v>12114.901509999981</v>
      </c>
      <c r="F78" s="354">
        <v>12.042180921491347</v>
      </c>
      <c r="G78" s="354">
        <v>2.4861410126563546E-3</v>
      </c>
      <c r="H78" s="536">
        <v>2.304102573780303E-2</v>
      </c>
      <c r="I78" s="551"/>
      <c r="J78" s="76">
        <v>1246.1239400000004</v>
      </c>
      <c r="K78" s="76">
        <v>1034.82494</v>
      </c>
      <c r="L78" s="354">
        <v>-16.956499527647335</v>
      </c>
      <c r="M78" s="354">
        <v>-3.9306083120066518E-3</v>
      </c>
      <c r="N78" s="1372">
        <v>1.8056871385044873E-2</v>
      </c>
      <c r="O78" s="1365"/>
      <c r="P78" s="1365"/>
      <c r="Q78" s="1365"/>
      <c r="R78" s="1430"/>
      <c r="S78" s="153"/>
      <c r="T78" s="153"/>
      <c r="U78" s="153"/>
      <c r="V78" s="153"/>
      <c r="W78" s="153"/>
      <c r="X78" s="153"/>
      <c r="Y78" s="153"/>
      <c r="Z78" s="153"/>
      <c r="AA78" s="153"/>
      <c r="AB78" s="153"/>
      <c r="AC78" s="1397"/>
      <c r="AD78" s="1397"/>
      <c r="AE78" s="1397"/>
      <c r="AF78" s="1397"/>
      <c r="AG78" s="1397"/>
      <c r="AH78" s="1397"/>
      <c r="AI78" s="1397"/>
      <c r="AJ78" s="1397"/>
      <c r="AK78" s="1397"/>
      <c r="AL78" s="1397"/>
      <c r="AM78" s="1397"/>
      <c r="AN78" s="1397"/>
    </row>
    <row r="79" spans="1:40" s="1364" customFormat="1" ht="24" x14ac:dyDescent="0.2">
      <c r="A79" s="100" t="s">
        <v>873</v>
      </c>
      <c r="B79" s="100"/>
      <c r="C79" s="100" t="s">
        <v>874</v>
      </c>
      <c r="D79" s="1369">
        <v>10812.804079999985</v>
      </c>
      <c r="E79" s="1369">
        <v>12114.901509999981</v>
      </c>
      <c r="F79" s="360">
        <v>12.042180921491347</v>
      </c>
      <c r="G79" s="360">
        <v>2.4861410126563546E-3</v>
      </c>
      <c r="H79" s="1370">
        <v>2.304102573780303E-2</v>
      </c>
      <c r="I79" s="551"/>
      <c r="J79" s="1369">
        <v>1246.1239400000004</v>
      </c>
      <c r="K79" s="1369">
        <v>1034.82494</v>
      </c>
      <c r="L79" s="360">
        <v>-16.956499527647335</v>
      </c>
      <c r="M79" s="360">
        <v>-3.9306083120066518E-3</v>
      </c>
      <c r="N79" s="1371">
        <v>1.8056871385044873E-2</v>
      </c>
      <c r="O79" s="1365"/>
      <c r="P79" s="1365"/>
      <c r="Q79" s="1365"/>
      <c r="R79" s="1430"/>
      <c r="S79" s="153"/>
      <c r="T79" s="153"/>
      <c r="U79" s="153"/>
      <c r="V79" s="153"/>
      <c r="W79" s="153"/>
      <c r="X79" s="153"/>
      <c r="Y79" s="153"/>
      <c r="Z79" s="153"/>
      <c r="AA79" s="153"/>
      <c r="AB79" s="153"/>
      <c r="AC79" s="1397"/>
      <c r="AD79" s="1397"/>
      <c r="AE79" s="1397"/>
      <c r="AF79" s="1397"/>
      <c r="AG79" s="1397"/>
      <c r="AH79" s="1397"/>
      <c r="AI79" s="1397"/>
      <c r="AJ79" s="1397"/>
      <c r="AK79" s="1397"/>
      <c r="AL79" s="1397"/>
      <c r="AM79" s="1397"/>
      <c r="AN79" s="1397"/>
    </row>
    <row r="80" spans="1:40" s="1364" customFormat="1" ht="12" x14ac:dyDescent="0.2">
      <c r="A80" s="103" t="s">
        <v>875</v>
      </c>
      <c r="B80" s="103"/>
      <c r="C80" s="103" t="s">
        <v>876</v>
      </c>
      <c r="D80" s="1253">
        <v>0</v>
      </c>
      <c r="E80" s="1253">
        <v>0</v>
      </c>
      <c r="F80" s="357" t="s">
        <v>1460</v>
      </c>
      <c r="G80" s="357">
        <v>0</v>
      </c>
      <c r="H80" s="551">
        <v>0</v>
      </c>
      <c r="I80" s="551"/>
      <c r="J80" s="1253">
        <v>0</v>
      </c>
      <c r="K80" s="1253">
        <v>0</v>
      </c>
      <c r="L80" s="357" t="s">
        <v>1460</v>
      </c>
      <c r="M80" s="357">
        <v>0</v>
      </c>
      <c r="N80" s="1368">
        <v>0</v>
      </c>
      <c r="O80" s="1365"/>
      <c r="P80" s="1365"/>
      <c r="Q80" s="1365"/>
      <c r="R80" s="1430"/>
      <c r="S80" s="153"/>
      <c r="T80" s="153"/>
      <c r="U80" s="153"/>
      <c r="V80" s="153"/>
      <c r="W80" s="153"/>
      <c r="X80" s="153"/>
      <c r="Y80" s="153"/>
      <c r="Z80" s="153"/>
      <c r="AA80" s="153"/>
      <c r="AB80" s="153"/>
      <c r="AC80" s="1397"/>
      <c r="AD80" s="1397"/>
      <c r="AE80" s="1397"/>
      <c r="AF80" s="1397"/>
      <c r="AG80" s="1397"/>
      <c r="AH80" s="1397"/>
      <c r="AI80" s="1397"/>
      <c r="AJ80" s="1397"/>
      <c r="AK80" s="1397"/>
      <c r="AL80" s="1397"/>
      <c r="AM80" s="1397"/>
      <c r="AN80" s="1397"/>
    </row>
    <row r="81" spans="1:40" s="1364" customFormat="1" ht="12" x14ac:dyDescent="0.2">
      <c r="A81" s="112">
        <v>19</v>
      </c>
      <c r="B81" s="78" t="s">
        <v>877</v>
      </c>
      <c r="C81" s="117"/>
      <c r="D81" s="1380">
        <v>4241610.44441</v>
      </c>
      <c r="E81" s="1380">
        <v>3728813.9433999984</v>
      </c>
      <c r="F81" s="298">
        <v>-12.08966518096479</v>
      </c>
      <c r="G81" s="298">
        <v>-0.97910062867388092</v>
      </c>
      <c r="H81" s="300">
        <v>7.0917372271199177</v>
      </c>
      <c r="I81" s="551"/>
      <c r="J81" s="1380">
        <v>468267.23373999994</v>
      </c>
      <c r="K81" s="1380">
        <v>488187.74932000012</v>
      </c>
      <c r="L81" s="298">
        <v>4.2540912847771066</v>
      </c>
      <c r="M81" s="298">
        <v>0.37056372305693142</v>
      </c>
      <c r="N81" s="301">
        <v>8.5184875822820523</v>
      </c>
      <c r="O81" s="1365"/>
      <c r="P81" s="1365"/>
      <c r="Q81" s="1365"/>
      <c r="R81" s="1430"/>
      <c r="S81" s="153"/>
      <c r="T81" s="153"/>
      <c r="U81" s="153"/>
      <c r="V81" s="153"/>
      <c r="W81" s="153"/>
      <c r="X81" s="153"/>
      <c r="Y81" s="153"/>
      <c r="Z81" s="153"/>
      <c r="AA81" s="153"/>
      <c r="AB81" s="153"/>
      <c r="AC81" s="1397"/>
      <c r="AD81" s="1397"/>
      <c r="AE81" s="1397"/>
      <c r="AF81" s="1397"/>
      <c r="AG81" s="1397"/>
      <c r="AH81" s="1397"/>
      <c r="AI81" s="1397"/>
      <c r="AJ81" s="1397"/>
      <c r="AK81" s="1397"/>
      <c r="AL81" s="1397"/>
      <c r="AM81" s="1397"/>
      <c r="AN81" s="1397"/>
    </row>
    <row r="82" spans="1:40" s="1364" customFormat="1" ht="12" x14ac:dyDescent="0.2">
      <c r="A82" s="103" t="s">
        <v>878</v>
      </c>
      <c r="B82" s="103"/>
      <c r="C82" s="103" t="s">
        <v>596</v>
      </c>
      <c r="D82" s="1378">
        <v>1764.8830700000001</v>
      </c>
      <c r="E82" s="1378">
        <v>163.54646999999997</v>
      </c>
      <c r="F82" s="309">
        <v>-90.733297135656699</v>
      </c>
      <c r="G82" s="309">
        <v>-3.0574890208697335E-3</v>
      </c>
      <c r="H82" s="304">
        <v>3.1104490791661717E-4</v>
      </c>
      <c r="I82" s="551"/>
      <c r="J82" s="1378">
        <v>17.658429999999999</v>
      </c>
      <c r="K82" s="1378">
        <v>4.9999999999999996E-33</v>
      </c>
      <c r="L82" s="309">
        <v>-100</v>
      </c>
      <c r="M82" s="309">
        <v>-3.2848414680139269E-4</v>
      </c>
      <c r="N82" s="306">
        <v>8.7246019529858215E-38</v>
      </c>
      <c r="O82" s="1365"/>
      <c r="P82" s="1365"/>
      <c r="Q82" s="1365"/>
      <c r="R82" s="1430"/>
      <c r="S82" s="153"/>
      <c r="T82" s="153"/>
      <c r="U82" s="153"/>
      <c r="V82" s="153"/>
      <c r="W82" s="153"/>
      <c r="X82" s="153"/>
      <c r="Y82" s="153"/>
      <c r="Z82" s="153"/>
      <c r="AA82" s="153"/>
      <c r="AB82" s="153"/>
      <c r="AC82" s="1397"/>
      <c r="AD82" s="1397"/>
      <c r="AE82" s="1397"/>
      <c r="AF82" s="1397"/>
      <c r="AG82" s="1397"/>
      <c r="AH82" s="1397"/>
      <c r="AI82" s="1397"/>
      <c r="AJ82" s="1397"/>
      <c r="AK82" s="1397"/>
      <c r="AL82" s="1397"/>
      <c r="AM82" s="1397"/>
      <c r="AN82" s="1397"/>
    </row>
    <row r="83" spans="1:40" s="1379" customFormat="1" ht="12" x14ac:dyDescent="0.2">
      <c r="A83" s="100" t="s">
        <v>879</v>
      </c>
      <c r="B83" s="100"/>
      <c r="C83" s="100" t="s">
        <v>597</v>
      </c>
      <c r="D83" s="1373">
        <v>4239845.5613399995</v>
      </c>
      <c r="E83" s="1373">
        <v>3728650.3969299984</v>
      </c>
      <c r="F83" s="312">
        <v>-12.056928890788143</v>
      </c>
      <c r="G83" s="312">
        <v>-0.97604313965301026</v>
      </c>
      <c r="H83" s="389">
        <v>7.0914261822120022</v>
      </c>
      <c r="I83" s="551"/>
      <c r="J83" s="1373">
        <v>468249.57530999993</v>
      </c>
      <c r="K83" s="1373">
        <v>488187.74932000012</v>
      </c>
      <c r="L83" s="312">
        <v>4.2580228709871912</v>
      </c>
      <c r="M83" s="312">
        <v>0.37089220720373306</v>
      </c>
      <c r="N83" s="390">
        <v>8.5184875822820523</v>
      </c>
      <c r="O83" s="1365"/>
      <c r="P83" s="1365"/>
      <c r="Q83" s="1365"/>
      <c r="R83" s="1430"/>
      <c r="S83" s="153"/>
      <c r="T83" s="153"/>
      <c r="U83" s="159"/>
      <c r="V83" s="159"/>
      <c r="W83" s="159"/>
      <c r="X83" s="159"/>
      <c r="Y83" s="159"/>
      <c r="Z83" s="159"/>
      <c r="AA83" s="159"/>
      <c r="AB83" s="159"/>
      <c r="AC83" s="1405"/>
      <c r="AD83" s="1405"/>
      <c r="AE83" s="1405"/>
      <c r="AF83" s="1405"/>
      <c r="AG83" s="1405"/>
      <c r="AH83" s="1405"/>
      <c r="AI83" s="1405"/>
      <c r="AJ83" s="1405"/>
      <c r="AK83" s="1405"/>
      <c r="AL83" s="1405"/>
      <c r="AM83" s="1405"/>
      <c r="AN83" s="1405"/>
    </row>
    <row r="84" spans="1:40" s="1375" customFormat="1" ht="12" x14ac:dyDescent="0.2">
      <c r="A84" s="106">
        <v>20</v>
      </c>
      <c r="B84" s="1362" t="s">
        <v>880</v>
      </c>
      <c r="C84" s="1362"/>
      <c r="D84" s="76">
        <v>7175871.2414099947</v>
      </c>
      <c r="E84" s="76">
        <v>7638140.4862699909</v>
      </c>
      <c r="F84" s="354">
        <v>6.4419946973458302</v>
      </c>
      <c r="G84" s="354">
        <v>0.88262713838251172</v>
      </c>
      <c r="H84" s="536">
        <v>14.526786816040941</v>
      </c>
      <c r="I84" s="551"/>
      <c r="J84" s="76">
        <v>701528.08259000012</v>
      </c>
      <c r="K84" s="76">
        <v>834272.38000999996</v>
      </c>
      <c r="L84" s="354">
        <v>18.922164445636412</v>
      </c>
      <c r="M84" s="354">
        <v>2.4693246953867907</v>
      </c>
      <c r="N84" s="1372">
        <v>14.557388871914753</v>
      </c>
      <c r="O84" s="1365"/>
      <c r="P84" s="1365"/>
      <c r="Q84" s="1365"/>
      <c r="R84" s="1430"/>
      <c r="S84" s="153"/>
      <c r="T84" s="153"/>
      <c r="U84" s="1374"/>
      <c r="V84" s="1374"/>
      <c r="W84" s="1374"/>
      <c r="X84" s="1374"/>
      <c r="Y84" s="1374"/>
      <c r="Z84" s="1374"/>
      <c r="AA84" s="1374"/>
      <c r="AB84" s="1374"/>
      <c r="AC84" s="1404"/>
      <c r="AD84" s="1404"/>
      <c r="AE84" s="1404"/>
      <c r="AF84" s="1404"/>
      <c r="AG84" s="1404"/>
      <c r="AH84" s="1404"/>
      <c r="AI84" s="1404"/>
      <c r="AJ84" s="1404"/>
      <c r="AK84" s="1404"/>
      <c r="AL84" s="1404"/>
      <c r="AM84" s="1404"/>
      <c r="AN84" s="1404"/>
    </row>
    <row r="85" spans="1:40" s="1375" customFormat="1" ht="36" x14ac:dyDescent="0.2">
      <c r="A85" s="100" t="s">
        <v>881</v>
      </c>
      <c r="B85" s="100"/>
      <c r="C85" s="100" t="s">
        <v>882</v>
      </c>
      <c r="D85" s="1373">
        <v>4669536.9629899953</v>
      </c>
      <c r="E85" s="1373">
        <v>4857496.0715699922</v>
      </c>
      <c r="F85" s="312">
        <v>4.0252194183220062</v>
      </c>
      <c r="G85" s="312">
        <v>0.35887702239229574</v>
      </c>
      <c r="H85" s="389">
        <v>9.2383493100573677</v>
      </c>
      <c r="I85" s="304"/>
      <c r="J85" s="1373">
        <v>457652.3251700002</v>
      </c>
      <c r="K85" s="1373">
        <v>538489.36170999997</v>
      </c>
      <c r="L85" s="312">
        <v>17.663416548789939</v>
      </c>
      <c r="M85" s="312">
        <v>1.5037398555701063</v>
      </c>
      <c r="N85" s="390">
        <v>9.396210673674311</v>
      </c>
      <c r="O85" s="1365"/>
      <c r="P85" s="1365"/>
      <c r="Q85" s="1365"/>
      <c r="R85" s="1430"/>
      <c r="S85" s="153"/>
      <c r="T85" s="153"/>
      <c r="U85" s="1374"/>
      <c r="V85" s="1374"/>
      <c r="W85" s="1374"/>
      <c r="X85" s="1374"/>
      <c r="Y85" s="1374"/>
      <c r="Z85" s="1374"/>
      <c r="AA85" s="1374"/>
      <c r="AB85" s="1374"/>
      <c r="AC85" s="1404"/>
      <c r="AD85" s="1404"/>
      <c r="AE85" s="1404"/>
      <c r="AF85" s="1404"/>
      <c r="AG85" s="1404"/>
      <c r="AH85" s="1404"/>
      <c r="AI85" s="1404"/>
      <c r="AJ85" s="1404"/>
      <c r="AK85" s="1404"/>
      <c r="AL85" s="1404"/>
      <c r="AM85" s="1404"/>
      <c r="AN85" s="1404"/>
    </row>
    <row r="86" spans="1:40" s="1367" customFormat="1" ht="12" x14ac:dyDescent="0.2">
      <c r="A86" s="103" t="s">
        <v>883</v>
      </c>
      <c r="B86" s="103"/>
      <c r="C86" s="103" t="s">
        <v>598</v>
      </c>
      <c r="D86" s="1253">
        <v>2325333.3839999991</v>
      </c>
      <c r="E86" s="1253">
        <v>2598837.3667199994</v>
      </c>
      <c r="F86" s="357">
        <v>11.761925606104844</v>
      </c>
      <c r="G86" s="357">
        <v>0.5222108982774426</v>
      </c>
      <c r="H86" s="551">
        <v>4.9426632651972628</v>
      </c>
      <c r="I86" s="551"/>
      <c r="J86" s="1253">
        <v>226141.97753999991</v>
      </c>
      <c r="K86" s="1253">
        <v>276067.28376999992</v>
      </c>
      <c r="L86" s="357">
        <v>22.076974285399643</v>
      </c>
      <c r="M86" s="357">
        <v>0.92871629135544953</v>
      </c>
      <c r="N86" s="1368">
        <v>4.8171543262704652</v>
      </c>
      <c r="O86" s="1365"/>
      <c r="P86" s="1365"/>
      <c r="Q86" s="1365"/>
      <c r="R86" s="1430"/>
      <c r="S86" s="153"/>
      <c r="T86" s="153"/>
      <c r="U86" s="1366"/>
      <c r="V86" s="1366"/>
      <c r="W86" s="1366"/>
      <c r="X86" s="1366"/>
      <c r="Y86" s="1366"/>
      <c r="Z86" s="1366"/>
      <c r="AA86" s="1366"/>
      <c r="AB86" s="1366"/>
      <c r="AC86" s="1403"/>
      <c r="AD86" s="1403"/>
      <c r="AE86" s="1403"/>
      <c r="AF86" s="1403"/>
      <c r="AG86" s="1403"/>
      <c r="AH86" s="1403"/>
      <c r="AI86" s="1403"/>
      <c r="AJ86" s="1403"/>
      <c r="AK86" s="1403"/>
      <c r="AL86" s="1403"/>
      <c r="AM86" s="1403"/>
      <c r="AN86" s="1403"/>
    </row>
    <row r="87" spans="1:40" s="1364" customFormat="1" ht="12" x14ac:dyDescent="0.2">
      <c r="A87" s="100" t="s">
        <v>884</v>
      </c>
      <c r="B87" s="100"/>
      <c r="C87" s="100" t="s">
        <v>599</v>
      </c>
      <c r="D87" s="1369">
        <v>181000.89442000008</v>
      </c>
      <c r="E87" s="1369">
        <v>181807.04797999977</v>
      </c>
      <c r="F87" s="360">
        <v>0.44538650628380999</v>
      </c>
      <c r="G87" s="360">
        <v>1.5392177127744968E-3</v>
      </c>
      <c r="H87" s="1370">
        <v>0.34577424078631008</v>
      </c>
      <c r="I87" s="551"/>
      <c r="J87" s="1369">
        <v>17733.779879999998</v>
      </c>
      <c r="K87" s="1369">
        <v>19715.734530000002</v>
      </c>
      <c r="L87" s="360">
        <v>11.17615456722362</v>
      </c>
      <c r="M87" s="360">
        <v>3.6868548461233754E-2</v>
      </c>
      <c r="N87" s="1371">
        <v>0.34402387196997608</v>
      </c>
      <c r="O87" s="1365"/>
      <c r="P87" s="1365"/>
      <c r="Q87" s="1365"/>
      <c r="R87" s="1430"/>
      <c r="S87" s="153"/>
      <c r="T87" s="153"/>
      <c r="U87" s="153"/>
      <c r="V87" s="153"/>
      <c r="W87" s="153"/>
      <c r="X87" s="153"/>
      <c r="Y87" s="153"/>
      <c r="Z87" s="153"/>
      <c r="AA87" s="153"/>
      <c r="AB87" s="153"/>
      <c r="AC87" s="1397"/>
      <c r="AD87" s="1397"/>
      <c r="AE87" s="1397"/>
      <c r="AF87" s="1397"/>
      <c r="AG87" s="1397"/>
      <c r="AH87" s="1397"/>
      <c r="AI87" s="1397"/>
      <c r="AJ87" s="1397"/>
      <c r="AK87" s="1397"/>
      <c r="AL87" s="1397"/>
      <c r="AM87" s="1397"/>
      <c r="AN87" s="1397"/>
    </row>
    <row r="88" spans="1:40" s="1364" customFormat="1" ht="12" x14ac:dyDescent="0.2">
      <c r="A88" s="106">
        <v>21</v>
      </c>
      <c r="B88" s="1362" t="s">
        <v>885</v>
      </c>
      <c r="C88" s="118"/>
      <c r="D88" s="1381">
        <v>3314270.0839999989</v>
      </c>
      <c r="E88" s="1381">
        <v>3529940.4285700005</v>
      </c>
      <c r="F88" s="550">
        <v>6.5073255680390618</v>
      </c>
      <c r="G88" s="550">
        <v>0.41178707253051738</v>
      </c>
      <c r="H88" s="406">
        <v>6.7135047033158228</v>
      </c>
      <c r="I88" s="551"/>
      <c r="J88" s="1381">
        <v>371828.38228999998</v>
      </c>
      <c r="K88" s="1381">
        <v>299508.51591999992</v>
      </c>
      <c r="L88" s="550">
        <v>-19.449797222202271</v>
      </c>
      <c r="M88" s="550">
        <v>-1.3453024760038239</v>
      </c>
      <c r="N88" s="407">
        <v>5.2261851658630336</v>
      </c>
      <c r="O88" s="1365"/>
      <c r="P88" s="1365"/>
      <c r="Q88" s="1365"/>
      <c r="R88" s="1430"/>
      <c r="S88" s="153"/>
      <c r="T88" s="153"/>
      <c r="U88" s="153"/>
      <c r="V88" s="153"/>
      <c r="W88" s="153"/>
      <c r="X88" s="153"/>
      <c r="Y88" s="153"/>
      <c r="Z88" s="153"/>
      <c r="AA88" s="153"/>
      <c r="AB88" s="153"/>
      <c r="AC88" s="1397"/>
      <c r="AD88" s="1397"/>
      <c r="AE88" s="1397"/>
      <c r="AF88" s="1397"/>
      <c r="AG88" s="1397"/>
      <c r="AH88" s="1397"/>
      <c r="AI88" s="1397"/>
      <c r="AJ88" s="1397"/>
      <c r="AK88" s="1397"/>
      <c r="AL88" s="1397"/>
      <c r="AM88" s="1397"/>
      <c r="AN88" s="1397"/>
    </row>
    <row r="89" spans="1:40" s="1364" customFormat="1" ht="36" x14ac:dyDescent="0.2">
      <c r="A89" s="100" t="s">
        <v>886</v>
      </c>
      <c r="B89" s="100"/>
      <c r="C89" s="100" t="s">
        <v>885</v>
      </c>
      <c r="D89" s="1369">
        <v>3314270.0839999989</v>
      </c>
      <c r="E89" s="1369">
        <v>3529940.4285700005</v>
      </c>
      <c r="F89" s="360">
        <v>6.5073255680390618</v>
      </c>
      <c r="G89" s="360">
        <v>0.41178707253051738</v>
      </c>
      <c r="H89" s="1370">
        <v>6.7135047033158228</v>
      </c>
      <c r="I89" s="551"/>
      <c r="J89" s="1369">
        <v>371828.38228999998</v>
      </c>
      <c r="K89" s="1369">
        <v>299508.51591999992</v>
      </c>
      <c r="L89" s="360">
        <v>-19.449797222202271</v>
      </c>
      <c r="M89" s="360">
        <v>-1.3453024760038239</v>
      </c>
      <c r="N89" s="1371">
        <v>5.2261851658630336</v>
      </c>
      <c r="O89" s="1365"/>
      <c r="P89" s="1365"/>
      <c r="Q89" s="1365"/>
      <c r="R89" s="1430"/>
      <c r="S89" s="153"/>
      <c r="T89" s="153"/>
      <c r="U89" s="153"/>
      <c r="V89" s="153"/>
      <c r="W89" s="153"/>
      <c r="X89" s="153"/>
      <c r="Y89" s="153"/>
      <c r="Z89" s="153"/>
      <c r="AA89" s="153"/>
      <c r="AB89" s="153"/>
      <c r="AC89" s="1397"/>
      <c r="AD89" s="1397"/>
      <c r="AE89" s="1397"/>
      <c r="AF89" s="1397"/>
      <c r="AG89" s="1397"/>
      <c r="AH89" s="1397"/>
      <c r="AI89" s="1397"/>
      <c r="AJ89" s="1397"/>
      <c r="AK89" s="1397"/>
      <c r="AL89" s="1397"/>
      <c r="AM89" s="1397"/>
      <c r="AN89" s="1397"/>
    </row>
    <row r="90" spans="1:40" s="1379" customFormat="1" ht="12" x14ac:dyDescent="0.2">
      <c r="A90" s="106">
        <v>22</v>
      </c>
      <c r="B90" s="1362" t="s">
        <v>887</v>
      </c>
      <c r="C90" s="91"/>
      <c r="D90" s="76">
        <v>1629638.4775200009</v>
      </c>
      <c r="E90" s="76">
        <v>1760372.2422299986</v>
      </c>
      <c r="F90" s="354">
        <v>8.0222556421808076</v>
      </c>
      <c r="G90" s="354">
        <v>0.24961463458574848</v>
      </c>
      <c r="H90" s="536">
        <v>3.348007584531778</v>
      </c>
      <c r="I90" s="551"/>
      <c r="J90" s="76">
        <v>160415.09428999998</v>
      </c>
      <c r="K90" s="76">
        <v>195505.66465999989</v>
      </c>
      <c r="L90" s="354">
        <v>21.874855683195772</v>
      </c>
      <c r="M90" s="354">
        <v>0.65275882786655737</v>
      </c>
      <c r="N90" s="1372">
        <v>3.4114182074248531</v>
      </c>
      <c r="O90" s="1365"/>
      <c r="P90" s="1365"/>
      <c r="Q90" s="1365"/>
      <c r="R90" s="1430"/>
      <c r="S90" s="153"/>
      <c r="T90" s="153"/>
      <c r="U90" s="159"/>
      <c r="V90" s="159"/>
      <c r="W90" s="159"/>
      <c r="X90" s="159"/>
      <c r="Y90" s="159"/>
      <c r="Z90" s="159"/>
      <c r="AA90" s="159"/>
      <c r="AB90" s="159"/>
      <c r="AC90" s="1405"/>
      <c r="AD90" s="1405"/>
      <c r="AE90" s="1405"/>
      <c r="AF90" s="1405"/>
      <c r="AG90" s="1405"/>
      <c r="AH90" s="1405"/>
      <c r="AI90" s="1405"/>
      <c r="AJ90" s="1405"/>
      <c r="AK90" s="1405"/>
      <c r="AL90" s="1405"/>
      <c r="AM90" s="1405"/>
      <c r="AN90" s="1405"/>
    </row>
    <row r="91" spans="1:40" s="1364" customFormat="1" ht="12" x14ac:dyDescent="0.2">
      <c r="A91" s="100" t="s">
        <v>888</v>
      </c>
      <c r="B91" s="100"/>
      <c r="C91" s="100" t="s">
        <v>600</v>
      </c>
      <c r="D91" s="1369">
        <v>710479.30989999988</v>
      </c>
      <c r="E91" s="1369">
        <v>761665.64954999916</v>
      </c>
      <c r="F91" s="360">
        <v>7.2044799808742868</v>
      </c>
      <c r="G91" s="360">
        <v>9.7731901898939849E-2</v>
      </c>
      <c r="H91" s="1370">
        <v>1.4485926955655473</v>
      </c>
      <c r="I91" s="551"/>
      <c r="J91" s="1369">
        <v>68160.886129999984</v>
      </c>
      <c r="K91" s="1369">
        <v>81395.290229999926</v>
      </c>
      <c r="L91" s="360">
        <v>19.416420254218231</v>
      </c>
      <c r="M91" s="360">
        <v>0.24618790794047574</v>
      </c>
      <c r="N91" s="1371">
        <v>1.4202830162090105</v>
      </c>
      <c r="O91" s="1365"/>
      <c r="P91" s="1365"/>
      <c r="Q91" s="1365"/>
      <c r="R91" s="1430"/>
      <c r="S91" s="153"/>
      <c r="T91" s="153"/>
      <c r="U91" s="153"/>
      <c r="V91" s="153"/>
      <c r="W91" s="153"/>
      <c r="X91" s="153"/>
      <c r="Y91" s="153"/>
      <c r="Z91" s="153"/>
      <c r="AA91" s="153"/>
      <c r="AB91" s="153"/>
      <c r="AC91" s="1397"/>
      <c r="AD91" s="1397"/>
      <c r="AE91" s="1397"/>
      <c r="AF91" s="1397"/>
      <c r="AG91" s="1397"/>
      <c r="AH91" s="1397"/>
      <c r="AI91" s="1397"/>
      <c r="AJ91" s="1397"/>
      <c r="AK91" s="1397"/>
      <c r="AL91" s="1397"/>
      <c r="AM91" s="1397"/>
      <c r="AN91" s="1397"/>
    </row>
    <row r="92" spans="1:40" s="1364" customFormat="1" ht="12" x14ac:dyDescent="0.2">
      <c r="A92" s="103" t="s">
        <v>889</v>
      </c>
      <c r="B92" s="103"/>
      <c r="C92" s="103" t="s">
        <v>601</v>
      </c>
      <c r="D92" s="1378">
        <v>919159.16762000101</v>
      </c>
      <c r="E92" s="1378">
        <v>998706.59267999954</v>
      </c>
      <c r="F92" s="309">
        <v>8.6543688908605905</v>
      </c>
      <c r="G92" s="309">
        <v>0.15188273268680885</v>
      </c>
      <c r="H92" s="304">
        <v>1.8994148889662308</v>
      </c>
      <c r="I92" s="551"/>
      <c r="J92" s="1378">
        <v>92254.208160000009</v>
      </c>
      <c r="K92" s="1378">
        <v>114110.37442999997</v>
      </c>
      <c r="L92" s="309">
        <v>23.691240438695189</v>
      </c>
      <c r="M92" s="309">
        <v>0.40657091992608141</v>
      </c>
      <c r="N92" s="306">
        <v>1.9911351912158426</v>
      </c>
      <c r="O92" s="1365"/>
      <c r="P92" s="1365"/>
      <c r="Q92" s="1365"/>
      <c r="R92" s="1430"/>
      <c r="S92" s="153"/>
      <c r="T92" s="153"/>
      <c r="U92" s="153"/>
      <c r="V92" s="153"/>
      <c r="W92" s="153"/>
      <c r="X92" s="153"/>
      <c r="Y92" s="153"/>
      <c r="Z92" s="153"/>
      <c r="AA92" s="153"/>
      <c r="AB92" s="153"/>
      <c r="AC92" s="1397"/>
      <c r="AD92" s="1397"/>
      <c r="AE92" s="1397"/>
      <c r="AF92" s="1397"/>
      <c r="AG92" s="1397"/>
      <c r="AH92" s="1397"/>
      <c r="AI92" s="1397"/>
      <c r="AJ92" s="1397"/>
      <c r="AK92" s="1397"/>
      <c r="AL92" s="1397"/>
      <c r="AM92" s="1397"/>
      <c r="AN92" s="1397"/>
    </row>
    <row r="93" spans="1:40" s="1364" customFormat="1" ht="12" x14ac:dyDescent="0.2">
      <c r="A93" s="112">
        <v>23</v>
      </c>
      <c r="B93" s="78" t="s">
        <v>890</v>
      </c>
      <c r="C93" s="96"/>
      <c r="D93" s="1277">
        <v>590599.29539999971</v>
      </c>
      <c r="E93" s="1277">
        <v>633811.88364999986</v>
      </c>
      <c r="F93" s="351">
        <v>7.3167354899624835</v>
      </c>
      <c r="G93" s="351">
        <v>8.250733427172019E-2</v>
      </c>
      <c r="H93" s="1376">
        <v>1.2054308416829291</v>
      </c>
      <c r="I93" s="551"/>
      <c r="J93" s="1277">
        <v>56915.526380000025</v>
      </c>
      <c r="K93" s="1277">
        <v>67366.924170000013</v>
      </c>
      <c r="L93" s="351">
        <v>18.362999439240156</v>
      </c>
      <c r="M93" s="351">
        <v>0.19441810432355014</v>
      </c>
      <c r="N93" s="1377">
        <v>1.17549919636046</v>
      </c>
      <c r="O93" s="1365"/>
      <c r="P93" s="1365"/>
      <c r="Q93" s="1365"/>
      <c r="R93" s="1430"/>
      <c r="S93" s="153"/>
      <c r="T93" s="153"/>
      <c r="U93" s="153"/>
      <c r="V93" s="153"/>
      <c r="W93" s="153"/>
      <c r="X93" s="153"/>
      <c r="Y93" s="153"/>
      <c r="Z93" s="153"/>
      <c r="AA93" s="153"/>
      <c r="AB93" s="153"/>
      <c r="AC93" s="1397"/>
      <c r="AD93" s="1397"/>
      <c r="AE93" s="1397"/>
      <c r="AF93" s="1397"/>
      <c r="AG93" s="1397"/>
      <c r="AH93" s="1397"/>
      <c r="AI93" s="1397"/>
      <c r="AJ93" s="1397"/>
      <c r="AK93" s="1397"/>
      <c r="AL93" s="1397"/>
      <c r="AM93" s="1397"/>
      <c r="AN93" s="1397"/>
    </row>
    <row r="94" spans="1:40" s="1375" customFormat="1" ht="12" x14ac:dyDescent="0.2">
      <c r="A94" s="103" t="s">
        <v>891</v>
      </c>
      <c r="B94" s="103"/>
      <c r="C94" s="103" t="s">
        <v>892</v>
      </c>
      <c r="D94" s="1253">
        <v>238063.45052999994</v>
      </c>
      <c r="E94" s="1253">
        <v>234725.14589999997</v>
      </c>
      <c r="F94" s="357">
        <v>-1.4022751592350324</v>
      </c>
      <c r="G94" s="357">
        <v>-6.3739439631514726E-3</v>
      </c>
      <c r="H94" s="551">
        <v>0.44641783703543114</v>
      </c>
      <c r="I94" s="551"/>
      <c r="J94" s="1253">
        <v>21314.912670000002</v>
      </c>
      <c r="K94" s="1253">
        <v>29300.339660000005</v>
      </c>
      <c r="L94" s="357">
        <v>37.464038035864036</v>
      </c>
      <c r="M94" s="357">
        <v>0.14854583174466612</v>
      </c>
      <c r="N94" s="1368">
        <v>0.511267601241568</v>
      </c>
      <c r="O94" s="1365"/>
      <c r="P94" s="1365"/>
      <c r="Q94" s="1365"/>
      <c r="R94" s="1430"/>
      <c r="S94" s="153"/>
      <c r="T94" s="153"/>
      <c r="U94" s="1374"/>
      <c r="V94" s="1374"/>
      <c r="W94" s="1374"/>
      <c r="X94" s="1374"/>
      <c r="Y94" s="1374"/>
      <c r="Z94" s="1374"/>
      <c r="AA94" s="1374"/>
      <c r="AB94" s="1374"/>
      <c r="AC94" s="1404"/>
      <c r="AD94" s="1404"/>
      <c r="AE94" s="1404"/>
      <c r="AF94" s="1404"/>
      <c r="AG94" s="1404"/>
      <c r="AH94" s="1404"/>
      <c r="AI94" s="1404"/>
      <c r="AJ94" s="1404"/>
      <c r="AK94" s="1404"/>
      <c r="AL94" s="1404"/>
      <c r="AM94" s="1404"/>
      <c r="AN94" s="1404"/>
    </row>
    <row r="95" spans="1:40" s="1364" customFormat="1" ht="12" x14ac:dyDescent="0.2">
      <c r="A95" s="100" t="s">
        <v>893</v>
      </c>
      <c r="B95" s="100"/>
      <c r="C95" s="100" t="s">
        <v>894</v>
      </c>
      <c r="D95" s="1369">
        <v>352535.84486999974</v>
      </c>
      <c r="E95" s="1369">
        <v>399086.73774999985</v>
      </c>
      <c r="F95" s="360">
        <v>13.204584316005116</v>
      </c>
      <c r="G95" s="360">
        <v>8.8881278234871658E-2</v>
      </c>
      <c r="H95" s="1370">
        <v>0.75901300464749788</v>
      </c>
      <c r="I95" s="91"/>
      <c r="J95" s="1369">
        <v>35600.61371000002</v>
      </c>
      <c r="K95" s="1369">
        <v>38066.584510000001</v>
      </c>
      <c r="L95" s="360">
        <v>6.9267648588521471</v>
      </c>
      <c r="M95" s="360">
        <v>4.5872272578883939E-2</v>
      </c>
      <c r="N95" s="1371">
        <v>0.66423159511889174</v>
      </c>
      <c r="O95" s="1365"/>
      <c r="P95" s="1365"/>
      <c r="Q95" s="1365"/>
      <c r="R95" s="1430"/>
      <c r="S95" s="153"/>
      <c r="T95" s="153"/>
      <c r="U95" s="153"/>
      <c r="V95" s="153"/>
      <c r="W95" s="153"/>
      <c r="X95" s="153"/>
      <c r="Y95" s="153"/>
      <c r="Z95" s="153"/>
      <c r="AA95" s="153"/>
      <c r="AB95" s="153"/>
      <c r="AC95" s="1397"/>
      <c r="AD95" s="1397"/>
      <c r="AE95" s="1397"/>
      <c r="AF95" s="1397"/>
      <c r="AG95" s="1397"/>
      <c r="AH95" s="1397"/>
      <c r="AI95" s="1397"/>
      <c r="AJ95" s="1397"/>
      <c r="AK95" s="1397"/>
      <c r="AL95" s="1397"/>
      <c r="AM95" s="1397"/>
      <c r="AN95" s="1397"/>
    </row>
    <row r="96" spans="1:40" s="1364" customFormat="1" ht="12" x14ac:dyDescent="0.2">
      <c r="A96" s="106">
        <v>24</v>
      </c>
      <c r="B96" s="1362" t="s">
        <v>895</v>
      </c>
      <c r="C96" s="91"/>
      <c r="D96" s="76">
        <v>2700697.4315300016</v>
      </c>
      <c r="E96" s="76">
        <v>2792034.6605000007</v>
      </c>
      <c r="F96" s="354">
        <v>3.3819867380795285</v>
      </c>
      <c r="G96" s="354">
        <v>0.17439342532509233</v>
      </c>
      <c r="H96" s="536">
        <v>5.3101003272967393</v>
      </c>
      <c r="I96" s="551"/>
      <c r="J96" s="76">
        <v>247232.27524000005</v>
      </c>
      <c r="K96" s="76">
        <v>240531.83142</v>
      </c>
      <c r="L96" s="354">
        <v>-2.7101816757118815</v>
      </c>
      <c r="M96" s="354">
        <v>-0.12464242695434299</v>
      </c>
      <c r="N96" s="1372">
        <v>4.1970889723243774</v>
      </c>
      <c r="O96" s="1365"/>
      <c r="P96" s="1365"/>
      <c r="Q96" s="1365"/>
      <c r="R96" s="1430"/>
      <c r="S96" s="153"/>
      <c r="T96" s="153"/>
      <c r="U96" s="153"/>
      <c r="V96" s="153"/>
      <c r="W96" s="153"/>
      <c r="X96" s="153"/>
      <c r="Y96" s="153"/>
      <c r="Z96" s="153"/>
      <c r="AA96" s="153"/>
      <c r="AB96" s="153"/>
      <c r="AC96" s="1397"/>
      <c r="AD96" s="1397"/>
      <c r="AE96" s="1397"/>
      <c r="AF96" s="1397"/>
      <c r="AG96" s="1397"/>
      <c r="AH96" s="1397"/>
      <c r="AI96" s="1397"/>
      <c r="AJ96" s="1397"/>
      <c r="AK96" s="1397"/>
      <c r="AL96" s="1397"/>
      <c r="AM96" s="1397"/>
      <c r="AN96" s="1397"/>
    </row>
    <row r="97" spans="1:40" s="1364" customFormat="1" ht="12" x14ac:dyDescent="0.2">
      <c r="A97" s="100" t="s">
        <v>896</v>
      </c>
      <c r="B97" s="100"/>
      <c r="C97" s="100" t="s">
        <v>602</v>
      </c>
      <c r="D97" s="1373">
        <v>1917217.2957300011</v>
      </c>
      <c r="E97" s="1373">
        <v>1967069.0425500006</v>
      </c>
      <c r="F97" s="312">
        <v>2.6002137019642286</v>
      </c>
      <c r="G97" s="312">
        <v>9.5183716261357049E-2</v>
      </c>
      <c r="H97" s="389">
        <v>3.7411190177665912</v>
      </c>
      <c r="I97" s="551"/>
      <c r="J97" s="1373">
        <v>163157.17072000002</v>
      </c>
      <c r="K97" s="1373">
        <v>153031.15357999998</v>
      </c>
      <c r="L97" s="312">
        <v>-6.2062961102565737</v>
      </c>
      <c r="M97" s="312">
        <v>-0.1883653360309604</v>
      </c>
      <c r="N97" s="390">
        <v>2.6702718027834824</v>
      </c>
      <c r="O97" s="1365"/>
      <c r="P97" s="1365"/>
      <c r="Q97" s="1365"/>
      <c r="R97" s="1430"/>
      <c r="S97" s="153"/>
      <c r="T97" s="153"/>
      <c r="U97" s="153"/>
      <c r="V97" s="153"/>
      <c r="W97" s="153"/>
      <c r="X97" s="153"/>
      <c r="Y97" s="153"/>
      <c r="Z97" s="153"/>
      <c r="AA97" s="153"/>
      <c r="AB97" s="153"/>
      <c r="AC97" s="1397"/>
      <c r="AD97" s="1397"/>
      <c r="AE97" s="1397"/>
      <c r="AF97" s="1397"/>
      <c r="AG97" s="1397"/>
      <c r="AH97" s="1397"/>
      <c r="AI97" s="1397"/>
      <c r="AJ97" s="1397"/>
      <c r="AK97" s="1397"/>
      <c r="AL97" s="1397"/>
      <c r="AM97" s="1397"/>
      <c r="AN97" s="1397"/>
    </row>
    <row r="98" spans="1:40" s="1364" customFormat="1" ht="24" x14ac:dyDescent="0.2">
      <c r="A98" s="103" t="s">
        <v>897</v>
      </c>
      <c r="B98" s="103"/>
      <c r="C98" s="103" t="s">
        <v>603</v>
      </c>
      <c r="D98" s="1253">
        <v>705319.78331000055</v>
      </c>
      <c r="E98" s="1253">
        <v>745379.5106599998</v>
      </c>
      <c r="F98" s="357">
        <v>5.6796545762551345</v>
      </c>
      <c r="G98" s="357">
        <v>7.6487464629021562E-2</v>
      </c>
      <c r="H98" s="551">
        <v>1.4176184986210514</v>
      </c>
      <c r="I98" s="551"/>
      <c r="J98" s="1253">
        <v>78023.239580000023</v>
      </c>
      <c r="K98" s="1253">
        <v>78816.007400000017</v>
      </c>
      <c r="L98" s="357">
        <v>1.0160662698286713</v>
      </c>
      <c r="M98" s="357">
        <v>1.4747158210797789E-2</v>
      </c>
      <c r="N98" s="1368">
        <v>1.3752765841771704</v>
      </c>
      <c r="O98" s="1365"/>
      <c r="P98" s="1365"/>
      <c r="Q98" s="1365"/>
      <c r="R98" s="1430"/>
      <c r="S98" s="153"/>
      <c r="T98" s="153"/>
      <c r="U98" s="153"/>
      <c r="V98" s="153"/>
      <c r="W98" s="153"/>
      <c r="X98" s="153"/>
      <c r="Y98" s="153"/>
      <c r="Z98" s="153"/>
      <c r="AA98" s="153"/>
      <c r="AB98" s="153"/>
      <c r="AC98" s="1397"/>
      <c r="AD98" s="1397"/>
      <c r="AE98" s="1397"/>
      <c r="AF98" s="1397"/>
      <c r="AG98" s="1397"/>
      <c r="AH98" s="1397"/>
      <c r="AI98" s="1397"/>
      <c r="AJ98" s="1397"/>
      <c r="AK98" s="1397"/>
      <c r="AL98" s="1397"/>
      <c r="AM98" s="1397"/>
      <c r="AN98" s="1397"/>
    </row>
    <row r="99" spans="1:40" s="1379" customFormat="1" ht="12" x14ac:dyDescent="0.2">
      <c r="A99" s="100" t="s">
        <v>898</v>
      </c>
      <c r="B99" s="100"/>
      <c r="C99" s="100" t="s">
        <v>604</v>
      </c>
      <c r="D99" s="1373">
        <v>78160.35248999999</v>
      </c>
      <c r="E99" s="1373">
        <v>79586.107289999985</v>
      </c>
      <c r="F99" s="312">
        <v>1.8241406986776441</v>
      </c>
      <c r="G99" s="312">
        <v>2.7222444347130433E-3</v>
      </c>
      <c r="H99" s="389">
        <v>0.15136281090909551</v>
      </c>
      <c r="I99" s="551"/>
      <c r="J99" s="1373">
        <v>6051.8649400000004</v>
      </c>
      <c r="K99" s="1373">
        <v>8684.6704400000017</v>
      </c>
      <c r="L99" s="312">
        <v>43.504035964160181</v>
      </c>
      <c r="M99" s="312">
        <v>4.8975750865819581E-2</v>
      </c>
      <c r="N99" s="390">
        <v>0.1515405853637245</v>
      </c>
      <c r="O99" s="1365"/>
      <c r="P99" s="1365"/>
      <c r="Q99" s="1365"/>
      <c r="R99" s="1430"/>
      <c r="S99" s="153"/>
      <c r="T99" s="153"/>
      <c r="U99" s="159"/>
      <c r="V99" s="159"/>
      <c r="W99" s="159"/>
      <c r="X99" s="159"/>
      <c r="Y99" s="159"/>
      <c r="Z99" s="159"/>
      <c r="AA99" s="159"/>
      <c r="AB99" s="159"/>
      <c r="AC99" s="1405"/>
      <c r="AD99" s="1405"/>
      <c r="AE99" s="1405"/>
      <c r="AF99" s="1405"/>
      <c r="AG99" s="1405"/>
      <c r="AH99" s="1405"/>
      <c r="AI99" s="1405"/>
      <c r="AJ99" s="1405"/>
      <c r="AK99" s="1405"/>
      <c r="AL99" s="1405"/>
      <c r="AM99" s="1405"/>
      <c r="AN99" s="1405"/>
    </row>
    <row r="100" spans="1:40" s="1364" customFormat="1" ht="12" x14ac:dyDescent="0.2">
      <c r="A100" s="106">
        <v>25</v>
      </c>
      <c r="B100" s="1362" t="s">
        <v>605</v>
      </c>
      <c r="C100" s="119"/>
      <c r="D100" s="1381">
        <v>1061291.1661699994</v>
      </c>
      <c r="E100" s="1381">
        <v>1041877.3378800002</v>
      </c>
      <c r="F100" s="550">
        <v>-1.8292650413797396</v>
      </c>
      <c r="G100" s="550">
        <v>-3.7067514006563426E-2</v>
      </c>
      <c r="H100" s="406">
        <v>1.9815202408299912</v>
      </c>
      <c r="I100" s="551"/>
      <c r="J100" s="1381">
        <v>91391.147360000017</v>
      </c>
      <c r="K100" s="1381">
        <v>108390.53555999995</v>
      </c>
      <c r="L100" s="550">
        <v>18.600694587012267</v>
      </c>
      <c r="M100" s="550">
        <v>0.31622457540237947</v>
      </c>
      <c r="N100" s="407">
        <v>1.8913285564639097</v>
      </c>
      <c r="O100" s="1365"/>
      <c r="P100" s="1365"/>
      <c r="Q100" s="1365"/>
      <c r="R100" s="1430"/>
      <c r="S100" s="153"/>
      <c r="T100" s="153"/>
      <c r="U100" s="153"/>
      <c r="V100" s="153"/>
      <c r="W100" s="153"/>
      <c r="X100" s="153"/>
      <c r="Y100" s="153"/>
      <c r="Z100" s="153"/>
      <c r="AA100" s="153"/>
      <c r="AB100" s="153"/>
      <c r="AC100" s="1397"/>
      <c r="AD100" s="1397"/>
      <c r="AE100" s="1397"/>
      <c r="AF100" s="1397"/>
      <c r="AG100" s="1397"/>
      <c r="AH100" s="1397"/>
      <c r="AI100" s="1397"/>
      <c r="AJ100" s="1397"/>
      <c r="AK100" s="1397"/>
      <c r="AL100" s="1397"/>
      <c r="AM100" s="1397"/>
      <c r="AN100" s="1397"/>
    </row>
    <row r="101" spans="1:40" s="1375" customFormat="1" ht="24" x14ac:dyDescent="0.2">
      <c r="A101" s="100" t="s">
        <v>899</v>
      </c>
      <c r="B101" s="100"/>
      <c r="C101" s="100" t="s">
        <v>606</v>
      </c>
      <c r="D101" s="1373">
        <v>145131.05207999999</v>
      </c>
      <c r="E101" s="1373">
        <v>145876.46938999998</v>
      </c>
      <c r="F101" s="312">
        <v>0.5136166928557071</v>
      </c>
      <c r="G101" s="312">
        <v>1.4232518268121888E-3</v>
      </c>
      <c r="H101" s="389">
        <v>0.27743877925713578</v>
      </c>
      <c r="I101" s="119"/>
      <c r="J101" s="1373">
        <v>10113.143480000001</v>
      </c>
      <c r="K101" s="1373">
        <v>11093.068190000002</v>
      </c>
      <c r="L101" s="312">
        <v>9.6896154191614521</v>
      </c>
      <c r="M101" s="312">
        <v>1.8228672214571317E-2</v>
      </c>
      <c r="N101" s="390">
        <v>0.19356520879015784</v>
      </c>
      <c r="O101" s="1365"/>
      <c r="P101" s="1365"/>
      <c r="Q101" s="1365"/>
      <c r="R101" s="1430"/>
      <c r="S101" s="153"/>
      <c r="T101" s="153"/>
      <c r="U101" s="1374"/>
      <c r="V101" s="1374"/>
      <c r="W101" s="1374"/>
      <c r="X101" s="1374"/>
      <c r="Y101" s="1374"/>
      <c r="Z101" s="1374"/>
      <c r="AA101" s="1374"/>
      <c r="AB101" s="1374"/>
      <c r="AC101" s="1404"/>
      <c r="AD101" s="1404"/>
      <c r="AE101" s="1404"/>
      <c r="AF101" s="1404"/>
      <c r="AG101" s="1404"/>
      <c r="AH101" s="1404"/>
      <c r="AI101" s="1404"/>
      <c r="AJ101" s="1404"/>
      <c r="AK101" s="1404"/>
      <c r="AL101" s="1404"/>
      <c r="AM101" s="1404"/>
      <c r="AN101" s="1404"/>
    </row>
    <row r="102" spans="1:40" s="1375" customFormat="1" ht="12" x14ac:dyDescent="0.2">
      <c r="A102" s="103" t="s">
        <v>900</v>
      </c>
      <c r="B102" s="103"/>
      <c r="C102" s="103" t="s">
        <v>901</v>
      </c>
      <c r="D102" s="1378">
        <v>28408.49495</v>
      </c>
      <c r="E102" s="1378">
        <v>21563.136889999998</v>
      </c>
      <c r="F102" s="309">
        <v>-24.096165854784228</v>
      </c>
      <c r="G102" s="309">
        <v>-1.307008602212186E-2</v>
      </c>
      <c r="H102" s="304">
        <v>4.1010386395643153E-2</v>
      </c>
      <c r="I102" s="551"/>
      <c r="J102" s="1378">
        <v>3819.1732499999998</v>
      </c>
      <c r="K102" s="1378">
        <v>2068.12727</v>
      </c>
      <c r="L102" s="309">
        <v>-45.848822909513203</v>
      </c>
      <c r="M102" s="309">
        <v>-3.2573158811418028E-2</v>
      </c>
      <c r="N102" s="306">
        <v>3.6087174437730477E-2</v>
      </c>
      <c r="O102" s="1365"/>
      <c r="P102" s="1365"/>
      <c r="Q102" s="1365"/>
      <c r="R102" s="1430"/>
      <c r="S102" s="153"/>
      <c r="T102" s="153"/>
      <c r="U102" s="1374"/>
      <c r="V102" s="1374"/>
      <c r="W102" s="1374"/>
      <c r="X102" s="1374"/>
      <c r="Y102" s="1374"/>
      <c r="Z102" s="1374"/>
      <c r="AA102" s="1374"/>
      <c r="AB102" s="1374"/>
      <c r="AC102" s="1404"/>
      <c r="AD102" s="1404"/>
      <c r="AE102" s="1404"/>
      <c r="AF102" s="1404"/>
      <c r="AG102" s="1404"/>
      <c r="AH102" s="1404"/>
      <c r="AI102" s="1404"/>
      <c r="AJ102" s="1404"/>
      <c r="AK102" s="1404"/>
      <c r="AL102" s="1404"/>
      <c r="AM102" s="1404"/>
      <c r="AN102" s="1404"/>
    </row>
    <row r="103" spans="1:40" s="1375" customFormat="1" ht="36" x14ac:dyDescent="0.2">
      <c r="A103" s="100" t="s">
        <v>902</v>
      </c>
      <c r="B103" s="100"/>
      <c r="C103" s="100" t="s">
        <v>903</v>
      </c>
      <c r="D103" s="1373">
        <v>887751.6191399995</v>
      </c>
      <c r="E103" s="1373">
        <v>874437.73160000029</v>
      </c>
      <c r="F103" s="312">
        <v>-1.4997311469729455</v>
      </c>
      <c r="G103" s="312">
        <v>-2.5420679811253878E-2</v>
      </c>
      <c r="H103" s="389">
        <v>1.6630710751772124</v>
      </c>
      <c r="I103" s="119"/>
      <c r="J103" s="1373">
        <v>77458.830630000011</v>
      </c>
      <c r="K103" s="1373">
        <v>95229.340099999943</v>
      </c>
      <c r="L103" s="312">
        <v>22.941876769202562</v>
      </c>
      <c r="M103" s="312">
        <v>0.33056906199922625</v>
      </c>
      <c r="N103" s="390">
        <v>1.6616761732360215</v>
      </c>
      <c r="O103" s="1365"/>
      <c r="P103" s="1365"/>
      <c r="Q103" s="1365"/>
      <c r="R103" s="1430"/>
      <c r="S103" s="153"/>
      <c r="T103" s="153"/>
      <c r="U103" s="1374"/>
      <c r="V103" s="1374"/>
      <c r="W103" s="1374"/>
      <c r="X103" s="1374"/>
      <c r="Y103" s="1374"/>
      <c r="Z103" s="1374"/>
      <c r="AA103" s="1374"/>
      <c r="AB103" s="1374"/>
      <c r="AC103" s="1404"/>
      <c r="AD103" s="1404"/>
      <c r="AE103" s="1404"/>
      <c r="AF103" s="1404"/>
      <c r="AG103" s="1404"/>
      <c r="AH103" s="1404"/>
      <c r="AI103" s="1404"/>
      <c r="AJ103" s="1404"/>
      <c r="AK103" s="1404"/>
      <c r="AL103" s="1404"/>
      <c r="AM103" s="1404"/>
      <c r="AN103" s="1404"/>
    </row>
    <row r="104" spans="1:40" s="1379" customFormat="1" ht="12" x14ac:dyDescent="0.2">
      <c r="A104" s="106">
        <v>26</v>
      </c>
      <c r="B104" s="1362" t="s">
        <v>904</v>
      </c>
      <c r="C104" s="91"/>
      <c r="D104" s="76">
        <v>5051111.1697899895</v>
      </c>
      <c r="E104" s="76">
        <v>5272887.2563599972</v>
      </c>
      <c r="F104" s="354">
        <v>4.390639586323509</v>
      </c>
      <c r="G104" s="354">
        <v>0.4234449832591437</v>
      </c>
      <c r="H104" s="536">
        <v>10.028371331458267</v>
      </c>
      <c r="I104" s="119"/>
      <c r="J104" s="76">
        <v>513000.19986999989</v>
      </c>
      <c r="K104" s="76">
        <v>633173.09940000006</v>
      </c>
      <c r="L104" s="354">
        <v>23.42550735076777</v>
      </c>
      <c r="M104" s="354">
        <v>2.2354701052563333</v>
      </c>
      <c r="N104" s="1372">
        <v>11.048366519206654</v>
      </c>
      <c r="O104" s="1365"/>
      <c r="P104" s="1365"/>
      <c r="Q104" s="1365"/>
      <c r="R104" s="1430"/>
      <c r="S104" s="153"/>
      <c r="T104" s="153"/>
      <c r="U104" s="159"/>
      <c r="V104" s="159"/>
      <c r="W104" s="159"/>
      <c r="X104" s="159"/>
      <c r="Y104" s="159"/>
      <c r="Z104" s="159"/>
      <c r="AA104" s="159"/>
      <c r="AB104" s="159"/>
      <c r="AC104" s="1405"/>
      <c r="AD104" s="1405"/>
      <c r="AE104" s="1405"/>
      <c r="AF104" s="1405"/>
      <c r="AG104" s="1405"/>
      <c r="AH104" s="1405"/>
      <c r="AI104" s="1405"/>
      <c r="AJ104" s="1405"/>
      <c r="AK104" s="1405"/>
      <c r="AL104" s="1405"/>
      <c r="AM104" s="1405"/>
      <c r="AN104" s="1405"/>
    </row>
    <row r="105" spans="1:40" s="1375" customFormat="1" ht="12" x14ac:dyDescent="0.2">
      <c r="A105" s="100" t="s">
        <v>659</v>
      </c>
      <c r="B105" s="100"/>
      <c r="C105" s="100" t="s">
        <v>905</v>
      </c>
      <c r="D105" s="1369">
        <v>507166.8167599999</v>
      </c>
      <c r="E105" s="1369">
        <v>242576.89508000007</v>
      </c>
      <c r="F105" s="360">
        <v>-52.170195867764811</v>
      </c>
      <c r="G105" s="360">
        <v>-0.50519096395435037</v>
      </c>
      <c r="H105" s="1370">
        <v>0.46135088084051912</v>
      </c>
      <c r="I105" s="119"/>
      <c r="J105" s="1369">
        <v>20307.21487</v>
      </c>
      <c r="K105" s="1369">
        <v>41023.904129999995</v>
      </c>
      <c r="L105" s="360">
        <v>102.016398568791</v>
      </c>
      <c r="M105" s="360">
        <v>0.3853742374673555</v>
      </c>
      <c r="N105" s="1371">
        <v>0.71583446818340224</v>
      </c>
      <c r="O105" s="1365"/>
      <c r="P105" s="1365"/>
      <c r="Q105" s="1365"/>
      <c r="R105" s="1430"/>
      <c r="S105" s="153"/>
      <c r="T105" s="153"/>
      <c r="U105" s="1374"/>
      <c r="V105" s="1374"/>
      <c r="W105" s="1374"/>
      <c r="X105" s="1374"/>
      <c r="Y105" s="1374"/>
      <c r="Z105" s="1374"/>
      <c r="AA105" s="1374"/>
      <c r="AB105" s="1374"/>
      <c r="AC105" s="1404"/>
      <c r="AD105" s="1404"/>
      <c r="AE105" s="1404"/>
      <c r="AF105" s="1404"/>
      <c r="AG105" s="1404"/>
      <c r="AH105" s="1404"/>
      <c r="AI105" s="1404"/>
      <c r="AJ105" s="1404"/>
      <c r="AK105" s="1404"/>
      <c r="AL105" s="1404"/>
      <c r="AM105" s="1404"/>
      <c r="AN105" s="1404"/>
    </row>
    <row r="106" spans="1:40" s="1364" customFormat="1" ht="12" x14ac:dyDescent="0.2">
      <c r="A106" s="103" t="s">
        <v>660</v>
      </c>
      <c r="B106" s="103"/>
      <c r="C106" s="103" t="s">
        <v>906</v>
      </c>
      <c r="D106" s="1378">
        <v>1002965.6792200006</v>
      </c>
      <c r="E106" s="1378">
        <v>1217700.1921799984</v>
      </c>
      <c r="F106" s="309">
        <v>21.409956233696377</v>
      </c>
      <c r="G106" s="309">
        <v>0.41000025589685679</v>
      </c>
      <c r="H106" s="304">
        <v>2.315913294531363</v>
      </c>
      <c r="I106" s="91"/>
      <c r="J106" s="1378">
        <v>112598.98872999995</v>
      </c>
      <c r="K106" s="1378">
        <v>150662.17057000016</v>
      </c>
      <c r="L106" s="309">
        <v>33.804195108067582</v>
      </c>
      <c r="M106" s="309">
        <v>0.70805568848752309</v>
      </c>
      <c r="N106" s="306">
        <v>2.6289349351922136</v>
      </c>
      <c r="O106" s="1365"/>
      <c r="P106" s="1365"/>
      <c r="Q106" s="1365"/>
      <c r="R106" s="1430"/>
      <c r="S106" s="153"/>
      <c r="T106" s="153"/>
      <c r="U106" s="153"/>
      <c r="V106" s="153"/>
      <c r="W106" s="153"/>
      <c r="X106" s="153"/>
      <c r="Y106" s="153"/>
      <c r="Z106" s="153"/>
      <c r="AA106" s="153"/>
      <c r="AB106" s="153"/>
      <c r="AC106" s="1397"/>
      <c r="AD106" s="1397"/>
      <c r="AE106" s="1397"/>
      <c r="AF106" s="1397"/>
      <c r="AG106" s="1397"/>
      <c r="AH106" s="1397"/>
      <c r="AI106" s="1397"/>
      <c r="AJ106" s="1397"/>
      <c r="AK106" s="1397"/>
      <c r="AL106" s="1397"/>
      <c r="AM106" s="1397"/>
      <c r="AN106" s="1397"/>
    </row>
    <row r="107" spans="1:40" s="1364" customFormat="1" ht="12" x14ac:dyDescent="0.2">
      <c r="A107" s="100" t="s">
        <v>662</v>
      </c>
      <c r="B107" s="100"/>
      <c r="C107" s="100" t="s">
        <v>907</v>
      </c>
      <c r="D107" s="1369">
        <v>2096991.6004899903</v>
      </c>
      <c r="E107" s="1369">
        <v>2258582.7057499993</v>
      </c>
      <c r="F107" s="360">
        <v>7.7058537202653081</v>
      </c>
      <c r="G107" s="360">
        <v>0.30853165424601092</v>
      </c>
      <c r="H107" s="1370">
        <v>4.2955415040879377</v>
      </c>
      <c r="I107" s="91"/>
      <c r="J107" s="1369">
        <v>218168.18531999993</v>
      </c>
      <c r="K107" s="1369">
        <v>249165.32382999972</v>
      </c>
      <c r="L107" s="360">
        <v>14.207909583395253</v>
      </c>
      <c r="M107" s="360">
        <v>0.57661233737891049</v>
      </c>
      <c r="N107" s="1371">
        <v>4.3477365418071212</v>
      </c>
      <c r="O107" s="1365"/>
      <c r="P107" s="1365"/>
      <c r="Q107" s="1365"/>
      <c r="R107" s="1430"/>
      <c r="S107" s="153"/>
      <c r="T107" s="153"/>
      <c r="U107" s="153"/>
      <c r="V107" s="153"/>
      <c r="W107" s="153"/>
      <c r="X107" s="153"/>
      <c r="Y107" s="153"/>
      <c r="Z107" s="153"/>
      <c r="AA107" s="153"/>
      <c r="AB107" s="153"/>
      <c r="AC107" s="1397"/>
      <c r="AD107" s="1397"/>
      <c r="AE107" s="1397"/>
      <c r="AF107" s="1397"/>
      <c r="AG107" s="1397"/>
      <c r="AH107" s="1397"/>
      <c r="AI107" s="1397"/>
      <c r="AJ107" s="1397"/>
      <c r="AK107" s="1397"/>
      <c r="AL107" s="1397"/>
      <c r="AM107" s="1397"/>
      <c r="AN107" s="1397"/>
    </row>
    <row r="108" spans="1:40" s="1379" customFormat="1" ht="12" x14ac:dyDescent="0.2">
      <c r="A108" s="103" t="s">
        <v>663</v>
      </c>
      <c r="B108" s="103"/>
      <c r="C108" s="103" t="s">
        <v>908</v>
      </c>
      <c r="D108" s="1378">
        <v>573055.37838999974</v>
      </c>
      <c r="E108" s="1378">
        <v>679902.98158000014</v>
      </c>
      <c r="F108" s="309">
        <v>18.645249171238731</v>
      </c>
      <c r="G108" s="309">
        <v>0.20400793540825338</v>
      </c>
      <c r="H108" s="304">
        <v>1.2930903387751789</v>
      </c>
      <c r="I108" s="119"/>
      <c r="J108" s="1378">
        <v>69528.586439999999</v>
      </c>
      <c r="K108" s="1378">
        <v>92591.575130000012</v>
      </c>
      <c r="L108" s="309">
        <v>33.170512836331454</v>
      </c>
      <c r="M108" s="309">
        <v>0.42902036945101146</v>
      </c>
      <c r="N108" s="306">
        <v>1.6156492744184632</v>
      </c>
      <c r="O108" s="1365"/>
      <c r="P108" s="1365"/>
      <c r="Q108" s="1365"/>
      <c r="R108" s="1430"/>
      <c r="S108" s="153"/>
      <c r="T108" s="153"/>
      <c r="U108" s="159"/>
      <c r="V108" s="159"/>
      <c r="W108" s="159"/>
      <c r="X108" s="159"/>
      <c r="Y108" s="159"/>
      <c r="Z108" s="159"/>
      <c r="AA108" s="159"/>
      <c r="AB108" s="159"/>
      <c r="AC108" s="1405"/>
      <c r="AD108" s="1405"/>
      <c r="AE108" s="1405"/>
      <c r="AF108" s="1405"/>
      <c r="AG108" s="1405"/>
      <c r="AH108" s="1405"/>
      <c r="AI108" s="1405"/>
      <c r="AJ108" s="1405"/>
      <c r="AK108" s="1405"/>
      <c r="AL108" s="1405"/>
      <c r="AM108" s="1405"/>
      <c r="AN108" s="1405"/>
    </row>
    <row r="109" spans="1:40" s="1364" customFormat="1" ht="24" x14ac:dyDescent="0.2">
      <c r="A109" s="100" t="s">
        <v>665</v>
      </c>
      <c r="B109" s="100"/>
      <c r="C109" s="100" t="s">
        <v>909</v>
      </c>
      <c r="D109" s="1373">
        <v>606360.07980999968</v>
      </c>
      <c r="E109" s="1373">
        <v>601728.12854999979</v>
      </c>
      <c r="F109" s="312">
        <v>-0.76389449342563698</v>
      </c>
      <c r="G109" s="312">
        <v>-8.8439495622927595E-3</v>
      </c>
      <c r="H109" s="389">
        <v>1.1444115567622652</v>
      </c>
      <c r="I109" s="91"/>
      <c r="J109" s="1373">
        <v>67732.346019999997</v>
      </c>
      <c r="K109" s="1373">
        <v>70490.247930000012</v>
      </c>
      <c r="L109" s="312">
        <v>4.0717649277727102</v>
      </c>
      <c r="M109" s="312">
        <v>5.1302808679383513E-2</v>
      </c>
      <c r="N109" s="390">
        <v>1.229998709513066</v>
      </c>
      <c r="O109" s="1365"/>
      <c r="P109" s="1365"/>
      <c r="Q109" s="1365"/>
      <c r="R109" s="1430"/>
      <c r="S109" s="153"/>
      <c r="T109" s="153"/>
      <c r="U109" s="153"/>
      <c r="V109" s="153"/>
      <c r="W109" s="153"/>
      <c r="X109" s="153"/>
      <c r="Y109" s="153"/>
      <c r="Z109" s="153"/>
      <c r="AA109" s="153"/>
      <c r="AB109" s="153"/>
      <c r="AC109" s="1397"/>
      <c r="AD109" s="1397"/>
      <c r="AE109" s="1397"/>
      <c r="AF109" s="1397"/>
      <c r="AG109" s="1397"/>
      <c r="AH109" s="1397"/>
      <c r="AI109" s="1397"/>
      <c r="AJ109" s="1397"/>
      <c r="AK109" s="1397"/>
      <c r="AL109" s="1397"/>
      <c r="AM109" s="1397"/>
      <c r="AN109" s="1397"/>
    </row>
    <row r="110" spans="1:40" s="1375" customFormat="1" ht="24" x14ac:dyDescent="0.2">
      <c r="A110" s="103" t="s">
        <v>666</v>
      </c>
      <c r="B110" s="103"/>
      <c r="C110" s="103" t="s">
        <v>910</v>
      </c>
      <c r="D110" s="1378">
        <v>233289.28900999989</v>
      </c>
      <c r="E110" s="1378">
        <v>237416.21287999983</v>
      </c>
      <c r="F110" s="309">
        <v>1.7690155804037111</v>
      </c>
      <c r="G110" s="309">
        <v>7.8796827740588993E-3</v>
      </c>
      <c r="H110" s="304">
        <v>0.45153590947680822</v>
      </c>
      <c r="I110" s="304"/>
      <c r="J110" s="1378">
        <v>22066.752710000001</v>
      </c>
      <c r="K110" s="1378">
        <v>26136.39057</v>
      </c>
      <c r="L110" s="309">
        <v>18.442395732090471</v>
      </c>
      <c r="M110" s="309">
        <v>7.5703871761688066E-2</v>
      </c>
      <c r="N110" s="306">
        <v>0.4560592084220445</v>
      </c>
      <c r="O110" s="1365"/>
      <c r="P110" s="1365"/>
      <c r="Q110" s="1365"/>
      <c r="R110" s="1430"/>
      <c r="S110" s="153"/>
      <c r="T110" s="153"/>
      <c r="U110" s="1374"/>
      <c r="V110" s="1374"/>
      <c r="W110" s="1374"/>
      <c r="X110" s="1374"/>
      <c r="Y110" s="1374"/>
      <c r="Z110" s="1374"/>
      <c r="AA110" s="1374"/>
      <c r="AB110" s="1374"/>
      <c r="AC110" s="1404"/>
      <c r="AD110" s="1404"/>
      <c r="AE110" s="1404"/>
      <c r="AF110" s="1404"/>
      <c r="AG110" s="1404"/>
      <c r="AH110" s="1404"/>
      <c r="AI110" s="1404"/>
      <c r="AJ110" s="1404"/>
      <c r="AK110" s="1404"/>
      <c r="AL110" s="1404"/>
      <c r="AM110" s="1404"/>
      <c r="AN110" s="1404"/>
    </row>
    <row r="111" spans="1:40" s="1375" customFormat="1" ht="12" x14ac:dyDescent="0.2">
      <c r="A111" s="100" t="s">
        <v>667</v>
      </c>
      <c r="B111" s="100"/>
      <c r="C111" s="100" t="s">
        <v>911</v>
      </c>
      <c r="D111" s="1369">
        <v>29068.876229999998</v>
      </c>
      <c r="E111" s="1369">
        <v>32552.690099999993</v>
      </c>
      <c r="F111" s="360">
        <v>11.984687135598962</v>
      </c>
      <c r="G111" s="360">
        <v>6.6517699391112897E-3</v>
      </c>
      <c r="H111" s="1370">
        <v>6.191114057425192E-2</v>
      </c>
      <c r="I111" s="551"/>
      <c r="J111" s="1369">
        <v>2435.4350100000001</v>
      </c>
      <c r="K111" s="1369">
        <v>2776.3754800000002</v>
      </c>
      <c r="L111" s="360">
        <v>13.999161078003883</v>
      </c>
      <c r="M111" s="360">
        <v>6.3422138546867313E-3</v>
      </c>
      <c r="N111" s="1371">
        <v>4.8445541870059908E-2</v>
      </c>
      <c r="O111" s="1365"/>
      <c r="P111" s="1365"/>
      <c r="Q111" s="1365"/>
      <c r="R111" s="1430"/>
      <c r="S111" s="153"/>
      <c r="T111" s="153"/>
      <c r="U111" s="1374"/>
      <c r="V111" s="1374"/>
      <c r="W111" s="1374"/>
      <c r="X111" s="1374"/>
      <c r="Y111" s="1374"/>
      <c r="Z111" s="1374"/>
      <c r="AA111" s="1374"/>
      <c r="AB111" s="1374"/>
      <c r="AC111" s="1404"/>
      <c r="AD111" s="1404"/>
      <c r="AE111" s="1404"/>
      <c r="AF111" s="1404"/>
      <c r="AG111" s="1404"/>
      <c r="AH111" s="1404"/>
      <c r="AI111" s="1404"/>
      <c r="AJ111" s="1404"/>
      <c r="AK111" s="1404"/>
      <c r="AL111" s="1404"/>
      <c r="AM111" s="1404"/>
      <c r="AN111" s="1404"/>
    </row>
    <row r="112" spans="1:40" s="1364" customFormat="1" ht="24" x14ac:dyDescent="0.2">
      <c r="A112" s="103" t="s">
        <v>669</v>
      </c>
      <c r="B112" s="103"/>
      <c r="C112" s="103" t="s">
        <v>912</v>
      </c>
      <c r="D112" s="1378">
        <v>2213.4498799999992</v>
      </c>
      <c r="E112" s="1378">
        <v>2427.4502399999992</v>
      </c>
      <c r="F112" s="309">
        <v>9.6681818700137043</v>
      </c>
      <c r="G112" s="309">
        <v>4.0859851149481648E-4</v>
      </c>
      <c r="H112" s="304">
        <v>4.6167064099455653E-3</v>
      </c>
      <c r="I112" s="551"/>
      <c r="J112" s="1378">
        <v>162.69076999999996</v>
      </c>
      <c r="K112" s="1378">
        <v>327.11176</v>
      </c>
      <c r="L112" s="309">
        <v>101.06350225031211</v>
      </c>
      <c r="M112" s="309">
        <v>3.0585781757715915E-3</v>
      </c>
      <c r="N112" s="306">
        <v>5.7078398002812598E-3</v>
      </c>
      <c r="O112" s="1365"/>
      <c r="P112" s="1365"/>
      <c r="Q112" s="1365"/>
      <c r="R112" s="1430"/>
      <c r="S112" s="153"/>
      <c r="T112" s="153"/>
      <c r="U112" s="153"/>
      <c r="V112" s="153"/>
      <c r="W112" s="153"/>
      <c r="X112" s="153"/>
      <c r="Y112" s="153"/>
      <c r="Z112" s="153"/>
      <c r="AA112" s="153"/>
      <c r="AB112" s="153"/>
      <c r="AC112" s="1397"/>
      <c r="AD112" s="1397"/>
      <c r="AE112" s="1397"/>
      <c r="AF112" s="1397"/>
      <c r="AG112" s="1397"/>
      <c r="AH112" s="1397"/>
      <c r="AI112" s="1397"/>
      <c r="AJ112" s="1397"/>
      <c r="AK112" s="1397"/>
      <c r="AL112" s="1397"/>
      <c r="AM112" s="1397"/>
      <c r="AN112" s="1397"/>
    </row>
    <row r="113" spans="1:40" s="1364" customFormat="1" ht="12" x14ac:dyDescent="0.2">
      <c r="A113" s="112">
        <v>27</v>
      </c>
      <c r="B113" s="78" t="s">
        <v>913</v>
      </c>
      <c r="C113" s="96"/>
      <c r="D113" s="1277">
        <v>1954135.1586000007</v>
      </c>
      <c r="E113" s="1277">
        <v>2118778.7316999994</v>
      </c>
      <c r="F113" s="351">
        <v>8.4253933191578305</v>
      </c>
      <c r="G113" s="351">
        <v>0.31435983984254751</v>
      </c>
      <c r="H113" s="1376">
        <v>4.0296518506166068</v>
      </c>
      <c r="I113" s="551"/>
      <c r="J113" s="1277">
        <v>197593.04261000003</v>
      </c>
      <c r="K113" s="1277">
        <v>212462.65482999998</v>
      </c>
      <c r="L113" s="351">
        <v>7.5253723631094145</v>
      </c>
      <c r="M113" s="351">
        <v>0.27660623755080421</v>
      </c>
      <c r="N113" s="1377">
        <v>3.7073041865327414</v>
      </c>
      <c r="O113" s="1365"/>
      <c r="P113" s="1365"/>
      <c r="Q113" s="1365"/>
      <c r="R113" s="1430"/>
      <c r="S113" s="153"/>
      <c r="T113" s="153"/>
      <c r="U113" s="153"/>
      <c r="V113" s="153"/>
      <c r="W113" s="153"/>
      <c r="X113" s="153"/>
      <c r="Y113" s="153"/>
      <c r="Z113" s="153"/>
      <c r="AA113" s="153"/>
      <c r="AB113" s="153"/>
      <c r="AC113" s="1397"/>
      <c r="AD113" s="1397"/>
      <c r="AE113" s="1397"/>
      <c r="AF113" s="1397"/>
      <c r="AG113" s="1397"/>
      <c r="AH113" s="1397"/>
      <c r="AI113" s="1397"/>
      <c r="AJ113" s="1397"/>
      <c r="AK113" s="1397"/>
      <c r="AL113" s="1397"/>
      <c r="AM113" s="1397"/>
      <c r="AN113" s="1397"/>
    </row>
    <row r="114" spans="1:40" s="1375" customFormat="1" ht="36" x14ac:dyDescent="0.2">
      <c r="A114" s="103" t="s">
        <v>914</v>
      </c>
      <c r="B114" s="103"/>
      <c r="C114" s="103" t="s">
        <v>915</v>
      </c>
      <c r="D114" s="1378">
        <v>836441.23549000034</v>
      </c>
      <c r="E114" s="1378">
        <v>865779.76237999951</v>
      </c>
      <c r="F114" s="309">
        <v>3.5075419103186842</v>
      </c>
      <c r="G114" s="309">
        <v>5.6017094628739439E-2</v>
      </c>
      <c r="H114" s="304">
        <v>1.6466047018046777</v>
      </c>
      <c r="I114" s="119"/>
      <c r="J114" s="1378">
        <v>81087.712260000015</v>
      </c>
      <c r="K114" s="1378">
        <v>79173.961100000015</v>
      </c>
      <c r="L114" s="309">
        <v>-2.3601000776341294</v>
      </c>
      <c r="M114" s="309">
        <v>-3.5599819292132739E-2</v>
      </c>
      <c r="N114" s="306">
        <v>1.3815225912773674</v>
      </c>
      <c r="O114" s="1365"/>
      <c r="P114" s="1365"/>
      <c r="Q114" s="1365"/>
      <c r="R114" s="1430"/>
      <c r="S114" s="153"/>
      <c r="T114" s="153"/>
      <c r="U114" s="1374"/>
      <c r="V114" s="1374"/>
      <c r="W114" s="1374"/>
      <c r="X114" s="1374"/>
      <c r="Y114" s="1374"/>
      <c r="Z114" s="1374"/>
      <c r="AA114" s="1374"/>
      <c r="AB114" s="1374"/>
      <c r="AC114" s="1404"/>
      <c r="AD114" s="1404"/>
      <c r="AE114" s="1404"/>
      <c r="AF114" s="1404"/>
      <c r="AG114" s="1404"/>
      <c r="AH114" s="1404"/>
      <c r="AI114" s="1404"/>
      <c r="AJ114" s="1404"/>
      <c r="AK114" s="1404"/>
      <c r="AL114" s="1404"/>
      <c r="AM114" s="1404"/>
      <c r="AN114" s="1404"/>
    </row>
    <row r="115" spans="1:40" s="1364" customFormat="1" ht="12" x14ac:dyDescent="0.2">
      <c r="A115" s="100" t="s">
        <v>916</v>
      </c>
      <c r="B115" s="100"/>
      <c r="C115" s="100" t="s">
        <v>917</v>
      </c>
      <c r="D115" s="1382">
        <v>133928.05237000011</v>
      </c>
      <c r="E115" s="1382">
        <v>164247.83265999993</v>
      </c>
      <c r="F115" s="1383">
        <v>22.638857023199311</v>
      </c>
      <c r="G115" s="1383">
        <v>5.789063670427378E-2</v>
      </c>
      <c r="H115" s="1384">
        <v>0.31237881187673222</v>
      </c>
      <c r="I115" s="91"/>
      <c r="J115" s="1382">
        <v>16609.81136</v>
      </c>
      <c r="K115" s="1382">
        <v>19091.068299999981</v>
      </c>
      <c r="L115" s="1383">
        <v>14.93850162546326</v>
      </c>
      <c r="M115" s="1383">
        <v>4.6156627114127824E-2</v>
      </c>
      <c r="N115" s="1385">
        <v>0.33312394354953112</v>
      </c>
      <c r="O115" s="1365"/>
      <c r="P115" s="1365"/>
      <c r="Q115" s="1365"/>
      <c r="R115" s="1430"/>
      <c r="S115" s="153"/>
      <c r="T115" s="153"/>
      <c r="U115" s="153"/>
      <c r="V115" s="153"/>
      <c r="W115" s="153"/>
      <c r="X115" s="153"/>
      <c r="Y115" s="153"/>
      <c r="Z115" s="153"/>
      <c r="AA115" s="153"/>
      <c r="AB115" s="153"/>
      <c r="AC115" s="1397"/>
      <c r="AD115" s="1397"/>
      <c r="AE115" s="1397"/>
      <c r="AF115" s="1397"/>
      <c r="AG115" s="1397"/>
      <c r="AH115" s="1397"/>
      <c r="AI115" s="1397"/>
      <c r="AJ115" s="1397"/>
      <c r="AK115" s="1397"/>
      <c r="AL115" s="1397"/>
      <c r="AM115" s="1397"/>
      <c r="AN115" s="1397"/>
    </row>
    <row r="116" spans="1:40" s="1364" customFormat="1" ht="12" x14ac:dyDescent="0.2">
      <c r="A116" s="103" t="s">
        <v>918</v>
      </c>
      <c r="B116" s="103"/>
      <c r="C116" s="103" t="s">
        <v>919</v>
      </c>
      <c r="D116" s="1253">
        <v>296319.44062000018</v>
      </c>
      <c r="E116" s="1253">
        <v>297221.21890999994</v>
      </c>
      <c r="F116" s="357">
        <v>0.30432640130290828</v>
      </c>
      <c r="G116" s="357">
        <v>1.7217974165662185E-3</v>
      </c>
      <c r="H116" s="551">
        <v>0.56527754262580931</v>
      </c>
      <c r="I116" s="91"/>
      <c r="J116" s="1253">
        <v>26044.491590000005</v>
      </c>
      <c r="K116" s="1253">
        <v>29452.957749999998</v>
      </c>
      <c r="L116" s="357">
        <v>13.08709040536119</v>
      </c>
      <c r="M116" s="357">
        <v>6.3404679717790138E-2</v>
      </c>
      <c r="N116" s="1368">
        <v>0.51393066541371779</v>
      </c>
      <c r="O116" s="1365"/>
      <c r="P116" s="1365"/>
      <c r="Q116" s="1365"/>
      <c r="R116" s="1430"/>
      <c r="S116" s="153"/>
      <c r="T116" s="153"/>
      <c r="U116" s="153"/>
      <c r="V116" s="153"/>
      <c r="W116" s="153"/>
      <c r="X116" s="153"/>
      <c r="Y116" s="153"/>
      <c r="Z116" s="153"/>
      <c r="AA116" s="153"/>
      <c r="AB116" s="153"/>
      <c r="AC116" s="1397"/>
      <c r="AD116" s="1397"/>
      <c r="AE116" s="1397"/>
      <c r="AF116" s="1397"/>
      <c r="AG116" s="1397"/>
      <c r="AH116" s="1397"/>
      <c r="AI116" s="1397"/>
      <c r="AJ116" s="1397"/>
      <c r="AK116" s="1397"/>
      <c r="AL116" s="1397"/>
      <c r="AM116" s="1397"/>
      <c r="AN116" s="1397"/>
    </row>
    <row r="117" spans="1:40" s="1387" customFormat="1" ht="12" x14ac:dyDescent="0.2">
      <c r="A117" s="100" t="s">
        <v>920</v>
      </c>
      <c r="B117" s="100"/>
      <c r="C117" s="100" t="s">
        <v>921</v>
      </c>
      <c r="D117" s="1369">
        <v>207481.67969000014</v>
      </c>
      <c r="E117" s="1369">
        <v>211347.83329999988</v>
      </c>
      <c r="F117" s="360">
        <v>1.8633710772807479</v>
      </c>
      <c r="G117" s="360">
        <v>7.3817848262321033E-3</v>
      </c>
      <c r="H117" s="1370">
        <v>0.40195711559641134</v>
      </c>
      <c r="I117" s="551"/>
      <c r="J117" s="1369">
        <v>23145.244709999988</v>
      </c>
      <c r="K117" s="1369">
        <v>22900.378029999982</v>
      </c>
      <c r="L117" s="360">
        <v>-1.0579567555585656</v>
      </c>
      <c r="M117" s="360">
        <v>-4.5550381579728075E-3</v>
      </c>
      <c r="N117" s="1371">
        <v>0.39959336576930293</v>
      </c>
      <c r="O117" s="1365"/>
      <c r="P117" s="1365"/>
      <c r="Q117" s="1365"/>
      <c r="R117" s="1430"/>
      <c r="S117" s="153"/>
      <c r="T117" s="153"/>
      <c r="U117" s="1386"/>
      <c r="V117" s="1386"/>
      <c r="W117" s="1386"/>
      <c r="X117" s="1386"/>
      <c r="Y117" s="1386"/>
      <c r="Z117" s="1386"/>
      <c r="AA117" s="1386"/>
      <c r="AB117" s="1386"/>
      <c r="AC117" s="1406"/>
      <c r="AD117" s="1406"/>
      <c r="AE117" s="1406"/>
      <c r="AF117" s="1406"/>
      <c r="AG117" s="1406"/>
      <c r="AH117" s="1406"/>
      <c r="AI117" s="1406"/>
      <c r="AJ117" s="1406"/>
      <c r="AK117" s="1406"/>
      <c r="AL117" s="1406"/>
      <c r="AM117" s="1406"/>
      <c r="AN117" s="1406"/>
    </row>
    <row r="118" spans="1:40" s="1364" customFormat="1" ht="12" x14ac:dyDescent="0.2">
      <c r="A118" s="103" t="s">
        <v>922</v>
      </c>
      <c r="B118" s="103"/>
      <c r="C118" s="103" t="s">
        <v>923</v>
      </c>
      <c r="D118" s="1253">
        <v>275031.14347999991</v>
      </c>
      <c r="E118" s="1253">
        <v>394954.96442000015</v>
      </c>
      <c r="F118" s="357">
        <v>43.60372408105885</v>
      </c>
      <c r="G118" s="357">
        <v>0.22897482382204876</v>
      </c>
      <c r="H118" s="551">
        <v>0.75115488912252137</v>
      </c>
      <c r="I118" s="91"/>
      <c r="J118" s="1253">
        <v>32362.812440000009</v>
      </c>
      <c r="K118" s="1253">
        <v>41250.713559999997</v>
      </c>
      <c r="L118" s="357">
        <v>27.463314989937832</v>
      </c>
      <c r="M118" s="357">
        <v>0.16533375935790096</v>
      </c>
      <c r="N118" s="1368">
        <v>0.71979211217526951</v>
      </c>
      <c r="O118" s="1365"/>
      <c r="P118" s="1365"/>
      <c r="Q118" s="1365"/>
      <c r="R118" s="1430"/>
      <c r="S118" s="153"/>
      <c r="T118" s="153"/>
      <c r="U118" s="153"/>
      <c r="V118" s="153"/>
      <c r="W118" s="153"/>
      <c r="X118" s="153"/>
      <c r="Y118" s="153"/>
      <c r="Z118" s="153"/>
      <c r="AA118" s="153"/>
      <c r="AB118" s="153"/>
      <c r="AC118" s="1397"/>
      <c r="AD118" s="1397"/>
      <c r="AE118" s="1397"/>
      <c r="AF118" s="1397"/>
      <c r="AG118" s="1397"/>
      <c r="AH118" s="1397"/>
      <c r="AI118" s="1397"/>
      <c r="AJ118" s="1397"/>
      <c r="AK118" s="1397"/>
      <c r="AL118" s="1397"/>
      <c r="AM118" s="1397"/>
      <c r="AN118" s="1397"/>
    </row>
    <row r="119" spans="1:40" s="1364" customFormat="1" ht="12" x14ac:dyDescent="0.2">
      <c r="A119" s="100" t="s">
        <v>924</v>
      </c>
      <c r="B119" s="100"/>
      <c r="C119" s="100" t="s">
        <v>925</v>
      </c>
      <c r="D119" s="1388">
        <v>204933.60695000002</v>
      </c>
      <c r="E119" s="1388">
        <v>185227.12003000014</v>
      </c>
      <c r="F119" s="360">
        <v>-9.6160347798923453</v>
      </c>
      <c r="G119" s="360">
        <v>-3.7626297555312625E-2</v>
      </c>
      <c r="H119" s="1389">
        <v>0.35227878959045461</v>
      </c>
      <c r="I119" s="551"/>
      <c r="J119" s="1388">
        <v>18342.970250000006</v>
      </c>
      <c r="K119" s="1388">
        <v>20593.576089999991</v>
      </c>
      <c r="L119" s="360">
        <v>12.269582348583839</v>
      </c>
      <c r="M119" s="360">
        <v>4.1866028811090625E-2</v>
      </c>
      <c r="N119" s="1390">
        <v>0.35934150834755219</v>
      </c>
      <c r="O119" s="1365"/>
      <c r="P119" s="1365"/>
      <c r="Q119" s="1365"/>
      <c r="R119" s="1430"/>
      <c r="S119" s="153"/>
      <c r="T119" s="153"/>
      <c r="U119" s="153"/>
      <c r="V119" s="153"/>
      <c r="W119" s="153"/>
      <c r="X119" s="153"/>
      <c r="Y119" s="153"/>
      <c r="Z119" s="153"/>
      <c r="AA119" s="153"/>
      <c r="AB119" s="153"/>
      <c r="AC119" s="1397"/>
      <c r="AD119" s="1397"/>
      <c r="AE119" s="1397"/>
      <c r="AF119" s="1397"/>
      <c r="AG119" s="1397"/>
      <c r="AH119" s="1397"/>
      <c r="AI119" s="1397"/>
      <c r="AJ119" s="1397"/>
      <c r="AK119" s="1397"/>
      <c r="AL119" s="1397"/>
      <c r="AM119" s="1397"/>
      <c r="AN119" s="1397"/>
    </row>
    <row r="120" spans="1:40" s="1364" customFormat="1" ht="12" x14ac:dyDescent="0.2">
      <c r="A120" s="106">
        <v>28</v>
      </c>
      <c r="B120" s="1362" t="s">
        <v>926</v>
      </c>
      <c r="C120" s="123"/>
      <c r="D120" s="167">
        <v>4054901.0646600015</v>
      </c>
      <c r="E120" s="167">
        <v>4320385.3485099981</v>
      </c>
      <c r="F120" s="354">
        <v>6.5472444238847789</v>
      </c>
      <c r="G120" s="354">
        <v>0.50689860150878219</v>
      </c>
      <c r="H120" s="1391">
        <v>8.2168319676456143</v>
      </c>
      <c r="I120" s="551"/>
      <c r="J120" s="167">
        <v>383252.03024999995</v>
      </c>
      <c r="K120" s="167">
        <v>396367.62241999991</v>
      </c>
      <c r="L120" s="354">
        <v>3.4221846552109589</v>
      </c>
      <c r="M120" s="354">
        <v>0.24397775474702244</v>
      </c>
      <c r="N120" s="1392">
        <v>6.9162994653317575</v>
      </c>
      <c r="O120" s="1365"/>
      <c r="P120" s="1365"/>
      <c r="Q120" s="1365"/>
      <c r="R120" s="1430"/>
      <c r="S120" s="153"/>
      <c r="T120" s="153"/>
      <c r="U120" s="153"/>
      <c r="V120" s="153"/>
      <c r="W120" s="153"/>
      <c r="X120" s="153"/>
      <c r="Y120" s="153"/>
      <c r="Z120" s="153"/>
      <c r="AA120" s="153"/>
      <c r="AB120" s="153"/>
      <c r="AC120" s="1397"/>
      <c r="AD120" s="1397"/>
      <c r="AE120" s="1397"/>
      <c r="AF120" s="1397"/>
      <c r="AG120" s="1397"/>
      <c r="AH120" s="1397"/>
      <c r="AI120" s="1397"/>
      <c r="AJ120" s="1397"/>
      <c r="AK120" s="1397"/>
      <c r="AL120" s="1397"/>
      <c r="AM120" s="1397"/>
      <c r="AN120" s="1397"/>
    </row>
    <row r="121" spans="1:40" s="1394" customFormat="1" ht="12" x14ac:dyDescent="0.2">
      <c r="A121" s="100" t="s">
        <v>927</v>
      </c>
      <c r="B121" s="100"/>
      <c r="C121" s="100" t="s">
        <v>928</v>
      </c>
      <c r="D121" s="1369">
        <v>2397132.0715300026</v>
      </c>
      <c r="E121" s="1369">
        <v>2501109.2564299987</v>
      </c>
      <c r="F121" s="360">
        <v>4.3375659662185884</v>
      </c>
      <c r="G121" s="360">
        <v>0.19852734350334594</v>
      </c>
      <c r="H121" s="1370">
        <v>4.7567966361833918</v>
      </c>
      <c r="I121" s="551"/>
      <c r="J121" s="1369">
        <v>231374.33734999993</v>
      </c>
      <c r="K121" s="1369">
        <v>261454.28106999991</v>
      </c>
      <c r="L121" s="360">
        <v>13.000553157499942</v>
      </c>
      <c r="M121" s="360">
        <v>0.55955057435446443</v>
      </c>
      <c r="N121" s="1371">
        <v>4.5621690624796516</v>
      </c>
      <c r="O121" s="1365"/>
      <c r="P121" s="1365"/>
      <c r="Q121" s="1365"/>
      <c r="R121" s="1430"/>
      <c r="S121" s="153"/>
      <c r="T121" s="153"/>
      <c r="U121" s="1393"/>
      <c r="V121" s="1393"/>
      <c r="W121" s="1393"/>
      <c r="X121" s="1393"/>
      <c r="Y121" s="1393"/>
      <c r="Z121" s="1393"/>
      <c r="AA121" s="1393"/>
      <c r="AB121" s="1393"/>
      <c r="AC121" s="1407"/>
      <c r="AD121" s="1407"/>
      <c r="AE121" s="1407"/>
      <c r="AF121" s="1407"/>
      <c r="AG121" s="1407"/>
      <c r="AH121" s="1407"/>
      <c r="AI121" s="1407"/>
      <c r="AJ121" s="1407"/>
      <c r="AK121" s="1407"/>
      <c r="AL121" s="1407"/>
      <c r="AM121" s="1407"/>
      <c r="AN121" s="1407"/>
    </row>
    <row r="122" spans="1:40" s="1394" customFormat="1" ht="12" x14ac:dyDescent="0.2">
      <c r="A122" s="103" t="s">
        <v>929</v>
      </c>
      <c r="B122" s="103"/>
      <c r="C122" s="103" t="s">
        <v>930</v>
      </c>
      <c r="D122" s="1253">
        <v>1657768.9931299987</v>
      </c>
      <c r="E122" s="1253">
        <v>1819276.0920799996</v>
      </c>
      <c r="F122" s="357">
        <v>9.742436951065347</v>
      </c>
      <c r="G122" s="357">
        <v>0.30837125800543713</v>
      </c>
      <c r="H122" s="551">
        <v>3.4600353314622239</v>
      </c>
      <c r="I122" s="551"/>
      <c r="J122" s="1253">
        <v>151877.69290000005</v>
      </c>
      <c r="K122" s="1253">
        <v>134913.34135</v>
      </c>
      <c r="L122" s="357">
        <v>-11.169745356330761</v>
      </c>
      <c r="M122" s="357">
        <v>-0.31557281960744249</v>
      </c>
      <c r="N122" s="1368">
        <v>2.354130402852106</v>
      </c>
      <c r="O122" s="1365"/>
      <c r="P122" s="1365"/>
      <c r="Q122" s="1365"/>
      <c r="R122" s="1430"/>
      <c r="S122" s="153"/>
      <c r="T122" s="153"/>
      <c r="U122" s="1393"/>
      <c r="V122" s="1393"/>
      <c r="W122" s="1393"/>
      <c r="X122" s="1393"/>
      <c r="Y122" s="1393"/>
      <c r="Z122" s="1393"/>
      <c r="AA122" s="1393"/>
      <c r="AB122" s="1393"/>
      <c r="AC122" s="1407"/>
      <c r="AD122" s="1407"/>
      <c r="AE122" s="1407"/>
      <c r="AF122" s="1407"/>
      <c r="AG122" s="1407"/>
      <c r="AH122" s="1407"/>
      <c r="AI122" s="1407"/>
      <c r="AJ122" s="1407"/>
      <c r="AK122" s="1407"/>
      <c r="AL122" s="1407"/>
      <c r="AM122" s="1407"/>
      <c r="AN122" s="1407"/>
    </row>
    <row r="123" spans="1:40" s="1367" customFormat="1" ht="12" x14ac:dyDescent="0.2">
      <c r="A123" s="112">
        <v>29</v>
      </c>
      <c r="B123" s="78" t="s">
        <v>463</v>
      </c>
      <c r="C123" s="78"/>
      <c r="D123" s="1277">
        <v>4077344.0919700027</v>
      </c>
      <c r="E123" s="1277">
        <v>3924072.558720001</v>
      </c>
      <c r="F123" s="351">
        <v>-3.7591022438321438</v>
      </c>
      <c r="G123" s="351">
        <v>-0.29264679900762303</v>
      </c>
      <c r="H123" s="1376">
        <v>7.4630946646857446</v>
      </c>
      <c r="I123" s="551"/>
      <c r="J123" s="1277">
        <v>357782.46760000009</v>
      </c>
      <c r="K123" s="1277">
        <v>496380.35509000014</v>
      </c>
      <c r="L123" s="351">
        <v>38.73803219585151</v>
      </c>
      <c r="M123" s="351">
        <v>2.5782138514368542</v>
      </c>
      <c r="N123" s="1377">
        <v>8.6614420308840234</v>
      </c>
      <c r="O123" s="1365"/>
      <c r="P123" s="1365"/>
      <c r="Q123" s="1365"/>
      <c r="R123" s="1430"/>
      <c r="S123" s="153"/>
      <c r="T123" s="153"/>
      <c r="U123" s="1366"/>
      <c r="V123" s="1366"/>
      <c r="W123" s="1366"/>
      <c r="X123" s="1366"/>
      <c r="Y123" s="1366"/>
      <c r="Z123" s="1366"/>
      <c r="AA123" s="1366"/>
      <c r="AB123" s="1366"/>
      <c r="AC123" s="1403"/>
      <c r="AD123" s="1403"/>
      <c r="AE123" s="1403"/>
      <c r="AF123" s="1403"/>
      <c r="AG123" s="1403"/>
      <c r="AH123" s="1403"/>
      <c r="AI123" s="1403"/>
      <c r="AJ123" s="1403"/>
      <c r="AK123" s="1403"/>
      <c r="AL123" s="1403"/>
      <c r="AM123" s="1403"/>
      <c r="AN123" s="1403"/>
    </row>
    <row r="124" spans="1:40" s="1367" customFormat="1" ht="12" x14ac:dyDescent="0.2">
      <c r="A124" s="103" t="s">
        <v>931</v>
      </c>
      <c r="B124" s="103"/>
      <c r="C124" s="103" t="s">
        <v>609</v>
      </c>
      <c r="D124" s="1253">
        <v>3245436.1408000025</v>
      </c>
      <c r="E124" s="1253">
        <v>3160413.410050001</v>
      </c>
      <c r="F124" s="357">
        <v>-2.6197628627209202</v>
      </c>
      <c r="G124" s="357">
        <v>-0.16233692890832135</v>
      </c>
      <c r="H124" s="551">
        <v>6.0107105834044887</v>
      </c>
      <c r="I124" s="91"/>
      <c r="J124" s="1253">
        <v>285944.47255000012</v>
      </c>
      <c r="K124" s="1253">
        <v>423018.16875000013</v>
      </c>
      <c r="L124" s="357">
        <v>47.937172898500904</v>
      </c>
      <c r="M124" s="357">
        <v>2.5498606696728028</v>
      </c>
      <c r="N124" s="1368">
        <v>7.3813302824494746</v>
      </c>
      <c r="O124" s="1365"/>
      <c r="P124" s="1365"/>
      <c r="Q124" s="1365"/>
      <c r="R124" s="1430"/>
      <c r="S124" s="153"/>
      <c r="T124" s="153"/>
      <c r="U124" s="1366"/>
      <c r="V124" s="1366"/>
      <c r="W124" s="1366"/>
      <c r="X124" s="1366"/>
      <c r="Y124" s="1366"/>
      <c r="Z124" s="1366"/>
      <c r="AA124" s="1366"/>
      <c r="AB124" s="1366"/>
      <c r="AC124" s="1403"/>
      <c r="AD124" s="1403"/>
      <c r="AE124" s="1403"/>
      <c r="AF124" s="1403"/>
      <c r="AG124" s="1403"/>
      <c r="AH124" s="1403"/>
      <c r="AI124" s="1403"/>
      <c r="AJ124" s="1403"/>
      <c r="AK124" s="1403"/>
      <c r="AL124" s="1403"/>
      <c r="AM124" s="1403"/>
      <c r="AN124" s="1403"/>
    </row>
    <row r="125" spans="1:40" s="1367" customFormat="1" ht="24" x14ac:dyDescent="0.2">
      <c r="A125" s="100" t="s">
        <v>932</v>
      </c>
      <c r="B125" s="100"/>
      <c r="C125" s="100" t="s">
        <v>933</v>
      </c>
      <c r="D125" s="1369">
        <v>31694.041610000011</v>
      </c>
      <c r="E125" s="1369">
        <v>34495.552729999981</v>
      </c>
      <c r="F125" s="360">
        <v>8.8392359500028093</v>
      </c>
      <c r="G125" s="360">
        <v>5.349024990276484E-3</v>
      </c>
      <c r="H125" s="1370">
        <v>6.5606222026288047E-2</v>
      </c>
      <c r="I125" s="91"/>
      <c r="J125" s="1369">
        <v>2043.4827899999998</v>
      </c>
      <c r="K125" s="1369">
        <v>2478.9559199999994</v>
      </c>
      <c r="L125" s="360">
        <v>21.31033998089114</v>
      </c>
      <c r="M125" s="360">
        <v>8.1007212738041755E-3</v>
      </c>
      <c r="N125" s="1371">
        <v>4.3255807321995528E-2</v>
      </c>
      <c r="O125" s="1365"/>
      <c r="P125" s="1365"/>
      <c r="Q125" s="1365"/>
      <c r="R125" s="1430"/>
      <c r="S125" s="153"/>
      <c r="T125" s="153"/>
      <c r="U125" s="1366"/>
      <c r="V125" s="1366"/>
      <c r="W125" s="1366"/>
      <c r="X125" s="1366"/>
      <c r="Y125" s="1366"/>
      <c r="Z125" s="1366"/>
      <c r="AA125" s="1366"/>
      <c r="AB125" s="1366"/>
      <c r="AC125" s="1403"/>
      <c r="AD125" s="1403"/>
      <c r="AE125" s="1403"/>
      <c r="AF125" s="1403"/>
      <c r="AG125" s="1403"/>
      <c r="AH125" s="1403"/>
      <c r="AI125" s="1403"/>
      <c r="AJ125" s="1403"/>
      <c r="AK125" s="1403"/>
      <c r="AL125" s="1403"/>
      <c r="AM125" s="1403"/>
      <c r="AN125" s="1403"/>
    </row>
    <row r="126" spans="1:40" s="1367" customFormat="1" ht="24" x14ac:dyDescent="0.2">
      <c r="A126" s="103" t="s">
        <v>934</v>
      </c>
      <c r="B126" s="103"/>
      <c r="C126" s="103" t="s">
        <v>935</v>
      </c>
      <c r="D126" s="1378">
        <v>800213.90956000017</v>
      </c>
      <c r="E126" s="1378">
        <v>729163.59594000014</v>
      </c>
      <c r="F126" s="309">
        <v>-8.8789150964730474</v>
      </c>
      <c r="G126" s="309">
        <v>-0.1356588950895779</v>
      </c>
      <c r="H126" s="304">
        <v>1.3867778592549678</v>
      </c>
      <c r="I126" s="119"/>
      <c r="J126" s="1378">
        <v>69794.512259999989</v>
      </c>
      <c r="K126" s="1378">
        <v>70883.230420000022</v>
      </c>
      <c r="L126" s="309">
        <v>1.55989077757907</v>
      </c>
      <c r="M126" s="309">
        <v>2.0252460490247037E-2</v>
      </c>
      <c r="N126" s="306">
        <v>1.2368559411125526</v>
      </c>
      <c r="O126" s="1365"/>
      <c r="P126" s="1365"/>
      <c r="Q126" s="1365"/>
      <c r="R126" s="1430"/>
      <c r="S126" s="153"/>
      <c r="T126" s="153"/>
      <c r="U126" s="1366"/>
      <c r="V126" s="1366"/>
      <c r="W126" s="1366"/>
      <c r="X126" s="1366"/>
      <c r="Y126" s="1366"/>
      <c r="Z126" s="1366"/>
      <c r="AA126" s="1366"/>
      <c r="AB126" s="1366"/>
      <c r="AC126" s="1403"/>
      <c r="AD126" s="1403"/>
      <c r="AE126" s="1403"/>
      <c r="AF126" s="1403"/>
      <c r="AG126" s="1403"/>
      <c r="AH126" s="1403"/>
      <c r="AI126" s="1403"/>
      <c r="AJ126" s="1403"/>
      <c r="AK126" s="1403"/>
      <c r="AL126" s="1403"/>
      <c r="AM126" s="1403"/>
      <c r="AN126" s="1403"/>
    </row>
    <row r="127" spans="1:40" s="1367" customFormat="1" ht="12" x14ac:dyDescent="0.2">
      <c r="A127" s="112">
        <v>30</v>
      </c>
      <c r="B127" s="78" t="s">
        <v>936</v>
      </c>
      <c r="C127" s="78"/>
      <c r="D127" s="1277">
        <v>3010677.2376200003</v>
      </c>
      <c r="E127" s="1277">
        <v>1908769.5550299992</v>
      </c>
      <c r="F127" s="351">
        <v>-36.599993809402193</v>
      </c>
      <c r="G127" s="351">
        <v>-2.1039115958074892</v>
      </c>
      <c r="H127" s="1376">
        <v>3.630240692314231</v>
      </c>
      <c r="I127" s="91"/>
      <c r="J127" s="1277">
        <v>364953.07142999989</v>
      </c>
      <c r="K127" s="1277">
        <v>141456.9669100001</v>
      </c>
      <c r="L127" s="351">
        <v>-61.239683130839914</v>
      </c>
      <c r="M127" s="351">
        <v>-4.1575002537987249</v>
      </c>
      <c r="N127" s="1377">
        <v>2.4683114595328757</v>
      </c>
      <c r="O127" s="1365"/>
      <c r="P127" s="1365"/>
      <c r="Q127" s="1365"/>
      <c r="R127" s="1430"/>
      <c r="S127" s="153"/>
      <c r="T127" s="153"/>
      <c r="U127" s="1366"/>
      <c r="V127" s="1366"/>
      <c r="W127" s="1366"/>
      <c r="X127" s="1366"/>
      <c r="Y127" s="1366"/>
      <c r="Z127" s="1366"/>
      <c r="AA127" s="1366"/>
      <c r="AB127" s="1366"/>
      <c r="AC127" s="1403"/>
      <c r="AD127" s="1403"/>
      <c r="AE127" s="1403"/>
      <c r="AF127" s="1403"/>
      <c r="AG127" s="1403"/>
      <c r="AH127" s="1403"/>
      <c r="AI127" s="1403"/>
      <c r="AJ127" s="1403"/>
      <c r="AK127" s="1403"/>
      <c r="AL127" s="1403"/>
      <c r="AM127" s="1403"/>
      <c r="AN127" s="1403"/>
    </row>
    <row r="128" spans="1:40" s="1367" customFormat="1" ht="12" x14ac:dyDescent="0.2">
      <c r="A128" s="103" t="s">
        <v>937</v>
      </c>
      <c r="B128" s="103"/>
      <c r="C128" s="103" t="s">
        <v>938</v>
      </c>
      <c r="D128" s="1253">
        <v>23464.450989999998</v>
      </c>
      <c r="E128" s="1253">
        <v>17673.931579999993</v>
      </c>
      <c r="F128" s="357">
        <v>-24.677838882604963</v>
      </c>
      <c r="G128" s="357">
        <v>-1.1056045007157206E-2</v>
      </c>
      <c r="H128" s="551">
        <v>3.361360487221577E-2</v>
      </c>
      <c r="I128" s="91"/>
      <c r="J128" s="1253">
        <v>881.49099999999999</v>
      </c>
      <c r="K128" s="1253">
        <v>1596.8159300000002</v>
      </c>
      <c r="L128" s="357">
        <v>81.149430907405772</v>
      </c>
      <c r="M128" s="357">
        <v>1.3306556659726604E-2</v>
      </c>
      <c r="N128" s="1368">
        <v>2.7863166762873749E-2</v>
      </c>
      <c r="O128" s="1365"/>
      <c r="P128" s="1365"/>
      <c r="Q128" s="1365"/>
      <c r="R128" s="1430"/>
      <c r="S128" s="153"/>
      <c r="T128" s="153"/>
      <c r="U128" s="1366"/>
      <c r="V128" s="1366"/>
      <c r="W128" s="1366"/>
      <c r="X128" s="1366"/>
      <c r="Y128" s="1366"/>
      <c r="Z128" s="1366"/>
      <c r="AA128" s="1366"/>
      <c r="AB128" s="1366"/>
      <c r="AC128" s="1403"/>
      <c r="AD128" s="1403"/>
      <c r="AE128" s="1403"/>
      <c r="AF128" s="1403"/>
      <c r="AG128" s="1403"/>
      <c r="AH128" s="1403"/>
      <c r="AI128" s="1403"/>
      <c r="AJ128" s="1403"/>
      <c r="AK128" s="1403"/>
      <c r="AL128" s="1403"/>
      <c r="AM128" s="1403"/>
      <c r="AN128" s="1403"/>
    </row>
    <row r="129" spans="1:40" s="1367" customFormat="1" ht="24" x14ac:dyDescent="0.2">
      <c r="A129" s="100" t="s">
        <v>939</v>
      </c>
      <c r="B129" s="100"/>
      <c r="C129" s="100" t="s">
        <v>940</v>
      </c>
      <c r="D129" s="1369">
        <v>29311.820270000018</v>
      </c>
      <c r="E129" s="1369">
        <v>33340.680360000006</v>
      </c>
      <c r="F129" s="360">
        <v>13.744830764138637</v>
      </c>
      <c r="G129" s="360">
        <v>7.6924461052068661E-3</v>
      </c>
      <c r="H129" s="1370">
        <v>6.3409799382729379E-2</v>
      </c>
      <c r="I129" s="551"/>
      <c r="J129" s="1369">
        <v>2523.6488199999994</v>
      </c>
      <c r="K129" s="1369">
        <v>3238.398790000002</v>
      </c>
      <c r="L129" s="360">
        <v>28.322085241638444</v>
      </c>
      <c r="M129" s="360">
        <v>1.3295861187646462E-2</v>
      </c>
      <c r="N129" s="1371">
        <v>5.6507480815561888E-2</v>
      </c>
      <c r="O129" s="1365"/>
      <c r="P129" s="1365"/>
      <c r="Q129" s="1365"/>
      <c r="R129" s="1430"/>
      <c r="S129" s="153"/>
      <c r="T129" s="153"/>
      <c r="U129" s="1366"/>
      <c r="V129" s="1366"/>
      <c r="W129" s="1366"/>
      <c r="X129" s="1366"/>
      <c r="Y129" s="1366"/>
      <c r="Z129" s="1366"/>
      <c r="AA129" s="1366"/>
      <c r="AB129" s="1366"/>
      <c r="AC129" s="1403"/>
      <c r="AD129" s="1403"/>
      <c r="AE129" s="1403"/>
      <c r="AF129" s="1403"/>
      <c r="AG129" s="1403"/>
      <c r="AH129" s="1403"/>
      <c r="AI129" s="1403"/>
      <c r="AJ129" s="1403"/>
      <c r="AK129" s="1403"/>
      <c r="AL129" s="1403"/>
      <c r="AM129" s="1403"/>
      <c r="AN129" s="1403"/>
    </row>
    <row r="130" spans="1:40" s="1367" customFormat="1" ht="24" x14ac:dyDescent="0.2">
      <c r="A130" s="103" t="s">
        <v>941</v>
      </c>
      <c r="B130" s="103"/>
      <c r="C130" s="103" t="s">
        <v>942</v>
      </c>
      <c r="D130" s="1253">
        <v>2175686.1736000008</v>
      </c>
      <c r="E130" s="1253">
        <v>897303.5237500004</v>
      </c>
      <c r="F130" s="357">
        <v>-58.757676790064053</v>
      </c>
      <c r="G130" s="357">
        <v>-2.4408615380343726</v>
      </c>
      <c r="H130" s="551">
        <v>1.7065589487689647</v>
      </c>
      <c r="I130" s="551"/>
      <c r="J130" s="1253">
        <v>282360.24588999996</v>
      </c>
      <c r="K130" s="1253">
        <v>16665.471929999996</v>
      </c>
      <c r="L130" s="357">
        <v>-94.097798053167708</v>
      </c>
      <c r="M130" s="357">
        <v>-4.9424847584886926</v>
      </c>
      <c r="N130" s="1368">
        <v>0.29079921789581675</v>
      </c>
      <c r="O130" s="1365"/>
      <c r="P130" s="1365"/>
      <c r="Q130" s="1365"/>
      <c r="R130" s="1430"/>
      <c r="S130" s="153"/>
      <c r="T130" s="153"/>
      <c r="U130" s="1366"/>
      <c r="V130" s="1366"/>
      <c r="W130" s="1366"/>
      <c r="X130" s="1366"/>
      <c r="Y130" s="1366"/>
      <c r="Z130" s="1366"/>
      <c r="AA130" s="1366"/>
      <c r="AB130" s="1366"/>
      <c r="AC130" s="1403"/>
      <c r="AD130" s="1403"/>
      <c r="AE130" s="1403"/>
      <c r="AF130" s="1403"/>
      <c r="AG130" s="1403"/>
      <c r="AH130" s="1403"/>
      <c r="AI130" s="1403"/>
      <c r="AJ130" s="1403"/>
      <c r="AK130" s="1403"/>
      <c r="AL130" s="1403"/>
      <c r="AM130" s="1403"/>
      <c r="AN130" s="1403"/>
    </row>
    <row r="131" spans="1:40" s="1367" customFormat="1" ht="12" x14ac:dyDescent="0.2">
      <c r="A131" s="100" t="s">
        <v>943</v>
      </c>
      <c r="B131" s="100"/>
      <c r="C131" s="100" t="s">
        <v>944</v>
      </c>
      <c r="D131" s="1369">
        <v>6033.8787499999989</v>
      </c>
      <c r="E131" s="1369">
        <v>23208.486499999999</v>
      </c>
      <c r="F131" s="360">
        <v>284.6362756295029</v>
      </c>
      <c r="G131" s="360">
        <v>3.2792090453293343E-2</v>
      </c>
      <c r="H131" s="1370">
        <v>4.4139635335917388E-2</v>
      </c>
      <c r="I131" s="551"/>
      <c r="J131" s="1369">
        <v>32.059599999999996</v>
      </c>
      <c r="K131" s="1369">
        <v>316.03800000000001</v>
      </c>
      <c r="L131" s="360" t="s">
        <v>1461</v>
      </c>
      <c r="M131" s="360">
        <v>5.2825988739669738E-3</v>
      </c>
      <c r="N131" s="1371">
        <v>5.514611504035467E-3</v>
      </c>
      <c r="O131" s="1365"/>
      <c r="P131" s="1365"/>
      <c r="Q131" s="1365"/>
      <c r="R131" s="1430"/>
      <c r="S131" s="153"/>
      <c r="T131" s="153"/>
      <c r="U131" s="1366"/>
      <c r="V131" s="1366"/>
      <c r="W131" s="1366"/>
      <c r="X131" s="1366"/>
      <c r="Y131" s="1366"/>
      <c r="Z131" s="1366"/>
      <c r="AA131" s="1366"/>
      <c r="AB131" s="1366"/>
      <c r="AC131" s="1403"/>
      <c r="AD131" s="1403"/>
      <c r="AE131" s="1403"/>
      <c r="AF131" s="1403"/>
      <c r="AG131" s="1403"/>
      <c r="AH131" s="1403"/>
      <c r="AI131" s="1403"/>
      <c r="AJ131" s="1403"/>
      <c r="AK131" s="1403"/>
      <c r="AL131" s="1403"/>
      <c r="AM131" s="1403"/>
      <c r="AN131" s="1403"/>
    </row>
    <row r="132" spans="1:40" s="1367" customFormat="1" ht="12" x14ac:dyDescent="0.2">
      <c r="A132" s="103" t="s">
        <v>945</v>
      </c>
      <c r="B132" s="103"/>
      <c r="C132" s="103" t="s">
        <v>946</v>
      </c>
      <c r="D132" s="1253">
        <v>776180.91400999937</v>
      </c>
      <c r="E132" s="1253">
        <v>937242.93283999886</v>
      </c>
      <c r="F132" s="357">
        <v>20.750577078467632</v>
      </c>
      <c r="G132" s="357">
        <v>0.30752145067554043</v>
      </c>
      <c r="H132" s="551">
        <v>1.7825187039544035</v>
      </c>
      <c r="I132" s="551"/>
      <c r="J132" s="1253">
        <v>79155.626120000001</v>
      </c>
      <c r="K132" s="1253">
        <v>119640.2422600001</v>
      </c>
      <c r="L132" s="357">
        <v>51.145595233654504</v>
      </c>
      <c r="M132" s="357">
        <v>0.75309948796862602</v>
      </c>
      <c r="N132" s="1368">
        <v>2.0876269825545877</v>
      </c>
      <c r="O132" s="1365"/>
      <c r="P132" s="1365"/>
      <c r="Q132" s="1365"/>
      <c r="R132" s="1430"/>
      <c r="S132" s="153"/>
      <c r="T132" s="153"/>
      <c r="U132" s="1366"/>
      <c r="V132" s="1366"/>
      <c r="W132" s="1366"/>
      <c r="X132" s="1366"/>
      <c r="Y132" s="1366"/>
      <c r="Z132" s="1366"/>
      <c r="AA132" s="1366"/>
      <c r="AB132" s="1366"/>
      <c r="AC132" s="1403"/>
      <c r="AD132" s="1403"/>
      <c r="AE132" s="1403"/>
      <c r="AF132" s="1403"/>
      <c r="AG132" s="1403"/>
      <c r="AH132" s="1403"/>
      <c r="AI132" s="1403"/>
      <c r="AJ132" s="1403"/>
      <c r="AK132" s="1403"/>
      <c r="AL132" s="1403"/>
      <c r="AM132" s="1403"/>
      <c r="AN132" s="1403"/>
    </row>
    <row r="133" spans="1:40" s="1367" customFormat="1" ht="12" x14ac:dyDescent="0.2">
      <c r="A133" s="112">
        <v>31</v>
      </c>
      <c r="B133" s="78" t="s">
        <v>947</v>
      </c>
      <c r="C133" s="117"/>
      <c r="D133" s="1380">
        <v>113415.15821000007</v>
      </c>
      <c r="E133" s="1380">
        <v>154418.07650999987</v>
      </c>
      <c r="F133" s="298">
        <v>36.152943704472548</v>
      </c>
      <c r="G133" s="298">
        <v>7.8288332712727643E-2</v>
      </c>
      <c r="H133" s="300">
        <v>0.29368384648543044</v>
      </c>
      <c r="I133" s="551"/>
      <c r="J133" s="1380">
        <v>12131.509770000004</v>
      </c>
      <c r="K133" s="1380">
        <v>17807.087169999999</v>
      </c>
      <c r="L133" s="298">
        <v>46.783768117923159</v>
      </c>
      <c r="M133" s="298">
        <v>0.10557774387894422</v>
      </c>
      <c r="N133" s="301">
        <v>0.31071949500074159</v>
      </c>
      <c r="O133" s="1365"/>
      <c r="P133" s="1365"/>
      <c r="Q133" s="1365"/>
      <c r="R133" s="1430"/>
      <c r="S133" s="153"/>
      <c r="T133" s="153"/>
      <c r="U133" s="1366"/>
      <c r="V133" s="1366"/>
      <c r="W133" s="1366"/>
      <c r="X133" s="1366"/>
      <c r="Y133" s="1366"/>
      <c r="Z133" s="1366"/>
      <c r="AA133" s="1366"/>
      <c r="AB133" s="1366"/>
      <c r="AC133" s="1403"/>
      <c r="AD133" s="1403"/>
      <c r="AE133" s="1403"/>
      <c r="AF133" s="1403"/>
      <c r="AG133" s="1403"/>
      <c r="AH133" s="1403"/>
      <c r="AI133" s="1403"/>
      <c r="AJ133" s="1403"/>
      <c r="AK133" s="1403"/>
      <c r="AL133" s="1403"/>
      <c r="AM133" s="1403"/>
      <c r="AN133" s="1403"/>
    </row>
    <row r="134" spans="1:40" s="1367" customFormat="1" ht="12" x14ac:dyDescent="0.2">
      <c r="A134" s="103" t="s">
        <v>948</v>
      </c>
      <c r="B134" s="103"/>
      <c r="C134" s="103" t="s">
        <v>949</v>
      </c>
      <c r="D134" s="1378">
        <v>110552.09534000007</v>
      </c>
      <c r="E134" s="1378">
        <v>150890.88725999987</v>
      </c>
      <c r="F134" s="309">
        <v>36.488491507952794</v>
      </c>
      <c r="G134" s="309">
        <v>7.7020292554699665E-2</v>
      </c>
      <c r="H134" s="304">
        <v>0.2869755741792735</v>
      </c>
      <c r="I134" s="551"/>
      <c r="J134" s="1378">
        <v>11632.019560000004</v>
      </c>
      <c r="K134" s="1378">
        <v>17344.09172</v>
      </c>
      <c r="L134" s="309">
        <v>49.106452499809876</v>
      </c>
      <c r="M134" s="309">
        <v>0.10625662360388703</v>
      </c>
      <c r="N134" s="306">
        <v>0.30264059298615448</v>
      </c>
      <c r="O134" s="1365"/>
      <c r="P134" s="1365"/>
      <c r="Q134" s="1365"/>
      <c r="R134" s="1430"/>
      <c r="S134" s="153"/>
      <c r="T134" s="153"/>
      <c r="U134" s="1366"/>
      <c r="V134" s="1366"/>
      <c r="W134" s="1366"/>
      <c r="X134" s="1366"/>
      <c r="Y134" s="1366"/>
      <c r="Z134" s="1366"/>
      <c r="AA134" s="1366"/>
      <c r="AB134" s="1366"/>
      <c r="AC134" s="1403"/>
      <c r="AD134" s="1403"/>
      <c r="AE134" s="1403"/>
      <c r="AF134" s="1403"/>
      <c r="AG134" s="1403"/>
      <c r="AH134" s="1403"/>
      <c r="AI134" s="1403"/>
      <c r="AJ134" s="1403"/>
      <c r="AK134" s="1403"/>
      <c r="AL134" s="1403"/>
      <c r="AM134" s="1403"/>
      <c r="AN134" s="1403"/>
    </row>
    <row r="135" spans="1:40" s="1379" customFormat="1" ht="12" x14ac:dyDescent="0.2">
      <c r="A135" s="100" t="s">
        <v>950</v>
      </c>
      <c r="B135" s="100"/>
      <c r="C135" s="100" t="s">
        <v>951</v>
      </c>
      <c r="D135" s="1373">
        <v>2863.0628700000007</v>
      </c>
      <c r="E135" s="1373">
        <v>3527.1892499999981</v>
      </c>
      <c r="F135" s="312">
        <v>23.196360336998023</v>
      </c>
      <c r="G135" s="312">
        <v>1.2680401580279577E-3</v>
      </c>
      <c r="H135" s="389">
        <v>6.7082723061569691E-3</v>
      </c>
      <c r="I135" s="551"/>
      <c r="J135" s="1373">
        <v>499.49020999999988</v>
      </c>
      <c r="K135" s="1373">
        <v>462.99545000000006</v>
      </c>
      <c r="L135" s="312">
        <v>-7.3064014608013688</v>
      </c>
      <c r="M135" s="312">
        <v>-6.788797249427912E-4</v>
      </c>
      <c r="N135" s="390">
        <v>8.0789020145871013E-3</v>
      </c>
      <c r="O135" s="1365"/>
      <c r="P135" s="1365"/>
      <c r="Q135" s="1365"/>
      <c r="R135" s="1430"/>
      <c r="S135" s="153"/>
      <c r="T135" s="153"/>
      <c r="U135" s="159"/>
      <c r="V135" s="159"/>
      <c r="W135" s="159"/>
      <c r="X135" s="159"/>
      <c r="Y135" s="159"/>
      <c r="Z135" s="159"/>
      <c r="AA135" s="159"/>
      <c r="AB135" s="159"/>
      <c r="AC135" s="1405"/>
      <c r="AD135" s="1405"/>
      <c r="AE135" s="1405"/>
      <c r="AF135" s="1405"/>
      <c r="AG135" s="1405"/>
      <c r="AH135" s="1405"/>
      <c r="AI135" s="1405"/>
      <c r="AJ135" s="1405"/>
      <c r="AK135" s="1405"/>
      <c r="AL135" s="1405"/>
      <c r="AM135" s="1405"/>
      <c r="AN135" s="1405"/>
    </row>
    <row r="136" spans="1:40" s="1379" customFormat="1" ht="12" x14ac:dyDescent="0.2">
      <c r="A136" s="106">
        <v>32</v>
      </c>
      <c r="B136" s="1362" t="s">
        <v>952</v>
      </c>
      <c r="C136" s="118"/>
      <c r="D136" s="1381">
        <v>1337528.7431999994</v>
      </c>
      <c r="E136" s="1381">
        <v>1468377.2274200008</v>
      </c>
      <c r="F136" s="550">
        <v>9.7828540048380646</v>
      </c>
      <c r="G136" s="550">
        <v>0.24983367263328693</v>
      </c>
      <c r="H136" s="406">
        <v>2.7926696277193375</v>
      </c>
      <c r="I136" s="551"/>
      <c r="J136" s="1381">
        <v>169839.45935999998</v>
      </c>
      <c r="K136" s="1381">
        <v>171649.57436</v>
      </c>
      <c r="L136" s="550">
        <v>1.0657800059073506</v>
      </c>
      <c r="M136" s="550">
        <v>3.3671967518483212E-2</v>
      </c>
      <c r="N136" s="407">
        <v>2.9951484233808823</v>
      </c>
      <c r="O136" s="1365"/>
      <c r="P136" s="1365"/>
      <c r="Q136" s="1365"/>
      <c r="R136" s="1430"/>
      <c r="S136" s="153"/>
      <c r="T136" s="153"/>
      <c r="U136" s="159"/>
      <c r="V136" s="159"/>
      <c r="W136" s="159"/>
      <c r="X136" s="159"/>
      <c r="Y136" s="159"/>
      <c r="Z136" s="159"/>
      <c r="AA136" s="159"/>
      <c r="AB136" s="159"/>
      <c r="AC136" s="1405"/>
      <c r="AD136" s="1405"/>
      <c r="AE136" s="1405"/>
      <c r="AF136" s="1405"/>
      <c r="AG136" s="1405"/>
      <c r="AH136" s="1405"/>
      <c r="AI136" s="1405"/>
      <c r="AJ136" s="1405"/>
      <c r="AK136" s="1405"/>
      <c r="AL136" s="1405"/>
      <c r="AM136" s="1405"/>
      <c r="AN136" s="1405"/>
    </row>
    <row r="137" spans="1:40" s="1379" customFormat="1" ht="12" x14ac:dyDescent="0.2">
      <c r="A137" s="100" t="s">
        <v>544</v>
      </c>
      <c r="B137" s="100"/>
      <c r="C137" s="100" t="s">
        <v>953</v>
      </c>
      <c r="D137" s="1369">
        <v>73754.515790000019</v>
      </c>
      <c r="E137" s="1369">
        <v>103297.70548999993</v>
      </c>
      <c r="F137" s="360">
        <v>40.056109627399273</v>
      </c>
      <c r="G137" s="360">
        <v>5.6407864623353718E-2</v>
      </c>
      <c r="H137" s="1370">
        <v>0.19645930170265904</v>
      </c>
      <c r="I137" s="551"/>
      <c r="J137" s="1369">
        <v>13443.242179999996</v>
      </c>
      <c r="K137" s="1369">
        <v>13660.215080000002</v>
      </c>
      <c r="L137" s="360">
        <v>1.6139923471943745</v>
      </c>
      <c r="M137" s="360">
        <v>4.0361548526978847E-3</v>
      </c>
      <c r="N137" s="1371">
        <v>0.23835987833034883</v>
      </c>
      <c r="O137" s="1365"/>
      <c r="P137" s="1365"/>
      <c r="Q137" s="1365"/>
      <c r="R137" s="1430"/>
      <c r="S137" s="153"/>
      <c r="T137" s="153"/>
      <c r="U137" s="159"/>
      <c r="V137" s="159"/>
      <c r="W137" s="159"/>
      <c r="X137" s="159"/>
      <c r="Y137" s="159"/>
      <c r="Z137" s="159"/>
      <c r="AA137" s="159"/>
      <c r="AB137" s="159"/>
      <c r="AC137" s="1405"/>
      <c r="AD137" s="1405"/>
      <c r="AE137" s="1405"/>
      <c r="AF137" s="1405"/>
      <c r="AG137" s="1405"/>
      <c r="AH137" s="1405"/>
      <c r="AI137" s="1405"/>
      <c r="AJ137" s="1405"/>
      <c r="AK137" s="1405"/>
      <c r="AL137" s="1405"/>
      <c r="AM137" s="1405"/>
      <c r="AN137" s="1405"/>
    </row>
    <row r="138" spans="1:40" s="1379" customFormat="1" ht="12" x14ac:dyDescent="0.2">
      <c r="A138" s="103" t="s">
        <v>546</v>
      </c>
      <c r="B138" s="103"/>
      <c r="C138" s="103" t="s">
        <v>954</v>
      </c>
      <c r="D138" s="1253">
        <v>14179.106360000003</v>
      </c>
      <c r="E138" s="1253">
        <v>14187.484070000002</v>
      </c>
      <c r="F138" s="357">
        <v>5.9084894261268804E-2</v>
      </c>
      <c r="G138" s="357">
        <v>1.5995860173949082E-5</v>
      </c>
      <c r="H138" s="551">
        <v>2.6982818254173414E-2</v>
      </c>
      <c r="I138" s="119"/>
      <c r="J138" s="1253">
        <v>1444.4810000000002</v>
      </c>
      <c r="K138" s="1253">
        <v>1877.1212800000003</v>
      </c>
      <c r="L138" s="357">
        <v>29.951261387307969</v>
      </c>
      <c r="M138" s="357">
        <v>8.0480242721304024E-3</v>
      </c>
      <c r="N138" s="1368">
        <v>3.2754271970958503E-2</v>
      </c>
      <c r="O138" s="1365"/>
      <c r="P138" s="1365"/>
      <c r="Q138" s="1365"/>
      <c r="R138" s="1430"/>
      <c r="S138" s="153"/>
      <c r="T138" s="153"/>
      <c r="U138" s="159"/>
      <c r="V138" s="159"/>
      <c r="W138" s="159"/>
      <c r="X138" s="159"/>
      <c r="Y138" s="159"/>
      <c r="Z138" s="159"/>
      <c r="AA138" s="159"/>
      <c r="AB138" s="159"/>
      <c r="AC138" s="1405"/>
      <c r="AD138" s="1405"/>
      <c r="AE138" s="1405"/>
      <c r="AF138" s="1405"/>
      <c r="AG138" s="1405"/>
      <c r="AH138" s="1405"/>
      <c r="AI138" s="1405"/>
      <c r="AJ138" s="1405"/>
      <c r="AK138" s="1405"/>
      <c r="AL138" s="1405"/>
      <c r="AM138" s="1405"/>
      <c r="AN138" s="1405"/>
    </row>
    <row r="139" spans="1:40" s="1364" customFormat="1" ht="24" x14ac:dyDescent="0.2">
      <c r="A139" s="100" t="s">
        <v>674</v>
      </c>
      <c r="B139" s="100"/>
      <c r="C139" s="100" t="s">
        <v>955</v>
      </c>
      <c r="D139" s="1369">
        <v>49375.532249999873</v>
      </c>
      <c r="E139" s="1369">
        <v>65831.106029999995</v>
      </c>
      <c r="F139" s="360">
        <v>33.327385103783193</v>
      </c>
      <c r="G139" s="360">
        <v>3.1419213277497207E-2</v>
      </c>
      <c r="H139" s="1370">
        <v>0.12520252080739139</v>
      </c>
      <c r="I139" s="91"/>
      <c r="J139" s="1369">
        <v>5453.0471499999994</v>
      </c>
      <c r="K139" s="1369">
        <v>7112.7887000000028</v>
      </c>
      <c r="L139" s="360">
        <v>30.436955785353948</v>
      </c>
      <c r="M139" s="360">
        <v>3.0874703298230489E-2</v>
      </c>
      <c r="N139" s="1371">
        <v>0.12411250036639104</v>
      </c>
      <c r="O139" s="1365"/>
      <c r="P139" s="1365"/>
      <c r="Q139" s="1365"/>
      <c r="R139" s="1430"/>
      <c r="S139" s="153"/>
      <c r="T139" s="153"/>
      <c r="U139" s="153"/>
      <c r="V139" s="153"/>
      <c r="W139" s="153"/>
      <c r="X139" s="153"/>
      <c r="Y139" s="153"/>
      <c r="Z139" s="153"/>
      <c r="AA139" s="153"/>
      <c r="AB139" s="153"/>
      <c r="AC139" s="1397"/>
      <c r="AD139" s="1397"/>
      <c r="AE139" s="1397"/>
      <c r="AF139" s="1397"/>
      <c r="AG139" s="1397"/>
      <c r="AH139" s="1397"/>
      <c r="AI139" s="1397"/>
      <c r="AJ139" s="1397"/>
      <c r="AK139" s="1397"/>
      <c r="AL139" s="1397"/>
      <c r="AM139" s="1397"/>
      <c r="AN139" s="1397"/>
    </row>
    <row r="140" spans="1:40" s="1364" customFormat="1" ht="12" x14ac:dyDescent="0.2">
      <c r="A140" s="103" t="s">
        <v>675</v>
      </c>
      <c r="B140" s="103"/>
      <c r="C140" s="103" t="s">
        <v>956</v>
      </c>
      <c r="D140" s="1253">
        <v>138483.58814999997</v>
      </c>
      <c r="E140" s="1253">
        <v>153833.22480000014</v>
      </c>
      <c r="F140" s="357">
        <v>11.084083576296457</v>
      </c>
      <c r="G140" s="357">
        <v>2.9307608114193608E-2</v>
      </c>
      <c r="H140" s="551">
        <v>0.29257153176361628</v>
      </c>
      <c r="I140" s="91"/>
      <c r="J140" s="1253">
        <v>18948.948120000001</v>
      </c>
      <c r="K140" s="1253">
        <v>26835.535249999994</v>
      </c>
      <c r="L140" s="357">
        <v>41.620184297596737</v>
      </c>
      <c r="M140" s="357">
        <v>0.14670720129552242</v>
      </c>
      <c r="N140" s="1368">
        <v>0.46825872650313971</v>
      </c>
      <c r="O140" s="1365"/>
      <c r="P140" s="1365"/>
      <c r="Q140" s="1365"/>
      <c r="R140" s="1430"/>
      <c r="S140" s="153"/>
      <c r="T140" s="153"/>
      <c r="U140" s="153"/>
      <c r="V140" s="153"/>
      <c r="W140" s="153"/>
      <c r="X140" s="153"/>
      <c r="Y140" s="153"/>
      <c r="Z140" s="153"/>
      <c r="AA140" s="153"/>
      <c r="AB140" s="153"/>
      <c r="AC140" s="1397"/>
      <c r="AD140" s="1397"/>
      <c r="AE140" s="1397"/>
      <c r="AF140" s="1397"/>
      <c r="AG140" s="1397"/>
      <c r="AH140" s="1397"/>
      <c r="AI140" s="1397"/>
      <c r="AJ140" s="1397"/>
      <c r="AK140" s="1397"/>
      <c r="AL140" s="1397"/>
      <c r="AM140" s="1397"/>
      <c r="AN140" s="1397"/>
    </row>
    <row r="141" spans="1:40" s="1364" customFormat="1" ht="24" x14ac:dyDescent="0.2">
      <c r="A141" s="100" t="s">
        <v>676</v>
      </c>
      <c r="B141" s="100"/>
      <c r="C141" s="100" t="s">
        <v>957</v>
      </c>
      <c r="D141" s="1373">
        <v>794016.44983999978</v>
      </c>
      <c r="E141" s="1373">
        <v>823085.21458000108</v>
      </c>
      <c r="F141" s="312">
        <v>3.6609776467299722</v>
      </c>
      <c r="G141" s="312">
        <v>5.5502028144987864E-2</v>
      </c>
      <c r="H141" s="389">
        <v>1.5654050177699681</v>
      </c>
      <c r="I141" s="304"/>
      <c r="J141" s="1373">
        <v>96403.097460000019</v>
      </c>
      <c r="K141" s="1373">
        <v>84200.589630000002</v>
      </c>
      <c r="L141" s="312">
        <v>-12.657796431347171</v>
      </c>
      <c r="M141" s="312">
        <v>-0.22699245478646005</v>
      </c>
      <c r="N141" s="390">
        <v>1.4692332574569118</v>
      </c>
      <c r="O141" s="1365"/>
      <c r="P141" s="1365"/>
      <c r="Q141" s="1365"/>
      <c r="R141" s="1430"/>
      <c r="S141" s="153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397"/>
      <c r="AD141" s="1397"/>
      <c r="AE141" s="1397"/>
      <c r="AF141" s="1397"/>
      <c r="AG141" s="1397"/>
      <c r="AH141" s="1397"/>
      <c r="AI141" s="1397"/>
      <c r="AJ141" s="1397"/>
      <c r="AK141" s="1397"/>
      <c r="AL141" s="1397"/>
      <c r="AM141" s="1397"/>
      <c r="AN141" s="1397"/>
    </row>
    <row r="142" spans="1:40" s="1364" customFormat="1" ht="12" x14ac:dyDescent="0.2">
      <c r="A142" s="103" t="s">
        <v>958</v>
      </c>
      <c r="B142" s="103"/>
      <c r="C142" s="103" t="s">
        <v>959</v>
      </c>
      <c r="D142" s="1253">
        <v>267719.55080999999</v>
      </c>
      <c r="E142" s="1253">
        <v>308142.4924499999</v>
      </c>
      <c r="F142" s="357">
        <v>15.098987547864217</v>
      </c>
      <c r="G142" s="357">
        <v>7.7180962613080661E-2</v>
      </c>
      <c r="H142" s="551">
        <v>0.58604843742153001</v>
      </c>
      <c r="I142" s="551"/>
      <c r="J142" s="1253">
        <v>34146.643449999989</v>
      </c>
      <c r="K142" s="1253">
        <v>37963.324419999997</v>
      </c>
      <c r="L142" s="357">
        <v>11.17732398965852</v>
      </c>
      <c r="M142" s="357">
        <v>7.0998338586361565E-2</v>
      </c>
      <c r="N142" s="1368">
        <v>0.66242978875313274</v>
      </c>
      <c r="O142" s="1365"/>
      <c r="P142" s="1365"/>
      <c r="Q142" s="1365"/>
      <c r="R142" s="1430"/>
      <c r="S142" s="153"/>
      <c r="T142" s="153"/>
      <c r="U142" s="153"/>
      <c r="V142" s="153"/>
      <c r="W142" s="153"/>
      <c r="X142" s="153"/>
      <c r="Y142" s="153"/>
      <c r="Z142" s="153"/>
      <c r="AA142" s="153"/>
      <c r="AB142" s="153"/>
      <c r="AC142" s="1397"/>
      <c r="AD142" s="1397"/>
      <c r="AE142" s="1397"/>
      <c r="AF142" s="1397"/>
      <c r="AG142" s="1397"/>
      <c r="AH142" s="1397"/>
      <c r="AI142" s="1397"/>
      <c r="AJ142" s="1397"/>
      <c r="AK142" s="1397"/>
      <c r="AL142" s="1397"/>
      <c r="AM142" s="1397"/>
      <c r="AN142" s="1397"/>
    </row>
    <row r="143" spans="1:40" s="1364" customFormat="1" ht="12" x14ac:dyDescent="0.2">
      <c r="A143" s="112">
        <v>33</v>
      </c>
      <c r="B143" s="78" t="s">
        <v>960</v>
      </c>
      <c r="C143" s="96"/>
      <c r="D143" s="1277">
        <v>0</v>
      </c>
      <c r="E143" s="1277">
        <v>0</v>
      </c>
      <c r="F143" s="351" t="s">
        <v>1460</v>
      </c>
      <c r="G143" s="351">
        <v>0</v>
      </c>
      <c r="H143" s="1376">
        <v>0</v>
      </c>
      <c r="I143" s="551"/>
      <c r="J143" s="1277">
        <v>0</v>
      </c>
      <c r="K143" s="1277">
        <v>0</v>
      </c>
      <c r="L143" s="351" t="s">
        <v>1460</v>
      </c>
      <c r="M143" s="351">
        <v>0</v>
      </c>
      <c r="N143" s="1377">
        <v>0</v>
      </c>
      <c r="O143" s="1365"/>
      <c r="P143" s="1365"/>
      <c r="Q143" s="1365"/>
      <c r="R143" s="1430"/>
      <c r="S143" s="153"/>
      <c r="T143" s="153"/>
      <c r="U143" s="153"/>
      <c r="V143" s="153"/>
      <c r="W143" s="153"/>
      <c r="X143" s="153"/>
      <c r="Y143" s="153"/>
      <c r="Z143" s="153"/>
      <c r="AA143" s="153"/>
      <c r="AB143" s="153"/>
      <c r="AC143" s="1397"/>
      <c r="AD143" s="1397"/>
      <c r="AE143" s="1397"/>
      <c r="AF143" s="1397"/>
      <c r="AG143" s="1397"/>
      <c r="AH143" s="1397"/>
      <c r="AI143" s="1397"/>
      <c r="AJ143" s="1397"/>
      <c r="AK143" s="1397"/>
      <c r="AL143" s="1397"/>
      <c r="AM143" s="1397"/>
      <c r="AN143" s="1397"/>
    </row>
    <row r="144" spans="1:40" s="1364" customFormat="1" ht="24" x14ac:dyDescent="0.2">
      <c r="A144" s="103" t="s">
        <v>684</v>
      </c>
      <c r="B144" s="103"/>
      <c r="C144" s="103" t="s">
        <v>961</v>
      </c>
      <c r="D144" s="1253">
        <v>0</v>
      </c>
      <c r="E144" s="1253">
        <v>0</v>
      </c>
      <c r="F144" s="357" t="s">
        <v>1460</v>
      </c>
      <c r="G144" s="357">
        <v>0</v>
      </c>
      <c r="H144" s="551">
        <v>0</v>
      </c>
      <c r="I144" s="551"/>
      <c r="J144" s="1253">
        <v>0</v>
      </c>
      <c r="K144" s="1253">
        <v>0</v>
      </c>
      <c r="L144" s="357" t="s">
        <v>1460</v>
      </c>
      <c r="M144" s="357">
        <v>0</v>
      </c>
      <c r="N144" s="1368">
        <v>0</v>
      </c>
      <c r="O144" s="1365"/>
      <c r="P144" s="1365"/>
      <c r="Q144" s="1365"/>
      <c r="R144" s="1430"/>
      <c r="S144" s="153"/>
      <c r="T144" s="153"/>
      <c r="U144" s="153"/>
      <c r="V144" s="153"/>
      <c r="W144" s="153"/>
      <c r="X144" s="153"/>
      <c r="Y144" s="153"/>
      <c r="Z144" s="153"/>
      <c r="AA144" s="153"/>
      <c r="AB144" s="153"/>
      <c r="AC144" s="1397"/>
      <c r="AD144" s="1397"/>
      <c r="AE144" s="1397"/>
      <c r="AF144" s="1397"/>
      <c r="AG144" s="1397"/>
      <c r="AH144" s="1397"/>
      <c r="AI144" s="1397"/>
      <c r="AJ144" s="1397"/>
      <c r="AK144" s="1397"/>
      <c r="AL144" s="1397"/>
      <c r="AM144" s="1397"/>
      <c r="AN144" s="1397"/>
    </row>
    <row r="145" spans="1:40" s="1364" customFormat="1" ht="12" x14ac:dyDescent="0.2">
      <c r="A145" s="100" t="s">
        <v>686</v>
      </c>
      <c r="B145" s="78"/>
      <c r="C145" s="100" t="s">
        <v>962</v>
      </c>
      <c r="D145" s="1369">
        <v>0</v>
      </c>
      <c r="E145" s="1369">
        <v>0</v>
      </c>
      <c r="F145" s="360" t="s">
        <v>1460</v>
      </c>
      <c r="G145" s="360">
        <v>0</v>
      </c>
      <c r="H145" s="1370">
        <v>0</v>
      </c>
      <c r="I145" s="551"/>
      <c r="J145" s="1369">
        <v>0</v>
      </c>
      <c r="K145" s="1369">
        <v>0</v>
      </c>
      <c r="L145" s="360" t="s">
        <v>1460</v>
      </c>
      <c r="M145" s="360">
        <v>0</v>
      </c>
      <c r="N145" s="1371">
        <v>0</v>
      </c>
      <c r="O145" s="1365"/>
      <c r="P145" s="1365"/>
      <c r="Q145" s="1365"/>
      <c r="R145" s="1430"/>
      <c r="S145" s="153"/>
      <c r="T145" s="153"/>
      <c r="U145" s="153"/>
      <c r="V145" s="153"/>
      <c r="W145" s="153"/>
      <c r="X145" s="153"/>
      <c r="Y145" s="153"/>
      <c r="Z145" s="153"/>
      <c r="AA145" s="153"/>
      <c r="AB145" s="153"/>
      <c r="AC145" s="1397"/>
      <c r="AD145" s="1397"/>
      <c r="AE145" s="1397"/>
      <c r="AF145" s="1397"/>
      <c r="AG145" s="1397"/>
      <c r="AH145" s="1397"/>
      <c r="AI145" s="1397"/>
      <c r="AJ145" s="1397"/>
      <c r="AK145" s="1397"/>
      <c r="AL145" s="1397"/>
      <c r="AM145" s="1397"/>
      <c r="AN145" s="1397"/>
    </row>
    <row r="146" spans="1:40" s="1364" customFormat="1" ht="12" x14ac:dyDescent="0.2">
      <c r="A146" s="127" t="s">
        <v>586</v>
      </c>
      <c r="B146" s="1362" t="s">
        <v>963</v>
      </c>
      <c r="C146" s="91"/>
      <c r="D146" s="76">
        <v>33615.025259999995</v>
      </c>
      <c r="E146" s="76">
        <v>2295.01577</v>
      </c>
      <c r="F146" s="354">
        <v>-93.17264897988656</v>
      </c>
      <c r="G146" s="354">
        <v>-5.9800409950794123E-2</v>
      </c>
      <c r="H146" s="536">
        <v>4.3648326304250671E-3</v>
      </c>
      <c r="I146" s="551"/>
      <c r="J146" s="76">
        <v>9.480360000000001</v>
      </c>
      <c r="K146" s="76">
        <v>9.7345300000000012</v>
      </c>
      <c r="L146" s="354">
        <v>2.681016332713106</v>
      </c>
      <c r="M146" s="354">
        <v>4.7280995871382713E-6</v>
      </c>
      <c r="N146" s="1372">
        <v>1.6985979889879818E-4</v>
      </c>
      <c r="O146" s="1365"/>
      <c r="P146" s="1365"/>
      <c r="Q146" s="1365"/>
      <c r="R146" s="1430"/>
      <c r="S146" s="153"/>
      <c r="T146" s="153"/>
      <c r="U146" s="153"/>
      <c r="V146" s="153"/>
      <c r="W146" s="153"/>
      <c r="X146" s="153"/>
      <c r="Y146" s="153"/>
      <c r="Z146" s="153"/>
      <c r="AA146" s="153"/>
      <c r="AB146" s="153"/>
      <c r="AC146" s="1397"/>
      <c r="AD146" s="1397"/>
      <c r="AE146" s="1397"/>
      <c r="AF146" s="1397"/>
      <c r="AG146" s="1397"/>
      <c r="AH146" s="1397"/>
      <c r="AI146" s="1397"/>
      <c r="AJ146" s="1397"/>
      <c r="AK146" s="1397"/>
      <c r="AL146" s="1397"/>
      <c r="AM146" s="1397"/>
      <c r="AN146" s="1397"/>
    </row>
    <row r="147" spans="1:40" s="1364" customFormat="1" ht="12" x14ac:dyDescent="0.2">
      <c r="A147" s="112">
        <v>35</v>
      </c>
      <c r="B147" s="78" t="s">
        <v>964</v>
      </c>
      <c r="C147" s="96"/>
      <c r="D147" s="1277">
        <v>33615.025259999995</v>
      </c>
      <c r="E147" s="1277">
        <v>2295.01577</v>
      </c>
      <c r="F147" s="351">
        <v>-93.17264897988656</v>
      </c>
      <c r="G147" s="351">
        <v>-5.9800409950794123E-2</v>
      </c>
      <c r="H147" s="1376">
        <v>4.3648326304250671E-3</v>
      </c>
      <c r="I147" s="551"/>
      <c r="J147" s="1277">
        <v>9.480360000000001</v>
      </c>
      <c r="K147" s="1277">
        <v>9.7345300000000012</v>
      </c>
      <c r="L147" s="351">
        <v>2.681016332713106</v>
      </c>
      <c r="M147" s="351">
        <v>4.7280995871382713E-6</v>
      </c>
      <c r="N147" s="1377">
        <v>1.6985979889879818E-4</v>
      </c>
      <c r="O147" s="1365"/>
      <c r="P147" s="1365"/>
      <c r="Q147" s="1365"/>
      <c r="R147" s="1430"/>
      <c r="S147" s="153"/>
      <c r="T147" s="153"/>
      <c r="U147" s="153"/>
      <c r="V147" s="153"/>
      <c r="W147" s="153"/>
      <c r="X147" s="153"/>
      <c r="Y147" s="153"/>
      <c r="Z147" s="153"/>
      <c r="AA147" s="153"/>
      <c r="AB147" s="153"/>
      <c r="AC147" s="1397"/>
      <c r="AD147" s="1397"/>
      <c r="AE147" s="1397"/>
      <c r="AF147" s="1397"/>
      <c r="AG147" s="1397"/>
      <c r="AH147" s="1397"/>
      <c r="AI147" s="1397"/>
      <c r="AJ147" s="1397"/>
      <c r="AK147" s="1397"/>
      <c r="AL147" s="1397"/>
      <c r="AM147" s="1397"/>
      <c r="AN147" s="1397"/>
    </row>
    <row r="148" spans="1:40" s="1364" customFormat="1" ht="12" x14ac:dyDescent="0.2">
      <c r="A148" s="103" t="s">
        <v>707</v>
      </c>
      <c r="B148" s="1362"/>
      <c r="C148" s="91" t="s">
        <v>965</v>
      </c>
      <c r="D148" s="1253">
        <v>33615.025259999995</v>
      </c>
      <c r="E148" s="1253">
        <v>2295.01577</v>
      </c>
      <c r="F148" s="357">
        <v>-93.17264897988656</v>
      </c>
      <c r="G148" s="357">
        <v>-5.9800409950794123E-2</v>
      </c>
      <c r="H148" s="551">
        <v>4.3648326304250671E-3</v>
      </c>
      <c r="I148" s="551"/>
      <c r="J148" s="1253">
        <v>9.480360000000001</v>
      </c>
      <c r="K148" s="1253">
        <v>9.7345300000000012</v>
      </c>
      <c r="L148" s="357">
        <v>2.681016332713106</v>
      </c>
      <c r="M148" s="357">
        <v>4.7280995871382713E-6</v>
      </c>
      <c r="N148" s="1368">
        <v>1.6985979889879818E-4</v>
      </c>
      <c r="O148" s="1365"/>
      <c r="P148" s="1365"/>
      <c r="Q148" s="1365"/>
      <c r="R148" s="1430"/>
      <c r="S148" s="153"/>
      <c r="T148" s="153"/>
      <c r="U148" s="153"/>
      <c r="V148" s="153"/>
      <c r="W148" s="153"/>
      <c r="X148" s="153"/>
      <c r="Y148" s="153"/>
      <c r="Z148" s="153"/>
      <c r="AA148" s="153"/>
      <c r="AB148" s="153"/>
      <c r="AC148" s="1397"/>
      <c r="AD148" s="1397"/>
      <c r="AE148" s="1397"/>
      <c r="AF148" s="1397"/>
      <c r="AG148" s="1397"/>
      <c r="AH148" s="1397"/>
      <c r="AI148" s="1397"/>
      <c r="AJ148" s="1397"/>
      <c r="AK148" s="1397"/>
      <c r="AL148" s="1397"/>
      <c r="AM148" s="1397"/>
      <c r="AN148" s="1397"/>
    </row>
    <row r="149" spans="1:40" s="1364" customFormat="1" ht="12" x14ac:dyDescent="0.2">
      <c r="A149" s="100" t="s">
        <v>709</v>
      </c>
      <c r="B149" s="78"/>
      <c r="C149" s="96" t="s">
        <v>966</v>
      </c>
      <c r="D149" s="1369">
        <v>0</v>
      </c>
      <c r="E149" s="1369">
        <v>0</v>
      </c>
      <c r="F149" s="360" t="s">
        <v>1460</v>
      </c>
      <c r="G149" s="360">
        <v>0</v>
      </c>
      <c r="H149" s="1370">
        <v>0</v>
      </c>
      <c r="I149" s="551"/>
      <c r="J149" s="1369">
        <v>0</v>
      </c>
      <c r="K149" s="1369">
        <v>0</v>
      </c>
      <c r="L149" s="360" t="s">
        <v>1460</v>
      </c>
      <c r="M149" s="360">
        <v>0</v>
      </c>
      <c r="N149" s="1371">
        <v>0</v>
      </c>
      <c r="O149" s="1365"/>
      <c r="P149" s="1365"/>
      <c r="Q149" s="1365"/>
      <c r="R149" s="1430"/>
      <c r="S149" s="153"/>
      <c r="T149" s="153"/>
      <c r="U149" s="153"/>
      <c r="V149" s="153"/>
      <c r="W149" s="153"/>
      <c r="X149" s="153"/>
      <c r="Y149" s="153"/>
      <c r="Z149" s="153"/>
      <c r="AA149" s="153"/>
      <c r="AB149" s="153"/>
      <c r="AC149" s="1397"/>
      <c r="AD149" s="1397"/>
      <c r="AE149" s="1397"/>
      <c r="AF149" s="1397"/>
      <c r="AG149" s="1397"/>
      <c r="AH149" s="1397"/>
      <c r="AI149" s="1397"/>
      <c r="AJ149" s="1397"/>
      <c r="AK149" s="1397"/>
      <c r="AL149" s="1397"/>
      <c r="AM149" s="1397"/>
      <c r="AN149" s="1397"/>
    </row>
    <row r="150" spans="1:40" s="1364" customFormat="1" ht="12" x14ac:dyDescent="0.2">
      <c r="A150" s="103" t="s">
        <v>710</v>
      </c>
      <c r="B150" s="1362"/>
      <c r="C150" s="91" t="s">
        <v>967</v>
      </c>
      <c r="D150" s="1253">
        <v>0</v>
      </c>
      <c r="E150" s="1253">
        <v>0</v>
      </c>
      <c r="F150" s="357" t="s">
        <v>1460</v>
      </c>
      <c r="G150" s="357">
        <v>0</v>
      </c>
      <c r="H150" s="551">
        <v>0</v>
      </c>
      <c r="I150" s="551"/>
      <c r="J150" s="1253">
        <v>0</v>
      </c>
      <c r="K150" s="1253">
        <v>0</v>
      </c>
      <c r="L150" s="357" t="s">
        <v>1460</v>
      </c>
      <c r="M150" s="357">
        <v>0</v>
      </c>
      <c r="N150" s="1368">
        <v>0</v>
      </c>
      <c r="O150" s="1365"/>
      <c r="P150" s="1365"/>
      <c r="Q150" s="1365"/>
      <c r="R150" s="1430"/>
      <c r="S150" s="153"/>
      <c r="T150" s="153"/>
      <c r="U150" s="153"/>
      <c r="V150" s="153"/>
      <c r="W150" s="153"/>
      <c r="X150" s="153"/>
      <c r="Y150" s="153"/>
      <c r="Z150" s="153"/>
      <c r="AA150" s="153"/>
      <c r="AB150" s="153"/>
      <c r="AC150" s="1397"/>
      <c r="AD150" s="1397"/>
      <c r="AE150" s="1397"/>
      <c r="AF150" s="1397"/>
      <c r="AG150" s="1397"/>
      <c r="AH150" s="1397"/>
      <c r="AI150" s="1397"/>
      <c r="AJ150" s="1397"/>
      <c r="AK150" s="1397"/>
      <c r="AL150" s="1397"/>
      <c r="AM150" s="1397"/>
      <c r="AN150" s="1397"/>
    </row>
    <row r="151" spans="1:40" s="1364" customFormat="1" ht="12" x14ac:dyDescent="0.2">
      <c r="A151" s="128" t="s">
        <v>0</v>
      </c>
      <c r="B151" s="78" t="s">
        <v>968</v>
      </c>
      <c r="C151" s="96"/>
      <c r="D151" s="1277">
        <v>5443.0283799999997</v>
      </c>
      <c r="E151" s="1277">
        <v>9769.4369100000022</v>
      </c>
      <c r="F151" s="351">
        <v>79.485320082053349</v>
      </c>
      <c r="G151" s="351">
        <v>8.2605659423959765E-3</v>
      </c>
      <c r="H151" s="1376">
        <v>1.85802457495301E-2</v>
      </c>
      <c r="I151" s="551"/>
      <c r="J151" s="1277">
        <v>328.31391000000002</v>
      </c>
      <c r="K151" s="1277">
        <v>884.42104999999992</v>
      </c>
      <c r="L151" s="351">
        <v>169.3827532315033</v>
      </c>
      <c r="M151" s="351">
        <v>1.0344769009083061E-2</v>
      </c>
      <c r="N151" s="1377">
        <v>1.5432443240183544E-2</v>
      </c>
      <c r="O151" s="1365"/>
      <c r="P151" s="1365"/>
      <c r="Q151" s="1365"/>
      <c r="R151" s="1430"/>
      <c r="S151" s="153"/>
      <c r="T151" s="153"/>
      <c r="U151" s="153"/>
      <c r="V151" s="153"/>
      <c r="W151" s="153"/>
      <c r="X151" s="153"/>
      <c r="Y151" s="153"/>
      <c r="Z151" s="153"/>
      <c r="AA151" s="153"/>
      <c r="AB151" s="153"/>
      <c r="AC151" s="1397"/>
      <c r="AD151" s="1397"/>
      <c r="AE151" s="1397"/>
      <c r="AF151" s="1397"/>
      <c r="AG151" s="1397"/>
      <c r="AH151" s="1397"/>
      <c r="AI151" s="1397"/>
      <c r="AJ151" s="1397"/>
      <c r="AK151" s="1397"/>
      <c r="AL151" s="1397"/>
      <c r="AM151" s="1397"/>
      <c r="AN151" s="1397"/>
    </row>
    <row r="152" spans="1:40" s="1364" customFormat="1" ht="12" x14ac:dyDescent="0.2">
      <c r="A152" s="106">
        <v>37</v>
      </c>
      <c r="B152" s="1362" t="s">
        <v>969</v>
      </c>
      <c r="C152" s="91"/>
      <c r="D152" s="1253">
        <v>9.9999999999999988E-34</v>
      </c>
      <c r="E152" s="1253">
        <v>9.9999999999999988E-34</v>
      </c>
      <c r="F152" s="357" t="s">
        <v>1460</v>
      </c>
      <c r="G152" s="357">
        <v>0</v>
      </c>
      <c r="H152" s="551">
        <v>1.9018747877384157E-39</v>
      </c>
      <c r="I152" s="551"/>
      <c r="J152" s="1253">
        <v>9.9999999999999988E-34</v>
      </c>
      <c r="K152" s="1253">
        <v>9.9999999999999988E-34</v>
      </c>
      <c r="L152" s="357" t="s">
        <v>1460</v>
      </c>
      <c r="M152" s="357">
        <v>0</v>
      </c>
      <c r="N152" s="1368">
        <v>1.7449203905971642E-38</v>
      </c>
      <c r="O152" s="1365"/>
      <c r="P152" s="1365"/>
      <c r="Q152" s="1365"/>
      <c r="R152" s="1430"/>
      <c r="S152" s="153"/>
      <c r="T152" s="153"/>
      <c r="U152" s="153"/>
      <c r="V152" s="153"/>
      <c r="W152" s="153"/>
      <c r="X152" s="153"/>
      <c r="Y152" s="153"/>
      <c r="Z152" s="153"/>
      <c r="AA152" s="153"/>
      <c r="AB152" s="153"/>
      <c r="AC152" s="1397"/>
      <c r="AD152" s="1397"/>
      <c r="AE152" s="1397"/>
      <c r="AF152" s="1397"/>
      <c r="AG152" s="1397"/>
      <c r="AH152" s="1397"/>
      <c r="AI152" s="1397"/>
      <c r="AJ152" s="1397"/>
      <c r="AK152" s="1397"/>
      <c r="AL152" s="1397"/>
      <c r="AM152" s="1397"/>
      <c r="AN152" s="1397"/>
    </row>
    <row r="153" spans="1:40" s="1364" customFormat="1" ht="12" x14ac:dyDescent="0.2">
      <c r="A153" s="112">
        <v>38</v>
      </c>
      <c r="B153" s="78" t="s">
        <v>970</v>
      </c>
      <c r="C153" s="96"/>
      <c r="D153" s="1369">
        <v>5443.0283799999997</v>
      </c>
      <c r="E153" s="1369">
        <v>9769.4369100000022</v>
      </c>
      <c r="F153" s="360">
        <v>79.485320082053349</v>
      </c>
      <c r="G153" s="360">
        <v>8.2605659423959765E-3</v>
      </c>
      <c r="H153" s="1370">
        <v>1.85802457495301E-2</v>
      </c>
      <c r="I153" s="551"/>
      <c r="J153" s="1369">
        <v>328.31391000000002</v>
      </c>
      <c r="K153" s="1369">
        <v>884.42104999999992</v>
      </c>
      <c r="L153" s="360">
        <v>169.3827532315033</v>
      </c>
      <c r="M153" s="360">
        <v>1.0344769009083061E-2</v>
      </c>
      <c r="N153" s="1371">
        <v>1.5432443240183544E-2</v>
      </c>
      <c r="O153" s="1365"/>
      <c r="P153" s="1365"/>
      <c r="Q153" s="1365"/>
      <c r="R153" s="1430"/>
      <c r="S153" s="153"/>
      <c r="T153" s="153"/>
      <c r="U153" s="153"/>
      <c r="V153" s="153"/>
      <c r="W153" s="153"/>
      <c r="X153" s="153"/>
      <c r="Y153" s="153"/>
      <c r="Z153" s="153"/>
      <c r="AA153" s="153"/>
      <c r="AB153" s="153"/>
      <c r="AC153" s="1397"/>
      <c r="AD153" s="1397"/>
      <c r="AE153" s="1397"/>
      <c r="AF153" s="1397"/>
      <c r="AG153" s="1397"/>
      <c r="AH153" s="1397"/>
      <c r="AI153" s="1397"/>
      <c r="AJ153" s="1397"/>
      <c r="AK153" s="1397"/>
      <c r="AL153" s="1397"/>
      <c r="AM153" s="1397"/>
      <c r="AN153" s="1397"/>
    </row>
    <row r="154" spans="1:40" s="1364" customFormat="1" ht="12" x14ac:dyDescent="0.2">
      <c r="A154" s="127" t="s">
        <v>1</v>
      </c>
      <c r="B154" s="1362" t="s">
        <v>971</v>
      </c>
      <c r="C154" s="91"/>
      <c r="D154" s="76">
        <v>21.490299999999998</v>
      </c>
      <c r="E154" s="76">
        <v>34.097740000000002</v>
      </c>
      <c r="F154" s="354">
        <v>58.665723605533685</v>
      </c>
      <c r="G154" s="354">
        <v>2.4071834354672168E-5</v>
      </c>
      <c r="H154" s="536">
        <v>6.4849632024859696E-5</v>
      </c>
      <c r="I154" s="551"/>
      <c r="J154" s="76">
        <v>5.9999999999999997E-33</v>
      </c>
      <c r="K154" s="76">
        <v>14.52636</v>
      </c>
      <c r="L154" s="354" t="s">
        <v>1460</v>
      </c>
      <c r="M154" s="354">
        <v>2.7022102025660712E-4</v>
      </c>
      <c r="N154" s="1372">
        <v>2.5347341765155027E-4</v>
      </c>
      <c r="O154" s="1365"/>
      <c r="P154" s="1365"/>
      <c r="Q154" s="1365"/>
      <c r="R154" s="1430"/>
      <c r="S154" s="153"/>
      <c r="T154" s="153"/>
      <c r="U154" s="153"/>
      <c r="V154" s="153"/>
      <c r="W154" s="153"/>
      <c r="X154" s="153"/>
      <c r="Y154" s="153"/>
      <c r="Z154" s="153"/>
      <c r="AA154" s="153"/>
      <c r="AB154" s="153"/>
      <c r="AC154" s="1397"/>
      <c r="AD154" s="1397"/>
      <c r="AE154" s="1397"/>
      <c r="AF154" s="1397"/>
      <c r="AG154" s="1397"/>
      <c r="AH154" s="1397"/>
      <c r="AI154" s="1397"/>
      <c r="AJ154" s="1397"/>
      <c r="AK154" s="1397"/>
      <c r="AL154" s="1397"/>
      <c r="AM154" s="1397"/>
      <c r="AN154" s="1397"/>
    </row>
    <row r="155" spans="1:40" s="1364" customFormat="1" ht="12" x14ac:dyDescent="0.2">
      <c r="A155" s="112">
        <v>45</v>
      </c>
      <c r="B155" s="78" t="s">
        <v>972</v>
      </c>
      <c r="C155" s="96"/>
      <c r="D155" s="1369">
        <v>1.6845399999999999</v>
      </c>
      <c r="E155" s="1369">
        <v>0.88199000000000005</v>
      </c>
      <c r="F155" s="360">
        <v>-47.642086266874038</v>
      </c>
      <c r="G155" s="360">
        <v>-1.5323373072838052E-6</v>
      </c>
      <c r="H155" s="1370">
        <v>1.6774345440374056E-6</v>
      </c>
      <c r="I155" s="551"/>
      <c r="J155" s="1369">
        <v>9.9999999999999988E-34</v>
      </c>
      <c r="K155" s="1369">
        <v>9.9999999999999988E-34</v>
      </c>
      <c r="L155" s="360" t="s">
        <v>1460</v>
      </c>
      <c r="M155" s="360">
        <v>0</v>
      </c>
      <c r="N155" s="1371">
        <v>1.7449203905971642E-38</v>
      </c>
      <c r="O155" s="1365"/>
      <c r="P155" s="1365"/>
      <c r="Q155" s="1365"/>
      <c r="R155" s="1430"/>
      <c r="S155" s="153"/>
      <c r="T155" s="153"/>
      <c r="U155" s="153"/>
      <c r="V155" s="153"/>
      <c r="W155" s="153"/>
      <c r="X155" s="153"/>
      <c r="Y155" s="153"/>
      <c r="Z155" s="153"/>
      <c r="AA155" s="153"/>
      <c r="AB155" s="153"/>
      <c r="AC155" s="1397"/>
      <c r="AD155" s="1397"/>
      <c r="AE155" s="1397"/>
      <c r="AF155" s="1397"/>
      <c r="AG155" s="1397"/>
      <c r="AH155" s="1397"/>
      <c r="AI155" s="1397"/>
      <c r="AJ155" s="1397"/>
      <c r="AK155" s="1397"/>
      <c r="AL155" s="1397"/>
      <c r="AM155" s="1397"/>
      <c r="AN155" s="1397"/>
    </row>
    <row r="156" spans="1:40" s="1364" customFormat="1" ht="12" x14ac:dyDescent="0.2">
      <c r="A156" s="106">
        <v>46</v>
      </c>
      <c r="B156" s="1362" t="s">
        <v>973</v>
      </c>
      <c r="C156" s="1362"/>
      <c r="D156" s="1253">
        <v>19.805759999999999</v>
      </c>
      <c r="E156" s="1253">
        <v>33.21575</v>
      </c>
      <c r="F156" s="357">
        <v>67.707525487534951</v>
      </c>
      <c r="G156" s="357">
        <v>2.5604171661955966E-5</v>
      </c>
      <c r="H156" s="551">
        <v>6.3172197480822288E-5</v>
      </c>
      <c r="I156" s="91"/>
      <c r="J156" s="1253">
        <v>4.9999999999999996E-33</v>
      </c>
      <c r="K156" s="1253">
        <v>14.52636</v>
      </c>
      <c r="L156" s="357" t="s">
        <v>1460</v>
      </c>
      <c r="M156" s="357">
        <v>2.7022102025660712E-4</v>
      </c>
      <c r="N156" s="1368">
        <v>2.5347341765155027E-4</v>
      </c>
      <c r="O156" s="1365"/>
      <c r="P156" s="1365"/>
      <c r="Q156" s="1365"/>
      <c r="R156" s="1430"/>
      <c r="S156" s="153"/>
      <c r="T156" s="153"/>
      <c r="U156" s="153"/>
      <c r="V156" s="153"/>
      <c r="W156" s="153"/>
      <c r="X156" s="153"/>
      <c r="Y156" s="153"/>
      <c r="Z156" s="153"/>
      <c r="AA156" s="153"/>
      <c r="AB156" s="153"/>
      <c r="AC156" s="1397"/>
      <c r="AD156" s="1397"/>
      <c r="AE156" s="1397"/>
      <c r="AF156" s="1397"/>
      <c r="AG156" s="1397"/>
      <c r="AH156" s="1397"/>
      <c r="AI156" s="1397"/>
      <c r="AJ156" s="1397"/>
      <c r="AK156" s="1397"/>
      <c r="AL156" s="1397"/>
      <c r="AM156" s="1397"/>
      <c r="AN156" s="1397"/>
    </row>
    <row r="157" spans="1:40" s="1364" customFormat="1" ht="12" x14ac:dyDescent="0.2">
      <c r="A157" s="128" t="s">
        <v>974</v>
      </c>
      <c r="B157" s="78" t="s">
        <v>975</v>
      </c>
      <c r="C157" s="96"/>
      <c r="D157" s="1277">
        <v>1.5256100000000001</v>
      </c>
      <c r="E157" s="1277">
        <v>3.9264100000000002</v>
      </c>
      <c r="F157" s="351">
        <v>157.36656157209248</v>
      </c>
      <c r="G157" s="351">
        <v>4.5839329728078755E-6</v>
      </c>
      <c r="H157" s="1376">
        <v>7.467540185323994E-6</v>
      </c>
      <c r="I157" s="551"/>
      <c r="J157" s="1277">
        <v>6.9999999999999997E-33</v>
      </c>
      <c r="K157" s="1277">
        <v>6.9999999999999997E-33</v>
      </c>
      <c r="L157" s="351" t="s">
        <v>1460</v>
      </c>
      <c r="M157" s="351">
        <v>0</v>
      </c>
      <c r="N157" s="1377">
        <v>1.2214442734180152E-37</v>
      </c>
      <c r="O157" s="1365"/>
      <c r="P157" s="1365"/>
      <c r="Q157" s="1365"/>
      <c r="R157" s="1430"/>
      <c r="S157" s="153"/>
      <c r="T157" s="153"/>
      <c r="U157" s="153"/>
      <c r="V157" s="153"/>
      <c r="W157" s="153"/>
      <c r="X157" s="153"/>
      <c r="Y157" s="153"/>
      <c r="Z157" s="153"/>
      <c r="AA157" s="153"/>
      <c r="AB157" s="153"/>
      <c r="AC157" s="1397"/>
      <c r="AD157" s="1397"/>
      <c r="AE157" s="1397"/>
      <c r="AF157" s="1397"/>
      <c r="AG157" s="1397"/>
      <c r="AH157" s="1397"/>
      <c r="AI157" s="1397"/>
      <c r="AJ157" s="1397"/>
      <c r="AK157" s="1397"/>
      <c r="AL157" s="1397"/>
      <c r="AM157" s="1397"/>
      <c r="AN157" s="1397"/>
    </row>
    <row r="158" spans="1:40" s="1396" customFormat="1" ht="12" x14ac:dyDescent="0.2">
      <c r="A158" s="106">
        <v>53</v>
      </c>
      <c r="B158" s="1362" t="s">
        <v>976</v>
      </c>
      <c r="C158" s="91"/>
      <c r="D158" s="1253">
        <v>1.5256100000000001</v>
      </c>
      <c r="E158" s="1253">
        <v>3.9264100000000002</v>
      </c>
      <c r="F158" s="357">
        <v>157.36656157209248</v>
      </c>
      <c r="G158" s="357">
        <v>4.5839329728078755E-6</v>
      </c>
      <c r="H158" s="551">
        <v>7.467540185323994E-6</v>
      </c>
      <c r="I158" s="91"/>
      <c r="J158" s="1253">
        <v>6.9999999999999997E-33</v>
      </c>
      <c r="K158" s="1253">
        <v>6.9999999999999997E-33</v>
      </c>
      <c r="L158" s="357" t="s">
        <v>1460</v>
      </c>
      <c r="M158" s="357">
        <v>0</v>
      </c>
      <c r="N158" s="1368">
        <v>1.2214442734180152E-37</v>
      </c>
      <c r="O158" s="1365"/>
      <c r="P158" s="1365"/>
      <c r="Q158" s="1365"/>
      <c r="R158" s="1430"/>
      <c r="S158" s="153"/>
      <c r="T158" s="153"/>
      <c r="U158" s="1395"/>
      <c r="V158" s="1395"/>
      <c r="W158" s="1395"/>
      <c r="X158" s="1395"/>
      <c r="Y158" s="1395"/>
      <c r="Z158" s="1395"/>
      <c r="AA158" s="1395"/>
      <c r="AB158" s="1395"/>
      <c r="AC158" s="1408"/>
      <c r="AD158" s="1408"/>
      <c r="AE158" s="1408"/>
      <c r="AF158" s="1408"/>
      <c r="AG158" s="1408"/>
      <c r="AH158" s="1408"/>
      <c r="AI158" s="1408"/>
      <c r="AJ158" s="1408"/>
      <c r="AK158" s="1408"/>
      <c r="AL158" s="1408"/>
      <c r="AM158" s="1408"/>
      <c r="AN158" s="1408"/>
    </row>
    <row r="159" spans="1:40" s="1364" customFormat="1" ht="12" x14ac:dyDescent="0.2">
      <c r="A159" s="128" t="s">
        <v>977</v>
      </c>
      <c r="B159" s="78" t="s">
        <v>978</v>
      </c>
      <c r="C159" s="96"/>
      <c r="D159" s="1277">
        <v>74955.73245000004</v>
      </c>
      <c r="E159" s="1277">
        <v>80223.006519999966</v>
      </c>
      <c r="F159" s="351">
        <v>7.0271797737598174</v>
      </c>
      <c r="G159" s="351">
        <v>1.0056994037940937E-2</v>
      </c>
      <c r="H159" s="1376">
        <v>0.15257411349696251</v>
      </c>
      <c r="I159" s="91"/>
      <c r="J159" s="1277">
        <v>6249.2610800000002</v>
      </c>
      <c r="K159" s="1277">
        <v>8038.3903699999973</v>
      </c>
      <c r="L159" s="351">
        <v>28.629453420115343</v>
      </c>
      <c r="M159" s="351">
        <v>3.3281588926253949E-2</v>
      </c>
      <c r="N159" s="1377">
        <v>0.14026351264192882</v>
      </c>
      <c r="O159" s="1365"/>
      <c r="P159" s="1365"/>
      <c r="Q159" s="1365"/>
      <c r="R159" s="1430"/>
      <c r="S159" s="153"/>
      <c r="T159" s="153"/>
      <c r="U159" s="153"/>
      <c r="V159" s="153"/>
      <c r="W159" s="153"/>
      <c r="X159" s="153"/>
      <c r="Y159" s="153"/>
      <c r="Z159" s="153"/>
      <c r="AA159" s="153"/>
      <c r="AB159" s="153"/>
      <c r="AC159" s="1397"/>
      <c r="AD159" s="1397"/>
      <c r="AE159" s="1397"/>
      <c r="AF159" s="1397"/>
      <c r="AG159" s="1397"/>
      <c r="AH159" s="1397"/>
      <c r="AI159" s="1397"/>
      <c r="AJ159" s="1397"/>
      <c r="AK159" s="1397"/>
      <c r="AL159" s="1397"/>
      <c r="AM159" s="1397"/>
      <c r="AN159" s="1397"/>
    </row>
    <row r="160" spans="1:40" s="1364" customFormat="1" ht="12" x14ac:dyDescent="0.2">
      <c r="A160" s="106">
        <v>58</v>
      </c>
      <c r="B160" s="1362" t="s">
        <v>595</v>
      </c>
      <c r="C160" s="91"/>
      <c r="D160" s="1253">
        <v>65837.343700000041</v>
      </c>
      <c r="E160" s="1253">
        <v>69889.309289999976</v>
      </c>
      <c r="F160" s="357">
        <v>6.1545095264831167</v>
      </c>
      <c r="G160" s="357">
        <v>7.7365622595316624E-3</v>
      </c>
      <c r="H160" s="551">
        <v>0.13292071527110319</v>
      </c>
      <c r="I160" s="551"/>
      <c r="J160" s="1253">
        <v>5719.5533700000005</v>
      </c>
      <c r="K160" s="1253">
        <v>6924.8957599999967</v>
      </c>
      <c r="L160" s="357">
        <v>21.074064914267879</v>
      </c>
      <c r="M160" s="357">
        <v>2.2421917836563061E-2</v>
      </c>
      <c r="N160" s="1368">
        <v>0.12083391814383844</v>
      </c>
      <c r="O160" s="1365"/>
      <c r="P160" s="1365"/>
      <c r="Q160" s="1365"/>
      <c r="R160" s="1430"/>
      <c r="S160" s="153"/>
      <c r="T160" s="153"/>
      <c r="U160" s="153"/>
      <c r="V160" s="153"/>
      <c r="W160" s="153"/>
      <c r="X160" s="153"/>
      <c r="Y160" s="153"/>
      <c r="Z160" s="153"/>
      <c r="AA160" s="153"/>
      <c r="AB160" s="153"/>
      <c r="AC160" s="1397"/>
      <c r="AD160" s="1397"/>
      <c r="AE160" s="1397"/>
      <c r="AF160" s="1397"/>
      <c r="AG160" s="1397"/>
      <c r="AH160" s="1397"/>
      <c r="AI160" s="1397"/>
      <c r="AJ160" s="1397"/>
      <c r="AK160" s="1397"/>
      <c r="AL160" s="1397"/>
      <c r="AM160" s="1397"/>
      <c r="AN160" s="1397"/>
    </row>
    <row r="161" spans="1:40" s="1364" customFormat="1" ht="12" x14ac:dyDescent="0.2">
      <c r="A161" s="112">
        <v>59</v>
      </c>
      <c r="B161" s="78" t="s">
        <v>979</v>
      </c>
      <c r="C161" s="96"/>
      <c r="D161" s="1369">
        <v>9118.3887500000019</v>
      </c>
      <c r="E161" s="1369">
        <v>10333.697229999994</v>
      </c>
      <c r="F161" s="360">
        <v>13.328105582249849</v>
      </c>
      <c r="G161" s="360">
        <v>2.3204317784092741E-3</v>
      </c>
      <c r="H161" s="1370">
        <v>1.9653398225859296E-2</v>
      </c>
      <c r="I161" s="91"/>
      <c r="J161" s="1369">
        <v>529.70771000000013</v>
      </c>
      <c r="K161" s="1369">
        <v>1113.4946100000002</v>
      </c>
      <c r="L161" s="360">
        <v>110.20925106036306</v>
      </c>
      <c r="M161" s="360">
        <v>1.0859671089690872E-2</v>
      </c>
      <c r="N161" s="1371">
        <v>1.9429594498090379E-2</v>
      </c>
      <c r="O161" s="1365"/>
      <c r="P161" s="1365"/>
      <c r="Q161" s="1365"/>
      <c r="R161" s="1430"/>
      <c r="S161" s="153"/>
      <c r="T161" s="153"/>
      <c r="U161" s="153"/>
      <c r="V161" s="153"/>
      <c r="W161" s="153"/>
      <c r="X161" s="153"/>
      <c r="Y161" s="153"/>
      <c r="Z161" s="153"/>
      <c r="AA161" s="153"/>
      <c r="AB161" s="153"/>
      <c r="AC161" s="1397"/>
      <c r="AD161" s="1397"/>
      <c r="AE161" s="1397"/>
      <c r="AF161" s="1397"/>
      <c r="AG161" s="1397"/>
      <c r="AH161" s="1397"/>
      <c r="AI161" s="1397"/>
      <c r="AJ161" s="1397"/>
      <c r="AK161" s="1397"/>
      <c r="AL161" s="1397"/>
      <c r="AM161" s="1397"/>
      <c r="AN161" s="1397"/>
    </row>
    <row r="162" spans="1:40" s="1364" customFormat="1" ht="12" x14ac:dyDescent="0.2">
      <c r="A162" s="127" t="s">
        <v>980</v>
      </c>
      <c r="B162" s="1362" t="s">
        <v>981</v>
      </c>
      <c r="C162" s="91"/>
      <c r="D162" s="76">
        <v>27.444599999999998</v>
      </c>
      <c r="E162" s="76">
        <v>29.40166</v>
      </c>
      <c r="F162" s="354">
        <v>7.1309474359254725</v>
      </c>
      <c r="G162" s="354">
        <v>3.736684381774154E-6</v>
      </c>
      <c r="H162" s="536">
        <v>5.591827587165707E-5</v>
      </c>
      <c r="I162" s="91"/>
      <c r="J162" s="76">
        <v>3.6654499999999999</v>
      </c>
      <c r="K162" s="76">
        <v>3.6796899999999999</v>
      </c>
      <c r="L162" s="354">
        <v>0.38849254525365318</v>
      </c>
      <c r="M162" s="354">
        <v>2.6489411858539193E-7</v>
      </c>
      <c r="N162" s="1372">
        <v>6.4207661120764799E-5</v>
      </c>
      <c r="O162" s="1365"/>
      <c r="P162" s="1365"/>
      <c r="Q162" s="1365"/>
      <c r="R162" s="1430"/>
      <c r="S162" s="153"/>
      <c r="T162" s="153"/>
      <c r="U162" s="153"/>
      <c r="V162" s="153"/>
      <c r="W162" s="153"/>
      <c r="X162" s="153"/>
      <c r="Y162" s="153"/>
      <c r="Z162" s="153"/>
      <c r="AA162" s="153"/>
      <c r="AB162" s="153"/>
      <c r="AC162" s="1397"/>
      <c r="AD162" s="1397"/>
      <c r="AE162" s="1397"/>
      <c r="AF162" s="1397"/>
      <c r="AG162" s="1397"/>
      <c r="AH162" s="1397"/>
      <c r="AI162" s="1397"/>
      <c r="AJ162" s="1397"/>
      <c r="AK162" s="1397"/>
      <c r="AL162" s="1397"/>
      <c r="AM162" s="1397"/>
      <c r="AN162" s="1397"/>
    </row>
    <row r="163" spans="1:40" s="1364" customFormat="1" ht="12" x14ac:dyDescent="0.2">
      <c r="A163" s="112">
        <v>71</v>
      </c>
      <c r="B163" s="78" t="s">
        <v>982</v>
      </c>
      <c r="C163" s="96"/>
      <c r="D163" s="1369">
        <v>14.866969999999998</v>
      </c>
      <c r="E163" s="1369">
        <v>12.796349999999999</v>
      </c>
      <c r="F163" s="360">
        <v>-13.927653045644137</v>
      </c>
      <c r="G163" s="360">
        <v>-3.9535085355529165E-6</v>
      </c>
      <c r="H163" s="1370">
        <v>2.4337055440076477E-5</v>
      </c>
      <c r="I163" s="91"/>
      <c r="J163" s="1369">
        <v>3.6654499999999999</v>
      </c>
      <c r="K163" s="1369">
        <v>1.7674100000000001</v>
      </c>
      <c r="L163" s="360">
        <v>-51.78190945177262</v>
      </c>
      <c r="M163" s="360">
        <v>-3.5307558485942144E-5</v>
      </c>
      <c r="N163" s="1371">
        <v>3.083989747545335E-5</v>
      </c>
      <c r="O163" s="1365"/>
      <c r="P163" s="1365"/>
      <c r="Q163" s="1365"/>
      <c r="R163" s="1430"/>
      <c r="S163" s="153"/>
      <c r="T163" s="153"/>
      <c r="U163" s="153"/>
      <c r="V163" s="153"/>
      <c r="W163" s="153"/>
      <c r="X163" s="153"/>
      <c r="Y163" s="153"/>
      <c r="Z163" s="153"/>
      <c r="AA163" s="153"/>
      <c r="AB163" s="153"/>
      <c r="AC163" s="1397"/>
      <c r="AD163" s="1397"/>
      <c r="AE163" s="1397"/>
      <c r="AF163" s="1397"/>
      <c r="AG163" s="1397"/>
      <c r="AH163" s="1397"/>
      <c r="AI163" s="1397"/>
      <c r="AJ163" s="1397"/>
      <c r="AK163" s="1397"/>
      <c r="AL163" s="1397"/>
      <c r="AM163" s="1397"/>
      <c r="AN163" s="1397"/>
    </row>
    <row r="164" spans="1:40" s="1364" customFormat="1" ht="12" x14ac:dyDescent="0.2">
      <c r="A164" s="106">
        <v>74</v>
      </c>
      <c r="B164" s="1362" t="s">
        <v>983</v>
      </c>
      <c r="C164" s="91"/>
      <c r="D164" s="1253">
        <v>12.577629999999999</v>
      </c>
      <c r="E164" s="1253">
        <v>16.605310000000003</v>
      </c>
      <c r="F164" s="357">
        <v>32.022567049595224</v>
      </c>
      <c r="G164" s="357">
        <v>7.6901929173270743E-6</v>
      </c>
      <c r="H164" s="551">
        <v>3.1581220431580603E-5</v>
      </c>
      <c r="I164" s="91"/>
      <c r="J164" s="1253">
        <v>1.1E-32</v>
      </c>
      <c r="K164" s="1253">
        <v>1.91228</v>
      </c>
      <c r="L164" s="357" t="s">
        <v>1460</v>
      </c>
      <c r="M164" s="357">
        <v>3.5572452604527544E-5</v>
      </c>
      <c r="N164" s="1368">
        <v>3.3367763645311456E-5</v>
      </c>
      <c r="O164" s="1365"/>
      <c r="P164" s="1365"/>
      <c r="Q164" s="1365"/>
      <c r="R164" s="1430"/>
      <c r="S164" s="153"/>
      <c r="T164" s="153"/>
      <c r="U164" s="153"/>
      <c r="V164" s="153"/>
      <c r="W164" s="153"/>
      <c r="X164" s="153"/>
      <c r="Y164" s="153"/>
      <c r="Z164" s="153"/>
      <c r="AA164" s="153"/>
      <c r="AB164" s="153"/>
      <c r="AC164" s="1397"/>
      <c r="AD164" s="1397"/>
      <c r="AE164" s="1397"/>
      <c r="AF164" s="1397"/>
      <c r="AG164" s="1397"/>
      <c r="AH164" s="1397"/>
      <c r="AI164" s="1397"/>
      <c r="AJ164" s="1397"/>
      <c r="AK164" s="1397"/>
      <c r="AL164" s="1397"/>
      <c r="AM164" s="1397"/>
      <c r="AN164" s="1397"/>
    </row>
    <row r="165" spans="1:40" s="1397" customFormat="1" ht="12" x14ac:dyDescent="0.2">
      <c r="A165" s="128" t="s">
        <v>984</v>
      </c>
      <c r="B165" s="78" t="s">
        <v>985</v>
      </c>
      <c r="C165" s="96"/>
      <c r="D165" s="1277">
        <v>711.05696</v>
      </c>
      <c r="E165" s="1277">
        <v>759.83414999999991</v>
      </c>
      <c r="F165" s="351">
        <v>6.8598147186408109</v>
      </c>
      <c r="G165" s="351">
        <v>9.3132026641916906E-5</v>
      </c>
      <c r="H165" s="1376">
        <v>1.4451094127476494E-3</v>
      </c>
      <c r="I165" s="91"/>
      <c r="J165" s="1277">
        <v>46.476060000000004</v>
      </c>
      <c r="K165" s="1277">
        <v>52.136080000000007</v>
      </c>
      <c r="L165" s="351">
        <v>12.17835591054836</v>
      </c>
      <c r="M165" s="351">
        <v>1.0528834333396681E-4</v>
      </c>
      <c r="N165" s="1377">
        <v>9.0973309077805047E-4</v>
      </c>
      <c r="O165" s="1365"/>
      <c r="P165" s="1365"/>
      <c r="Q165" s="1365"/>
      <c r="R165" s="1430"/>
      <c r="S165" s="153"/>
      <c r="T165" s="153"/>
      <c r="U165" s="153"/>
      <c r="V165" s="153"/>
      <c r="W165" s="153"/>
      <c r="X165" s="153"/>
      <c r="Y165" s="153"/>
      <c r="Z165" s="153"/>
      <c r="AA165" s="153"/>
      <c r="AB165" s="153"/>
    </row>
    <row r="166" spans="1:40" s="1397" customFormat="1" ht="12" x14ac:dyDescent="0.2">
      <c r="A166" s="106">
        <v>90</v>
      </c>
      <c r="B166" s="1362" t="s">
        <v>986</v>
      </c>
      <c r="C166" s="91"/>
      <c r="D166" s="1253">
        <v>696.80789000000004</v>
      </c>
      <c r="E166" s="1253">
        <v>752.28622999999993</v>
      </c>
      <c r="F166" s="357">
        <v>7.9617841296257268</v>
      </c>
      <c r="G166" s="357">
        <v>1.0592677107740985E-4</v>
      </c>
      <c r="H166" s="551">
        <v>1.430754213999783E-3</v>
      </c>
      <c r="I166" s="91"/>
      <c r="J166" s="1253">
        <v>46.476060000000004</v>
      </c>
      <c r="K166" s="1253">
        <v>52.136080000000007</v>
      </c>
      <c r="L166" s="357">
        <v>12.17835591054836</v>
      </c>
      <c r="M166" s="357">
        <v>1.0528834333396681E-4</v>
      </c>
      <c r="N166" s="1368">
        <v>9.0973309077805047E-4</v>
      </c>
      <c r="O166" s="1365"/>
      <c r="P166" s="1365"/>
      <c r="Q166" s="1365"/>
      <c r="R166" s="1430"/>
      <c r="S166" s="153"/>
      <c r="T166" s="153"/>
      <c r="U166" s="153"/>
      <c r="V166" s="153"/>
      <c r="W166" s="153"/>
      <c r="X166" s="153"/>
      <c r="Y166" s="153"/>
      <c r="Z166" s="153"/>
      <c r="AA166" s="153"/>
      <c r="AB166" s="153"/>
    </row>
    <row r="167" spans="1:40" s="1397" customFormat="1" ht="12" x14ac:dyDescent="0.2">
      <c r="A167" s="112">
        <v>91</v>
      </c>
      <c r="B167" s="78" t="s">
        <v>987</v>
      </c>
      <c r="C167" s="96"/>
      <c r="D167" s="1369">
        <v>14.249070000000001</v>
      </c>
      <c r="E167" s="1369">
        <v>7.5479200000000004</v>
      </c>
      <c r="F167" s="360">
        <v>-47.028683275469909</v>
      </c>
      <c r="G167" s="360">
        <v>-1.2794744435492959E-5</v>
      </c>
      <c r="H167" s="1370">
        <v>1.4355198747866545E-5</v>
      </c>
      <c r="I167" s="91"/>
      <c r="J167" s="1369">
        <v>1.3999999999999999E-32</v>
      </c>
      <c r="K167" s="1369">
        <v>1.3999999999999999E-32</v>
      </c>
      <c r="L167" s="360" t="s">
        <v>1460</v>
      </c>
      <c r="M167" s="360">
        <v>0</v>
      </c>
      <c r="N167" s="1371">
        <v>2.4428885468360304E-37</v>
      </c>
      <c r="O167" s="1365"/>
      <c r="P167" s="1365"/>
      <c r="Q167" s="1365"/>
      <c r="R167" s="1430"/>
      <c r="S167" s="153"/>
      <c r="T167" s="153"/>
      <c r="U167" s="153"/>
      <c r="V167" s="153"/>
      <c r="W167" s="153"/>
      <c r="X167" s="153"/>
      <c r="Y167" s="153"/>
      <c r="Z167" s="153"/>
      <c r="AA167" s="153"/>
      <c r="AB167" s="153"/>
    </row>
    <row r="168" spans="1:40" s="1397" customFormat="1" ht="12.75" thickBot="1" x14ac:dyDescent="0.25">
      <c r="A168" s="132" t="s">
        <v>3</v>
      </c>
      <c r="B168" s="133"/>
      <c r="C168" s="134" t="s">
        <v>500</v>
      </c>
      <c r="D168" s="1398">
        <v>10627.876630000004</v>
      </c>
      <c r="E168" s="1398">
        <v>9722.6295700000064</v>
      </c>
      <c r="F168" s="1051">
        <v>-8.5176662424241698</v>
      </c>
      <c r="G168" s="1051">
        <v>-1.7284204627088385E-3</v>
      </c>
      <c r="H168" s="1399">
        <v>1.849122404970301E-2</v>
      </c>
      <c r="I168" s="91"/>
      <c r="J168" s="1398">
        <v>1557.8382800000006</v>
      </c>
      <c r="K168" s="1398">
        <v>1339.6347099999998</v>
      </c>
      <c r="L168" s="1051">
        <v>-14.006817832207894</v>
      </c>
      <c r="M168" s="1051">
        <v>-4.0590479176499964E-3</v>
      </c>
      <c r="N168" s="1400">
        <v>2.3375559214307191E-2</v>
      </c>
      <c r="O168" s="1365"/>
      <c r="P168" s="1365"/>
      <c r="Q168" s="1365"/>
      <c r="R168" s="1430"/>
      <c r="S168" s="153"/>
      <c r="T168" s="153"/>
      <c r="U168" s="153"/>
      <c r="V168" s="153"/>
      <c r="W168" s="153"/>
      <c r="X168" s="153"/>
      <c r="Y168" s="153"/>
      <c r="Z168" s="153"/>
      <c r="AA168" s="153"/>
      <c r="AB168" s="153"/>
    </row>
    <row r="169" spans="1:40" customFormat="1" ht="12.75" x14ac:dyDescent="0.2"/>
    <row r="170" spans="1:40" x14ac:dyDescent="0.25">
      <c r="A170" s="1574" t="s">
        <v>1097</v>
      </c>
      <c r="B170" s="1583"/>
      <c r="C170" s="1583"/>
      <c r="D170" s="1537"/>
      <c r="E170" s="1537"/>
      <c r="F170" s="1584"/>
      <c r="G170" s="1584"/>
      <c r="H170" s="1585"/>
      <c r="I170" s="1537"/>
      <c r="J170" s="1537"/>
      <c r="K170" s="1537"/>
      <c r="L170" s="1584"/>
      <c r="M170" s="1584"/>
      <c r="N170" s="1586"/>
    </row>
    <row r="171" spans="1:40" x14ac:dyDescent="0.25">
      <c r="A171" s="1675" t="s">
        <v>1437</v>
      </c>
      <c r="B171" s="325"/>
      <c r="C171" s="325"/>
      <c r="D171" s="138"/>
      <c r="E171" s="138"/>
      <c r="F171" s="455"/>
      <c r="G171" s="455"/>
      <c r="H171" s="456"/>
      <c r="I171" s="138"/>
      <c r="J171" s="138"/>
      <c r="K171" s="138"/>
      <c r="L171" s="455"/>
      <c r="M171" s="455"/>
      <c r="N171" s="525"/>
    </row>
    <row r="172" spans="1:40" x14ac:dyDescent="0.25">
      <c r="A172" s="1570" t="s">
        <v>617</v>
      </c>
      <c r="B172" s="325"/>
      <c r="C172" s="325"/>
      <c r="D172" s="138"/>
      <c r="E172" s="138"/>
      <c r="F172" s="455"/>
      <c r="G172" s="455"/>
      <c r="H172" s="456"/>
      <c r="I172" s="455"/>
      <c r="J172" s="138"/>
      <c r="K172" s="138"/>
      <c r="L172" s="455"/>
      <c r="M172" s="455"/>
      <c r="N172" s="525"/>
    </row>
    <row r="173" spans="1:40" x14ac:dyDescent="0.25">
      <c r="A173" s="1571" t="s">
        <v>1411</v>
      </c>
      <c r="B173" s="325"/>
      <c r="C173" s="325"/>
      <c r="D173" s="138"/>
      <c r="E173" s="138"/>
      <c r="F173" s="455"/>
      <c r="G173" s="455"/>
      <c r="H173" s="456"/>
      <c r="I173" s="455"/>
      <c r="J173" s="138"/>
      <c r="K173" s="138"/>
      <c r="L173" s="455"/>
      <c r="M173" s="455"/>
      <c r="N173" s="525"/>
    </row>
    <row r="174" spans="1:40" x14ac:dyDescent="0.25">
      <c r="A174" s="1582" t="s">
        <v>1441</v>
      </c>
      <c r="B174" s="368"/>
      <c r="C174" s="368"/>
      <c r="D174" s="142"/>
      <c r="E174" s="142"/>
      <c r="F174" s="547"/>
      <c r="G174" s="547"/>
      <c r="H174" s="548"/>
      <c r="I174" s="142"/>
      <c r="J174" s="142"/>
      <c r="K174" s="142"/>
      <c r="L174" s="547"/>
      <c r="M174" s="547"/>
      <c r="N174" s="549"/>
    </row>
    <row r="175" spans="1:40" ht="15" x14ac:dyDescent="0.25">
      <c r="A175" s="145"/>
    </row>
    <row r="176" spans="1:40" ht="15" x14ac:dyDescent="0.25">
      <c r="A176" s="145"/>
    </row>
  </sheetData>
  <mergeCells count="8">
    <mergeCell ref="A7:N7"/>
    <mergeCell ref="D11:E11"/>
    <mergeCell ref="J11:K11"/>
    <mergeCell ref="A5:N6"/>
    <mergeCell ref="D9:H9"/>
    <mergeCell ref="J9:N9"/>
    <mergeCell ref="H10:H11"/>
    <mergeCell ref="N10:N11"/>
  </mergeCells>
  <pageMargins left="0.7" right="0.7" top="0.75" bottom="0.75" header="0.3" footer="0.3"/>
  <pageSetup scale="1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DEB7B-EC1A-4B8B-8174-B4FFCF20E30F}">
  <sheetPr codeName="Hoja22"/>
  <dimension ref="A1:P176"/>
  <sheetViews>
    <sheetView showGridLines="0" zoomScaleNormal="100" zoomScaleSheetLayoutView="100" workbookViewId="0">
      <selection activeCell="A6" sqref="A6:N7"/>
    </sheetView>
  </sheetViews>
  <sheetFormatPr defaultColWidth="6.7109375" defaultRowHeight="14.25" x14ac:dyDescent="0.25"/>
  <cols>
    <col min="1" max="1" width="4.28515625" style="1" customWidth="1"/>
    <col min="2" max="2" width="2.140625" style="1" customWidth="1"/>
    <col min="3" max="3" width="47" style="13" customWidth="1"/>
    <col min="4" max="5" width="13.7109375" style="1" customWidth="1"/>
    <col min="6" max="6" width="8.85546875" style="457" customWidth="1"/>
    <col min="7" max="7" width="12.85546875" style="457" customWidth="1"/>
    <col min="8" max="8" width="15.140625" style="458" customWidth="1"/>
    <col min="9" max="9" width="2.7109375" style="3" customWidth="1"/>
    <col min="10" max="10" width="11.28515625" style="1" customWidth="1"/>
    <col min="11" max="11" width="11.5703125" style="1" customWidth="1"/>
    <col min="12" max="12" width="8.7109375" style="457" customWidth="1"/>
    <col min="13" max="13" width="12.85546875" style="457" bestFit="1" customWidth="1"/>
    <col min="14" max="14" width="15.140625" style="458" customWidth="1"/>
    <col min="15" max="15" width="13" style="3" customWidth="1"/>
    <col min="16" max="16" width="13" style="3" bestFit="1" customWidth="1"/>
    <col min="17" max="16384" width="6.7109375" style="68"/>
  </cols>
  <sheetData>
    <row r="1" spans="1:16" x14ac:dyDescent="0.25">
      <c r="A1" s="13"/>
      <c r="B1" s="13"/>
      <c r="D1" s="542"/>
      <c r="E1" s="13"/>
      <c r="F1" s="455"/>
      <c r="G1" s="455"/>
      <c r="H1" s="456"/>
      <c r="I1" s="138"/>
      <c r="J1" s="91"/>
      <c r="K1" s="13"/>
      <c r="L1" s="455"/>
      <c r="M1" s="455"/>
      <c r="N1" s="525"/>
    </row>
    <row r="2" spans="1:16" ht="16.149999999999999" customHeight="1" x14ac:dyDescent="0.25">
      <c r="A2" s="13"/>
      <c r="B2" s="13"/>
      <c r="D2" s="733"/>
      <c r="E2" s="733"/>
      <c r="F2" s="455"/>
      <c r="G2" s="455"/>
      <c r="H2" s="456"/>
      <c r="I2" s="138"/>
      <c r="J2" s="91"/>
      <c r="K2" s="13"/>
      <c r="L2" s="455"/>
      <c r="M2" s="455"/>
      <c r="N2" s="525"/>
    </row>
    <row r="3" spans="1:16" ht="23.45" customHeight="1" x14ac:dyDescent="0.25">
      <c r="A3" s="13"/>
      <c r="B3" s="13"/>
      <c r="D3" s="542"/>
      <c r="E3" s="13"/>
      <c r="F3" s="455"/>
      <c r="G3" s="455"/>
      <c r="H3" s="456"/>
      <c r="I3" s="138"/>
      <c r="J3" s="13"/>
      <c r="K3" s="13"/>
      <c r="L3" s="455"/>
      <c r="M3" s="455"/>
      <c r="N3" s="525"/>
    </row>
    <row r="4" spans="1:16" x14ac:dyDescent="0.25">
      <c r="A4" s="13"/>
      <c r="B4" s="13"/>
      <c r="D4" s="13"/>
      <c r="E4" s="13"/>
      <c r="F4" s="455"/>
      <c r="G4" s="455"/>
      <c r="H4" s="456"/>
      <c r="I4" s="138"/>
      <c r="J4" s="13"/>
      <c r="K4" s="13"/>
      <c r="L4" s="455"/>
      <c r="M4" s="455"/>
      <c r="N4" s="525"/>
    </row>
    <row r="5" spans="1:16" ht="6" customHeight="1" x14ac:dyDescent="0.25">
      <c r="A5" s="13"/>
      <c r="B5" s="13"/>
      <c r="D5" s="13"/>
      <c r="E5" s="13"/>
      <c r="F5" s="455"/>
      <c r="G5" s="455"/>
      <c r="H5" s="456"/>
      <c r="I5" s="138"/>
      <c r="J5" s="13"/>
      <c r="K5" s="13"/>
      <c r="L5" s="455"/>
      <c r="M5" s="455"/>
      <c r="N5" s="525"/>
    </row>
    <row r="6" spans="1:16" s="3" customFormat="1" ht="15" customHeight="1" x14ac:dyDescent="0.25">
      <c r="A6" s="1699" t="s">
        <v>461</v>
      </c>
      <c r="B6" s="1699"/>
      <c r="C6" s="1699"/>
      <c r="D6" s="1699"/>
      <c r="E6" s="1699"/>
      <c r="F6" s="1699"/>
      <c r="G6" s="1699"/>
      <c r="H6" s="1699"/>
      <c r="I6" s="1699"/>
      <c r="J6" s="1699"/>
      <c r="K6" s="1699"/>
      <c r="L6" s="1699"/>
      <c r="M6" s="1699"/>
      <c r="N6" s="1700"/>
    </row>
    <row r="7" spans="1:16" s="3" customFormat="1" ht="15" customHeight="1" x14ac:dyDescent="0.25">
      <c r="A7" s="1699"/>
      <c r="B7" s="1699"/>
      <c r="C7" s="1699"/>
      <c r="D7" s="1699"/>
      <c r="E7" s="1699"/>
      <c r="F7" s="1699"/>
      <c r="G7" s="1699"/>
      <c r="H7" s="1699"/>
      <c r="I7" s="1699"/>
      <c r="J7" s="1699"/>
      <c r="K7" s="1699"/>
      <c r="L7" s="1699"/>
      <c r="M7" s="1699"/>
      <c r="N7" s="1700"/>
    </row>
    <row r="8" spans="1:16" s="153" customFormat="1" ht="24.75" customHeight="1" x14ac:dyDescent="0.2">
      <c r="A8" s="1745" t="s">
        <v>1036</v>
      </c>
      <c r="B8" s="1746"/>
      <c r="C8" s="1746"/>
      <c r="D8" s="1746"/>
      <c r="E8" s="1746"/>
      <c r="F8" s="1746"/>
      <c r="G8" s="1746"/>
      <c r="H8" s="1746"/>
      <c r="I8" s="1746"/>
      <c r="J8" s="1746"/>
      <c r="K8" s="1746"/>
      <c r="L8" s="1746"/>
      <c r="M8" s="1746"/>
      <c r="N8" s="1747"/>
    </row>
    <row r="9" spans="1:16" s="153" customFormat="1" ht="12.75" thickBot="1" x14ac:dyDescent="0.25">
      <c r="A9" s="1361" t="s">
        <v>1438</v>
      </c>
      <c r="B9" s="1361"/>
      <c r="C9" s="1361"/>
      <c r="D9" s="1361"/>
      <c r="E9" s="1361"/>
      <c r="F9" s="1361"/>
      <c r="G9" s="1361"/>
      <c r="H9" s="526"/>
      <c r="I9" s="96"/>
      <c r="J9" s="1361"/>
      <c r="K9" s="1361"/>
      <c r="L9" s="1361"/>
      <c r="M9" s="1361"/>
      <c r="N9" s="527"/>
    </row>
    <row r="10" spans="1:16" s="1364" customFormat="1" ht="12.75" thickBot="1" x14ac:dyDescent="0.25">
      <c r="A10" s="528"/>
      <c r="B10" s="529"/>
      <c r="C10" s="529"/>
      <c r="D10" s="1835" t="s">
        <v>1439</v>
      </c>
      <c r="E10" s="1835"/>
      <c r="F10" s="1835"/>
      <c r="G10" s="1835"/>
      <c r="H10" s="1835"/>
      <c r="I10" s="1363"/>
      <c r="J10" s="1835" t="s">
        <v>1002</v>
      </c>
      <c r="K10" s="1835"/>
      <c r="L10" s="1835"/>
      <c r="M10" s="1835"/>
      <c r="N10" s="1836"/>
      <c r="O10" s="153"/>
      <c r="P10" s="153"/>
    </row>
    <row r="11" spans="1:16" s="1364" customFormat="1" ht="12" x14ac:dyDescent="0.2">
      <c r="A11" s="82" t="s">
        <v>575</v>
      </c>
      <c r="B11" s="82"/>
      <c r="C11" s="531" t="s">
        <v>514</v>
      </c>
      <c r="D11" s="1360" t="s">
        <v>1397</v>
      </c>
      <c r="E11" s="1359" t="s">
        <v>1412</v>
      </c>
      <c r="F11" s="532" t="s">
        <v>464</v>
      </c>
      <c r="G11" s="532" t="s">
        <v>401</v>
      </c>
      <c r="H11" s="1743" t="s">
        <v>1414</v>
      </c>
      <c r="I11" s="91"/>
      <c r="J11" s="1449" t="s">
        <v>1397</v>
      </c>
      <c r="K11" s="1448" t="s">
        <v>1412</v>
      </c>
      <c r="L11" s="532" t="s">
        <v>464</v>
      </c>
      <c r="M11" s="532" t="s">
        <v>401</v>
      </c>
      <c r="N11" s="1741" t="s">
        <v>1414</v>
      </c>
      <c r="O11" s="153"/>
      <c r="P11" s="153"/>
    </row>
    <row r="12" spans="1:16" s="1364" customFormat="1" ht="12.75" thickBot="1" x14ac:dyDescent="0.25">
      <c r="A12" s="533"/>
      <c r="B12" s="533"/>
      <c r="C12" s="533"/>
      <c r="D12" s="1788" t="s">
        <v>305</v>
      </c>
      <c r="E12" s="1788"/>
      <c r="F12" s="535" t="s">
        <v>403</v>
      </c>
      <c r="G12" s="535" t="s">
        <v>1024</v>
      </c>
      <c r="H12" s="1744"/>
      <c r="I12" s="91"/>
      <c r="J12" s="1788" t="s">
        <v>305</v>
      </c>
      <c r="K12" s="1788"/>
      <c r="L12" s="535" t="s">
        <v>403</v>
      </c>
      <c r="M12" s="535" t="s">
        <v>1024</v>
      </c>
      <c r="N12" s="1742"/>
      <c r="O12" s="153"/>
      <c r="P12" s="153"/>
    </row>
    <row r="13" spans="1:16" s="1364" customFormat="1" ht="12" x14ac:dyDescent="0.2">
      <c r="A13" s="75"/>
      <c r="B13" s="75"/>
      <c r="C13" s="75"/>
      <c r="D13" s="76"/>
      <c r="E13" s="76"/>
      <c r="F13" s="536"/>
      <c r="G13" s="536"/>
      <c r="H13" s="471"/>
      <c r="I13" s="91"/>
      <c r="J13" s="76"/>
      <c r="K13" s="76"/>
      <c r="L13" s="536"/>
      <c r="M13" s="536"/>
      <c r="N13" s="472"/>
      <c r="O13" s="153"/>
      <c r="P13" s="153"/>
    </row>
    <row r="14" spans="1:16" s="1364" customFormat="1" ht="12" x14ac:dyDescent="0.2">
      <c r="A14" s="77"/>
      <c r="B14" s="78" t="s">
        <v>524</v>
      </c>
      <c r="C14" s="78"/>
      <c r="D14" s="537">
        <v>31477110.409140002</v>
      </c>
      <c r="E14" s="537">
        <v>33982833.339290015</v>
      </c>
      <c r="F14" s="351">
        <v>7.9604604666075929</v>
      </c>
      <c r="G14" s="351">
        <v>7.9604604666075929</v>
      </c>
      <c r="H14" s="351">
        <v>100</v>
      </c>
      <c r="I14" s="91"/>
      <c r="J14" s="537">
        <v>3275621.6414699992</v>
      </c>
      <c r="K14" s="537">
        <v>3879467.9844999998</v>
      </c>
      <c r="L14" s="351">
        <v>18.43455713520725</v>
      </c>
      <c r="M14" s="351">
        <v>18.43455713520725</v>
      </c>
      <c r="N14" s="352">
        <v>100</v>
      </c>
      <c r="O14" s="1365"/>
      <c r="P14" s="1365"/>
    </row>
    <row r="15" spans="1:16" s="1364" customFormat="1" ht="12" x14ac:dyDescent="0.2">
      <c r="A15" s="82" t="s">
        <v>576</v>
      </c>
      <c r="B15" s="1362" t="s">
        <v>782</v>
      </c>
      <c r="C15" s="1362"/>
      <c r="D15" s="538">
        <v>7925218.1693200013</v>
      </c>
      <c r="E15" s="538">
        <v>8535123.1551300008</v>
      </c>
      <c r="F15" s="539">
        <v>7.6957501078147663</v>
      </c>
      <c r="G15" s="539">
        <v>1.9376142787010764</v>
      </c>
      <c r="H15" s="539">
        <v>25.115984502863469</v>
      </c>
      <c r="I15" s="551"/>
      <c r="J15" s="538">
        <v>730163.80423999974</v>
      </c>
      <c r="K15" s="538">
        <v>934529.08219999995</v>
      </c>
      <c r="L15" s="539">
        <v>27.988963130364482</v>
      </c>
      <c r="M15" s="539">
        <v>6.2389769127391439</v>
      </c>
      <c r="N15" s="540">
        <v>24.089104122880023</v>
      </c>
      <c r="O15" s="1365"/>
      <c r="P15" s="1365"/>
    </row>
    <row r="16" spans="1:16" s="1367" customFormat="1" ht="12" x14ac:dyDescent="0.2">
      <c r="A16" s="87" t="s">
        <v>577</v>
      </c>
      <c r="B16" s="78" t="s">
        <v>783</v>
      </c>
      <c r="C16" s="78"/>
      <c r="D16" s="537">
        <v>7911409.9740000004</v>
      </c>
      <c r="E16" s="537">
        <v>8521972.8439200018</v>
      </c>
      <c r="F16" s="351">
        <v>7.7174975374370778</v>
      </c>
      <c r="G16" s="351">
        <v>1.9397043184202587</v>
      </c>
      <c r="H16" s="351">
        <v>25.077287578805652</v>
      </c>
      <c r="I16" s="551"/>
      <c r="J16" s="537">
        <v>729228.6486099998</v>
      </c>
      <c r="K16" s="537">
        <v>933050.27095999999</v>
      </c>
      <c r="L16" s="351">
        <v>27.950303754317591</v>
      </c>
      <c r="M16" s="351">
        <v>6.2223798917915092</v>
      </c>
      <c r="N16" s="352">
        <v>24.050985204360568</v>
      </c>
      <c r="O16" s="1365"/>
      <c r="P16" s="1365"/>
    </row>
    <row r="17" spans="1:16" s="1364" customFormat="1" ht="12" x14ac:dyDescent="0.2">
      <c r="A17" s="90" t="s">
        <v>141</v>
      </c>
      <c r="B17" s="91"/>
      <c r="C17" s="91" t="s">
        <v>784</v>
      </c>
      <c r="D17" s="149">
        <v>7729972.0828900002</v>
      </c>
      <c r="E17" s="149">
        <v>8328000.841450002</v>
      </c>
      <c r="F17" s="357">
        <v>7.7364931224488602</v>
      </c>
      <c r="G17" s="357">
        <v>1.8998845535273541</v>
      </c>
      <c r="H17" s="357">
        <v>24.506493494235507</v>
      </c>
      <c r="I17" s="551"/>
      <c r="J17" s="149">
        <v>710106.38764999993</v>
      </c>
      <c r="K17" s="149">
        <v>910184.03876999998</v>
      </c>
      <c r="L17" s="357">
        <v>28.175728961139146</v>
      </c>
      <c r="M17" s="357">
        <v>6.1080818549669642</v>
      </c>
      <c r="N17" s="358">
        <v>23.461568503891336</v>
      </c>
      <c r="O17" s="1365"/>
      <c r="P17" s="1365"/>
    </row>
    <row r="18" spans="1:16" s="1364" customFormat="1" ht="12" x14ac:dyDescent="0.2">
      <c r="A18" s="95" t="s">
        <v>143</v>
      </c>
      <c r="B18" s="96"/>
      <c r="C18" s="96" t="s">
        <v>785</v>
      </c>
      <c r="D18" s="541">
        <v>173240.80329999959</v>
      </c>
      <c r="E18" s="541">
        <v>186204.62848999913</v>
      </c>
      <c r="F18" s="360">
        <v>7.483124612133202</v>
      </c>
      <c r="G18" s="360">
        <v>4.118492778242832E-2</v>
      </c>
      <c r="H18" s="360">
        <v>0.54793732656398153</v>
      </c>
      <c r="I18" s="551"/>
      <c r="J18" s="541">
        <v>18100.897359999999</v>
      </c>
      <c r="K18" s="541">
        <v>21774.380579999994</v>
      </c>
      <c r="L18" s="360">
        <v>20.294481245541931</v>
      </c>
      <c r="M18" s="360">
        <v>0.11214613963630572</v>
      </c>
      <c r="N18" s="361">
        <v>0.5612723359748607</v>
      </c>
      <c r="O18" s="1365"/>
      <c r="P18" s="1365"/>
    </row>
    <row r="19" spans="1:16" s="1364" customFormat="1" ht="12" x14ac:dyDescent="0.2">
      <c r="A19" s="90" t="s">
        <v>145</v>
      </c>
      <c r="B19" s="91"/>
      <c r="C19" s="91" t="s">
        <v>786</v>
      </c>
      <c r="D19" s="1253">
        <v>7638.9462199999998</v>
      </c>
      <c r="E19" s="1253">
        <v>7117.3744100000004</v>
      </c>
      <c r="F19" s="357">
        <v>-6.827797905350347</v>
      </c>
      <c r="G19" s="357">
        <v>-1.6569875799290355E-3</v>
      </c>
      <c r="H19" s="551">
        <v>2.0944028824609773E-2</v>
      </c>
      <c r="I19" s="551"/>
      <c r="J19" s="1253">
        <v>948.60199999999998</v>
      </c>
      <c r="K19" s="1253">
        <v>1028.8114699999999</v>
      </c>
      <c r="L19" s="357">
        <v>8.4555451074317673</v>
      </c>
      <c r="M19" s="357">
        <v>2.4486793280558599E-3</v>
      </c>
      <c r="N19" s="1368">
        <v>2.6519395806603025E-2</v>
      </c>
      <c r="O19" s="1365"/>
      <c r="P19" s="1365"/>
    </row>
    <row r="20" spans="1:16" s="1364" customFormat="1" ht="12" x14ac:dyDescent="0.2">
      <c r="A20" s="100" t="s">
        <v>147</v>
      </c>
      <c r="B20" s="100"/>
      <c r="C20" s="100" t="s">
        <v>787</v>
      </c>
      <c r="D20" s="1369">
        <v>558.14158999999995</v>
      </c>
      <c r="E20" s="1369">
        <v>649.99957000000006</v>
      </c>
      <c r="F20" s="360">
        <v>16.457827484241072</v>
      </c>
      <c r="G20" s="360">
        <v>2.9182469040527726E-4</v>
      </c>
      <c r="H20" s="1370">
        <v>1.9127291815555841E-3</v>
      </c>
      <c r="I20" s="91"/>
      <c r="J20" s="1369">
        <v>72.761600000000001</v>
      </c>
      <c r="K20" s="1369">
        <v>63.040140000000001</v>
      </c>
      <c r="L20" s="360">
        <v>-13.360701249010468</v>
      </c>
      <c r="M20" s="360">
        <v>-2.967821398211701E-4</v>
      </c>
      <c r="N20" s="1371">
        <v>1.6249686877651819E-3</v>
      </c>
      <c r="O20" s="1365"/>
      <c r="P20" s="1365"/>
    </row>
    <row r="21" spans="1:16" s="1364" customFormat="1" ht="12" x14ac:dyDescent="0.2">
      <c r="A21" s="103" t="s">
        <v>148</v>
      </c>
      <c r="B21" s="103"/>
      <c r="C21" s="103" t="s">
        <v>788</v>
      </c>
      <c r="D21" s="1253">
        <v>0</v>
      </c>
      <c r="E21" s="1253">
        <v>0</v>
      </c>
      <c r="F21" s="357" t="s">
        <v>1460</v>
      </c>
      <c r="G21" s="357">
        <v>0</v>
      </c>
      <c r="H21" s="551">
        <v>0</v>
      </c>
      <c r="I21" s="91"/>
      <c r="J21" s="1253">
        <v>0</v>
      </c>
      <c r="K21" s="1253">
        <v>0</v>
      </c>
      <c r="L21" s="357" t="s">
        <v>1460</v>
      </c>
      <c r="M21" s="357">
        <v>0</v>
      </c>
      <c r="N21" s="1368">
        <v>0</v>
      </c>
      <c r="O21" s="1365"/>
      <c r="P21" s="1365"/>
    </row>
    <row r="22" spans="1:16" s="1364" customFormat="1" ht="24" x14ac:dyDescent="0.2">
      <c r="A22" s="100" t="s">
        <v>150</v>
      </c>
      <c r="B22" s="100"/>
      <c r="C22" s="100" t="s">
        <v>789</v>
      </c>
      <c r="D22" s="1369">
        <v>0</v>
      </c>
      <c r="E22" s="1369">
        <v>0</v>
      </c>
      <c r="F22" s="360" t="s">
        <v>1460</v>
      </c>
      <c r="G22" s="360">
        <v>0</v>
      </c>
      <c r="H22" s="1370">
        <v>0</v>
      </c>
      <c r="I22" s="551"/>
      <c r="J22" s="1369">
        <v>0</v>
      </c>
      <c r="K22" s="1369">
        <v>0</v>
      </c>
      <c r="L22" s="360" t="s">
        <v>1460</v>
      </c>
      <c r="M22" s="360">
        <v>0</v>
      </c>
      <c r="N22" s="1371">
        <v>0</v>
      </c>
      <c r="O22" s="1365"/>
      <c r="P22" s="1365"/>
    </row>
    <row r="23" spans="1:16" s="1367" customFormat="1" ht="24" x14ac:dyDescent="0.2">
      <c r="A23" s="103" t="s">
        <v>152</v>
      </c>
      <c r="B23" s="103"/>
      <c r="C23" s="103" t="s">
        <v>790</v>
      </c>
      <c r="D23" s="1253">
        <v>0</v>
      </c>
      <c r="E23" s="1253">
        <v>0</v>
      </c>
      <c r="F23" s="357" t="s">
        <v>1460</v>
      </c>
      <c r="G23" s="357">
        <v>0</v>
      </c>
      <c r="H23" s="551">
        <v>0</v>
      </c>
      <c r="I23" s="551"/>
      <c r="J23" s="1253">
        <v>0</v>
      </c>
      <c r="K23" s="1253">
        <v>0</v>
      </c>
      <c r="L23" s="357" t="s">
        <v>1460</v>
      </c>
      <c r="M23" s="357">
        <v>0</v>
      </c>
      <c r="N23" s="1368">
        <v>0</v>
      </c>
      <c r="O23" s="1365"/>
      <c r="P23" s="1365"/>
    </row>
    <row r="24" spans="1:16" s="1367" customFormat="1" ht="12" x14ac:dyDescent="0.2">
      <c r="A24" s="87" t="s">
        <v>578</v>
      </c>
      <c r="B24" s="78" t="s">
        <v>579</v>
      </c>
      <c r="C24" s="78"/>
      <c r="D24" s="537">
        <v>13135.682850000003</v>
      </c>
      <c r="E24" s="537">
        <v>12351.035750000001</v>
      </c>
      <c r="F24" s="351">
        <v>-5.9734016796850558</v>
      </c>
      <c r="G24" s="351">
        <v>-2.4927545438610658E-3</v>
      </c>
      <c r="H24" s="351">
        <v>3.6344926353507064E-2</v>
      </c>
      <c r="I24" s="91"/>
      <c r="J24" s="537">
        <v>841.10506000000009</v>
      </c>
      <c r="K24" s="537">
        <v>1424.7366500000001</v>
      </c>
      <c r="L24" s="351">
        <v>69.388667094690874</v>
      </c>
      <c r="M24" s="351">
        <v>1.7817429907383442E-2</v>
      </c>
      <c r="N24" s="352">
        <v>3.6725052396163166E-2</v>
      </c>
      <c r="O24" s="1365"/>
      <c r="P24" s="1365"/>
    </row>
    <row r="25" spans="1:16" s="1367" customFormat="1" ht="12" x14ac:dyDescent="0.2">
      <c r="A25" s="103" t="s">
        <v>791</v>
      </c>
      <c r="B25" s="103"/>
      <c r="C25" s="103" t="s">
        <v>792</v>
      </c>
      <c r="D25" s="1253">
        <v>0</v>
      </c>
      <c r="E25" s="1253">
        <v>0</v>
      </c>
      <c r="F25" s="357" t="s">
        <v>1460</v>
      </c>
      <c r="G25" s="357">
        <v>0</v>
      </c>
      <c r="H25" s="551">
        <v>0</v>
      </c>
      <c r="I25" s="91"/>
      <c r="J25" s="1253">
        <v>0</v>
      </c>
      <c r="K25" s="1253">
        <v>0</v>
      </c>
      <c r="L25" s="357" t="s">
        <v>1460</v>
      </c>
      <c r="M25" s="357">
        <v>0</v>
      </c>
      <c r="N25" s="1368">
        <v>0</v>
      </c>
      <c r="O25" s="1365"/>
      <c r="P25" s="1365"/>
    </row>
    <row r="26" spans="1:16" s="1367" customFormat="1" ht="12" x14ac:dyDescent="0.2">
      <c r="A26" s="100" t="s">
        <v>793</v>
      </c>
      <c r="B26" s="100"/>
      <c r="C26" s="100" t="s">
        <v>794</v>
      </c>
      <c r="D26" s="1369">
        <v>35.867770000000007</v>
      </c>
      <c r="E26" s="1369">
        <v>104.85460999999999</v>
      </c>
      <c r="F26" s="360">
        <v>192.33657403289911</v>
      </c>
      <c r="G26" s="360">
        <v>2.1916509839469984E-4</v>
      </c>
      <c r="H26" s="1370">
        <v>3.0855170006901687E-4</v>
      </c>
      <c r="I26" s="91"/>
      <c r="J26" s="1369">
        <v>0.83</v>
      </c>
      <c r="K26" s="1369">
        <v>0.14668999999999999</v>
      </c>
      <c r="L26" s="360">
        <v>-82.326506024096389</v>
      </c>
      <c r="M26" s="360">
        <v>-2.0860467868118959E-5</v>
      </c>
      <c r="N26" s="1371">
        <v>3.781188569826693E-6</v>
      </c>
      <c r="O26" s="1365"/>
      <c r="P26" s="1365"/>
    </row>
    <row r="27" spans="1:16" s="1367" customFormat="1" ht="12" x14ac:dyDescent="0.2">
      <c r="A27" s="103" t="s">
        <v>795</v>
      </c>
      <c r="B27" s="103"/>
      <c r="C27" s="103" t="s">
        <v>796</v>
      </c>
      <c r="D27" s="1253">
        <v>13099.815080000002</v>
      </c>
      <c r="E27" s="1253">
        <v>12246.181140000001</v>
      </c>
      <c r="F27" s="357">
        <v>-6.5163816037623139</v>
      </c>
      <c r="G27" s="357">
        <v>-2.7119196422557643E-3</v>
      </c>
      <c r="H27" s="551">
        <v>3.6036374653438043E-2</v>
      </c>
      <c r="I27" s="91"/>
      <c r="J27" s="1253">
        <v>840.27506000000005</v>
      </c>
      <c r="K27" s="1253">
        <v>1424.58996</v>
      </c>
      <c r="L27" s="357">
        <v>69.53852706279298</v>
      </c>
      <c r="M27" s="357">
        <v>1.7838290375251559E-2</v>
      </c>
      <c r="N27" s="1368">
        <v>3.6721271207593338E-2</v>
      </c>
      <c r="O27" s="1365"/>
      <c r="P27" s="1365"/>
    </row>
    <row r="28" spans="1:16" s="1364" customFormat="1" ht="12" x14ac:dyDescent="0.2">
      <c r="A28" s="100" t="s">
        <v>797</v>
      </c>
      <c r="B28" s="100"/>
      <c r="C28" s="100" t="s">
        <v>798</v>
      </c>
      <c r="D28" s="1369">
        <v>0</v>
      </c>
      <c r="E28" s="1369">
        <v>0</v>
      </c>
      <c r="F28" s="360" t="s">
        <v>1460</v>
      </c>
      <c r="G28" s="360">
        <v>0</v>
      </c>
      <c r="H28" s="1370">
        <v>0</v>
      </c>
      <c r="I28" s="551"/>
      <c r="J28" s="1369">
        <v>0</v>
      </c>
      <c r="K28" s="1369">
        <v>0</v>
      </c>
      <c r="L28" s="360" t="s">
        <v>1460</v>
      </c>
      <c r="M28" s="360">
        <v>0</v>
      </c>
      <c r="N28" s="1371">
        <v>0</v>
      </c>
      <c r="O28" s="1365"/>
      <c r="P28" s="1365"/>
    </row>
    <row r="29" spans="1:16" s="1364" customFormat="1" ht="12" x14ac:dyDescent="0.2">
      <c r="A29" s="108" t="s">
        <v>11</v>
      </c>
      <c r="B29" s="1362" t="s">
        <v>799</v>
      </c>
      <c r="C29" s="1362"/>
      <c r="D29" s="147">
        <v>672.51247000000023</v>
      </c>
      <c r="E29" s="147">
        <v>799.27545999999995</v>
      </c>
      <c r="F29" s="354">
        <v>18.849165726250348</v>
      </c>
      <c r="G29" s="354">
        <v>4.0271482468477021E-4</v>
      </c>
      <c r="H29" s="536">
        <v>2.3519977043111933E-3</v>
      </c>
      <c r="I29" s="91"/>
      <c r="J29" s="147">
        <v>94.050570000000008</v>
      </c>
      <c r="K29" s="147">
        <v>54.074589999999993</v>
      </c>
      <c r="L29" s="354">
        <v>-42.504771635089519</v>
      </c>
      <c r="M29" s="354">
        <v>-1.2204089597496984E-3</v>
      </c>
      <c r="N29" s="1372">
        <v>1.3938661232944633E-3</v>
      </c>
      <c r="O29" s="1365"/>
      <c r="P29" s="1365"/>
    </row>
    <row r="30" spans="1:16" s="153" customFormat="1" ht="12" x14ac:dyDescent="0.2">
      <c r="A30" s="100" t="s">
        <v>800</v>
      </c>
      <c r="B30" s="100"/>
      <c r="C30" s="100" t="s">
        <v>801</v>
      </c>
      <c r="D30" s="1369">
        <v>671.5667900000002</v>
      </c>
      <c r="E30" s="1369">
        <v>799.18247999999994</v>
      </c>
      <c r="F30" s="360">
        <v>19.002680284413664</v>
      </c>
      <c r="G30" s="360">
        <v>4.0542377728212308E-4</v>
      </c>
      <c r="H30" s="1370">
        <v>2.3517240955774196E-3</v>
      </c>
      <c r="I30" s="91"/>
      <c r="J30" s="1369">
        <v>94.042040000000014</v>
      </c>
      <c r="K30" s="1369">
        <v>54.074509999999997</v>
      </c>
      <c r="L30" s="360">
        <v>-42.499641649628202</v>
      </c>
      <c r="M30" s="360">
        <v>-1.2201509934481874E-3</v>
      </c>
      <c r="N30" s="1371">
        <v>1.3938640611560382E-3</v>
      </c>
      <c r="O30" s="1365"/>
      <c r="P30" s="1365"/>
    </row>
    <row r="31" spans="1:16" s="153" customFormat="1" ht="12" x14ac:dyDescent="0.2">
      <c r="A31" s="103" t="s">
        <v>802</v>
      </c>
      <c r="B31" s="103"/>
      <c r="C31" s="103" t="s">
        <v>803</v>
      </c>
      <c r="D31" s="1253">
        <v>0.94568000000000008</v>
      </c>
      <c r="E31" s="1253">
        <v>9.2980000000000007E-2</v>
      </c>
      <c r="F31" s="357">
        <v>-90.167921495643341</v>
      </c>
      <c r="G31" s="357">
        <v>-2.7089525973527788E-6</v>
      </c>
      <c r="H31" s="551">
        <v>2.7360873377352884E-7</v>
      </c>
      <c r="I31" s="91"/>
      <c r="J31" s="1253">
        <v>8.5299999999999994E-3</v>
      </c>
      <c r="K31" s="1253">
        <v>8.0000000000000007E-5</v>
      </c>
      <c r="L31" s="357">
        <v>-99.062133645955456</v>
      </c>
      <c r="M31" s="357">
        <v>-2.5796630151118116E-7</v>
      </c>
      <c r="N31" s="1368">
        <v>2.0621384251560129E-9</v>
      </c>
      <c r="O31" s="1365"/>
      <c r="P31" s="1365"/>
    </row>
    <row r="32" spans="1:16" s="1364" customFormat="1" ht="12" x14ac:dyDescent="0.2">
      <c r="A32" s="87" t="s">
        <v>580</v>
      </c>
      <c r="B32" s="78" t="s">
        <v>583</v>
      </c>
      <c r="C32" s="78"/>
      <c r="D32" s="537">
        <v>2163168.8416999998</v>
      </c>
      <c r="E32" s="537">
        <v>2709218.9188299999</v>
      </c>
      <c r="F32" s="351">
        <v>25.243063167499585</v>
      </c>
      <c r="G32" s="351">
        <v>1.7347528729048891</v>
      </c>
      <c r="H32" s="351">
        <v>7.9723161744070223</v>
      </c>
      <c r="I32" s="91"/>
      <c r="J32" s="537">
        <v>391538.32105000003</v>
      </c>
      <c r="K32" s="537">
        <v>349349.96791000001</v>
      </c>
      <c r="L32" s="351">
        <v>-10.77502529685019</v>
      </c>
      <c r="M32" s="351">
        <v>-1.2879495179140157</v>
      </c>
      <c r="N32" s="352">
        <v>9.0050999081778862</v>
      </c>
      <c r="O32" s="1365"/>
      <c r="P32" s="1365"/>
    </row>
    <row r="33" spans="1:16" s="1364" customFormat="1" ht="12" x14ac:dyDescent="0.2">
      <c r="A33" s="108" t="s">
        <v>581</v>
      </c>
      <c r="B33" s="1362" t="s">
        <v>804</v>
      </c>
      <c r="C33" s="1362"/>
      <c r="D33" s="147">
        <v>44194.786310000003</v>
      </c>
      <c r="E33" s="147">
        <v>48732.881569999998</v>
      </c>
      <c r="F33" s="354">
        <v>10.268395073047689</v>
      </c>
      <c r="G33" s="354">
        <v>1.4417127878047753E-2</v>
      </c>
      <c r="H33" s="354">
        <v>0.14340440976019614</v>
      </c>
      <c r="I33" s="91"/>
      <c r="J33" s="147">
        <v>138.73024000000001</v>
      </c>
      <c r="K33" s="147">
        <v>1905.07185</v>
      </c>
      <c r="L33" s="354" t="s">
        <v>1461</v>
      </c>
      <c r="M33" s="354">
        <v>5.3923859448166293E-2</v>
      </c>
      <c r="N33" s="355">
        <v>4.9106523307100643E-2</v>
      </c>
      <c r="O33" s="1365"/>
      <c r="P33" s="1365"/>
    </row>
    <row r="34" spans="1:16" s="1375" customFormat="1" ht="12" x14ac:dyDescent="0.2">
      <c r="A34" s="100" t="s">
        <v>805</v>
      </c>
      <c r="B34" s="100"/>
      <c r="C34" s="100" t="s">
        <v>806</v>
      </c>
      <c r="D34" s="1373">
        <v>43906.03155</v>
      </c>
      <c r="E34" s="1373">
        <v>48630.186999999998</v>
      </c>
      <c r="F34" s="312">
        <v>10.759695839557146</v>
      </c>
      <c r="G34" s="312">
        <v>1.5008224670547417E-2</v>
      </c>
      <c r="H34" s="389">
        <v>0.14310221432824177</v>
      </c>
      <c r="I34" s="119"/>
      <c r="J34" s="1373">
        <v>133.215</v>
      </c>
      <c r="K34" s="1373">
        <v>1896</v>
      </c>
      <c r="L34" s="312" t="s">
        <v>1461</v>
      </c>
      <c r="M34" s="312">
        <v>5.3815281279217454E-2</v>
      </c>
      <c r="N34" s="390">
        <v>4.8872680676197502E-2</v>
      </c>
      <c r="O34" s="1365"/>
      <c r="P34" s="1365"/>
    </row>
    <row r="35" spans="1:16" s="1364" customFormat="1" ht="12" x14ac:dyDescent="0.2">
      <c r="A35" s="103" t="s">
        <v>807</v>
      </c>
      <c r="B35" s="103"/>
      <c r="C35" s="103" t="s">
        <v>808</v>
      </c>
      <c r="D35" s="1253">
        <v>288.75476000000003</v>
      </c>
      <c r="E35" s="1253">
        <v>102.69457000000001</v>
      </c>
      <c r="F35" s="357">
        <v>-64.435367229963589</v>
      </c>
      <c r="G35" s="357">
        <v>-5.9109679249965015E-4</v>
      </c>
      <c r="H35" s="551">
        <v>3.021954319543667E-4</v>
      </c>
      <c r="I35" s="91"/>
      <c r="J35" s="1253">
        <v>5.5152399999999995</v>
      </c>
      <c r="K35" s="1253">
        <v>9.0718499999999995</v>
      </c>
      <c r="L35" s="357">
        <v>64.48694889071011</v>
      </c>
      <c r="M35" s="357">
        <v>1.0857816894883812E-4</v>
      </c>
      <c r="N35" s="1368">
        <v>2.3384263090314464E-4</v>
      </c>
      <c r="O35" s="1365"/>
      <c r="P35" s="1365"/>
    </row>
    <row r="36" spans="1:16" s="1364" customFormat="1" ht="12" x14ac:dyDescent="0.2">
      <c r="A36" s="112" t="s">
        <v>15</v>
      </c>
      <c r="B36" s="78" t="s">
        <v>809</v>
      </c>
      <c r="C36" s="78"/>
      <c r="D36" s="1277">
        <v>1374289.03804</v>
      </c>
      <c r="E36" s="1277">
        <v>1954637.1992299999</v>
      </c>
      <c r="F36" s="351">
        <v>42.228974045931984</v>
      </c>
      <c r="G36" s="351">
        <v>1.8437148570711381</v>
      </c>
      <c r="H36" s="1376">
        <v>5.7518370517095825</v>
      </c>
      <c r="I36" s="91"/>
      <c r="J36" s="1277">
        <v>296866.34547</v>
      </c>
      <c r="K36" s="1277">
        <v>233055.04296000002</v>
      </c>
      <c r="L36" s="351">
        <v>-21.49496010030159</v>
      </c>
      <c r="M36" s="351">
        <v>-1.9480669471143013</v>
      </c>
      <c r="N36" s="1377">
        <v>6.0073969908025164</v>
      </c>
      <c r="O36" s="1365"/>
      <c r="P36" s="1365"/>
    </row>
    <row r="37" spans="1:16" s="1364" customFormat="1" ht="12" x14ac:dyDescent="0.2">
      <c r="A37" s="103" t="s">
        <v>810</v>
      </c>
      <c r="B37" s="103"/>
      <c r="C37" s="103" t="s">
        <v>811</v>
      </c>
      <c r="D37" s="1253">
        <v>963700.91699000006</v>
      </c>
      <c r="E37" s="1253">
        <v>659750.21847999992</v>
      </c>
      <c r="F37" s="357">
        <v>-31.539940779485022</v>
      </c>
      <c r="G37" s="357">
        <v>-0.96562452702692192</v>
      </c>
      <c r="H37" s="551">
        <v>1.9414220465166891</v>
      </c>
      <c r="I37" s="91"/>
      <c r="J37" s="1253">
        <v>158738.65646999999</v>
      </c>
      <c r="K37" s="1253">
        <v>0.12090000000000001</v>
      </c>
      <c r="L37" s="357">
        <v>-99.999923837077432</v>
      </c>
      <c r="M37" s="357">
        <v>-4.8460583347093458</v>
      </c>
      <c r="N37" s="1368">
        <v>3.1164066950170243E-6</v>
      </c>
      <c r="O37" s="1365"/>
      <c r="P37" s="1365"/>
    </row>
    <row r="38" spans="1:16" s="1364" customFormat="1" ht="12" x14ac:dyDescent="0.2">
      <c r="A38" s="100" t="s">
        <v>812</v>
      </c>
      <c r="B38" s="100"/>
      <c r="C38" s="100" t="s">
        <v>813</v>
      </c>
      <c r="D38" s="1369">
        <v>410588.12105000002</v>
      </c>
      <c r="E38" s="1369">
        <v>1294886.9807500001</v>
      </c>
      <c r="F38" s="360">
        <v>215.3737077045912</v>
      </c>
      <c r="G38" s="360">
        <v>2.8093393840980601</v>
      </c>
      <c r="H38" s="1370">
        <v>3.8104150051928936</v>
      </c>
      <c r="I38" s="551"/>
      <c r="J38" s="1369">
        <v>138127.68900000001</v>
      </c>
      <c r="K38" s="1369">
        <v>233054.92206000001</v>
      </c>
      <c r="L38" s="360">
        <v>68.724260680275336</v>
      </c>
      <c r="M38" s="360">
        <v>2.8979913875950443</v>
      </c>
      <c r="N38" s="1371">
        <v>6.0073938743958211</v>
      </c>
      <c r="O38" s="1365"/>
      <c r="P38" s="1365"/>
    </row>
    <row r="39" spans="1:16" s="1364" customFormat="1" ht="12" x14ac:dyDescent="0.2">
      <c r="A39" s="106" t="s">
        <v>17</v>
      </c>
      <c r="B39" s="1362" t="s">
        <v>814</v>
      </c>
      <c r="C39" s="1362"/>
      <c r="D39" s="76">
        <v>16048.384079999998</v>
      </c>
      <c r="E39" s="76">
        <v>81408.114390000002</v>
      </c>
      <c r="F39" s="354">
        <v>407.26673778610126</v>
      </c>
      <c r="G39" s="354">
        <v>0.20764209122264765</v>
      </c>
      <c r="H39" s="536">
        <v>0.23955658310538275</v>
      </c>
      <c r="I39" s="551"/>
      <c r="J39" s="76">
        <v>593.83600000000001</v>
      </c>
      <c r="K39" s="76">
        <v>3236.9667300000001</v>
      </c>
      <c r="L39" s="354">
        <v>445.09439138078523</v>
      </c>
      <c r="M39" s="354">
        <v>8.0690965541851886E-2</v>
      </c>
      <c r="N39" s="1372">
        <v>8.3438418436057607E-2</v>
      </c>
      <c r="O39" s="1365"/>
      <c r="P39" s="1365"/>
    </row>
    <row r="40" spans="1:16" s="1364" customFormat="1" ht="12" x14ac:dyDescent="0.2">
      <c r="A40" s="100" t="s">
        <v>815</v>
      </c>
      <c r="B40" s="100"/>
      <c r="C40" s="100" t="s">
        <v>816</v>
      </c>
      <c r="D40" s="1369">
        <v>2.9215800000000001</v>
      </c>
      <c r="E40" s="1369">
        <v>9.9523800000000016</v>
      </c>
      <c r="F40" s="360">
        <v>240.65060686340956</v>
      </c>
      <c r="G40" s="360">
        <v>2.2336230704195993E-5</v>
      </c>
      <c r="H40" s="1370">
        <v>2.9286492684803108E-5</v>
      </c>
      <c r="I40" s="551"/>
      <c r="J40" s="1369">
        <v>1.9999999999999998E-33</v>
      </c>
      <c r="K40" s="1369">
        <v>3.3607799999999997</v>
      </c>
      <c r="L40" s="360" t="s">
        <v>1460</v>
      </c>
      <c r="M40" s="360">
        <v>1.0259976175062099E-4</v>
      </c>
      <c r="N40" s="1371">
        <v>8.6629919706197796E-5</v>
      </c>
      <c r="O40" s="1365"/>
      <c r="P40" s="1365"/>
    </row>
    <row r="41" spans="1:16" s="1364" customFormat="1" ht="12" x14ac:dyDescent="0.2">
      <c r="A41" s="103" t="s">
        <v>817</v>
      </c>
      <c r="B41" s="103"/>
      <c r="C41" s="103" t="s">
        <v>818</v>
      </c>
      <c r="D41" s="1253">
        <v>16045.462499999998</v>
      </c>
      <c r="E41" s="1253">
        <v>81398.16201</v>
      </c>
      <c r="F41" s="357">
        <v>407.29707548161986</v>
      </c>
      <c r="G41" s="357">
        <v>0.20761975499194346</v>
      </c>
      <c r="H41" s="551">
        <v>0.23952729661269795</v>
      </c>
      <c r="I41" s="91"/>
      <c r="J41" s="1253">
        <v>593.83600000000001</v>
      </c>
      <c r="K41" s="1253">
        <v>3233.6059500000001</v>
      </c>
      <c r="L41" s="357">
        <v>444.52844724806175</v>
      </c>
      <c r="M41" s="357">
        <v>8.0588365780101257E-2</v>
      </c>
      <c r="N41" s="1368">
        <v>8.3351788516351402E-2</v>
      </c>
      <c r="O41" s="1365"/>
      <c r="P41" s="1365"/>
    </row>
    <row r="42" spans="1:16" s="1364" customFormat="1" ht="12" x14ac:dyDescent="0.2">
      <c r="A42" s="112" t="s">
        <v>19</v>
      </c>
      <c r="B42" s="78" t="s">
        <v>819</v>
      </c>
      <c r="C42" s="78"/>
      <c r="D42" s="1277">
        <v>728636.63326999987</v>
      </c>
      <c r="E42" s="1277">
        <v>624440.72363999998</v>
      </c>
      <c r="F42" s="351">
        <v>-14.30011954825631</v>
      </c>
      <c r="G42" s="351">
        <v>-0.33102120326694456</v>
      </c>
      <c r="H42" s="1376">
        <v>1.8375181298318606</v>
      </c>
      <c r="I42" s="91"/>
      <c r="J42" s="1277">
        <v>93939.409339999998</v>
      </c>
      <c r="K42" s="1277">
        <v>111152.88636999999</v>
      </c>
      <c r="L42" s="351">
        <v>18.324020931085826</v>
      </c>
      <c r="M42" s="351">
        <v>0.52550260421026862</v>
      </c>
      <c r="N42" s="1377">
        <v>2.8651579756322128</v>
      </c>
      <c r="O42" s="1365"/>
      <c r="P42" s="1365"/>
    </row>
    <row r="43" spans="1:16" s="1367" customFormat="1" ht="24" x14ac:dyDescent="0.2">
      <c r="A43" s="103" t="s">
        <v>820</v>
      </c>
      <c r="B43" s="103"/>
      <c r="C43" s="103" t="s">
        <v>821</v>
      </c>
      <c r="D43" s="1253">
        <v>486524.48083999997</v>
      </c>
      <c r="E43" s="1253">
        <v>349477.41301999998</v>
      </c>
      <c r="F43" s="357">
        <v>-28.168586210376066</v>
      </c>
      <c r="G43" s="357">
        <v>-0.43538643172343316</v>
      </c>
      <c r="H43" s="551">
        <v>1.028393982134338</v>
      </c>
      <c r="I43" s="91"/>
      <c r="J43" s="1253">
        <v>64113.737359999999</v>
      </c>
      <c r="K43" s="1253">
        <v>71962.046659999993</v>
      </c>
      <c r="L43" s="357">
        <v>12.241228827344083</v>
      </c>
      <c r="M43" s="357">
        <v>0.23959755304577579</v>
      </c>
      <c r="N43" s="1368">
        <v>1.8549462696306986</v>
      </c>
      <c r="O43" s="1365"/>
      <c r="P43" s="1365"/>
    </row>
    <row r="44" spans="1:16" s="1364" customFormat="1" ht="24" x14ac:dyDescent="0.2">
      <c r="A44" s="100" t="s">
        <v>822</v>
      </c>
      <c r="B44" s="100"/>
      <c r="C44" s="100" t="s">
        <v>823</v>
      </c>
      <c r="D44" s="1369">
        <v>8.4629999999999992</v>
      </c>
      <c r="E44" s="1369">
        <v>4.7785800000000016</v>
      </c>
      <c r="F44" s="360">
        <v>-43.5356256646579</v>
      </c>
      <c r="G44" s="360">
        <v>-1.1705076965801007E-5</v>
      </c>
      <c r="H44" s="1370">
        <v>1.4061746859921591E-5</v>
      </c>
      <c r="I44" s="91"/>
      <c r="J44" s="1369">
        <v>2.9350000000000001E-2</v>
      </c>
      <c r="K44" s="1369">
        <v>0.14172000000000001</v>
      </c>
      <c r="L44" s="360">
        <v>382.86201022146508</v>
      </c>
      <c r="M44" s="360">
        <v>3.4304938817528325E-6</v>
      </c>
      <c r="N44" s="1371">
        <v>3.6530782201638767E-6</v>
      </c>
      <c r="O44" s="1365"/>
      <c r="P44" s="1365"/>
    </row>
    <row r="45" spans="1:16" s="1364" customFormat="1" ht="12" x14ac:dyDescent="0.2">
      <c r="A45" s="103" t="s">
        <v>824</v>
      </c>
      <c r="B45" s="103"/>
      <c r="C45" s="103" t="s">
        <v>825</v>
      </c>
      <c r="D45" s="1253">
        <v>242103.68942999997</v>
      </c>
      <c r="E45" s="1253">
        <v>274958.53204000008</v>
      </c>
      <c r="F45" s="357">
        <v>13.570566680479898</v>
      </c>
      <c r="G45" s="357">
        <v>0.10437693353345437</v>
      </c>
      <c r="H45" s="551">
        <v>0.80911008595066325</v>
      </c>
      <c r="I45" s="91"/>
      <c r="J45" s="1253">
        <v>29825.642630000002</v>
      </c>
      <c r="K45" s="1253">
        <v>39190.697989999993</v>
      </c>
      <c r="L45" s="357">
        <v>31.399341419655407</v>
      </c>
      <c r="M45" s="357">
        <v>0.28590162067061076</v>
      </c>
      <c r="N45" s="1368">
        <v>1.0102080529232937</v>
      </c>
      <c r="O45" s="1365"/>
      <c r="P45" s="1365"/>
    </row>
    <row r="46" spans="1:16" s="1375" customFormat="1" ht="12" x14ac:dyDescent="0.2">
      <c r="A46" s="87" t="s">
        <v>582</v>
      </c>
      <c r="B46" s="78" t="s">
        <v>826</v>
      </c>
      <c r="C46" s="78"/>
      <c r="D46" s="1277">
        <v>21360354.560660005</v>
      </c>
      <c r="E46" s="1277">
        <v>22691333.721700013</v>
      </c>
      <c r="F46" s="351">
        <v>6.2310724162384066</v>
      </c>
      <c r="G46" s="351">
        <v>4.2284032547458104</v>
      </c>
      <c r="H46" s="1376">
        <v>66.772930600418533</v>
      </c>
      <c r="I46" s="119"/>
      <c r="J46" s="1277">
        <v>2151514.4864199995</v>
      </c>
      <c r="K46" s="1277">
        <v>2591086.6067899996</v>
      </c>
      <c r="L46" s="351">
        <v>20.430823178022088</v>
      </c>
      <c r="M46" s="351">
        <v>13.419502265003159</v>
      </c>
      <c r="N46" s="1377">
        <v>66.789740684609583</v>
      </c>
      <c r="O46" s="1365"/>
      <c r="P46" s="1365"/>
    </row>
    <row r="47" spans="1:16" s="1364" customFormat="1" ht="12" x14ac:dyDescent="0.2">
      <c r="A47" s="106">
        <v>10</v>
      </c>
      <c r="B47" s="1362" t="s">
        <v>827</v>
      </c>
      <c r="C47" s="1362"/>
      <c r="D47" s="76">
        <v>3223354.5031199995</v>
      </c>
      <c r="E47" s="76">
        <v>3442986.2121399995</v>
      </c>
      <c r="F47" s="354">
        <v>6.8137621477070116</v>
      </c>
      <c r="G47" s="354">
        <v>0.6977505436973831</v>
      </c>
      <c r="H47" s="536">
        <v>10.131545471105005</v>
      </c>
      <c r="I47" s="91"/>
      <c r="J47" s="76">
        <v>337949.70130000007</v>
      </c>
      <c r="K47" s="76">
        <v>413398.52084999997</v>
      </c>
      <c r="L47" s="354">
        <v>22.325458273751664</v>
      </c>
      <c r="M47" s="354">
        <v>2.3033435423311213</v>
      </c>
      <c r="N47" s="1372">
        <v>10.65606218434305</v>
      </c>
      <c r="O47" s="1365"/>
      <c r="P47" s="1365"/>
    </row>
    <row r="48" spans="1:16" s="1364" customFormat="1" ht="24" x14ac:dyDescent="0.2">
      <c r="A48" s="100" t="s">
        <v>828</v>
      </c>
      <c r="B48" s="100"/>
      <c r="C48" s="100" t="s">
        <v>829</v>
      </c>
      <c r="D48" s="1373">
        <v>345698.51242999965</v>
      </c>
      <c r="E48" s="1373">
        <v>365889.84025999956</v>
      </c>
      <c r="F48" s="312">
        <v>5.8407332123213695</v>
      </c>
      <c r="G48" s="312">
        <v>6.414606540293151E-2</v>
      </c>
      <c r="H48" s="389">
        <v>1.0766902118104666</v>
      </c>
      <c r="I48" s="551"/>
      <c r="J48" s="1373">
        <v>33805.263410000014</v>
      </c>
      <c r="K48" s="1373">
        <v>40302.8822</v>
      </c>
      <c r="L48" s="312">
        <v>19.220731136435727</v>
      </c>
      <c r="M48" s="312">
        <v>0.19836292164329616</v>
      </c>
      <c r="N48" s="390">
        <v>1.0388765253644536</v>
      </c>
      <c r="O48" s="1365"/>
      <c r="P48" s="1365"/>
    </row>
    <row r="49" spans="1:16" s="1375" customFormat="1" ht="24" x14ac:dyDescent="0.2">
      <c r="A49" s="103" t="s">
        <v>830</v>
      </c>
      <c r="B49" s="103"/>
      <c r="C49" s="103" t="s">
        <v>831</v>
      </c>
      <c r="D49" s="92">
        <v>159840.84581000006</v>
      </c>
      <c r="E49" s="92">
        <v>176540.26194999999</v>
      </c>
      <c r="F49" s="309">
        <v>10.447527385991329</v>
      </c>
      <c r="G49" s="309">
        <v>5.3052570337431368E-2</v>
      </c>
      <c r="H49" s="309">
        <v>0.51949836020850271</v>
      </c>
      <c r="I49" s="1497"/>
      <c r="J49" s="92">
        <v>19770.008140000009</v>
      </c>
      <c r="K49" s="92">
        <v>25062.907170000006</v>
      </c>
      <c r="L49" s="309">
        <v>26.772366468029158</v>
      </c>
      <c r="M49" s="309">
        <v>0.16158456651375355</v>
      </c>
      <c r="N49" s="310">
        <v>0.64603979901718933</v>
      </c>
      <c r="O49" s="1365"/>
      <c r="P49" s="1365"/>
    </row>
    <row r="50" spans="1:16" s="1364" customFormat="1" ht="12" x14ac:dyDescent="0.2">
      <c r="A50" s="100" t="s">
        <v>832</v>
      </c>
      <c r="B50" s="100"/>
      <c r="C50" s="100" t="s">
        <v>833</v>
      </c>
      <c r="D50" s="1369">
        <v>1840234.0114899999</v>
      </c>
      <c r="E50" s="1369">
        <v>1856483.52706</v>
      </c>
      <c r="F50" s="360">
        <v>0.88301354439390811</v>
      </c>
      <c r="G50" s="360">
        <v>5.16232759576358E-2</v>
      </c>
      <c r="H50" s="1370">
        <v>5.4630039482716848</v>
      </c>
      <c r="I50" s="551"/>
      <c r="J50" s="1369">
        <v>196126.07467000003</v>
      </c>
      <c r="K50" s="1369">
        <v>251382.37019999998</v>
      </c>
      <c r="L50" s="360">
        <v>28.173865011561411</v>
      </c>
      <c r="M50" s="360">
        <v>1.6868949340926507</v>
      </c>
      <c r="N50" s="1371">
        <v>6.4798155624526714</v>
      </c>
      <c r="O50" s="1365"/>
      <c r="P50" s="1365"/>
    </row>
    <row r="51" spans="1:16" s="1364" customFormat="1" ht="12" x14ac:dyDescent="0.2">
      <c r="A51" s="103" t="s">
        <v>834</v>
      </c>
      <c r="B51" s="103"/>
      <c r="C51" s="103" t="s">
        <v>587</v>
      </c>
      <c r="D51" s="1378">
        <v>66546.856850000011</v>
      </c>
      <c r="E51" s="1378">
        <v>58450.366810000014</v>
      </c>
      <c r="F51" s="309">
        <v>-12.166600232149049</v>
      </c>
      <c r="G51" s="309">
        <v>-2.5721833849300921E-2</v>
      </c>
      <c r="H51" s="304">
        <v>0.17199968650766184</v>
      </c>
      <c r="I51" s="551"/>
      <c r="J51" s="1378">
        <v>4621.471379999999</v>
      </c>
      <c r="K51" s="1378">
        <v>5952.8397899999991</v>
      </c>
      <c r="L51" s="309">
        <v>28.808323162221996</v>
      </c>
      <c r="M51" s="309">
        <v>4.0644755583020345E-2</v>
      </c>
      <c r="N51" s="306">
        <v>0.15344474587195811</v>
      </c>
      <c r="O51" s="1365"/>
      <c r="P51" s="1365"/>
    </row>
    <row r="52" spans="1:16" s="1375" customFormat="1" ht="24" x14ac:dyDescent="0.2">
      <c r="A52" s="100" t="s">
        <v>835</v>
      </c>
      <c r="B52" s="100"/>
      <c r="C52" s="100" t="s">
        <v>836</v>
      </c>
      <c r="D52" s="1373">
        <v>257361.07054999995</v>
      </c>
      <c r="E52" s="1373">
        <v>417589.47425000003</v>
      </c>
      <c r="F52" s="312">
        <v>62.258213084667368</v>
      </c>
      <c r="G52" s="312">
        <v>0.50903148865111392</v>
      </c>
      <c r="H52" s="389">
        <v>1.2288247718508938</v>
      </c>
      <c r="I52" s="551"/>
      <c r="J52" s="1373">
        <v>25217.951189999996</v>
      </c>
      <c r="K52" s="1373">
        <v>48481.103160000006</v>
      </c>
      <c r="L52" s="312">
        <v>92.248382093882597</v>
      </c>
      <c r="M52" s="312">
        <v>0.71019044676845566</v>
      </c>
      <c r="N52" s="390">
        <v>1.2496843215023576</v>
      </c>
      <c r="O52" s="1365"/>
      <c r="P52" s="1365"/>
    </row>
    <row r="53" spans="1:16" s="1379" customFormat="1" ht="12" x14ac:dyDescent="0.2">
      <c r="A53" s="103" t="s">
        <v>837</v>
      </c>
      <c r="B53" s="103"/>
      <c r="C53" s="103" t="s">
        <v>588</v>
      </c>
      <c r="D53" s="1378">
        <v>81248.755689999991</v>
      </c>
      <c r="E53" s="1378">
        <v>37481.795819999999</v>
      </c>
      <c r="F53" s="309">
        <v>-53.86785249609278</v>
      </c>
      <c r="G53" s="309">
        <v>-0.13904376641030997</v>
      </c>
      <c r="H53" s="304">
        <v>0.11029626472217836</v>
      </c>
      <c r="I53" s="119"/>
      <c r="J53" s="1378">
        <v>7455.1793699999989</v>
      </c>
      <c r="K53" s="1378">
        <v>1513.0428399999996</v>
      </c>
      <c r="L53" s="309">
        <v>-79.704809704665763</v>
      </c>
      <c r="M53" s="309">
        <v>-0.18140485014421109</v>
      </c>
      <c r="N53" s="306">
        <v>3.900129724088975E-2</v>
      </c>
      <c r="O53" s="1365"/>
      <c r="P53" s="1365"/>
    </row>
    <row r="54" spans="1:16" s="159" customFormat="1" ht="12" x14ac:dyDescent="0.2">
      <c r="A54" s="100" t="s">
        <v>838</v>
      </c>
      <c r="B54" s="100"/>
      <c r="C54" s="100" t="s">
        <v>839</v>
      </c>
      <c r="D54" s="1369">
        <v>199149.53672</v>
      </c>
      <c r="E54" s="1369">
        <v>255694.65045999992</v>
      </c>
      <c r="F54" s="360">
        <v>28.39329414032288</v>
      </c>
      <c r="G54" s="360">
        <v>0.17963883280588844</v>
      </c>
      <c r="H54" s="1370">
        <v>0.75242298929904949</v>
      </c>
      <c r="I54" s="551"/>
      <c r="J54" s="1369">
        <v>19509.524410000005</v>
      </c>
      <c r="K54" s="1369">
        <v>13095.419089999999</v>
      </c>
      <c r="L54" s="360">
        <v>-32.876789742308247</v>
      </c>
      <c r="M54" s="360">
        <v>-0.19581337596492224</v>
      </c>
      <c r="N54" s="1371">
        <v>0.33755708623763225</v>
      </c>
      <c r="O54" s="1365"/>
      <c r="P54" s="1365"/>
    </row>
    <row r="55" spans="1:16" s="1364" customFormat="1" ht="12" x14ac:dyDescent="0.2">
      <c r="A55" s="103" t="s">
        <v>840</v>
      </c>
      <c r="B55" s="103"/>
      <c r="C55" s="103" t="s">
        <v>589</v>
      </c>
      <c r="D55" s="1378">
        <v>149887.81503999993</v>
      </c>
      <c r="E55" s="1378">
        <v>153936.70393999998</v>
      </c>
      <c r="F55" s="309">
        <v>2.701279552923991</v>
      </c>
      <c r="G55" s="309">
        <v>1.2862962474549043E-2</v>
      </c>
      <c r="H55" s="304">
        <v>0.45298372387926411</v>
      </c>
      <c r="I55" s="551"/>
      <c r="J55" s="1378">
        <v>16697.864309999997</v>
      </c>
      <c r="K55" s="1378">
        <v>16186.438700000002</v>
      </c>
      <c r="L55" s="309">
        <v>-3.0628204931196668</v>
      </c>
      <c r="M55" s="309">
        <v>-1.5613085575124072E-2</v>
      </c>
      <c r="N55" s="306">
        <v>0.41723346512127929</v>
      </c>
      <c r="O55" s="1365"/>
      <c r="P55" s="1365"/>
    </row>
    <row r="56" spans="1:16" s="1379" customFormat="1" ht="12" x14ac:dyDescent="0.2">
      <c r="A56" s="100" t="s">
        <v>841</v>
      </c>
      <c r="B56" s="100"/>
      <c r="C56" s="100" t="s">
        <v>842</v>
      </c>
      <c r="D56" s="541">
        <v>123387.09853999996</v>
      </c>
      <c r="E56" s="541">
        <v>120919.59158999997</v>
      </c>
      <c r="F56" s="360">
        <v>-1.9998095256288664</v>
      </c>
      <c r="G56" s="360">
        <v>-7.8390516725560227E-3</v>
      </c>
      <c r="H56" s="360">
        <v>0.35582551455530365</v>
      </c>
      <c r="I56" s="551"/>
      <c r="J56" s="541">
        <v>14746.364419999998</v>
      </c>
      <c r="K56" s="541">
        <v>11421.517699999999</v>
      </c>
      <c r="L56" s="360">
        <v>-22.546891052621902</v>
      </c>
      <c r="M56" s="360">
        <v>-0.10150277058579664</v>
      </c>
      <c r="N56" s="361">
        <v>0.29440938153461899</v>
      </c>
      <c r="O56" s="1365"/>
      <c r="P56" s="1365"/>
    </row>
    <row r="57" spans="1:16" s="1375" customFormat="1" ht="12" x14ac:dyDescent="0.2">
      <c r="A57" s="106">
        <v>11</v>
      </c>
      <c r="B57" s="1362" t="s">
        <v>590</v>
      </c>
      <c r="C57" s="1362"/>
      <c r="D57" s="147">
        <v>418984.85525999998</v>
      </c>
      <c r="E57" s="147">
        <v>439802.15042000008</v>
      </c>
      <c r="F57" s="354">
        <v>4.9685077870134418</v>
      </c>
      <c r="G57" s="354">
        <v>6.6134708330645831E-2</v>
      </c>
      <c r="H57" s="354">
        <v>1.294189174954735</v>
      </c>
      <c r="I57" s="551"/>
      <c r="J57" s="147">
        <v>25835.126590000003</v>
      </c>
      <c r="K57" s="147">
        <v>71817.180319999999</v>
      </c>
      <c r="L57" s="354">
        <v>177.98269178134495</v>
      </c>
      <c r="M57" s="354">
        <v>1.4037657203096465</v>
      </c>
      <c r="N57" s="355">
        <v>1.8512120890528772</v>
      </c>
      <c r="O57" s="1365"/>
      <c r="P57" s="1365"/>
    </row>
    <row r="58" spans="1:16" s="1364" customFormat="1" ht="12" x14ac:dyDescent="0.2">
      <c r="A58" s="100" t="s">
        <v>843</v>
      </c>
      <c r="B58" s="100"/>
      <c r="C58" s="100" t="s">
        <v>590</v>
      </c>
      <c r="D58" s="541">
        <v>418984.85525999998</v>
      </c>
      <c r="E58" s="541">
        <v>439802.15042000008</v>
      </c>
      <c r="F58" s="360">
        <v>4.9685077870134418</v>
      </c>
      <c r="G58" s="360">
        <v>6.6134708330645831E-2</v>
      </c>
      <c r="H58" s="360">
        <v>1.294189174954735</v>
      </c>
      <c r="I58" s="551"/>
      <c r="J58" s="541">
        <v>25835.126590000003</v>
      </c>
      <c r="K58" s="541">
        <v>71817.180319999999</v>
      </c>
      <c r="L58" s="360">
        <v>177.98269178134495</v>
      </c>
      <c r="M58" s="360">
        <v>1.4037657203096465</v>
      </c>
      <c r="N58" s="361">
        <v>1.8512120890528772</v>
      </c>
      <c r="O58" s="1365"/>
      <c r="P58" s="1365"/>
    </row>
    <row r="59" spans="1:16" s="1375" customFormat="1" ht="12" x14ac:dyDescent="0.2">
      <c r="A59" s="106">
        <v>12</v>
      </c>
      <c r="B59" s="1362" t="s">
        <v>844</v>
      </c>
      <c r="C59" s="1362"/>
      <c r="D59" s="147">
        <v>10189.119920000001</v>
      </c>
      <c r="E59" s="147">
        <v>9486.4900999999954</v>
      </c>
      <c r="F59" s="354">
        <v>-6.8958833100082453</v>
      </c>
      <c r="G59" s="354">
        <v>-2.232192888315387E-3</v>
      </c>
      <c r="H59" s="354">
        <v>2.7915536074597926E-2</v>
      </c>
      <c r="I59" s="551"/>
      <c r="J59" s="147">
        <v>1506.62898</v>
      </c>
      <c r="K59" s="147">
        <v>1220.3431000000005</v>
      </c>
      <c r="L59" s="354">
        <v>-19.001750517237458</v>
      </c>
      <c r="M59" s="354">
        <v>-8.7398946317720338E-3</v>
      </c>
      <c r="N59" s="355">
        <v>3.1456454979800097E-2</v>
      </c>
      <c r="O59" s="1365"/>
      <c r="P59" s="1365"/>
    </row>
    <row r="60" spans="1:16" s="1367" customFormat="1" ht="12" x14ac:dyDescent="0.2">
      <c r="A60" s="100" t="s">
        <v>845</v>
      </c>
      <c r="B60" s="100"/>
      <c r="C60" s="100" t="s">
        <v>844</v>
      </c>
      <c r="D60" s="541">
        <v>10189.119920000001</v>
      </c>
      <c r="E60" s="541">
        <v>9486.4900999999954</v>
      </c>
      <c r="F60" s="360">
        <v>-6.8958833100082453</v>
      </c>
      <c r="G60" s="360">
        <v>-2.232192888315387E-3</v>
      </c>
      <c r="H60" s="360">
        <v>2.7915536074597926E-2</v>
      </c>
      <c r="I60" s="551"/>
      <c r="J60" s="541">
        <v>1506.62898</v>
      </c>
      <c r="K60" s="541">
        <v>1220.3431000000005</v>
      </c>
      <c r="L60" s="360">
        <v>-19.001750517237458</v>
      </c>
      <c r="M60" s="360">
        <v>-8.7398946317720338E-3</v>
      </c>
      <c r="N60" s="361">
        <v>3.1456454979800097E-2</v>
      </c>
      <c r="O60" s="1365"/>
      <c r="P60" s="1365"/>
    </row>
    <row r="61" spans="1:16" s="1364" customFormat="1" ht="12" x14ac:dyDescent="0.2">
      <c r="A61" s="106">
        <v>13</v>
      </c>
      <c r="B61" s="1362" t="s">
        <v>846</v>
      </c>
      <c r="C61" s="1362"/>
      <c r="D61" s="147">
        <v>266451.83294000023</v>
      </c>
      <c r="E61" s="147">
        <v>332247.01277999993</v>
      </c>
      <c r="F61" s="354">
        <v>24.693085843705006</v>
      </c>
      <c r="G61" s="354">
        <v>0.20902547592454601</v>
      </c>
      <c r="H61" s="354">
        <v>0.97769073420921948</v>
      </c>
      <c r="I61" s="551"/>
      <c r="J61" s="147">
        <v>33084.392559999993</v>
      </c>
      <c r="K61" s="147">
        <v>38071.595869999983</v>
      </c>
      <c r="L61" s="354">
        <v>15.074187325505459</v>
      </c>
      <c r="M61" s="354">
        <v>0.15225211748698439</v>
      </c>
      <c r="N61" s="355">
        <v>0.98136125938172392</v>
      </c>
      <c r="O61" s="1365"/>
      <c r="P61" s="1365"/>
    </row>
    <row r="62" spans="1:16" s="1379" customFormat="1" ht="24" x14ac:dyDescent="0.2">
      <c r="A62" s="100" t="s">
        <v>847</v>
      </c>
      <c r="B62" s="100"/>
      <c r="C62" s="100" t="s">
        <v>848</v>
      </c>
      <c r="D62" s="1373">
        <v>156496.60060000033</v>
      </c>
      <c r="E62" s="1373">
        <v>198332.34826999999</v>
      </c>
      <c r="F62" s="312">
        <v>26.732687808938628</v>
      </c>
      <c r="G62" s="312">
        <v>0.13290847579786685</v>
      </c>
      <c r="H62" s="389">
        <v>0.58362510944810941</v>
      </c>
      <c r="I62" s="304"/>
      <c r="J62" s="1373">
        <v>19786.192709999999</v>
      </c>
      <c r="K62" s="1373">
        <v>21771.550279999992</v>
      </c>
      <c r="L62" s="312">
        <v>10.0340555613642</v>
      </c>
      <c r="M62" s="312">
        <v>6.0610100533742502E-2</v>
      </c>
      <c r="N62" s="390">
        <v>0.56119938009505155</v>
      </c>
      <c r="O62" s="1365"/>
      <c r="P62" s="1365"/>
    </row>
    <row r="63" spans="1:16" s="1364" customFormat="1" ht="12" x14ac:dyDescent="0.2">
      <c r="A63" s="103" t="s">
        <v>849</v>
      </c>
      <c r="B63" s="103"/>
      <c r="C63" s="103" t="s">
        <v>591</v>
      </c>
      <c r="D63" s="1378">
        <v>109955.23233999993</v>
      </c>
      <c r="E63" s="1378">
        <v>133914.66450999994</v>
      </c>
      <c r="F63" s="309">
        <v>21.790170108425084</v>
      </c>
      <c r="G63" s="309">
        <v>7.6117000126679102E-2</v>
      </c>
      <c r="H63" s="304">
        <v>0.3940656247611099</v>
      </c>
      <c r="I63" s="551"/>
      <c r="J63" s="1378">
        <v>13298.199849999997</v>
      </c>
      <c r="K63" s="1378">
        <v>16300.045589999991</v>
      </c>
      <c r="L63" s="309">
        <v>22.573324012723376</v>
      </c>
      <c r="M63" s="309">
        <v>9.164201695324177E-2</v>
      </c>
      <c r="N63" s="306">
        <v>0.42016187928667237</v>
      </c>
      <c r="O63" s="1365"/>
      <c r="P63" s="1365"/>
    </row>
    <row r="64" spans="1:16" s="1364" customFormat="1" ht="12" x14ac:dyDescent="0.2">
      <c r="A64" s="112">
        <v>14</v>
      </c>
      <c r="B64" s="78" t="s">
        <v>850</v>
      </c>
      <c r="C64" s="117"/>
      <c r="D64" s="1380">
        <v>20490.20163</v>
      </c>
      <c r="E64" s="1380">
        <v>20377.885950000007</v>
      </c>
      <c r="F64" s="298">
        <v>-0.54814336153505405</v>
      </c>
      <c r="G64" s="298">
        <v>-3.5681699666872642E-4</v>
      </c>
      <c r="H64" s="300">
        <v>5.9965235230811834E-2</v>
      </c>
      <c r="I64" s="551"/>
      <c r="J64" s="1380">
        <v>2678.5106299999989</v>
      </c>
      <c r="K64" s="1380">
        <v>2828.7696599999999</v>
      </c>
      <c r="L64" s="298">
        <v>5.6097977852714784</v>
      </c>
      <c r="M64" s="298">
        <v>4.5871912707405793E-3</v>
      </c>
      <c r="N64" s="301">
        <v>7.2916432647518861E-2</v>
      </c>
      <c r="O64" s="1365"/>
      <c r="P64" s="1365"/>
    </row>
    <row r="65" spans="1:16" s="1379" customFormat="1" ht="12" x14ac:dyDescent="0.2">
      <c r="A65" s="103" t="s">
        <v>851</v>
      </c>
      <c r="B65" s="103"/>
      <c r="C65" s="103" t="s">
        <v>852</v>
      </c>
      <c r="D65" s="1253">
        <v>17342.644239999998</v>
      </c>
      <c r="E65" s="1253">
        <v>17694.43349000001</v>
      </c>
      <c r="F65" s="357">
        <v>2.0284637401984358</v>
      </c>
      <c r="G65" s="357">
        <v>1.117603380448364E-3</v>
      </c>
      <c r="H65" s="551">
        <v>5.2068741041501665E-2</v>
      </c>
      <c r="I65" s="551"/>
      <c r="J65" s="1253">
        <v>2214.8630799999987</v>
      </c>
      <c r="K65" s="1253">
        <v>2405.35716</v>
      </c>
      <c r="L65" s="357">
        <v>8.6007158510223309</v>
      </c>
      <c r="M65" s="357">
        <v>5.8155092635947224E-3</v>
      </c>
      <c r="N65" s="1368">
        <v>6.2002242823251737E-2</v>
      </c>
      <c r="O65" s="1365"/>
      <c r="P65" s="1365"/>
    </row>
    <row r="66" spans="1:16" s="1379" customFormat="1" ht="12" x14ac:dyDescent="0.2">
      <c r="A66" s="100" t="s">
        <v>853</v>
      </c>
      <c r="B66" s="100"/>
      <c r="C66" s="100" t="s">
        <v>854</v>
      </c>
      <c r="D66" s="1369">
        <v>19.35164</v>
      </c>
      <c r="E66" s="1369">
        <v>1.8893099999999998</v>
      </c>
      <c r="F66" s="360">
        <v>-90.236951493516841</v>
      </c>
      <c r="G66" s="360">
        <v>-5.5476280297093176E-5</v>
      </c>
      <c r="H66" s="1370">
        <v>5.5596011702050513E-6</v>
      </c>
      <c r="I66" s="551"/>
      <c r="J66" s="1369">
        <v>4.6439999999999995E-2</v>
      </c>
      <c r="K66" s="1369">
        <v>6.2659999999999993E-2</v>
      </c>
      <c r="L66" s="360">
        <v>34.926787252368648</v>
      </c>
      <c r="M66" s="360">
        <v>4.9517318467590038E-7</v>
      </c>
      <c r="N66" s="1371">
        <v>1.6151699215034468E-6</v>
      </c>
      <c r="O66" s="1365"/>
      <c r="P66" s="1365"/>
    </row>
    <row r="67" spans="1:16" s="1364" customFormat="1" ht="12" x14ac:dyDescent="0.2">
      <c r="A67" s="103" t="s">
        <v>855</v>
      </c>
      <c r="B67" s="103"/>
      <c r="C67" s="103" t="s">
        <v>856</v>
      </c>
      <c r="D67" s="1253">
        <v>3128.2057500000005</v>
      </c>
      <c r="E67" s="1253">
        <v>2681.5631499999986</v>
      </c>
      <c r="F67" s="357">
        <v>-14.277916342299477</v>
      </c>
      <c r="G67" s="357">
        <v>-1.4189440968199879E-3</v>
      </c>
      <c r="H67" s="551">
        <v>7.8909345881399747E-3</v>
      </c>
      <c r="I67" s="551"/>
      <c r="J67" s="1253">
        <v>463.60110999999995</v>
      </c>
      <c r="K67" s="1253">
        <v>423.34983999999986</v>
      </c>
      <c r="L67" s="357">
        <v>-8.6823066493520891</v>
      </c>
      <c r="M67" s="357">
        <v>-1.2288131660388149E-3</v>
      </c>
      <c r="N67" s="1368">
        <v>1.0912574654345621E-2</v>
      </c>
      <c r="O67" s="1365"/>
      <c r="P67" s="1365"/>
    </row>
    <row r="68" spans="1:16" s="1367" customFormat="1" ht="12" x14ac:dyDescent="0.2">
      <c r="A68" s="112">
        <v>15</v>
      </c>
      <c r="B68" s="78" t="s">
        <v>857</v>
      </c>
      <c r="C68" s="78"/>
      <c r="D68" s="1277">
        <v>40810.79326000002</v>
      </c>
      <c r="E68" s="1277">
        <v>46167.630879999997</v>
      </c>
      <c r="F68" s="351">
        <v>13.126031601180335</v>
      </c>
      <c r="G68" s="351">
        <v>1.701820005194795E-2</v>
      </c>
      <c r="H68" s="1376">
        <v>0.13585574345451135</v>
      </c>
      <c r="I68" s="91"/>
      <c r="J68" s="1277">
        <v>5427.5562899999977</v>
      </c>
      <c r="K68" s="1277">
        <v>7007.7801700000009</v>
      </c>
      <c r="L68" s="351">
        <v>29.114831713703033</v>
      </c>
      <c r="M68" s="351">
        <v>4.824195383233721E-2</v>
      </c>
      <c r="N68" s="1377">
        <v>0.18063765954504171</v>
      </c>
      <c r="O68" s="1365"/>
      <c r="P68" s="1365"/>
    </row>
    <row r="69" spans="1:16" s="1364" customFormat="1" ht="48" x14ac:dyDescent="0.2">
      <c r="A69" s="103" t="s">
        <v>858</v>
      </c>
      <c r="B69" s="103"/>
      <c r="C69" s="103" t="s">
        <v>859</v>
      </c>
      <c r="D69" s="1253">
        <v>18866.785630000002</v>
      </c>
      <c r="E69" s="1253">
        <v>22573.414240000016</v>
      </c>
      <c r="F69" s="357">
        <v>19.646317516355932</v>
      </c>
      <c r="G69" s="357">
        <v>1.1775631758510215E-2</v>
      </c>
      <c r="H69" s="551">
        <v>6.6425933395910394E-2</v>
      </c>
      <c r="I69" s="91"/>
      <c r="J69" s="1253">
        <v>2447.1661299999992</v>
      </c>
      <c r="K69" s="1253">
        <v>3261.6131</v>
      </c>
      <c r="L69" s="357">
        <v>33.281229255980307</v>
      </c>
      <c r="M69" s="357">
        <v>2.4863890251821084E-2</v>
      </c>
      <c r="N69" s="1368">
        <v>8.4073721268777754E-2</v>
      </c>
      <c r="O69" s="1365"/>
      <c r="P69" s="1365"/>
    </row>
    <row r="70" spans="1:16" s="1367" customFormat="1" ht="12" x14ac:dyDescent="0.2">
      <c r="A70" s="100" t="s">
        <v>860</v>
      </c>
      <c r="B70" s="100"/>
      <c r="C70" s="100" t="s">
        <v>592</v>
      </c>
      <c r="D70" s="1369">
        <v>21944.007630000022</v>
      </c>
      <c r="E70" s="1369">
        <v>23594.216639999984</v>
      </c>
      <c r="F70" s="360">
        <v>7.5200894833081167</v>
      </c>
      <c r="G70" s="360">
        <v>5.2425682934377337E-3</v>
      </c>
      <c r="H70" s="1370">
        <v>6.942981005860098E-2</v>
      </c>
      <c r="I70" s="91"/>
      <c r="J70" s="1369">
        <v>2980.3901599999986</v>
      </c>
      <c r="K70" s="1369">
        <v>3746.1670700000009</v>
      </c>
      <c r="L70" s="360">
        <v>25.693847747772818</v>
      </c>
      <c r="M70" s="360">
        <v>2.3378063580516122E-2</v>
      </c>
      <c r="N70" s="1371">
        <v>9.6563938276263958E-2</v>
      </c>
      <c r="O70" s="1365"/>
      <c r="P70" s="1365"/>
    </row>
    <row r="71" spans="1:16" s="1364" customFormat="1" ht="12" x14ac:dyDescent="0.2">
      <c r="A71" s="106">
        <v>16</v>
      </c>
      <c r="B71" s="1362" t="s">
        <v>861</v>
      </c>
      <c r="C71" s="1362"/>
      <c r="D71" s="76">
        <v>243296.74308000001</v>
      </c>
      <c r="E71" s="76">
        <v>343656.30754000007</v>
      </c>
      <c r="F71" s="354">
        <v>41.249859406050561</v>
      </c>
      <c r="G71" s="354">
        <v>0.31883347345269236</v>
      </c>
      <c r="H71" s="536">
        <v>1.0112644349247775</v>
      </c>
      <c r="I71" s="91"/>
      <c r="J71" s="76">
        <v>25108.752240000002</v>
      </c>
      <c r="K71" s="76">
        <v>30629.003669999998</v>
      </c>
      <c r="L71" s="354">
        <v>21.985367401912743</v>
      </c>
      <c r="M71" s="354">
        <v>0.1685253070779773</v>
      </c>
      <c r="N71" s="1372">
        <v>0.7895155674018941</v>
      </c>
      <c r="O71" s="1365"/>
      <c r="P71" s="1365"/>
    </row>
    <row r="72" spans="1:16" s="1364" customFormat="1" ht="12" x14ac:dyDescent="0.2">
      <c r="A72" s="100" t="s">
        <v>862</v>
      </c>
      <c r="B72" s="100"/>
      <c r="C72" s="100" t="s">
        <v>593</v>
      </c>
      <c r="D72" s="1369">
        <v>12765.328969999997</v>
      </c>
      <c r="E72" s="1369">
        <v>15194.111710000005</v>
      </c>
      <c r="F72" s="360">
        <v>19.026401479412939</v>
      </c>
      <c r="G72" s="360">
        <v>7.716028277153301E-3</v>
      </c>
      <c r="H72" s="1370">
        <v>4.4711138586649254E-2</v>
      </c>
      <c r="I72" s="91"/>
      <c r="J72" s="1369">
        <v>1038.8838500000002</v>
      </c>
      <c r="K72" s="1369">
        <v>969.33665000000008</v>
      </c>
      <c r="L72" s="360">
        <v>-6.6944153574049761</v>
      </c>
      <c r="M72" s="360">
        <v>-2.1231756170956738E-3</v>
      </c>
      <c r="N72" s="1371">
        <v>2.4986329410962568E-2</v>
      </c>
      <c r="O72" s="1365"/>
      <c r="P72" s="1365"/>
    </row>
    <row r="73" spans="1:16" s="1364" customFormat="1" ht="36" x14ac:dyDescent="0.2">
      <c r="A73" s="103" t="s">
        <v>863</v>
      </c>
      <c r="B73" s="103"/>
      <c r="C73" s="103" t="s">
        <v>864</v>
      </c>
      <c r="D73" s="1253">
        <v>214200.74669</v>
      </c>
      <c r="E73" s="1253">
        <v>312490.67071000003</v>
      </c>
      <c r="F73" s="357">
        <v>45.886826044658562</v>
      </c>
      <c r="G73" s="357">
        <v>0.3122584085464834</v>
      </c>
      <c r="H73" s="551">
        <v>0.91955449267588574</v>
      </c>
      <c r="I73" s="91"/>
      <c r="J73" s="1253">
        <v>22725.48978</v>
      </c>
      <c r="K73" s="1253">
        <v>27836.491719999998</v>
      </c>
      <c r="L73" s="357">
        <v>22.490172882865796</v>
      </c>
      <c r="M73" s="357">
        <v>0.15603151094417414</v>
      </c>
      <c r="N73" s="1368">
        <v>0.71753373996686476</v>
      </c>
      <c r="O73" s="1365"/>
      <c r="P73" s="1365"/>
    </row>
    <row r="74" spans="1:16" s="1367" customFormat="1" ht="24" x14ac:dyDescent="0.2">
      <c r="A74" s="100" t="s">
        <v>865</v>
      </c>
      <c r="B74" s="100"/>
      <c r="C74" s="100" t="s">
        <v>866</v>
      </c>
      <c r="D74" s="1369">
        <v>6500.0744699999996</v>
      </c>
      <c r="E74" s="1369">
        <v>7549.5399800000005</v>
      </c>
      <c r="F74" s="360">
        <v>16.145438253725132</v>
      </c>
      <c r="G74" s="360">
        <v>3.3340592460967063E-3</v>
      </c>
      <c r="H74" s="1370">
        <v>2.2215746122826757E-2</v>
      </c>
      <c r="I74" s="551"/>
      <c r="J74" s="1369">
        <v>487.72976</v>
      </c>
      <c r="K74" s="1369">
        <v>789.03006999999991</v>
      </c>
      <c r="L74" s="360">
        <v>61.776076571583395</v>
      </c>
      <c r="M74" s="360">
        <v>9.1982635047186193E-3</v>
      </c>
      <c r="N74" s="1371">
        <v>2.0338615324381727E-2</v>
      </c>
      <c r="O74" s="1365"/>
      <c r="P74" s="1365"/>
    </row>
    <row r="75" spans="1:16" s="1364" customFormat="1" ht="12" x14ac:dyDescent="0.2">
      <c r="A75" s="103" t="s">
        <v>867</v>
      </c>
      <c r="B75" s="103"/>
      <c r="C75" s="103" t="s">
        <v>868</v>
      </c>
      <c r="D75" s="1253">
        <v>3692.1686700000005</v>
      </c>
      <c r="E75" s="1253">
        <v>1735.3296300000002</v>
      </c>
      <c r="F75" s="357">
        <v>-52.999719538815114</v>
      </c>
      <c r="G75" s="357">
        <v>-6.2167048199945106E-3</v>
      </c>
      <c r="H75" s="551">
        <v>5.1064889518604674E-3</v>
      </c>
      <c r="I75" s="551"/>
      <c r="J75" s="1253">
        <v>373.75303000000002</v>
      </c>
      <c r="K75" s="1253">
        <v>266.06826000000001</v>
      </c>
      <c r="L75" s="357">
        <v>-28.811745017826347</v>
      </c>
      <c r="M75" s="357">
        <v>-3.2874605734890174E-3</v>
      </c>
      <c r="N75" s="1368">
        <v>6.8583697832550064E-3</v>
      </c>
      <c r="O75" s="1365"/>
      <c r="P75" s="1365"/>
    </row>
    <row r="76" spans="1:16" s="1364" customFormat="1" ht="24" x14ac:dyDescent="0.2">
      <c r="A76" s="100" t="s">
        <v>869</v>
      </c>
      <c r="B76" s="100"/>
      <c r="C76" s="100" t="s">
        <v>870</v>
      </c>
      <c r="D76" s="1369">
        <v>6138.4242799999975</v>
      </c>
      <c r="E76" s="1369">
        <v>6686.6555099999996</v>
      </c>
      <c r="F76" s="360">
        <v>8.9311394096076135</v>
      </c>
      <c r="G76" s="360">
        <v>1.7416822029534592E-3</v>
      </c>
      <c r="H76" s="1370">
        <v>1.9676568587555274E-2</v>
      </c>
      <c r="I76" s="551"/>
      <c r="J76" s="1369">
        <v>482.89582000000007</v>
      </c>
      <c r="K76" s="1369">
        <v>768.07696999999985</v>
      </c>
      <c r="L76" s="360">
        <v>59.056454454296116</v>
      </c>
      <c r="M76" s="360">
        <v>8.7061688196692685E-3</v>
      </c>
      <c r="N76" s="1371">
        <v>1.9798512916430019E-2</v>
      </c>
      <c r="O76" s="1365"/>
      <c r="P76" s="1365"/>
    </row>
    <row r="77" spans="1:16" s="1367" customFormat="1" ht="12" x14ac:dyDescent="0.2">
      <c r="A77" s="106">
        <v>17</v>
      </c>
      <c r="B77" s="1362" t="s">
        <v>594</v>
      </c>
      <c r="C77" s="91"/>
      <c r="D77" s="76">
        <v>666167.04197000002</v>
      </c>
      <c r="E77" s="76">
        <v>801920.49910999963</v>
      </c>
      <c r="F77" s="354">
        <v>20.378290817052022</v>
      </c>
      <c r="G77" s="354">
        <v>0.43127674483290851</v>
      </c>
      <c r="H77" s="536">
        <v>2.3597811609864832</v>
      </c>
      <c r="I77" s="551"/>
      <c r="J77" s="76">
        <v>71058.907100000011</v>
      </c>
      <c r="K77" s="76">
        <v>93169.318809999982</v>
      </c>
      <c r="L77" s="354">
        <v>31.115609024051494</v>
      </c>
      <c r="M77" s="354">
        <v>0.67499895073588201</v>
      </c>
      <c r="N77" s="1372">
        <v>2.4016004045463979</v>
      </c>
      <c r="O77" s="1365"/>
      <c r="P77" s="1365"/>
    </row>
    <row r="78" spans="1:16" s="1364" customFormat="1" ht="12" x14ac:dyDescent="0.2">
      <c r="A78" s="100" t="s">
        <v>871</v>
      </c>
      <c r="B78" s="100"/>
      <c r="C78" s="100" t="s">
        <v>594</v>
      </c>
      <c r="D78" s="1369">
        <v>666167.04197000002</v>
      </c>
      <c r="E78" s="1369">
        <v>801920.49910999963</v>
      </c>
      <c r="F78" s="360">
        <v>20.378290817052022</v>
      </c>
      <c r="G78" s="360">
        <v>0.43127674483290851</v>
      </c>
      <c r="H78" s="1370">
        <v>2.3597811609864832</v>
      </c>
      <c r="I78" s="551"/>
      <c r="J78" s="1369">
        <v>71058.907100000011</v>
      </c>
      <c r="K78" s="1369">
        <v>93169.318809999982</v>
      </c>
      <c r="L78" s="360">
        <v>31.115609024051494</v>
      </c>
      <c r="M78" s="360">
        <v>0.67499895073588201</v>
      </c>
      <c r="N78" s="1371">
        <v>2.4016004045463979</v>
      </c>
      <c r="O78" s="1365"/>
      <c r="P78" s="1365"/>
    </row>
    <row r="79" spans="1:16" s="1364" customFormat="1" ht="12" x14ac:dyDescent="0.2">
      <c r="A79" s="106">
        <v>18</v>
      </c>
      <c r="B79" s="1362" t="s">
        <v>872</v>
      </c>
      <c r="C79" s="91"/>
      <c r="D79" s="76">
        <v>715.87978000000248</v>
      </c>
      <c r="E79" s="76">
        <v>847.31344000000388</v>
      </c>
      <c r="F79" s="354">
        <v>18.359739117090434</v>
      </c>
      <c r="G79" s="354">
        <v>4.1755313080401761E-4</v>
      </c>
      <c r="H79" s="536">
        <v>2.4933572534705734E-3</v>
      </c>
      <c r="I79" s="551"/>
      <c r="J79" s="76">
        <v>109.35599000000006</v>
      </c>
      <c r="K79" s="76">
        <v>65.275429999999943</v>
      </c>
      <c r="L79" s="354">
        <v>-40.309232260619737</v>
      </c>
      <c r="M79" s="354">
        <v>-1.3457158617445849E-3</v>
      </c>
      <c r="N79" s="1372">
        <v>1.6825871552697677E-3</v>
      </c>
      <c r="O79" s="1365"/>
      <c r="P79" s="1365"/>
    </row>
    <row r="80" spans="1:16" s="1364" customFormat="1" ht="24" x14ac:dyDescent="0.2">
      <c r="A80" s="100" t="s">
        <v>873</v>
      </c>
      <c r="B80" s="100"/>
      <c r="C80" s="100" t="s">
        <v>874</v>
      </c>
      <c r="D80" s="1373">
        <v>715.87978000000248</v>
      </c>
      <c r="E80" s="1373">
        <v>847.31344000000388</v>
      </c>
      <c r="F80" s="312">
        <v>18.359739117090434</v>
      </c>
      <c r="G80" s="312">
        <v>4.1755313080401761E-4</v>
      </c>
      <c r="H80" s="389">
        <v>2.4933572534705734E-3</v>
      </c>
      <c r="I80" s="304"/>
      <c r="J80" s="1373">
        <v>109.35599000000006</v>
      </c>
      <c r="K80" s="1373">
        <v>65.275429999999943</v>
      </c>
      <c r="L80" s="312">
        <v>-40.309232260619737</v>
      </c>
      <c r="M80" s="312">
        <v>-1.3457158617445849E-3</v>
      </c>
      <c r="N80" s="390">
        <v>1.6825871552697677E-3</v>
      </c>
      <c r="O80" s="1365"/>
      <c r="P80" s="1365"/>
    </row>
    <row r="81" spans="1:16" s="1364" customFormat="1" ht="12" x14ac:dyDescent="0.2">
      <c r="A81" s="103" t="s">
        <v>875</v>
      </c>
      <c r="B81" s="103"/>
      <c r="C81" s="103" t="s">
        <v>876</v>
      </c>
      <c r="D81" s="1253">
        <v>0</v>
      </c>
      <c r="E81" s="1253">
        <v>0</v>
      </c>
      <c r="F81" s="357" t="s">
        <v>1460</v>
      </c>
      <c r="G81" s="357">
        <v>0</v>
      </c>
      <c r="H81" s="551">
        <v>0</v>
      </c>
      <c r="I81" s="551"/>
      <c r="J81" s="1253">
        <v>0</v>
      </c>
      <c r="K81" s="1253">
        <v>0</v>
      </c>
      <c r="L81" s="357" t="s">
        <v>1460</v>
      </c>
      <c r="M81" s="357">
        <v>0</v>
      </c>
      <c r="N81" s="1368">
        <v>0</v>
      </c>
      <c r="O81" s="1365"/>
      <c r="P81" s="1365"/>
    </row>
    <row r="82" spans="1:16" s="1364" customFormat="1" ht="12" x14ac:dyDescent="0.2">
      <c r="A82" s="112">
        <v>19</v>
      </c>
      <c r="B82" s="78" t="s">
        <v>877</v>
      </c>
      <c r="C82" s="117"/>
      <c r="D82" s="1380">
        <v>5067968.7658100007</v>
      </c>
      <c r="E82" s="1380">
        <v>4568531.8992400002</v>
      </c>
      <c r="F82" s="298">
        <v>-9.8547739666303329</v>
      </c>
      <c r="G82" s="298">
        <v>-1.5866668194072195</v>
      </c>
      <c r="H82" s="300">
        <v>13.443646248171984</v>
      </c>
      <c r="I82" s="551"/>
      <c r="J82" s="1380">
        <v>495915.16544000007</v>
      </c>
      <c r="K82" s="1380">
        <v>674969.53968000016</v>
      </c>
      <c r="L82" s="298">
        <v>36.10584767681673</v>
      </c>
      <c r="M82" s="298">
        <v>5.4662715611942883</v>
      </c>
      <c r="N82" s="301">
        <v>17.398507794799929</v>
      </c>
      <c r="O82" s="1365"/>
      <c r="P82" s="1365"/>
    </row>
    <row r="83" spans="1:16" s="1364" customFormat="1" ht="12" x14ac:dyDescent="0.2">
      <c r="A83" s="103" t="s">
        <v>878</v>
      </c>
      <c r="B83" s="103"/>
      <c r="C83" s="103" t="s">
        <v>596</v>
      </c>
      <c r="D83" s="1378">
        <v>23745.712080000001</v>
      </c>
      <c r="E83" s="1378">
        <v>194.58619000000002</v>
      </c>
      <c r="F83" s="309">
        <v>-99.180541778050554</v>
      </c>
      <c r="G83" s="309">
        <v>-7.4819847132986728E-2</v>
      </c>
      <c r="H83" s="304">
        <v>5.7260143101436109E-4</v>
      </c>
      <c r="I83" s="551"/>
      <c r="J83" s="1378">
        <v>18.193000000000001</v>
      </c>
      <c r="K83" s="1378">
        <v>4.9999999999999996E-33</v>
      </c>
      <c r="L83" s="309">
        <v>-100</v>
      </c>
      <c r="M83" s="309">
        <v>-5.5540602643703197E-4</v>
      </c>
      <c r="N83" s="306">
        <v>1.2888365157225078E-37</v>
      </c>
      <c r="O83" s="1365"/>
      <c r="P83" s="1365"/>
    </row>
    <row r="84" spans="1:16" s="1379" customFormat="1" ht="12" x14ac:dyDescent="0.2">
      <c r="A84" s="100" t="s">
        <v>879</v>
      </c>
      <c r="B84" s="100"/>
      <c r="C84" s="100" t="s">
        <v>597</v>
      </c>
      <c r="D84" s="1373">
        <v>5044223.0537300007</v>
      </c>
      <c r="E84" s="1373">
        <v>4568337.31305</v>
      </c>
      <c r="F84" s="312">
        <v>-9.4342723470188794</v>
      </c>
      <c r="G84" s="312">
        <v>-1.5118469722742336</v>
      </c>
      <c r="H84" s="389">
        <v>13.443073646740968</v>
      </c>
      <c r="I84" s="551"/>
      <c r="J84" s="1373">
        <v>495896.97244000004</v>
      </c>
      <c r="K84" s="1373">
        <v>674969.53968000016</v>
      </c>
      <c r="L84" s="312">
        <v>36.110840999672895</v>
      </c>
      <c r="M84" s="312">
        <v>5.4668269672207259</v>
      </c>
      <c r="N84" s="390">
        <v>17.398507794799929</v>
      </c>
      <c r="O84" s="1365"/>
      <c r="P84" s="1365"/>
    </row>
    <row r="85" spans="1:16" s="1375" customFormat="1" ht="12" x14ac:dyDescent="0.2">
      <c r="A85" s="106">
        <v>20</v>
      </c>
      <c r="B85" s="1362" t="s">
        <v>880</v>
      </c>
      <c r="C85" s="1362"/>
      <c r="D85" s="76">
        <v>5338254.1146500101</v>
      </c>
      <c r="E85" s="76">
        <v>5827986.587040008</v>
      </c>
      <c r="F85" s="354">
        <v>9.1740194803766109</v>
      </c>
      <c r="G85" s="354">
        <v>1.5558368161004843</v>
      </c>
      <c r="H85" s="536">
        <v>17.149795983320352</v>
      </c>
      <c r="I85" s="551"/>
      <c r="J85" s="76">
        <v>546533.99309999985</v>
      </c>
      <c r="K85" s="76">
        <v>637758.95618999924</v>
      </c>
      <c r="L85" s="354">
        <v>16.691544211653067</v>
      </c>
      <c r="M85" s="354">
        <v>2.7849664300380068</v>
      </c>
      <c r="N85" s="1372">
        <v>16.439340619334843</v>
      </c>
      <c r="O85" s="1365"/>
      <c r="P85" s="1365"/>
    </row>
    <row r="86" spans="1:16" s="1375" customFormat="1" ht="36" x14ac:dyDescent="0.2">
      <c r="A86" s="100" t="s">
        <v>881</v>
      </c>
      <c r="B86" s="100"/>
      <c r="C86" s="100" t="s">
        <v>882</v>
      </c>
      <c r="D86" s="1373">
        <v>4809052.71780001</v>
      </c>
      <c r="E86" s="1373">
        <v>5229957.3309600074</v>
      </c>
      <c r="F86" s="312">
        <v>8.7523393453783562</v>
      </c>
      <c r="G86" s="312">
        <v>1.3371767855723484</v>
      </c>
      <c r="H86" s="389">
        <v>15.389997881410538</v>
      </c>
      <c r="I86" s="304"/>
      <c r="J86" s="1373">
        <v>491421.97705999983</v>
      </c>
      <c r="K86" s="1373">
        <v>575584.92350999918</v>
      </c>
      <c r="L86" s="312">
        <v>17.126410779085592</v>
      </c>
      <c r="M86" s="312">
        <v>2.5693732568035417</v>
      </c>
      <c r="N86" s="390">
        <v>14.836697346380671</v>
      </c>
      <c r="O86" s="1365"/>
      <c r="P86" s="1365"/>
    </row>
    <row r="87" spans="1:16" s="1367" customFormat="1" ht="12" x14ac:dyDescent="0.2">
      <c r="A87" s="103" t="s">
        <v>883</v>
      </c>
      <c r="B87" s="103"/>
      <c r="C87" s="103" t="s">
        <v>598</v>
      </c>
      <c r="D87" s="1253">
        <v>446997.70197000029</v>
      </c>
      <c r="E87" s="1253">
        <v>514139.32291999977</v>
      </c>
      <c r="F87" s="357">
        <v>15.020574077695285</v>
      </c>
      <c r="G87" s="357">
        <v>0.21330300042567943</v>
      </c>
      <c r="H87" s="551">
        <v>1.5129383644581691</v>
      </c>
      <c r="I87" s="551"/>
      <c r="J87" s="1253">
        <v>46733.692270000007</v>
      </c>
      <c r="K87" s="1253">
        <v>53311.600019999991</v>
      </c>
      <c r="L87" s="357">
        <v>14.075300774432012</v>
      </c>
      <c r="M87" s="357">
        <v>0.20081402768629955</v>
      </c>
      <c r="N87" s="1368">
        <v>1.3741987363473753</v>
      </c>
      <c r="O87" s="1365"/>
      <c r="P87" s="1365"/>
    </row>
    <row r="88" spans="1:16" s="1364" customFormat="1" ht="12" x14ac:dyDescent="0.2">
      <c r="A88" s="100" t="s">
        <v>884</v>
      </c>
      <c r="B88" s="100"/>
      <c r="C88" s="100" t="s">
        <v>599</v>
      </c>
      <c r="D88" s="1369">
        <v>82203.694880000054</v>
      </c>
      <c r="E88" s="1369">
        <v>83889.933160000044</v>
      </c>
      <c r="F88" s="360">
        <v>2.0512925635052541</v>
      </c>
      <c r="G88" s="360">
        <v>5.3570301024529806E-3</v>
      </c>
      <c r="H88" s="1370">
        <v>0.24685973745164094</v>
      </c>
      <c r="I88" s="551"/>
      <c r="J88" s="1369">
        <v>8378.3237700000009</v>
      </c>
      <c r="K88" s="1369">
        <v>8862.4326600000004</v>
      </c>
      <c r="L88" s="360">
        <v>5.7781115088131694</v>
      </c>
      <c r="M88" s="360">
        <v>1.4779145548163682E-2</v>
      </c>
      <c r="N88" s="1371">
        <v>0.22844453660679515</v>
      </c>
      <c r="O88" s="1365"/>
      <c r="P88" s="1365"/>
    </row>
    <row r="89" spans="1:16" s="1364" customFormat="1" ht="12" x14ac:dyDescent="0.2">
      <c r="A89" s="106">
        <v>21</v>
      </c>
      <c r="B89" s="1362" t="s">
        <v>885</v>
      </c>
      <c r="C89" s="118"/>
      <c r="D89" s="1381">
        <v>151804.29089</v>
      </c>
      <c r="E89" s="1381">
        <v>185192.84572999988</v>
      </c>
      <c r="F89" s="550">
        <v>21.9944737031141</v>
      </c>
      <c r="G89" s="550">
        <v>0.10607249015559209</v>
      </c>
      <c r="H89" s="406">
        <v>0.54495999165521325</v>
      </c>
      <c r="I89" s="551"/>
      <c r="J89" s="1381">
        <v>18269.668079999985</v>
      </c>
      <c r="K89" s="1381">
        <v>14810.78733999999</v>
      </c>
      <c r="L89" s="550">
        <v>-18.932367708346444</v>
      </c>
      <c r="M89" s="550">
        <v>-0.10559463572379364</v>
      </c>
      <c r="N89" s="407">
        <v>0.38177367100785237</v>
      </c>
      <c r="O89" s="1365"/>
      <c r="P89" s="1365"/>
    </row>
    <row r="90" spans="1:16" s="1364" customFormat="1" ht="36" x14ac:dyDescent="0.2">
      <c r="A90" s="100" t="s">
        <v>886</v>
      </c>
      <c r="B90" s="100"/>
      <c r="C90" s="100" t="s">
        <v>885</v>
      </c>
      <c r="D90" s="1373">
        <v>151804.29089</v>
      </c>
      <c r="E90" s="1373">
        <v>185192.84572999988</v>
      </c>
      <c r="F90" s="312">
        <v>21.9944737031141</v>
      </c>
      <c r="G90" s="312">
        <v>0.10607249015559209</v>
      </c>
      <c r="H90" s="389">
        <v>0.54495999165521325</v>
      </c>
      <c r="I90" s="304"/>
      <c r="J90" s="1373">
        <v>18269.668079999985</v>
      </c>
      <c r="K90" s="1373">
        <v>14810.78733999999</v>
      </c>
      <c r="L90" s="312">
        <v>-18.932367708346444</v>
      </c>
      <c r="M90" s="312">
        <v>-0.10559463572379364</v>
      </c>
      <c r="N90" s="390">
        <v>0.38177367100785237</v>
      </c>
      <c r="O90" s="1365"/>
      <c r="P90" s="1365"/>
    </row>
    <row r="91" spans="1:16" s="1379" customFormat="1" ht="12" x14ac:dyDescent="0.2">
      <c r="A91" s="106">
        <v>22</v>
      </c>
      <c r="B91" s="1362" t="s">
        <v>887</v>
      </c>
      <c r="C91" s="91"/>
      <c r="D91" s="76">
        <v>449433.42650999967</v>
      </c>
      <c r="E91" s="76">
        <v>525973.93406999914</v>
      </c>
      <c r="F91" s="354">
        <v>17.030443897856468</v>
      </c>
      <c r="G91" s="354">
        <v>0.24316243316214445</v>
      </c>
      <c r="H91" s="536">
        <v>1.5477636276486768</v>
      </c>
      <c r="I91" s="551"/>
      <c r="J91" s="76">
        <v>48762.97131999999</v>
      </c>
      <c r="K91" s="76">
        <v>58275.959990000003</v>
      </c>
      <c r="L91" s="354">
        <v>19.508632088008731</v>
      </c>
      <c r="M91" s="354">
        <v>0.29041781106718034</v>
      </c>
      <c r="N91" s="1372">
        <v>1.5021637044779177</v>
      </c>
      <c r="O91" s="1365"/>
      <c r="P91" s="1365"/>
    </row>
    <row r="92" spans="1:16" s="1364" customFormat="1" ht="12" x14ac:dyDescent="0.2">
      <c r="A92" s="100" t="s">
        <v>888</v>
      </c>
      <c r="B92" s="100"/>
      <c r="C92" s="100" t="s">
        <v>600</v>
      </c>
      <c r="D92" s="1369">
        <v>166801.87440999984</v>
      </c>
      <c r="E92" s="1369">
        <v>186017.95969999998</v>
      </c>
      <c r="F92" s="360">
        <v>11.52030536705295</v>
      </c>
      <c r="G92" s="360">
        <v>6.1047805977833228E-2</v>
      </c>
      <c r="H92" s="1370">
        <v>0.54738802336687786</v>
      </c>
      <c r="I92" s="551"/>
      <c r="J92" s="1369">
        <v>16795.209569999992</v>
      </c>
      <c r="K92" s="1369">
        <v>19555.464009999992</v>
      </c>
      <c r="L92" s="360">
        <v>16.434772239641678</v>
      </c>
      <c r="M92" s="360">
        <v>8.4266583327410258E-2</v>
      </c>
      <c r="N92" s="1371">
        <v>0.50407592195970585</v>
      </c>
      <c r="O92" s="1365"/>
      <c r="P92" s="1365"/>
    </row>
    <row r="93" spans="1:16" s="1364" customFormat="1" ht="12" x14ac:dyDescent="0.2">
      <c r="A93" s="103" t="s">
        <v>889</v>
      </c>
      <c r="B93" s="103"/>
      <c r="C93" s="103" t="s">
        <v>601</v>
      </c>
      <c r="D93" s="1378">
        <v>282631.5520999998</v>
      </c>
      <c r="E93" s="1378">
        <v>339955.9743699992</v>
      </c>
      <c r="F93" s="309">
        <v>20.282385970026819</v>
      </c>
      <c r="G93" s="309">
        <v>0.18211462718431143</v>
      </c>
      <c r="H93" s="304">
        <v>1.0003756042817991</v>
      </c>
      <c r="I93" s="551"/>
      <c r="J93" s="1378">
        <v>31967.761749999998</v>
      </c>
      <c r="K93" s="1378">
        <v>38720.495980000007</v>
      </c>
      <c r="L93" s="309">
        <v>21.123575315685059</v>
      </c>
      <c r="M93" s="309">
        <v>0.20615122773976996</v>
      </c>
      <c r="N93" s="306">
        <v>0.99808778251821162</v>
      </c>
      <c r="O93" s="1365"/>
      <c r="P93" s="1365"/>
    </row>
    <row r="94" spans="1:16" s="1364" customFormat="1" ht="12" x14ac:dyDescent="0.2">
      <c r="A94" s="112">
        <v>23</v>
      </c>
      <c r="B94" s="78" t="s">
        <v>890</v>
      </c>
      <c r="C94" s="96"/>
      <c r="D94" s="1277">
        <v>1377751.1585900001</v>
      </c>
      <c r="E94" s="1277">
        <v>1711952.6620900007</v>
      </c>
      <c r="F94" s="351">
        <v>24.257029392885769</v>
      </c>
      <c r="G94" s="351">
        <v>1.0617286630063683</v>
      </c>
      <c r="H94" s="1376">
        <v>5.0376984314332862</v>
      </c>
      <c r="I94" s="551"/>
      <c r="J94" s="1277">
        <v>179171.00394999998</v>
      </c>
      <c r="K94" s="1277">
        <v>148569.03272999998</v>
      </c>
      <c r="L94" s="351">
        <v>-17.079756514921289</v>
      </c>
      <c r="M94" s="351">
        <v>-0.9342340040917172</v>
      </c>
      <c r="N94" s="1377">
        <v>3.8296238897599282</v>
      </c>
      <c r="O94" s="1365"/>
      <c r="P94" s="1365"/>
    </row>
    <row r="95" spans="1:16" s="1375" customFormat="1" ht="12" x14ac:dyDescent="0.2">
      <c r="A95" s="103" t="s">
        <v>891</v>
      </c>
      <c r="B95" s="103"/>
      <c r="C95" s="103" t="s">
        <v>892</v>
      </c>
      <c r="D95" s="1253">
        <v>220663.23614000005</v>
      </c>
      <c r="E95" s="1253">
        <v>231401.6330700001</v>
      </c>
      <c r="F95" s="357">
        <v>4.8664186739231257</v>
      </c>
      <c r="G95" s="357">
        <v>3.4114938729833157E-2</v>
      </c>
      <c r="H95" s="551">
        <v>0.6809368446699231</v>
      </c>
      <c r="I95" s="551"/>
      <c r="J95" s="1253">
        <v>22420.935010000001</v>
      </c>
      <c r="K95" s="1253">
        <v>32447.195120000004</v>
      </c>
      <c r="L95" s="357">
        <v>44.718296117125234</v>
      </c>
      <c r="M95" s="357">
        <v>0.30608724716754904</v>
      </c>
      <c r="N95" s="1368">
        <v>0.83638259806858328</v>
      </c>
      <c r="O95" s="1365"/>
      <c r="P95" s="1365"/>
    </row>
    <row r="96" spans="1:16" s="1364" customFormat="1" ht="12" x14ac:dyDescent="0.2">
      <c r="A96" s="100" t="s">
        <v>893</v>
      </c>
      <c r="B96" s="100"/>
      <c r="C96" s="100" t="s">
        <v>894</v>
      </c>
      <c r="D96" s="1369">
        <v>1157087.9224500002</v>
      </c>
      <c r="E96" s="1369">
        <v>1480551.0290200005</v>
      </c>
      <c r="F96" s="360">
        <v>27.954928946549241</v>
      </c>
      <c r="G96" s="360">
        <v>1.0276137242765346</v>
      </c>
      <c r="H96" s="1370">
        <v>4.356761586763362</v>
      </c>
      <c r="I96" s="91"/>
      <c r="J96" s="1369">
        <v>156750.06894</v>
      </c>
      <c r="K96" s="1369">
        <v>116121.83760999999</v>
      </c>
      <c r="L96" s="360">
        <v>-25.919115445844866</v>
      </c>
      <c r="M96" s="360">
        <v>-1.2403212512592663</v>
      </c>
      <c r="N96" s="1371">
        <v>2.9932412916913451</v>
      </c>
      <c r="O96" s="1365"/>
      <c r="P96" s="1365"/>
    </row>
    <row r="97" spans="1:16" s="1364" customFormat="1" ht="12" x14ac:dyDescent="0.2">
      <c r="A97" s="106">
        <v>24</v>
      </c>
      <c r="B97" s="1362" t="s">
        <v>895</v>
      </c>
      <c r="C97" s="91"/>
      <c r="D97" s="76">
        <v>2452310.961279999</v>
      </c>
      <c r="E97" s="76">
        <v>2718135.8149900036</v>
      </c>
      <c r="F97" s="354">
        <v>10.839769421870367</v>
      </c>
      <c r="G97" s="354">
        <v>0.84450208502244561</v>
      </c>
      <c r="H97" s="536">
        <v>7.9985555879102348</v>
      </c>
      <c r="I97" s="551"/>
      <c r="J97" s="76">
        <v>208473.82939</v>
      </c>
      <c r="K97" s="76">
        <v>201697.18641999993</v>
      </c>
      <c r="L97" s="354">
        <v>-3.2505964848579372</v>
      </c>
      <c r="M97" s="354">
        <v>-0.20688112705712017</v>
      </c>
      <c r="N97" s="1372">
        <v>5.1990939795317166</v>
      </c>
      <c r="O97" s="1365"/>
      <c r="P97" s="1365"/>
    </row>
    <row r="98" spans="1:16" s="1364" customFormat="1" ht="12" x14ac:dyDescent="0.2">
      <c r="A98" s="100" t="s">
        <v>896</v>
      </c>
      <c r="B98" s="100"/>
      <c r="C98" s="100" t="s">
        <v>602</v>
      </c>
      <c r="D98" s="1373">
        <v>2282878.1789599992</v>
      </c>
      <c r="E98" s="1373">
        <v>2537492.0388800036</v>
      </c>
      <c r="F98" s="312">
        <v>11.153195219378622</v>
      </c>
      <c r="G98" s="312">
        <v>0.80888574780381439</v>
      </c>
      <c r="H98" s="389">
        <v>7.4669819715892416</v>
      </c>
      <c r="I98" s="551"/>
      <c r="J98" s="1373">
        <v>190123.96614</v>
      </c>
      <c r="K98" s="1373">
        <v>182700.84576999993</v>
      </c>
      <c r="L98" s="312">
        <v>-3.9043580463359233</v>
      </c>
      <c r="M98" s="312">
        <v>-0.22661714881908054</v>
      </c>
      <c r="N98" s="390">
        <v>4.7094304296352396</v>
      </c>
      <c r="O98" s="1365"/>
      <c r="P98" s="1365"/>
    </row>
    <row r="99" spans="1:16" s="1364" customFormat="1" ht="24" x14ac:dyDescent="0.2">
      <c r="A99" s="103" t="s">
        <v>897</v>
      </c>
      <c r="B99" s="103"/>
      <c r="C99" s="103" t="s">
        <v>603</v>
      </c>
      <c r="D99" s="1253">
        <v>150298.82161000013</v>
      </c>
      <c r="E99" s="1253">
        <v>159615.09852000006</v>
      </c>
      <c r="F99" s="357">
        <v>6.1985029624344508</v>
      </c>
      <c r="G99" s="357">
        <v>2.9596989014896238E-2</v>
      </c>
      <c r="H99" s="551">
        <v>0.4696933211141564</v>
      </c>
      <c r="I99" s="551"/>
      <c r="J99" s="1253">
        <v>16922.40077</v>
      </c>
      <c r="K99" s="1253">
        <v>16757.532580000003</v>
      </c>
      <c r="L99" s="357">
        <v>-0.9742600488003772</v>
      </c>
      <c r="M99" s="357">
        <v>-5.0331878356381105E-3</v>
      </c>
      <c r="N99" s="1368">
        <v>0.43195439805027225</v>
      </c>
      <c r="O99" s="1365"/>
      <c r="P99" s="1365"/>
    </row>
    <row r="100" spans="1:16" s="1379" customFormat="1" ht="12" x14ac:dyDescent="0.2">
      <c r="A100" s="100" t="s">
        <v>898</v>
      </c>
      <c r="B100" s="100"/>
      <c r="C100" s="100" t="s">
        <v>604</v>
      </c>
      <c r="D100" s="1373">
        <v>19133.960710000007</v>
      </c>
      <c r="E100" s="1373">
        <v>21028.677589999999</v>
      </c>
      <c r="F100" s="312">
        <v>9.9023767672406393</v>
      </c>
      <c r="G100" s="312">
        <v>6.0193482037341779E-3</v>
      </c>
      <c r="H100" s="389">
        <v>6.1880295206836751E-2</v>
      </c>
      <c r="I100" s="551"/>
      <c r="J100" s="1373">
        <v>1427.4624799999999</v>
      </c>
      <c r="K100" s="1373">
        <v>2238.8080700000005</v>
      </c>
      <c r="L100" s="312">
        <v>56.838312836075431</v>
      </c>
      <c r="M100" s="312">
        <v>2.4769209597598502E-2</v>
      </c>
      <c r="N100" s="390">
        <v>5.7709151846204669E-2</v>
      </c>
      <c r="O100" s="1365"/>
      <c r="P100" s="1365"/>
    </row>
    <row r="101" spans="1:16" s="1364" customFormat="1" ht="12" x14ac:dyDescent="0.2">
      <c r="A101" s="106">
        <v>25</v>
      </c>
      <c r="B101" s="1362" t="s">
        <v>605</v>
      </c>
      <c r="C101" s="119"/>
      <c r="D101" s="1381">
        <v>282306.01247999934</v>
      </c>
      <c r="E101" s="1381">
        <v>262153.86514999921</v>
      </c>
      <c r="F101" s="550">
        <v>-7.1384052904037434</v>
      </c>
      <c r="G101" s="550">
        <v>-6.4021592414494788E-2</v>
      </c>
      <c r="H101" s="406">
        <v>0.77143027637693806</v>
      </c>
      <c r="I101" s="551"/>
      <c r="J101" s="1381">
        <v>23429.215419999986</v>
      </c>
      <c r="K101" s="1381">
        <v>26988.622120000022</v>
      </c>
      <c r="L101" s="550">
        <v>15.192171979269967</v>
      </c>
      <c r="M101" s="550">
        <v>0.10866354816250032</v>
      </c>
      <c r="N101" s="407">
        <v>0.69567843394584461</v>
      </c>
      <c r="O101" s="1365"/>
      <c r="P101" s="1365"/>
    </row>
    <row r="102" spans="1:16" s="1375" customFormat="1" ht="24" x14ac:dyDescent="0.2">
      <c r="A102" s="100" t="s">
        <v>899</v>
      </c>
      <c r="B102" s="100"/>
      <c r="C102" s="100" t="s">
        <v>606</v>
      </c>
      <c r="D102" s="1373">
        <v>73807.173699999999</v>
      </c>
      <c r="E102" s="1373">
        <v>58464.020760000007</v>
      </c>
      <c r="F102" s="312">
        <v>-20.788159430632682</v>
      </c>
      <c r="G102" s="312">
        <v>-4.8743841923764401E-2</v>
      </c>
      <c r="H102" s="389">
        <v>0.17203986547056252</v>
      </c>
      <c r="I102" s="119"/>
      <c r="J102" s="1373">
        <v>4567.8504699999985</v>
      </c>
      <c r="K102" s="1373">
        <v>3818.1072900000004</v>
      </c>
      <c r="L102" s="312">
        <v>-16.4134790515592</v>
      </c>
      <c r="M102" s="312">
        <v>-2.2888576950039204E-2</v>
      </c>
      <c r="N102" s="390">
        <v>9.841832192596614E-2</v>
      </c>
      <c r="O102" s="1365"/>
      <c r="P102" s="1365"/>
    </row>
    <row r="103" spans="1:16" s="1375" customFormat="1" ht="12" x14ac:dyDescent="0.2">
      <c r="A103" s="103" t="s">
        <v>900</v>
      </c>
      <c r="B103" s="103"/>
      <c r="C103" s="103" t="s">
        <v>901</v>
      </c>
      <c r="D103" s="1378">
        <v>758.49566000000016</v>
      </c>
      <c r="E103" s="1378">
        <v>595.17951000000005</v>
      </c>
      <c r="F103" s="309">
        <v>-21.531586614483736</v>
      </c>
      <c r="G103" s="309">
        <v>-5.1884098596476644E-4</v>
      </c>
      <c r="H103" s="304">
        <v>1.7514122617665016E-3</v>
      </c>
      <c r="I103" s="551"/>
      <c r="J103" s="1378">
        <v>137.55691000000002</v>
      </c>
      <c r="K103" s="1378">
        <v>101.4084</v>
      </c>
      <c r="L103" s="309">
        <v>-26.278948836521561</v>
      </c>
      <c r="M103" s="309">
        <v>-1.1035618260165623E-3</v>
      </c>
      <c r="N103" s="306">
        <v>2.6139769784198873E-3</v>
      </c>
      <c r="O103" s="1365"/>
      <c r="P103" s="1365"/>
    </row>
    <row r="104" spans="1:16" s="1375" customFormat="1" ht="36" x14ac:dyDescent="0.2">
      <c r="A104" s="100" t="s">
        <v>902</v>
      </c>
      <c r="B104" s="100"/>
      <c r="C104" s="100" t="s">
        <v>903</v>
      </c>
      <c r="D104" s="1373">
        <v>207740.34311999934</v>
      </c>
      <c r="E104" s="1373">
        <v>203094.66487999921</v>
      </c>
      <c r="F104" s="312">
        <v>-2.2362908283619185</v>
      </c>
      <c r="G104" s="312">
        <v>-1.4758909504765596E-2</v>
      </c>
      <c r="H104" s="389">
        <v>0.59763899864460912</v>
      </c>
      <c r="I104" s="119"/>
      <c r="J104" s="1373">
        <v>18723.808039999989</v>
      </c>
      <c r="K104" s="1373">
        <v>23069.106430000022</v>
      </c>
      <c r="L104" s="312">
        <v>23.207343189574996</v>
      </c>
      <c r="M104" s="312">
        <v>0.13265568693855603</v>
      </c>
      <c r="N104" s="390">
        <v>0.59464613504145869</v>
      </c>
      <c r="O104" s="1365"/>
      <c r="P104" s="1365"/>
    </row>
    <row r="105" spans="1:16" s="1379" customFormat="1" ht="12" x14ac:dyDescent="0.2">
      <c r="A105" s="106">
        <v>26</v>
      </c>
      <c r="B105" s="1362" t="s">
        <v>904</v>
      </c>
      <c r="C105" s="91"/>
      <c r="D105" s="76">
        <v>165684.59486999991</v>
      </c>
      <c r="E105" s="76">
        <v>134870.26572999998</v>
      </c>
      <c r="F105" s="354">
        <v>-18.598186007683807</v>
      </c>
      <c r="G105" s="354">
        <v>-9.7894402438707895E-2</v>
      </c>
      <c r="H105" s="536">
        <v>0.39687763637432405</v>
      </c>
      <c r="I105" s="119"/>
      <c r="J105" s="76">
        <v>11202.403670000002</v>
      </c>
      <c r="K105" s="76">
        <v>22743.484830000001</v>
      </c>
      <c r="L105" s="354">
        <v>103.02325732920137</v>
      </c>
      <c r="M105" s="354">
        <v>0.35233254701604411</v>
      </c>
      <c r="N105" s="1372">
        <v>0.58625267487369837</v>
      </c>
      <c r="O105" s="1365"/>
      <c r="P105" s="1365"/>
    </row>
    <row r="106" spans="1:16" s="1375" customFormat="1" ht="12" x14ac:dyDescent="0.2">
      <c r="A106" s="100" t="s">
        <v>659</v>
      </c>
      <c r="B106" s="100"/>
      <c r="C106" s="100" t="s">
        <v>905</v>
      </c>
      <c r="D106" s="1369">
        <v>89543.11633999995</v>
      </c>
      <c r="E106" s="1369">
        <v>47496.271299999979</v>
      </c>
      <c r="F106" s="360">
        <v>-46.957093698130713</v>
      </c>
      <c r="G106" s="360">
        <v>-0.13357911350017324</v>
      </c>
      <c r="H106" s="1370">
        <v>0.13976548343038278</v>
      </c>
      <c r="I106" s="119"/>
      <c r="J106" s="1369">
        <v>1878.0844000000006</v>
      </c>
      <c r="K106" s="1369">
        <v>12003.427940000001</v>
      </c>
      <c r="L106" s="360" t="s">
        <v>1461</v>
      </c>
      <c r="M106" s="360">
        <v>0.30911212124780246</v>
      </c>
      <c r="N106" s="1371">
        <v>0.30940912485831601</v>
      </c>
      <c r="O106" s="1365"/>
      <c r="P106" s="1365"/>
    </row>
    <row r="107" spans="1:16" s="1364" customFormat="1" ht="12" x14ac:dyDescent="0.2">
      <c r="A107" s="103" t="s">
        <v>660</v>
      </c>
      <c r="B107" s="103"/>
      <c r="C107" s="103" t="s">
        <v>906</v>
      </c>
      <c r="D107" s="1378">
        <v>12633.419729999989</v>
      </c>
      <c r="E107" s="1378">
        <v>14274.061900000028</v>
      </c>
      <c r="F107" s="309">
        <v>12.986524670783187</v>
      </c>
      <c r="G107" s="309">
        <v>5.2121752876135869E-3</v>
      </c>
      <c r="H107" s="304">
        <v>4.2003742764723358E-2</v>
      </c>
      <c r="I107" s="91"/>
      <c r="J107" s="1378">
        <v>1372.5189000000007</v>
      </c>
      <c r="K107" s="1378">
        <v>1641.6486500000001</v>
      </c>
      <c r="L107" s="309">
        <v>19.608454936394626</v>
      </c>
      <c r="M107" s="309">
        <v>8.2161427496010228E-3</v>
      </c>
      <c r="N107" s="306">
        <v>4.2316334522131176E-2</v>
      </c>
      <c r="O107" s="1365"/>
      <c r="P107" s="1365"/>
    </row>
    <row r="108" spans="1:16" s="1364" customFormat="1" ht="12" x14ac:dyDescent="0.2">
      <c r="A108" s="100" t="s">
        <v>662</v>
      </c>
      <c r="B108" s="100"/>
      <c r="C108" s="100" t="s">
        <v>907</v>
      </c>
      <c r="D108" s="1369">
        <v>17415.933160000004</v>
      </c>
      <c r="E108" s="1369">
        <v>20577.576699999998</v>
      </c>
      <c r="F108" s="360">
        <v>18.153741811902961</v>
      </c>
      <c r="G108" s="360">
        <v>1.0044262319205603E-2</v>
      </c>
      <c r="H108" s="1370">
        <v>6.055285765771852E-2</v>
      </c>
      <c r="I108" s="91"/>
      <c r="J108" s="1369">
        <v>2295.1062700000002</v>
      </c>
      <c r="K108" s="1369">
        <v>2083.0760799999998</v>
      </c>
      <c r="L108" s="360">
        <v>-9.2383604529127261</v>
      </c>
      <c r="M108" s="360">
        <v>-6.4729756121909027E-3</v>
      </c>
      <c r="N108" s="1371">
        <v>5.3694890338641998E-2</v>
      </c>
      <c r="O108" s="1365"/>
      <c r="P108" s="1365"/>
    </row>
    <row r="109" spans="1:16" s="1379" customFormat="1" ht="12" x14ac:dyDescent="0.2">
      <c r="A109" s="103" t="s">
        <v>663</v>
      </c>
      <c r="B109" s="103"/>
      <c r="C109" s="103" t="s">
        <v>908</v>
      </c>
      <c r="D109" s="1378">
        <v>32573.536710000008</v>
      </c>
      <c r="E109" s="1378">
        <v>39001.635839999995</v>
      </c>
      <c r="F109" s="309">
        <v>19.734114803771291</v>
      </c>
      <c r="G109" s="309">
        <v>2.0421503265221772E-2</v>
      </c>
      <c r="H109" s="304">
        <v>0.11476864053859621</v>
      </c>
      <c r="I109" s="119"/>
      <c r="J109" s="1378">
        <v>4127.1999300000007</v>
      </c>
      <c r="K109" s="1378">
        <v>5482.5712399999993</v>
      </c>
      <c r="L109" s="309">
        <v>32.839972208470122</v>
      </c>
      <c r="M109" s="309">
        <v>4.1377529469238374E-2</v>
      </c>
      <c r="N109" s="306">
        <v>0.14132276028324056</v>
      </c>
      <c r="O109" s="1365"/>
      <c r="P109" s="1365"/>
    </row>
    <row r="110" spans="1:16" s="1364" customFormat="1" ht="24" x14ac:dyDescent="0.2">
      <c r="A110" s="100" t="s">
        <v>665</v>
      </c>
      <c r="B110" s="100"/>
      <c r="C110" s="100" t="s">
        <v>909</v>
      </c>
      <c r="D110" s="1373">
        <v>11074.691899999991</v>
      </c>
      <c r="E110" s="1373">
        <v>11170.416740000008</v>
      </c>
      <c r="F110" s="312">
        <v>0.86435668697941137</v>
      </c>
      <c r="G110" s="312">
        <v>3.0410936313970402E-4</v>
      </c>
      <c r="H110" s="389">
        <v>3.2870763389481944E-2</v>
      </c>
      <c r="I110" s="91"/>
      <c r="J110" s="1373">
        <v>1209.6475899999996</v>
      </c>
      <c r="K110" s="1373">
        <v>1277.9856700000003</v>
      </c>
      <c r="L110" s="312">
        <v>5.6494205886857261</v>
      </c>
      <c r="M110" s="312">
        <v>2.0862629289911711E-3</v>
      </c>
      <c r="N110" s="390">
        <v>3.2942291961321903E-2</v>
      </c>
      <c r="O110" s="1365"/>
      <c r="P110" s="1365"/>
    </row>
    <row r="111" spans="1:16" s="1375" customFormat="1" ht="24" x14ac:dyDescent="0.2">
      <c r="A111" s="103" t="s">
        <v>666</v>
      </c>
      <c r="B111" s="103"/>
      <c r="C111" s="103" t="s">
        <v>910</v>
      </c>
      <c r="D111" s="1253">
        <v>1237.5910199999996</v>
      </c>
      <c r="E111" s="1253">
        <v>1178.2579799999999</v>
      </c>
      <c r="F111" s="357">
        <v>-4.7942364675528895</v>
      </c>
      <c r="G111" s="357">
        <v>-1.8849582832981783E-4</v>
      </c>
      <c r="H111" s="551">
        <v>3.4672152502296812E-3</v>
      </c>
      <c r="I111" s="551"/>
      <c r="J111" s="1253">
        <v>105.77267999999999</v>
      </c>
      <c r="K111" s="1253">
        <v>118.13320999999999</v>
      </c>
      <c r="L111" s="357">
        <v>11.685938183659522</v>
      </c>
      <c r="M111" s="357">
        <v>3.7734913713822479E-4</v>
      </c>
      <c r="N111" s="1368">
        <v>3.0450878953503066E-3</v>
      </c>
      <c r="O111" s="1365"/>
      <c r="P111" s="1365"/>
    </row>
    <row r="112" spans="1:16" s="1375" customFormat="1" ht="12" x14ac:dyDescent="0.2">
      <c r="A112" s="100" t="s">
        <v>667</v>
      </c>
      <c r="B112" s="100"/>
      <c r="C112" s="100" t="s">
        <v>911</v>
      </c>
      <c r="D112" s="1369">
        <v>1171.1973400000004</v>
      </c>
      <c r="E112" s="1369">
        <v>1132.8229899999997</v>
      </c>
      <c r="F112" s="360">
        <v>-3.2765059046326659</v>
      </c>
      <c r="G112" s="360">
        <v>-1.2191192107919149E-4</v>
      </c>
      <c r="H112" s="1370">
        <v>3.3335154214179695E-3</v>
      </c>
      <c r="I112" s="551"/>
      <c r="J112" s="1369">
        <v>211.06776000000005</v>
      </c>
      <c r="K112" s="1369">
        <v>131.01501999999996</v>
      </c>
      <c r="L112" s="360">
        <v>-37.9275072611753</v>
      </c>
      <c r="M112" s="360">
        <v>-2.4438945874125698E-3</v>
      </c>
      <c r="N112" s="1371">
        <v>3.3771388376822929E-3</v>
      </c>
      <c r="O112" s="1365"/>
      <c r="P112" s="1365"/>
    </row>
    <row r="113" spans="1:16" s="1364" customFormat="1" ht="24" x14ac:dyDescent="0.2">
      <c r="A113" s="103" t="s">
        <v>669</v>
      </c>
      <c r="B113" s="103"/>
      <c r="C113" s="103" t="s">
        <v>912</v>
      </c>
      <c r="D113" s="1378">
        <v>35.108670000000011</v>
      </c>
      <c r="E113" s="1378">
        <v>39.222280000000005</v>
      </c>
      <c r="F113" s="309">
        <v>11.716792461804998</v>
      </c>
      <c r="G113" s="309">
        <v>1.3068575693674621E-5</v>
      </c>
      <c r="H113" s="304">
        <v>1.1541792177361586E-4</v>
      </c>
      <c r="I113" s="551"/>
      <c r="J113" s="1378">
        <v>3.0061399999999998</v>
      </c>
      <c r="K113" s="1378">
        <v>5.6270199999999999</v>
      </c>
      <c r="L113" s="309">
        <v>87.184229610064747</v>
      </c>
      <c r="M113" s="309">
        <v>8.001168287628692E-5</v>
      </c>
      <c r="N113" s="306">
        <v>1.4504617701401734E-4</v>
      </c>
      <c r="O113" s="1365"/>
      <c r="P113" s="1365"/>
    </row>
    <row r="114" spans="1:16" s="1364" customFormat="1" ht="12" x14ac:dyDescent="0.2">
      <c r="A114" s="112">
        <v>27</v>
      </c>
      <c r="B114" s="78" t="s">
        <v>913</v>
      </c>
      <c r="C114" s="96"/>
      <c r="D114" s="1277">
        <v>203645.89266000013</v>
      </c>
      <c r="E114" s="1277">
        <v>254513.95703999992</v>
      </c>
      <c r="F114" s="351">
        <v>24.978684183396364</v>
      </c>
      <c r="G114" s="351">
        <v>0.16160334833412551</v>
      </c>
      <c r="H114" s="1376">
        <v>0.74894860737152802</v>
      </c>
      <c r="I114" s="551"/>
      <c r="J114" s="1277">
        <v>21942.563899999994</v>
      </c>
      <c r="K114" s="1277">
        <v>25971.177169999999</v>
      </c>
      <c r="L114" s="351">
        <v>18.359811042865442</v>
      </c>
      <c r="M114" s="351">
        <v>0.1229877473941736</v>
      </c>
      <c r="N114" s="1377">
        <v>0.66945202985989483</v>
      </c>
      <c r="O114" s="1365"/>
      <c r="P114" s="1365"/>
    </row>
    <row r="115" spans="1:16" s="1375" customFormat="1" ht="36" x14ac:dyDescent="0.2">
      <c r="A115" s="103" t="s">
        <v>914</v>
      </c>
      <c r="B115" s="103"/>
      <c r="C115" s="103" t="s">
        <v>915</v>
      </c>
      <c r="D115" s="1378">
        <v>53691.646430000023</v>
      </c>
      <c r="E115" s="1378">
        <v>67589.201019999993</v>
      </c>
      <c r="F115" s="309">
        <v>25.884016442145757</v>
      </c>
      <c r="G115" s="309">
        <v>4.4151303627808669E-2</v>
      </c>
      <c r="H115" s="304">
        <v>0.19889218872711009</v>
      </c>
      <c r="I115" s="119"/>
      <c r="J115" s="1378">
        <v>5109.6876299999994</v>
      </c>
      <c r="K115" s="1378">
        <v>5806.4736400000002</v>
      </c>
      <c r="L115" s="309">
        <v>13.636567642785646</v>
      </c>
      <c r="M115" s="309">
        <v>2.1271870999341195E-2</v>
      </c>
      <c r="N115" s="306">
        <v>0.14967190509624376</v>
      </c>
      <c r="O115" s="1365"/>
      <c r="P115" s="1365"/>
    </row>
    <row r="116" spans="1:16" s="1364" customFormat="1" ht="12" x14ac:dyDescent="0.2">
      <c r="A116" s="100" t="s">
        <v>916</v>
      </c>
      <c r="B116" s="100"/>
      <c r="C116" s="100" t="s">
        <v>917</v>
      </c>
      <c r="D116" s="1382">
        <v>24276.724329999994</v>
      </c>
      <c r="E116" s="1382">
        <v>32320.381329999927</v>
      </c>
      <c r="F116" s="1383">
        <v>33.133205660946494</v>
      </c>
      <c r="G116" s="1383">
        <v>2.5553987946950487E-2</v>
      </c>
      <c r="H116" s="1384">
        <v>9.5107965269723385E-2</v>
      </c>
      <c r="I116" s="91"/>
      <c r="J116" s="1382">
        <v>3044.0754599999982</v>
      </c>
      <c r="K116" s="1382">
        <v>3397.1681499999986</v>
      </c>
      <c r="L116" s="1383">
        <v>11.599340904643691</v>
      </c>
      <c r="M116" s="1383">
        <v>1.0779410098217056E-2</v>
      </c>
      <c r="N116" s="1385">
        <v>8.7567887235389524E-2</v>
      </c>
      <c r="O116" s="1365"/>
      <c r="P116" s="1365"/>
    </row>
    <row r="117" spans="1:16" s="1364" customFormat="1" ht="12" x14ac:dyDescent="0.2">
      <c r="A117" s="103" t="s">
        <v>918</v>
      </c>
      <c r="B117" s="103"/>
      <c r="C117" s="103" t="s">
        <v>919</v>
      </c>
      <c r="D117" s="1253">
        <v>38075.434460000048</v>
      </c>
      <c r="E117" s="1253">
        <v>39051.427829999993</v>
      </c>
      <c r="F117" s="357">
        <v>2.5633151238898413</v>
      </c>
      <c r="G117" s="357">
        <v>3.1006447457024092E-3</v>
      </c>
      <c r="H117" s="551">
        <v>0.11491516154672662</v>
      </c>
      <c r="I117" s="91"/>
      <c r="J117" s="1253">
        <v>3655.0101399999999</v>
      </c>
      <c r="K117" s="1253">
        <v>4104.0354200000011</v>
      </c>
      <c r="L117" s="357">
        <v>12.285199296328114</v>
      </c>
      <c r="M117" s="357">
        <v>1.370809358184886E-2</v>
      </c>
      <c r="N117" s="1368">
        <v>0.10578861422229122</v>
      </c>
      <c r="O117" s="1365"/>
      <c r="P117" s="1365"/>
    </row>
    <row r="118" spans="1:16" s="1387" customFormat="1" ht="12" x14ac:dyDescent="0.2">
      <c r="A118" s="100" t="s">
        <v>920</v>
      </c>
      <c r="B118" s="100"/>
      <c r="C118" s="100" t="s">
        <v>921</v>
      </c>
      <c r="D118" s="1369">
        <v>25368.948930000006</v>
      </c>
      <c r="E118" s="1369">
        <v>25902.01815000004</v>
      </c>
      <c r="F118" s="360">
        <v>2.101266479233808</v>
      </c>
      <c r="G118" s="360">
        <v>1.6935138361532918E-3</v>
      </c>
      <c r="H118" s="1370">
        <v>7.6220890387185103E-2</v>
      </c>
      <c r="I118" s="551"/>
      <c r="J118" s="1369">
        <v>3137.8103099999976</v>
      </c>
      <c r="K118" s="1369">
        <v>2891.6051799999996</v>
      </c>
      <c r="L118" s="360">
        <v>-7.8463994211300232</v>
      </c>
      <c r="M118" s="360">
        <v>-7.5162871951691169E-3</v>
      </c>
      <c r="N118" s="1371">
        <v>7.4536126900727098E-2</v>
      </c>
      <c r="O118" s="1365"/>
      <c r="P118" s="1365"/>
    </row>
    <row r="119" spans="1:16" s="1364" customFormat="1" ht="12" x14ac:dyDescent="0.2">
      <c r="A119" s="103" t="s">
        <v>922</v>
      </c>
      <c r="B119" s="103"/>
      <c r="C119" s="103" t="s">
        <v>923</v>
      </c>
      <c r="D119" s="1253">
        <v>49511.318250000033</v>
      </c>
      <c r="E119" s="1253">
        <v>77474.626609999963</v>
      </c>
      <c r="F119" s="357">
        <v>56.478618118797328</v>
      </c>
      <c r="G119" s="357">
        <v>8.8836961196667633E-2</v>
      </c>
      <c r="H119" s="551">
        <v>0.22798165719874197</v>
      </c>
      <c r="I119" s="91"/>
      <c r="J119" s="1253">
        <v>5901.7944499999985</v>
      </c>
      <c r="K119" s="1253">
        <v>8274.3696300000011</v>
      </c>
      <c r="L119" s="357">
        <v>40.200911775231397</v>
      </c>
      <c r="M119" s="357">
        <v>7.2431295176547408E-2</v>
      </c>
      <c r="N119" s="1368">
        <v>0.21328619447458677</v>
      </c>
      <c r="O119" s="1365"/>
      <c r="P119" s="1365"/>
    </row>
    <row r="120" spans="1:16" s="1364" customFormat="1" ht="12" x14ac:dyDescent="0.2">
      <c r="A120" s="100" t="s">
        <v>924</v>
      </c>
      <c r="B120" s="100"/>
      <c r="C120" s="100" t="s">
        <v>925</v>
      </c>
      <c r="D120" s="1388">
        <v>12721.820259999993</v>
      </c>
      <c r="E120" s="1388">
        <v>12176.302099999999</v>
      </c>
      <c r="F120" s="360">
        <v>-4.2880511503154546</v>
      </c>
      <c r="G120" s="360">
        <v>-1.7330630191569052E-3</v>
      </c>
      <c r="H120" s="1389">
        <v>3.5830744242040864E-2</v>
      </c>
      <c r="I120" s="551"/>
      <c r="J120" s="1388">
        <v>1094.1859099999999</v>
      </c>
      <c r="K120" s="1388">
        <v>1497.5251500000004</v>
      </c>
      <c r="L120" s="360">
        <v>36.862039285444695</v>
      </c>
      <c r="M120" s="360">
        <v>1.2313364733388258E-2</v>
      </c>
      <c r="N120" s="1390">
        <v>3.8601301930656529E-2</v>
      </c>
      <c r="O120" s="1365"/>
      <c r="P120" s="1365"/>
    </row>
    <row r="121" spans="1:16" s="1364" customFormat="1" ht="12" x14ac:dyDescent="0.2">
      <c r="A121" s="106">
        <v>28</v>
      </c>
      <c r="B121" s="1362" t="s">
        <v>926</v>
      </c>
      <c r="C121" s="123"/>
      <c r="D121" s="167">
        <v>385178.3867899999</v>
      </c>
      <c r="E121" s="167">
        <v>423403.36568000016</v>
      </c>
      <c r="F121" s="354">
        <v>9.9239677512956099</v>
      </c>
      <c r="G121" s="354">
        <v>0.12143738225380714</v>
      </c>
      <c r="H121" s="1391">
        <v>1.2459330905480233</v>
      </c>
      <c r="I121" s="551"/>
      <c r="J121" s="167">
        <v>35408.810899999989</v>
      </c>
      <c r="K121" s="167">
        <v>38730.637229999993</v>
      </c>
      <c r="L121" s="354">
        <v>9.3813552208272668</v>
      </c>
      <c r="M121" s="354">
        <v>0.10141056243935637</v>
      </c>
      <c r="N121" s="1392">
        <v>0.99834919078451279</v>
      </c>
      <c r="O121" s="1365"/>
      <c r="P121" s="1365"/>
    </row>
    <row r="122" spans="1:16" s="1394" customFormat="1" ht="12" x14ac:dyDescent="0.2">
      <c r="A122" s="100" t="s">
        <v>927</v>
      </c>
      <c r="B122" s="100"/>
      <c r="C122" s="100" t="s">
        <v>928</v>
      </c>
      <c r="D122" s="1369">
        <v>191961.17476000011</v>
      </c>
      <c r="E122" s="1369">
        <v>214965.00609999994</v>
      </c>
      <c r="F122" s="360">
        <v>11.983585414477913</v>
      </c>
      <c r="G122" s="360">
        <v>7.3081140679673737E-2</v>
      </c>
      <c r="H122" s="1370">
        <v>0.63256940336244216</v>
      </c>
      <c r="I122" s="551"/>
      <c r="J122" s="1369">
        <v>19388.188359999993</v>
      </c>
      <c r="K122" s="1369">
        <v>21987.167839999998</v>
      </c>
      <c r="L122" s="360">
        <v>13.40496302048515</v>
      </c>
      <c r="M122" s="360">
        <v>7.9343091616456127E-2</v>
      </c>
      <c r="N122" s="1371">
        <v>0.5667572957902316</v>
      </c>
      <c r="O122" s="1365"/>
      <c r="P122" s="1365"/>
    </row>
    <row r="123" spans="1:16" s="1394" customFormat="1" ht="12" x14ac:dyDescent="0.2">
      <c r="A123" s="103" t="s">
        <v>929</v>
      </c>
      <c r="B123" s="103"/>
      <c r="C123" s="103" t="s">
        <v>930</v>
      </c>
      <c r="D123" s="1253">
        <v>193217.21202999976</v>
      </c>
      <c r="E123" s="1253">
        <v>208438.35958000022</v>
      </c>
      <c r="F123" s="357">
        <v>7.8777389395501451</v>
      </c>
      <c r="G123" s="357">
        <v>4.8356241574133499E-2</v>
      </c>
      <c r="H123" s="551">
        <v>0.61336368718558132</v>
      </c>
      <c r="I123" s="551"/>
      <c r="J123" s="1253">
        <v>16020.622539999997</v>
      </c>
      <c r="K123" s="1253">
        <v>16743.469389999998</v>
      </c>
      <c r="L123" s="357">
        <v>4.5119772854969336</v>
      </c>
      <c r="M123" s="357">
        <v>2.2067470822900354E-2</v>
      </c>
      <c r="N123" s="1368">
        <v>0.43159189499428119</v>
      </c>
      <c r="O123" s="1365"/>
      <c r="P123" s="1365"/>
    </row>
    <row r="124" spans="1:16" s="1367" customFormat="1" ht="12" x14ac:dyDescent="0.2">
      <c r="A124" s="112">
        <v>29</v>
      </c>
      <c r="B124" s="78" t="s">
        <v>463</v>
      </c>
      <c r="C124" s="78"/>
      <c r="D124" s="1277">
        <v>353349.06894000003</v>
      </c>
      <c r="E124" s="1277">
        <v>336532.94610000006</v>
      </c>
      <c r="F124" s="351">
        <v>-4.7590681052156407</v>
      </c>
      <c r="G124" s="351">
        <v>-5.3423337216865596E-2</v>
      </c>
      <c r="H124" s="1376">
        <v>0.99030278829314067</v>
      </c>
      <c r="I124" s="551"/>
      <c r="J124" s="1277">
        <v>29085.052789999998</v>
      </c>
      <c r="K124" s="1277">
        <v>41385.438919999993</v>
      </c>
      <c r="L124" s="351">
        <v>42.291090955932887</v>
      </c>
      <c r="M124" s="351">
        <v>0.37551303161130528</v>
      </c>
      <c r="N124" s="1377">
        <v>1.0667812979859892</v>
      </c>
      <c r="O124" s="1365"/>
      <c r="P124" s="1365"/>
    </row>
    <row r="125" spans="1:16" s="1367" customFormat="1" ht="12" x14ac:dyDescent="0.2">
      <c r="A125" s="103" t="s">
        <v>931</v>
      </c>
      <c r="B125" s="103"/>
      <c r="C125" s="103" t="s">
        <v>609</v>
      </c>
      <c r="D125" s="1253">
        <v>250977.90563000002</v>
      </c>
      <c r="E125" s="1253">
        <v>243706.10932999998</v>
      </c>
      <c r="F125" s="357">
        <v>-2.8973850434150843</v>
      </c>
      <c r="G125" s="357">
        <v>-2.3101854666712149E-2</v>
      </c>
      <c r="H125" s="551">
        <v>0.71714476217094492</v>
      </c>
      <c r="I125" s="91"/>
      <c r="J125" s="1253">
        <v>20840.900969999995</v>
      </c>
      <c r="K125" s="1253">
        <v>32257.908079999997</v>
      </c>
      <c r="L125" s="357">
        <v>54.781734851264474</v>
      </c>
      <c r="M125" s="357">
        <v>0.34854474538385322</v>
      </c>
      <c r="N125" s="1368">
        <v>0.83150339708648258</v>
      </c>
      <c r="O125" s="1365"/>
      <c r="P125" s="1365"/>
    </row>
    <row r="126" spans="1:16" s="1367" customFormat="1" ht="24" x14ac:dyDescent="0.2">
      <c r="A126" s="100" t="s">
        <v>932</v>
      </c>
      <c r="B126" s="100"/>
      <c r="C126" s="100" t="s">
        <v>933</v>
      </c>
      <c r="D126" s="1369">
        <v>11893.004189999998</v>
      </c>
      <c r="E126" s="1369">
        <v>13682.943269999996</v>
      </c>
      <c r="F126" s="360">
        <v>15.050352723368531</v>
      </c>
      <c r="G126" s="360">
        <v>5.6864783861489843E-3</v>
      </c>
      <c r="H126" s="1370">
        <v>4.0264280301137087E-2</v>
      </c>
      <c r="I126" s="91"/>
      <c r="J126" s="1369">
        <v>622.10852</v>
      </c>
      <c r="K126" s="1369">
        <v>1464.5557599999997</v>
      </c>
      <c r="L126" s="360">
        <v>135.41805214305694</v>
      </c>
      <c r="M126" s="360">
        <v>2.5718698073503236E-2</v>
      </c>
      <c r="N126" s="1371">
        <v>3.7751458855994582E-2</v>
      </c>
      <c r="O126" s="1365"/>
      <c r="P126" s="1365"/>
    </row>
    <row r="127" spans="1:16" s="1367" customFormat="1" ht="24" x14ac:dyDescent="0.2">
      <c r="A127" s="103" t="s">
        <v>934</v>
      </c>
      <c r="B127" s="103"/>
      <c r="C127" s="103" t="s">
        <v>935</v>
      </c>
      <c r="D127" s="1378">
        <v>90478.159119999997</v>
      </c>
      <c r="E127" s="1378">
        <v>79143.893500000064</v>
      </c>
      <c r="F127" s="309">
        <v>-12.52707363880762</v>
      </c>
      <c r="G127" s="309">
        <v>-3.6007960936302479E-2</v>
      </c>
      <c r="H127" s="304">
        <v>0.23289374582105862</v>
      </c>
      <c r="I127" s="119"/>
      <c r="J127" s="1378">
        <v>7622.0433000000021</v>
      </c>
      <c r="K127" s="1378">
        <v>7662.9750799999965</v>
      </c>
      <c r="L127" s="309">
        <v>0.53701846590132096</v>
      </c>
      <c r="M127" s="309">
        <v>1.2495881539488639E-3</v>
      </c>
      <c r="N127" s="306">
        <v>0.19752644204351202</v>
      </c>
      <c r="O127" s="1365"/>
      <c r="P127" s="1365"/>
    </row>
    <row r="128" spans="1:16" s="1367" customFormat="1" ht="12" x14ac:dyDescent="0.2">
      <c r="A128" s="112">
        <v>30</v>
      </c>
      <c r="B128" s="78" t="s">
        <v>936</v>
      </c>
      <c r="C128" s="78"/>
      <c r="D128" s="1277">
        <v>107368.49047999995</v>
      </c>
      <c r="E128" s="1277">
        <v>131114.79387999984</v>
      </c>
      <c r="F128" s="351">
        <v>22.116640826223804</v>
      </c>
      <c r="G128" s="351">
        <v>7.5439908845967893E-2</v>
      </c>
      <c r="H128" s="1376">
        <v>0.38582655122052029</v>
      </c>
      <c r="I128" s="91"/>
      <c r="J128" s="1277">
        <v>11486.471610000004</v>
      </c>
      <c r="K128" s="1277">
        <v>16298.400749999999</v>
      </c>
      <c r="L128" s="351">
        <v>41.89214323927618</v>
      </c>
      <c r="M128" s="351">
        <v>0.14690125010410382</v>
      </c>
      <c r="N128" s="1377">
        <v>0.42011948068958221</v>
      </c>
      <c r="O128" s="1365"/>
      <c r="P128" s="1365"/>
    </row>
    <row r="129" spans="1:16" s="1367" customFormat="1" ht="12" x14ac:dyDescent="0.2">
      <c r="A129" s="103" t="s">
        <v>937</v>
      </c>
      <c r="B129" s="103"/>
      <c r="C129" s="103" t="s">
        <v>938</v>
      </c>
      <c r="D129" s="1253">
        <v>4637.3889100000006</v>
      </c>
      <c r="E129" s="1253">
        <v>3846.4920999999995</v>
      </c>
      <c r="F129" s="357">
        <v>-17.054787194891556</v>
      </c>
      <c r="G129" s="357">
        <v>-2.5126093206139675E-3</v>
      </c>
      <c r="H129" s="551">
        <v>1.1318927005279431E-2</v>
      </c>
      <c r="I129" s="91"/>
      <c r="J129" s="1253">
        <v>223.00504999999998</v>
      </c>
      <c r="K129" s="1253">
        <v>202.12499000000003</v>
      </c>
      <c r="L129" s="357">
        <v>-9.3630435723316392</v>
      </c>
      <c r="M129" s="357">
        <v>-6.3743808917533047E-4</v>
      </c>
      <c r="N129" s="1368">
        <v>5.2101213570409357E-3</v>
      </c>
      <c r="O129" s="1365"/>
      <c r="P129" s="1365"/>
    </row>
    <row r="130" spans="1:16" s="1367" customFormat="1" ht="24" x14ac:dyDescent="0.2">
      <c r="A130" s="100" t="s">
        <v>939</v>
      </c>
      <c r="B130" s="100"/>
      <c r="C130" s="100" t="s">
        <v>940</v>
      </c>
      <c r="D130" s="1369">
        <v>5156.9936299999963</v>
      </c>
      <c r="E130" s="1369">
        <v>6337.1952499999934</v>
      </c>
      <c r="F130" s="360">
        <v>22.885458169549803</v>
      </c>
      <c r="G130" s="360">
        <v>3.7493963221519283E-3</v>
      </c>
      <c r="H130" s="1370">
        <v>1.8648225080964934E-2</v>
      </c>
      <c r="I130" s="551"/>
      <c r="J130" s="1369">
        <v>533.27105000000017</v>
      </c>
      <c r="K130" s="1369">
        <v>659.9934199999999</v>
      </c>
      <c r="L130" s="360">
        <v>23.763219473474077</v>
      </c>
      <c r="M130" s="360">
        <v>3.868651018654602E-3</v>
      </c>
      <c r="N130" s="1371">
        <v>1.7012472396651632E-2</v>
      </c>
      <c r="O130" s="1365"/>
      <c r="P130" s="1365"/>
    </row>
    <row r="131" spans="1:16" s="1367" customFormat="1" ht="24" x14ac:dyDescent="0.2">
      <c r="A131" s="103" t="s">
        <v>941</v>
      </c>
      <c r="B131" s="103"/>
      <c r="C131" s="103" t="s">
        <v>942</v>
      </c>
      <c r="D131" s="1253">
        <v>3030.60446</v>
      </c>
      <c r="E131" s="1253">
        <v>1424.3205699999996</v>
      </c>
      <c r="F131" s="357">
        <v>-53.002096156091596</v>
      </c>
      <c r="G131" s="357">
        <v>-5.1030220662617873E-3</v>
      </c>
      <c r="H131" s="551">
        <v>4.1912943390545352E-3</v>
      </c>
      <c r="I131" s="551"/>
      <c r="J131" s="1253">
        <v>438.41631000000007</v>
      </c>
      <c r="K131" s="1253">
        <v>68.059269999999998</v>
      </c>
      <c r="L131" s="357">
        <v>-84.476109020670336</v>
      </c>
      <c r="M131" s="357">
        <v>-1.1306465780760782E-2</v>
      </c>
      <c r="N131" s="1368">
        <v>1.754345448188348E-3</v>
      </c>
      <c r="O131" s="1365"/>
      <c r="P131" s="1365"/>
    </row>
    <row r="132" spans="1:16" s="1367" customFormat="1" ht="12" x14ac:dyDescent="0.2">
      <c r="A132" s="100" t="s">
        <v>943</v>
      </c>
      <c r="B132" s="100"/>
      <c r="C132" s="100" t="s">
        <v>944</v>
      </c>
      <c r="D132" s="1369">
        <v>89.01021999999999</v>
      </c>
      <c r="E132" s="1369">
        <v>346.83972</v>
      </c>
      <c r="F132" s="360">
        <v>289.66280501272774</v>
      </c>
      <c r="G132" s="360">
        <v>8.1910155236210661E-4</v>
      </c>
      <c r="H132" s="1370">
        <v>1.0206321425205987E-3</v>
      </c>
      <c r="I132" s="551"/>
      <c r="J132" s="1369">
        <v>0.31769999999999998</v>
      </c>
      <c r="K132" s="1369">
        <v>2.8290000000000002</v>
      </c>
      <c r="L132" s="360" t="s">
        <v>1461</v>
      </c>
      <c r="M132" s="360">
        <v>7.6666363666867373E-5</v>
      </c>
      <c r="N132" s="1371">
        <v>7.2922370059579501E-5</v>
      </c>
      <c r="O132" s="1365"/>
      <c r="P132" s="1365"/>
    </row>
    <row r="133" spans="1:16" s="1367" customFormat="1" ht="12" x14ac:dyDescent="0.2">
      <c r="A133" s="103" t="s">
        <v>945</v>
      </c>
      <c r="B133" s="103"/>
      <c r="C133" s="103" t="s">
        <v>946</v>
      </c>
      <c r="D133" s="1253">
        <v>94454.493259999945</v>
      </c>
      <c r="E133" s="1253">
        <v>119159.94623999984</v>
      </c>
      <c r="F133" s="357">
        <v>26.155931949149831</v>
      </c>
      <c r="G133" s="357">
        <v>7.8487042358329637E-2</v>
      </c>
      <c r="H133" s="551">
        <v>0.3506474726527008</v>
      </c>
      <c r="I133" s="551"/>
      <c r="J133" s="1253">
        <v>10291.461500000005</v>
      </c>
      <c r="K133" s="1253">
        <v>15365.394069999998</v>
      </c>
      <c r="L133" s="357">
        <v>49.30235195457896</v>
      </c>
      <c r="M133" s="357">
        <v>0.15489983659171844</v>
      </c>
      <c r="N133" s="1368">
        <v>0.39606961911764166</v>
      </c>
      <c r="O133" s="1365"/>
      <c r="P133" s="1365"/>
    </row>
    <row r="134" spans="1:16" s="1367" customFormat="1" ht="12" x14ac:dyDescent="0.2">
      <c r="A134" s="112">
        <v>31</v>
      </c>
      <c r="B134" s="78" t="s">
        <v>947</v>
      </c>
      <c r="C134" s="117"/>
      <c r="D134" s="1380">
        <v>30855.492360000011</v>
      </c>
      <c r="E134" s="1380">
        <v>51941.01446999998</v>
      </c>
      <c r="F134" s="298">
        <v>68.336365739976031</v>
      </c>
      <c r="G134" s="298">
        <v>6.698684166345005E-2</v>
      </c>
      <c r="H134" s="300">
        <v>0.15284486126101562</v>
      </c>
      <c r="I134" s="551"/>
      <c r="J134" s="1380">
        <v>4034.9284200000006</v>
      </c>
      <c r="K134" s="1380">
        <v>7515.5862299999972</v>
      </c>
      <c r="L134" s="298">
        <v>86.26318605176138</v>
      </c>
      <c r="M134" s="298">
        <v>0.10625945823333806</v>
      </c>
      <c r="N134" s="301">
        <v>0.1937272394057051</v>
      </c>
      <c r="O134" s="1365"/>
      <c r="P134" s="1365"/>
    </row>
    <row r="135" spans="1:16" s="1367" customFormat="1" ht="12" x14ac:dyDescent="0.2">
      <c r="A135" s="103" t="s">
        <v>948</v>
      </c>
      <c r="B135" s="103"/>
      <c r="C135" s="103" t="s">
        <v>949</v>
      </c>
      <c r="D135" s="1378">
        <v>29986.486880000011</v>
      </c>
      <c r="E135" s="1378">
        <v>51012.512559999981</v>
      </c>
      <c r="F135" s="309">
        <v>70.118336183034586</v>
      </c>
      <c r="G135" s="309">
        <v>6.6797826759519341E-2</v>
      </c>
      <c r="H135" s="304">
        <v>0.15011259376368927</v>
      </c>
      <c r="I135" s="551"/>
      <c r="J135" s="1378">
        <v>3907.5832900000005</v>
      </c>
      <c r="K135" s="1378">
        <v>7414.5276299999969</v>
      </c>
      <c r="L135" s="309">
        <v>89.74714240831949</v>
      </c>
      <c r="M135" s="309">
        <v>0.10706194804678927</v>
      </c>
      <c r="N135" s="306">
        <v>0.19112227912754923</v>
      </c>
      <c r="O135" s="1365"/>
      <c r="P135" s="1365"/>
    </row>
    <row r="136" spans="1:16" s="1379" customFormat="1" ht="12" x14ac:dyDescent="0.2">
      <c r="A136" s="100" t="s">
        <v>950</v>
      </c>
      <c r="B136" s="100"/>
      <c r="C136" s="100" t="s">
        <v>951</v>
      </c>
      <c r="D136" s="1373">
        <v>869.00548000000015</v>
      </c>
      <c r="E136" s="1373">
        <v>928.50191000000041</v>
      </c>
      <c r="F136" s="312">
        <v>6.8464965261208999</v>
      </c>
      <c r="G136" s="312">
        <v>1.8901490393071244E-4</v>
      </c>
      <c r="H136" s="389">
        <v>2.7322674973263403E-3</v>
      </c>
      <c r="I136" s="551"/>
      <c r="J136" s="1373">
        <v>127.34512999999997</v>
      </c>
      <c r="K136" s="1373">
        <v>101.05860000000001</v>
      </c>
      <c r="L136" s="312">
        <v>-20.641959374496661</v>
      </c>
      <c r="M136" s="312">
        <v>-8.0248981345120687E-4</v>
      </c>
      <c r="N136" s="390">
        <v>2.6049602781558932E-3</v>
      </c>
      <c r="O136" s="1365"/>
      <c r="P136" s="1365"/>
    </row>
    <row r="137" spans="1:16" s="1379" customFormat="1" ht="12" x14ac:dyDescent="0.2">
      <c r="A137" s="106">
        <v>32</v>
      </c>
      <c r="B137" s="1362" t="s">
        <v>952</v>
      </c>
      <c r="C137" s="118"/>
      <c r="D137" s="1381">
        <v>103982.93339000002</v>
      </c>
      <c r="E137" s="1381">
        <v>121538.26812999995</v>
      </c>
      <c r="F137" s="550">
        <v>16.882900075685132</v>
      </c>
      <c r="G137" s="550">
        <v>5.5771748142746908E-2</v>
      </c>
      <c r="H137" s="406">
        <v>0.3576460706396743</v>
      </c>
      <c r="I137" s="551"/>
      <c r="J137" s="1381">
        <v>15039.476750000002</v>
      </c>
      <c r="K137" s="1381">
        <v>17164.009310000001</v>
      </c>
      <c r="L137" s="550">
        <v>14.126372847379809</v>
      </c>
      <c r="M137" s="550">
        <v>6.4858912064293672E-2</v>
      </c>
      <c r="N137" s="407">
        <v>0.44243203909858175</v>
      </c>
      <c r="O137" s="1365"/>
      <c r="P137" s="1365"/>
    </row>
    <row r="138" spans="1:16" s="1379" customFormat="1" ht="12" x14ac:dyDescent="0.2">
      <c r="A138" s="100" t="s">
        <v>544</v>
      </c>
      <c r="B138" s="100"/>
      <c r="C138" s="100" t="s">
        <v>953</v>
      </c>
      <c r="D138" s="1369">
        <v>3621.2255100000034</v>
      </c>
      <c r="E138" s="1369">
        <v>5229.4091900000039</v>
      </c>
      <c r="F138" s="360">
        <v>44.409929057414573</v>
      </c>
      <c r="G138" s="360">
        <v>5.1090575313197505E-3</v>
      </c>
      <c r="H138" s="1370">
        <v>1.5388384887713014E-2</v>
      </c>
      <c r="I138" s="551"/>
      <c r="J138" s="1369">
        <v>662.80895000000032</v>
      </c>
      <c r="K138" s="1369">
        <v>526.79386999999963</v>
      </c>
      <c r="L138" s="360">
        <v>-20.521008353915654</v>
      </c>
      <c r="M138" s="360">
        <v>-4.1523440399227939E-3</v>
      </c>
      <c r="N138" s="1371">
        <v>1.3579023518295506E-2</v>
      </c>
      <c r="O138" s="1365"/>
      <c r="P138" s="1365"/>
    </row>
    <row r="139" spans="1:16" s="1379" customFormat="1" ht="12" x14ac:dyDescent="0.2">
      <c r="A139" s="103" t="s">
        <v>546</v>
      </c>
      <c r="B139" s="103"/>
      <c r="C139" s="103" t="s">
        <v>954</v>
      </c>
      <c r="D139" s="1253">
        <v>728.34589000000005</v>
      </c>
      <c r="E139" s="1253">
        <v>709.42058999999995</v>
      </c>
      <c r="F139" s="357">
        <v>-2.5983945622319782</v>
      </c>
      <c r="G139" s="357">
        <v>-6.0124006790994297E-5</v>
      </c>
      <c r="H139" s="551">
        <v>2.0875851725400052E-3</v>
      </c>
      <c r="I139" s="119"/>
      <c r="J139" s="1253">
        <v>77.516930000000002</v>
      </c>
      <c r="K139" s="1253">
        <v>74.754580000000004</v>
      </c>
      <c r="L139" s="357">
        <v>-3.5635441186847796</v>
      </c>
      <c r="M139" s="357">
        <v>-8.4330557749042698E-5</v>
      </c>
      <c r="N139" s="1368">
        <v>1.9269286484299897E-3</v>
      </c>
      <c r="O139" s="1365"/>
      <c r="P139" s="1365"/>
    </row>
    <row r="140" spans="1:16" s="1364" customFormat="1" ht="24" x14ac:dyDescent="0.2">
      <c r="A140" s="100" t="s">
        <v>674</v>
      </c>
      <c r="B140" s="100"/>
      <c r="C140" s="100" t="s">
        <v>955</v>
      </c>
      <c r="D140" s="1369">
        <v>13048.631050000024</v>
      </c>
      <c r="E140" s="1369">
        <v>17749.56832000002</v>
      </c>
      <c r="F140" s="360">
        <v>36.02628698740002</v>
      </c>
      <c r="G140" s="360">
        <v>1.4934462563104224E-2</v>
      </c>
      <c r="H140" s="1370">
        <v>5.2230984223079646E-2</v>
      </c>
      <c r="I140" s="91"/>
      <c r="J140" s="1369">
        <v>1578.4943799999994</v>
      </c>
      <c r="K140" s="1369">
        <v>2043.7767000000001</v>
      </c>
      <c r="L140" s="360">
        <v>29.47633681153815</v>
      </c>
      <c r="M140" s="360">
        <v>1.4204397544253499E-2</v>
      </c>
      <c r="N140" s="1371">
        <v>5.2681880818856913E-2</v>
      </c>
      <c r="O140" s="1365"/>
      <c r="P140" s="1365"/>
    </row>
    <row r="141" spans="1:16" s="1364" customFormat="1" ht="12" x14ac:dyDescent="0.2">
      <c r="A141" s="103" t="s">
        <v>675</v>
      </c>
      <c r="B141" s="103"/>
      <c r="C141" s="103" t="s">
        <v>956</v>
      </c>
      <c r="D141" s="1253">
        <v>23202.037649999998</v>
      </c>
      <c r="E141" s="1253">
        <v>26055.655930000001</v>
      </c>
      <c r="F141" s="357">
        <v>12.298998575239372</v>
      </c>
      <c r="G141" s="357">
        <v>9.065693270152898E-3</v>
      </c>
      <c r="H141" s="551">
        <v>7.6672994478877571E-2</v>
      </c>
      <c r="I141" s="91"/>
      <c r="J141" s="1253">
        <v>4910.0408900000002</v>
      </c>
      <c r="K141" s="1253">
        <v>5845.1496199999992</v>
      </c>
      <c r="L141" s="357">
        <v>19.044825714272186</v>
      </c>
      <c r="M141" s="357">
        <v>2.854751959632159E-2</v>
      </c>
      <c r="N141" s="1368">
        <v>0.15066884540235079</v>
      </c>
      <c r="O141" s="1365"/>
      <c r="P141" s="1365"/>
    </row>
    <row r="142" spans="1:16" s="1364" customFormat="1" ht="24" x14ac:dyDescent="0.2">
      <c r="A142" s="100" t="s">
        <v>676</v>
      </c>
      <c r="B142" s="100"/>
      <c r="C142" s="100" t="s">
        <v>957</v>
      </c>
      <c r="D142" s="1373">
        <v>18733.302010000018</v>
      </c>
      <c r="E142" s="1373">
        <v>19714.35770999992</v>
      </c>
      <c r="F142" s="312">
        <v>5.2369608917648662</v>
      </c>
      <c r="G142" s="312">
        <v>3.1167273210536937E-3</v>
      </c>
      <c r="H142" s="389">
        <v>5.8012695743078976E-2</v>
      </c>
      <c r="I142" s="304"/>
      <c r="J142" s="1373">
        <v>2288.0414100000016</v>
      </c>
      <c r="K142" s="1373">
        <v>1943.7476799999997</v>
      </c>
      <c r="L142" s="312">
        <v>-15.047530542727444</v>
      </c>
      <c r="M142" s="312">
        <v>-1.0510790551667419E-2</v>
      </c>
      <c r="N142" s="390">
        <v>5.0103459746698165E-2</v>
      </c>
      <c r="O142" s="1365"/>
      <c r="P142" s="1365"/>
    </row>
    <row r="143" spans="1:16" s="1364" customFormat="1" ht="12" x14ac:dyDescent="0.2">
      <c r="A143" s="103" t="s">
        <v>958</v>
      </c>
      <c r="B143" s="103"/>
      <c r="C143" s="103" t="s">
        <v>959</v>
      </c>
      <c r="D143" s="1253">
        <v>44649.391279999989</v>
      </c>
      <c r="E143" s="1253">
        <v>52079.856390000001</v>
      </c>
      <c r="F143" s="357">
        <v>16.641806073912534</v>
      </c>
      <c r="G143" s="357">
        <v>2.3605931463907277E-2</v>
      </c>
      <c r="H143" s="551">
        <v>0.15325342613438506</v>
      </c>
      <c r="I143" s="551"/>
      <c r="J143" s="1253">
        <v>5522.5741899999985</v>
      </c>
      <c r="K143" s="1253">
        <v>6729.786860000002</v>
      </c>
      <c r="L143" s="357">
        <v>21.859600767083652</v>
      </c>
      <c r="M143" s="357">
        <v>3.6854460073057864E-2</v>
      </c>
      <c r="N143" s="1368">
        <v>0.17347190096395038</v>
      </c>
      <c r="O143" s="1365"/>
      <c r="P143" s="1365"/>
    </row>
    <row r="144" spans="1:16" s="1364" customFormat="1" ht="12" x14ac:dyDescent="0.2">
      <c r="A144" s="112">
        <v>33</v>
      </c>
      <c r="B144" s="78" t="s">
        <v>960</v>
      </c>
      <c r="C144" s="96"/>
      <c r="D144" s="1277">
        <v>0</v>
      </c>
      <c r="E144" s="1277">
        <v>0</v>
      </c>
      <c r="F144" s="351" t="s">
        <v>1460</v>
      </c>
      <c r="G144" s="351">
        <v>0</v>
      </c>
      <c r="H144" s="1376">
        <v>0</v>
      </c>
      <c r="I144" s="551"/>
      <c r="J144" s="1277">
        <v>0</v>
      </c>
      <c r="K144" s="1277">
        <v>0</v>
      </c>
      <c r="L144" s="351" t="s">
        <v>1460</v>
      </c>
      <c r="M144" s="351">
        <v>0</v>
      </c>
      <c r="N144" s="1377">
        <v>0</v>
      </c>
      <c r="O144" s="1365"/>
      <c r="P144" s="1365"/>
    </row>
    <row r="145" spans="1:16" s="1364" customFormat="1" ht="24" x14ac:dyDescent="0.2">
      <c r="A145" s="103" t="s">
        <v>684</v>
      </c>
      <c r="B145" s="103"/>
      <c r="C145" s="103" t="s">
        <v>961</v>
      </c>
      <c r="D145" s="1253">
        <v>0</v>
      </c>
      <c r="E145" s="1253">
        <v>0</v>
      </c>
      <c r="F145" s="357" t="s">
        <v>1460</v>
      </c>
      <c r="G145" s="357">
        <v>0</v>
      </c>
      <c r="H145" s="551">
        <v>0</v>
      </c>
      <c r="I145" s="551"/>
      <c r="J145" s="1253">
        <v>0</v>
      </c>
      <c r="K145" s="1253">
        <v>0</v>
      </c>
      <c r="L145" s="357" t="s">
        <v>1460</v>
      </c>
      <c r="M145" s="357">
        <v>0</v>
      </c>
      <c r="N145" s="1368">
        <v>0</v>
      </c>
      <c r="O145" s="1365"/>
      <c r="P145" s="1365"/>
    </row>
    <row r="146" spans="1:16" s="1364" customFormat="1" ht="12" x14ac:dyDescent="0.2">
      <c r="A146" s="100" t="s">
        <v>686</v>
      </c>
      <c r="B146" s="78"/>
      <c r="C146" s="100" t="s">
        <v>962</v>
      </c>
      <c r="D146" s="1369">
        <v>0</v>
      </c>
      <c r="E146" s="1369">
        <v>0</v>
      </c>
      <c r="F146" s="360" t="s">
        <v>1460</v>
      </c>
      <c r="G146" s="360">
        <v>0</v>
      </c>
      <c r="H146" s="1370">
        <v>0</v>
      </c>
      <c r="I146" s="551"/>
      <c r="J146" s="1369">
        <v>0</v>
      </c>
      <c r="K146" s="1369">
        <v>0</v>
      </c>
      <c r="L146" s="360" t="s">
        <v>1460</v>
      </c>
      <c r="M146" s="360">
        <v>0</v>
      </c>
      <c r="N146" s="1371">
        <v>0</v>
      </c>
      <c r="O146" s="1365"/>
      <c r="P146" s="1365"/>
    </row>
    <row r="147" spans="1:16" s="1364" customFormat="1" ht="12" x14ac:dyDescent="0.2">
      <c r="A147" s="127" t="s">
        <v>586</v>
      </c>
      <c r="B147" s="1362" t="s">
        <v>963</v>
      </c>
      <c r="C147" s="91"/>
      <c r="D147" s="76">
        <v>4.4999999999999997E-3</v>
      </c>
      <c r="E147" s="76">
        <v>8.9999999999999998E-4</v>
      </c>
      <c r="F147" s="354">
        <v>-80</v>
      </c>
      <c r="G147" s="354">
        <v>-1.143688208100153E-8</v>
      </c>
      <c r="H147" s="536">
        <v>2.6483960034004721E-9</v>
      </c>
      <c r="I147" s="551"/>
      <c r="J147" s="76">
        <v>1.9999999999999998E-33</v>
      </c>
      <c r="K147" s="76">
        <v>1.9999999999999998E-33</v>
      </c>
      <c r="L147" s="354" t="s">
        <v>1460</v>
      </c>
      <c r="M147" s="354">
        <v>0</v>
      </c>
      <c r="N147" s="1372">
        <v>5.1553460628900305E-38</v>
      </c>
      <c r="O147" s="1365"/>
      <c r="P147" s="1365"/>
    </row>
    <row r="148" spans="1:16" s="1364" customFormat="1" ht="12" x14ac:dyDescent="0.2">
      <c r="A148" s="112">
        <v>35</v>
      </c>
      <c r="B148" s="78" t="s">
        <v>964</v>
      </c>
      <c r="C148" s="96"/>
      <c r="D148" s="1277">
        <v>4.4999999999999997E-3</v>
      </c>
      <c r="E148" s="1277">
        <v>8.9999999999999998E-4</v>
      </c>
      <c r="F148" s="351">
        <v>-80</v>
      </c>
      <c r="G148" s="351">
        <v>-1.143688208100153E-8</v>
      </c>
      <c r="H148" s="1376">
        <v>2.6483960034004721E-9</v>
      </c>
      <c r="I148" s="551"/>
      <c r="J148" s="1277">
        <v>1.9999999999999998E-33</v>
      </c>
      <c r="K148" s="1277">
        <v>1.9999999999999998E-33</v>
      </c>
      <c r="L148" s="351" t="s">
        <v>1460</v>
      </c>
      <c r="M148" s="351">
        <v>0</v>
      </c>
      <c r="N148" s="1377">
        <v>5.1553460628900305E-38</v>
      </c>
      <c r="O148" s="1365"/>
      <c r="P148" s="1365"/>
    </row>
    <row r="149" spans="1:16" s="1364" customFormat="1" ht="12" x14ac:dyDescent="0.2">
      <c r="A149" s="103" t="s">
        <v>707</v>
      </c>
      <c r="B149" s="1362"/>
      <c r="C149" s="91" t="s">
        <v>965</v>
      </c>
      <c r="D149" s="1253">
        <v>4.4999999999999997E-3</v>
      </c>
      <c r="E149" s="1253">
        <v>8.9999999999999998E-4</v>
      </c>
      <c r="F149" s="357">
        <v>-80</v>
      </c>
      <c r="G149" s="357">
        <v>-1.143688208100153E-8</v>
      </c>
      <c r="H149" s="551">
        <v>2.6483960034004721E-9</v>
      </c>
      <c r="I149" s="551"/>
      <c r="J149" s="1253">
        <v>1.9999999999999998E-33</v>
      </c>
      <c r="K149" s="1253">
        <v>1.9999999999999998E-33</v>
      </c>
      <c r="L149" s="357" t="s">
        <v>1460</v>
      </c>
      <c r="M149" s="357">
        <v>0</v>
      </c>
      <c r="N149" s="1368">
        <v>5.1553460628900305E-38</v>
      </c>
      <c r="O149" s="1365"/>
      <c r="P149" s="1365"/>
    </row>
    <row r="150" spans="1:16" s="1364" customFormat="1" ht="12" x14ac:dyDescent="0.2">
      <c r="A150" s="100" t="s">
        <v>709</v>
      </c>
      <c r="B150" s="78"/>
      <c r="C150" s="96" t="s">
        <v>966</v>
      </c>
      <c r="D150" s="1369">
        <v>0</v>
      </c>
      <c r="E150" s="1369">
        <v>0</v>
      </c>
      <c r="F150" s="360" t="s">
        <v>1460</v>
      </c>
      <c r="G150" s="360">
        <v>0</v>
      </c>
      <c r="H150" s="1370">
        <v>0</v>
      </c>
      <c r="I150" s="551"/>
      <c r="J150" s="1369">
        <v>0</v>
      </c>
      <c r="K150" s="1369">
        <v>0</v>
      </c>
      <c r="L150" s="360" t="s">
        <v>1460</v>
      </c>
      <c r="M150" s="360">
        <v>0</v>
      </c>
      <c r="N150" s="1371">
        <v>0</v>
      </c>
      <c r="O150" s="1365"/>
      <c r="P150" s="1365"/>
    </row>
    <row r="151" spans="1:16" s="1364" customFormat="1" ht="12" x14ac:dyDescent="0.2">
      <c r="A151" s="103" t="s">
        <v>710</v>
      </c>
      <c r="B151" s="1362"/>
      <c r="C151" s="91" t="s">
        <v>967</v>
      </c>
      <c r="D151" s="1253">
        <v>0</v>
      </c>
      <c r="E151" s="1253">
        <v>0</v>
      </c>
      <c r="F151" s="357" t="s">
        <v>1460</v>
      </c>
      <c r="G151" s="357">
        <v>0</v>
      </c>
      <c r="H151" s="551">
        <v>0</v>
      </c>
      <c r="I151" s="551"/>
      <c r="J151" s="1253">
        <v>0</v>
      </c>
      <c r="K151" s="1253">
        <v>0</v>
      </c>
      <c r="L151" s="357" t="s">
        <v>1460</v>
      </c>
      <c r="M151" s="357">
        <v>0</v>
      </c>
      <c r="N151" s="1368">
        <v>0</v>
      </c>
      <c r="O151" s="1365"/>
      <c r="P151" s="1365"/>
    </row>
    <row r="152" spans="1:16" s="1364" customFormat="1" ht="12" x14ac:dyDescent="0.2">
      <c r="A152" s="128" t="s">
        <v>0</v>
      </c>
      <c r="B152" s="78" t="s">
        <v>968</v>
      </c>
      <c r="C152" s="96"/>
      <c r="D152" s="1277">
        <v>15746.292239999999</v>
      </c>
      <c r="E152" s="1277">
        <v>34554.070269999997</v>
      </c>
      <c r="F152" s="351">
        <v>119.4425820589241</v>
      </c>
      <c r="G152" s="351">
        <v>5.9750649870767003E-2</v>
      </c>
      <c r="H152" s="1376">
        <v>0.10168095733809673</v>
      </c>
      <c r="I152" s="551"/>
      <c r="J152" s="1277">
        <v>1059.7555899999998</v>
      </c>
      <c r="K152" s="1277">
        <v>3030.6547800000003</v>
      </c>
      <c r="L152" s="351">
        <v>185.9767675299548</v>
      </c>
      <c r="M152" s="351">
        <v>6.0168707064577859E-2</v>
      </c>
      <c r="N152" s="1377">
        <v>7.8120370940259282E-2</v>
      </c>
      <c r="O152" s="1365"/>
      <c r="P152" s="1365"/>
    </row>
    <row r="153" spans="1:16" s="1364" customFormat="1" ht="12" x14ac:dyDescent="0.2">
      <c r="A153" s="106">
        <v>37</v>
      </c>
      <c r="B153" s="1362" t="s">
        <v>969</v>
      </c>
      <c r="C153" s="91"/>
      <c r="D153" s="1253">
        <v>9.9999999999999988E-34</v>
      </c>
      <c r="E153" s="1253">
        <v>9.9999999999999988E-34</v>
      </c>
      <c r="F153" s="357" t="s">
        <v>1460</v>
      </c>
      <c r="G153" s="357">
        <v>0</v>
      </c>
      <c r="H153" s="551">
        <v>2.9426622260005243E-39</v>
      </c>
      <c r="I153" s="551"/>
      <c r="J153" s="1253">
        <v>9.9999999999999988E-34</v>
      </c>
      <c r="K153" s="1253">
        <v>9.9999999999999988E-34</v>
      </c>
      <c r="L153" s="357" t="s">
        <v>1460</v>
      </c>
      <c r="M153" s="357">
        <v>0</v>
      </c>
      <c r="N153" s="1368">
        <v>2.5776730314450153E-38</v>
      </c>
      <c r="O153" s="1365"/>
      <c r="P153" s="1365"/>
    </row>
    <row r="154" spans="1:16" s="1364" customFormat="1" ht="12" x14ac:dyDescent="0.2">
      <c r="A154" s="112">
        <v>38</v>
      </c>
      <c r="B154" s="78" t="s">
        <v>970</v>
      </c>
      <c r="C154" s="96"/>
      <c r="D154" s="1369">
        <v>15746.292239999999</v>
      </c>
      <c r="E154" s="1369">
        <v>34554.070269999997</v>
      </c>
      <c r="F154" s="360">
        <v>119.4425820589241</v>
      </c>
      <c r="G154" s="360">
        <v>5.9750649870767003E-2</v>
      </c>
      <c r="H154" s="1370">
        <v>0.10168095733809673</v>
      </c>
      <c r="I154" s="551"/>
      <c r="J154" s="1369">
        <v>1059.7555899999998</v>
      </c>
      <c r="K154" s="1369">
        <v>3030.6547800000003</v>
      </c>
      <c r="L154" s="360">
        <v>185.9767675299548</v>
      </c>
      <c r="M154" s="360">
        <v>6.0168707064577859E-2</v>
      </c>
      <c r="N154" s="1371">
        <v>7.8120370940259282E-2</v>
      </c>
      <c r="O154" s="1365"/>
      <c r="P154" s="1365"/>
    </row>
    <row r="155" spans="1:16" s="1364" customFormat="1" ht="12" x14ac:dyDescent="0.2">
      <c r="A155" s="127" t="s">
        <v>1</v>
      </c>
      <c r="B155" s="1362" t="s">
        <v>971</v>
      </c>
      <c r="C155" s="91"/>
      <c r="D155" s="76">
        <v>20.682089999999999</v>
      </c>
      <c r="E155" s="76">
        <v>27.65625</v>
      </c>
      <c r="F155" s="354">
        <v>33.720769999550342</v>
      </c>
      <c r="G155" s="354">
        <v>2.2156290426121567E-5</v>
      </c>
      <c r="H155" s="536">
        <v>8.1383002187827017E-5</v>
      </c>
      <c r="I155" s="551"/>
      <c r="J155" s="76">
        <v>5.9999999999999997E-33</v>
      </c>
      <c r="K155" s="76">
        <v>11.093999999999999</v>
      </c>
      <c r="L155" s="354" t="s">
        <v>1460</v>
      </c>
      <c r="M155" s="354">
        <v>3.386838046112478E-4</v>
      </c>
      <c r="N155" s="1372">
        <v>2.8596704610851006E-4</v>
      </c>
      <c r="O155" s="1365"/>
      <c r="P155" s="1365"/>
    </row>
    <row r="156" spans="1:16" s="1364" customFormat="1" ht="12" x14ac:dyDescent="0.2">
      <c r="A156" s="112">
        <v>45</v>
      </c>
      <c r="B156" s="78" t="s">
        <v>972</v>
      </c>
      <c r="C156" s="96"/>
      <c r="D156" s="1369">
        <v>0.29579</v>
      </c>
      <c r="E156" s="1369">
        <v>0.93125000000000002</v>
      </c>
      <c r="F156" s="360">
        <v>214.83484904831133</v>
      </c>
      <c r="G156" s="360">
        <v>2.0188003019981201E-6</v>
      </c>
      <c r="H156" s="1370">
        <v>2.7403541979629886E-6</v>
      </c>
      <c r="I156" s="551"/>
      <c r="J156" s="1369">
        <v>9.9999999999999988E-34</v>
      </c>
      <c r="K156" s="1369">
        <v>9.9999999999999988E-34</v>
      </c>
      <c r="L156" s="360" t="s">
        <v>1460</v>
      </c>
      <c r="M156" s="360">
        <v>0</v>
      </c>
      <c r="N156" s="1371">
        <v>2.5776730314450153E-38</v>
      </c>
      <c r="O156" s="1365"/>
      <c r="P156" s="1365"/>
    </row>
    <row r="157" spans="1:16" s="1364" customFormat="1" ht="12" x14ac:dyDescent="0.2">
      <c r="A157" s="106">
        <v>46</v>
      </c>
      <c r="B157" s="1362" t="s">
        <v>973</v>
      </c>
      <c r="C157" s="1362"/>
      <c r="D157" s="1253">
        <v>20.386299999999999</v>
      </c>
      <c r="E157" s="1253">
        <v>26.725000000000001</v>
      </c>
      <c r="F157" s="357">
        <v>31.092939866478975</v>
      </c>
      <c r="G157" s="357">
        <v>2.013749012412345E-5</v>
      </c>
      <c r="H157" s="551">
        <v>7.864264798986402E-5</v>
      </c>
      <c r="I157" s="91"/>
      <c r="J157" s="1253">
        <v>4.9999999999999996E-33</v>
      </c>
      <c r="K157" s="1253">
        <v>11.093999999999999</v>
      </c>
      <c r="L157" s="357" t="s">
        <v>1460</v>
      </c>
      <c r="M157" s="357">
        <v>3.386838046112478E-4</v>
      </c>
      <c r="N157" s="1368">
        <v>2.8596704610851006E-4</v>
      </c>
      <c r="O157" s="1365"/>
      <c r="P157" s="1365"/>
    </row>
    <row r="158" spans="1:16" s="1364" customFormat="1" ht="12" x14ac:dyDescent="0.2">
      <c r="A158" s="128" t="s">
        <v>974</v>
      </c>
      <c r="B158" s="78" t="s">
        <v>975</v>
      </c>
      <c r="C158" s="96"/>
      <c r="D158" s="1277">
        <v>1.6975799999999999</v>
      </c>
      <c r="E158" s="1277">
        <v>1.37598</v>
      </c>
      <c r="F158" s="351">
        <v>-18.944615275863281</v>
      </c>
      <c r="G158" s="351">
        <v>-1.0216947992361362E-6</v>
      </c>
      <c r="H158" s="1376">
        <v>4.0490443697322016E-6</v>
      </c>
      <c r="I158" s="551"/>
      <c r="J158" s="1277">
        <v>6.9999999999999997E-33</v>
      </c>
      <c r="K158" s="1277">
        <v>6.9999999999999997E-33</v>
      </c>
      <c r="L158" s="351" t="s">
        <v>1460</v>
      </c>
      <c r="M158" s="351">
        <v>0</v>
      </c>
      <c r="N158" s="1377">
        <v>1.8043711220115111E-37</v>
      </c>
      <c r="O158" s="1365"/>
      <c r="P158" s="1365"/>
    </row>
    <row r="159" spans="1:16" s="1396" customFormat="1" ht="12" x14ac:dyDescent="0.2">
      <c r="A159" s="106">
        <v>53</v>
      </c>
      <c r="B159" s="1362" t="s">
        <v>976</v>
      </c>
      <c r="C159" s="91"/>
      <c r="D159" s="1253">
        <v>1.6975799999999999</v>
      </c>
      <c r="E159" s="1253">
        <v>1.37598</v>
      </c>
      <c r="F159" s="357">
        <v>-18.944615275863281</v>
      </c>
      <c r="G159" s="357">
        <v>-1.0216947992361362E-6</v>
      </c>
      <c r="H159" s="551">
        <v>4.0490443697322016E-6</v>
      </c>
      <c r="I159" s="91"/>
      <c r="J159" s="1253">
        <v>6.9999999999999997E-33</v>
      </c>
      <c r="K159" s="1253">
        <v>6.9999999999999997E-33</v>
      </c>
      <c r="L159" s="357" t="s">
        <v>1460</v>
      </c>
      <c r="M159" s="357">
        <v>0</v>
      </c>
      <c r="N159" s="1368">
        <v>1.8043711220115111E-37</v>
      </c>
      <c r="O159" s="1365"/>
      <c r="P159" s="1365"/>
    </row>
    <row r="160" spans="1:16" s="1364" customFormat="1" ht="12" x14ac:dyDescent="0.2">
      <c r="A160" s="128" t="s">
        <v>977</v>
      </c>
      <c r="B160" s="78" t="s">
        <v>978</v>
      </c>
      <c r="C160" s="96"/>
      <c r="D160" s="1277">
        <v>7720.5216900000041</v>
      </c>
      <c r="E160" s="1277">
        <v>7740.0764099999942</v>
      </c>
      <c r="F160" s="351">
        <v>0.25328236594838288</v>
      </c>
      <c r="G160" s="351">
        <v>6.2123618546358001E-5</v>
      </c>
      <c r="H160" s="1376">
        <v>2.277643047806473E-2</v>
      </c>
      <c r="I160" s="91"/>
      <c r="J160" s="1277">
        <v>674.00990000000002</v>
      </c>
      <c r="K160" s="1277">
        <v>935.38258000000008</v>
      </c>
      <c r="L160" s="351">
        <v>38.778759777860841</v>
      </c>
      <c r="M160" s="351">
        <v>7.9793306006704715E-3</v>
      </c>
      <c r="N160" s="1377">
        <v>2.4111104505494602E-2</v>
      </c>
      <c r="O160" s="1365"/>
      <c r="P160" s="1365"/>
    </row>
    <row r="161" spans="1:16" s="1364" customFormat="1" ht="12" x14ac:dyDescent="0.2">
      <c r="A161" s="106">
        <v>58</v>
      </c>
      <c r="B161" s="1362" t="s">
        <v>595</v>
      </c>
      <c r="C161" s="91"/>
      <c r="D161" s="1253">
        <v>7690.9701600000044</v>
      </c>
      <c r="E161" s="1253">
        <v>7713.454839999994</v>
      </c>
      <c r="F161" s="357">
        <v>0.29235167387503624</v>
      </c>
      <c r="G161" s="357">
        <v>7.1431842719148371E-5</v>
      </c>
      <c r="H161" s="551">
        <v>2.2698092189628906E-2</v>
      </c>
      <c r="I161" s="551"/>
      <c r="J161" s="1253">
        <v>669.79483000000005</v>
      </c>
      <c r="K161" s="1253">
        <v>933.57159000000013</v>
      </c>
      <c r="L161" s="357">
        <v>39.381725296386669</v>
      </c>
      <c r="M161" s="357">
        <v>8.0527236925210053E-3</v>
      </c>
      <c r="N161" s="1368">
        <v>2.4064423104662436E-2</v>
      </c>
      <c r="O161" s="1365"/>
      <c r="P161" s="1365"/>
    </row>
    <row r="162" spans="1:16" s="1364" customFormat="1" ht="12" x14ac:dyDescent="0.2">
      <c r="A162" s="112">
        <v>59</v>
      </c>
      <c r="B162" s="78" t="s">
        <v>979</v>
      </c>
      <c r="C162" s="96"/>
      <c r="D162" s="1369">
        <v>29.551530000000003</v>
      </c>
      <c r="E162" s="1369">
        <v>26.621569999999998</v>
      </c>
      <c r="F162" s="360">
        <v>-9.9147489148616135</v>
      </c>
      <c r="G162" s="360">
        <v>-9.3082241727920267E-6</v>
      </c>
      <c r="H162" s="1370">
        <v>7.8338288435828777E-5</v>
      </c>
      <c r="I162" s="91"/>
      <c r="J162" s="1369">
        <v>4.2150700000000008</v>
      </c>
      <c r="K162" s="1369">
        <v>1.8109899999999994</v>
      </c>
      <c r="L162" s="360">
        <v>-57.035351726068626</v>
      </c>
      <c r="M162" s="360">
        <v>-7.3393091850532626E-5</v>
      </c>
      <c r="N162" s="1371">
        <v>4.6681400832166079E-5</v>
      </c>
      <c r="O162" s="1365"/>
      <c r="P162" s="1365"/>
    </row>
    <row r="163" spans="1:16" s="1364" customFormat="1" ht="12" x14ac:dyDescent="0.2">
      <c r="A163" s="127" t="s">
        <v>980</v>
      </c>
      <c r="B163" s="1362" t="s">
        <v>981</v>
      </c>
      <c r="C163" s="91"/>
      <c r="D163" s="76">
        <v>4.5645100000000003</v>
      </c>
      <c r="E163" s="76">
        <v>6.843</v>
      </c>
      <c r="F163" s="354">
        <v>49.917515790303881</v>
      </c>
      <c r="G163" s="354">
        <v>7.2385615146503243E-6</v>
      </c>
      <c r="H163" s="536">
        <v>2.013663761252159E-5</v>
      </c>
      <c r="I163" s="91"/>
      <c r="J163" s="76">
        <v>1.8149999999999999E-2</v>
      </c>
      <c r="K163" s="76">
        <v>2.1480000000000001</v>
      </c>
      <c r="L163" s="354" t="s">
        <v>1461</v>
      </c>
      <c r="M163" s="354">
        <v>6.5021245831193997E-5</v>
      </c>
      <c r="N163" s="1372">
        <v>5.5368416715438939E-5</v>
      </c>
      <c r="O163" s="1365"/>
      <c r="P163" s="1365"/>
    </row>
    <row r="164" spans="1:16" s="1364" customFormat="1" ht="12" x14ac:dyDescent="0.2">
      <c r="A164" s="112">
        <v>71</v>
      </c>
      <c r="B164" s="78" t="s">
        <v>982</v>
      </c>
      <c r="C164" s="96"/>
      <c r="D164" s="1369">
        <v>0.36460999999999999</v>
      </c>
      <c r="E164" s="1369">
        <v>2.8144999999999998</v>
      </c>
      <c r="F164" s="360" t="s">
        <v>1461</v>
      </c>
      <c r="G164" s="360">
        <v>7.7830841781735647E-6</v>
      </c>
      <c r="H164" s="1370">
        <v>8.2821228350784766E-6</v>
      </c>
      <c r="I164" s="91"/>
      <c r="J164" s="1369">
        <v>1.8149999999999999E-2</v>
      </c>
      <c r="K164" s="1369">
        <v>0.79325999999999997</v>
      </c>
      <c r="L164" s="360" t="s">
        <v>1461</v>
      </c>
      <c r="M164" s="360">
        <v>2.3662989344891318E-5</v>
      </c>
      <c r="N164" s="1371">
        <v>2.0447649089240733E-5</v>
      </c>
      <c r="O164" s="1365"/>
      <c r="P164" s="1365"/>
    </row>
    <row r="165" spans="1:16" s="1364" customFormat="1" ht="12" x14ac:dyDescent="0.2">
      <c r="A165" s="106">
        <v>74</v>
      </c>
      <c r="B165" s="1362" t="s">
        <v>983</v>
      </c>
      <c r="C165" s="91"/>
      <c r="D165" s="1253">
        <v>4.1999000000000004</v>
      </c>
      <c r="E165" s="1253">
        <v>4.0285000000000002</v>
      </c>
      <c r="F165" s="357">
        <v>-4.0810495487987861</v>
      </c>
      <c r="G165" s="357">
        <v>-5.4452266352324018E-7</v>
      </c>
      <c r="H165" s="551">
        <v>1.1854514777443114E-5</v>
      </c>
      <c r="I165" s="91"/>
      <c r="J165" s="1253">
        <v>1.1E-32</v>
      </c>
      <c r="K165" s="1253">
        <v>1.3547400000000001</v>
      </c>
      <c r="L165" s="357" t="s">
        <v>1460</v>
      </c>
      <c r="M165" s="357">
        <v>4.1358256486302675E-5</v>
      </c>
      <c r="N165" s="1368">
        <v>3.4920767626198206E-5</v>
      </c>
      <c r="O165" s="1365"/>
      <c r="P165" s="1365"/>
    </row>
    <row r="166" spans="1:16" s="1397" customFormat="1" ht="12" x14ac:dyDescent="0.2">
      <c r="A166" s="128" t="s">
        <v>984</v>
      </c>
      <c r="B166" s="78" t="s">
        <v>985</v>
      </c>
      <c r="C166" s="96"/>
      <c r="D166" s="1277">
        <v>69.919039999999981</v>
      </c>
      <c r="E166" s="1277">
        <v>105.51922000000002</v>
      </c>
      <c r="F166" s="351">
        <v>50.916288324324888</v>
      </c>
      <c r="G166" s="351">
        <v>1.1309862797845263E-4</v>
      </c>
      <c r="H166" s="1376">
        <v>3.1050742281103912E-4</v>
      </c>
      <c r="I166" s="91"/>
      <c r="J166" s="1277">
        <v>2.0886499999999999</v>
      </c>
      <c r="K166" s="1277">
        <v>6.1998000000000015</v>
      </c>
      <c r="L166" s="351">
        <v>196.83288248390119</v>
      </c>
      <c r="M166" s="351">
        <v>1.2550747461037787E-4</v>
      </c>
      <c r="N166" s="1377">
        <v>1.5981057260352813E-4</v>
      </c>
      <c r="O166" s="1365"/>
      <c r="P166" s="1365"/>
    </row>
    <row r="167" spans="1:16" s="1397" customFormat="1" ht="12" x14ac:dyDescent="0.2">
      <c r="A167" s="106">
        <v>90</v>
      </c>
      <c r="B167" s="1362" t="s">
        <v>986</v>
      </c>
      <c r="C167" s="91"/>
      <c r="D167" s="1253">
        <v>67.782119999999978</v>
      </c>
      <c r="E167" s="1253">
        <v>103.19355000000002</v>
      </c>
      <c r="F167" s="357">
        <v>52.243025151765764</v>
      </c>
      <c r="G167" s="357">
        <v>1.1249898589712233E-4</v>
      </c>
      <c r="H167" s="551">
        <v>3.0366376155189649E-4</v>
      </c>
      <c r="I167" s="91"/>
      <c r="J167" s="1253">
        <v>2.0886499999999999</v>
      </c>
      <c r="K167" s="1253">
        <v>6.1998000000000015</v>
      </c>
      <c r="L167" s="357">
        <v>196.83288248390119</v>
      </c>
      <c r="M167" s="357">
        <v>1.2550747461037787E-4</v>
      </c>
      <c r="N167" s="1368">
        <v>1.5981057260352813E-4</v>
      </c>
      <c r="O167" s="1365"/>
      <c r="P167" s="1365"/>
    </row>
    <row r="168" spans="1:16" s="1397" customFormat="1" ht="12" x14ac:dyDescent="0.2">
      <c r="A168" s="112">
        <v>91</v>
      </c>
      <c r="B168" s="78" t="s">
        <v>987</v>
      </c>
      <c r="C168" s="96"/>
      <c r="D168" s="1369">
        <v>2.1369199999999999</v>
      </c>
      <c r="E168" s="1369">
        <v>2.3256700000000001</v>
      </c>
      <c r="F168" s="360">
        <v>8.8328060947532059</v>
      </c>
      <c r="G168" s="360">
        <v>5.9964208133028908E-7</v>
      </c>
      <c r="H168" s="1370">
        <v>6.8436612591426408E-6</v>
      </c>
      <c r="I168" s="91"/>
      <c r="J168" s="1369">
        <v>1.3999999999999999E-32</v>
      </c>
      <c r="K168" s="1369">
        <v>1.3999999999999999E-32</v>
      </c>
      <c r="L168" s="360" t="s">
        <v>1460</v>
      </c>
      <c r="M168" s="360">
        <v>0</v>
      </c>
      <c r="N168" s="1371">
        <v>3.6087422440230222E-37</v>
      </c>
      <c r="O168" s="1365"/>
      <c r="P168" s="1365"/>
    </row>
    <row r="169" spans="1:16" s="1397" customFormat="1" ht="12.75" thickBot="1" x14ac:dyDescent="0.25">
      <c r="A169" s="132" t="s">
        <v>3</v>
      </c>
      <c r="B169" s="133"/>
      <c r="C169" s="134" t="s">
        <v>500</v>
      </c>
      <c r="D169" s="1398">
        <v>4805.1558100000011</v>
      </c>
      <c r="E169" s="1398">
        <v>4722.0016000000005</v>
      </c>
      <c r="F169" s="1051">
        <v>-1.7305205759810853</v>
      </c>
      <c r="G169" s="1051">
        <v>-2.6417358175245695E-4</v>
      </c>
      <c r="H169" s="1399">
        <v>1.3895255739434039E-2</v>
      </c>
      <c r="I169" s="91"/>
      <c r="J169" s="1398">
        <v>669.15747000000022</v>
      </c>
      <c r="K169" s="1398">
        <v>516.84844000000021</v>
      </c>
      <c r="L169" s="1051">
        <v>-22.761313566446468</v>
      </c>
      <c r="M169" s="1051">
        <v>-4.6497748113438504E-3</v>
      </c>
      <c r="N169" s="1400">
        <v>1.3322662851324279E-2</v>
      </c>
      <c r="O169" s="1365"/>
      <c r="P169" s="1365"/>
    </row>
    <row r="170" spans="1:16" customFormat="1" ht="12.75" x14ac:dyDescent="0.2"/>
    <row r="171" spans="1:16" s="153" customFormat="1" ht="12" x14ac:dyDescent="0.2">
      <c r="A171" s="1574" t="s">
        <v>1097</v>
      </c>
      <c r="B171" s="521"/>
      <c r="C171" s="1575"/>
      <c r="D171" s="1576"/>
      <c r="E171" s="1576"/>
      <c r="F171" s="1577"/>
      <c r="G171" s="1577"/>
      <c r="H171" s="1578"/>
      <c r="I171" s="521"/>
      <c r="J171" s="1576"/>
      <c r="K171" s="1576"/>
      <c r="L171" s="1577"/>
      <c r="M171" s="1577"/>
      <c r="N171" s="1579"/>
    </row>
    <row r="172" spans="1:16" s="153" customFormat="1" ht="12.75" x14ac:dyDescent="0.2">
      <c r="A172" s="1675" t="s">
        <v>1437</v>
      </c>
      <c r="B172" s="91"/>
      <c r="C172" s="1580"/>
      <c r="D172" s="91"/>
      <c r="E172" s="91"/>
      <c r="F172" s="551"/>
      <c r="G172" s="551"/>
      <c r="H172" s="471"/>
      <c r="I172" s="91"/>
      <c r="J172" s="91"/>
      <c r="K172" s="91"/>
      <c r="L172" s="551"/>
      <c r="M172" s="551"/>
      <c r="N172" s="472"/>
    </row>
    <row r="173" spans="1:16" s="153" customFormat="1" ht="12" x14ac:dyDescent="0.2">
      <c r="A173" s="1570" t="s">
        <v>617</v>
      </c>
      <c r="B173" s="91"/>
      <c r="C173" s="1580"/>
      <c r="D173" s="91"/>
      <c r="E173" s="91"/>
      <c r="F173" s="551"/>
      <c r="G173" s="551"/>
      <c r="H173" s="471"/>
      <c r="I173" s="551"/>
      <c r="J173" s="91"/>
      <c r="K173" s="91"/>
      <c r="L173" s="551"/>
      <c r="M173" s="551"/>
      <c r="N173" s="472"/>
    </row>
    <row r="174" spans="1:16" s="153" customFormat="1" ht="12" x14ac:dyDescent="0.2">
      <c r="A174" s="1571" t="s">
        <v>1411</v>
      </c>
      <c r="B174" s="91"/>
      <c r="C174" s="1580"/>
      <c r="D174" s="91"/>
      <c r="E174" s="91"/>
      <c r="F174" s="551"/>
      <c r="G174" s="551"/>
      <c r="H174" s="471"/>
      <c r="I174" s="551"/>
      <c r="J174" s="91"/>
      <c r="K174" s="91"/>
      <c r="L174" s="551"/>
      <c r="M174" s="551"/>
      <c r="N174" s="472"/>
    </row>
    <row r="175" spans="1:16" s="153" customFormat="1" ht="12" x14ac:dyDescent="0.2">
      <c r="A175" s="1582" t="s">
        <v>1441</v>
      </c>
      <c r="B175" s="480"/>
      <c r="C175" s="1581"/>
      <c r="D175" s="480"/>
      <c r="E175" s="480"/>
      <c r="F175" s="1357"/>
      <c r="G175" s="1357"/>
      <c r="H175" s="1401"/>
      <c r="I175" s="480"/>
      <c r="J175" s="480"/>
      <c r="K175" s="480"/>
      <c r="L175" s="1357"/>
      <c r="M175" s="1357"/>
      <c r="N175" s="1402"/>
    </row>
    <row r="176" spans="1:16" x14ac:dyDescent="0.25">
      <c r="A176" s="1312"/>
    </row>
  </sheetData>
  <mergeCells count="8">
    <mergeCell ref="A8:N8"/>
    <mergeCell ref="A6:N7"/>
    <mergeCell ref="D10:H10"/>
    <mergeCell ref="J10:N10"/>
    <mergeCell ref="H11:H12"/>
    <mergeCell ref="N11:N12"/>
    <mergeCell ref="D12:E12"/>
    <mergeCell ref="J12:K12"/>
  </mergeCells>
  <pageMargins left="0.7" right="0.7" top="0.75" bottom="0.75" header="0.3" footer="0.3"/>
  <pageSetup paperSize="9" scale="13" orientation="portrait" horizontalDpi="360" verticalDpi="36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E28D5-743F-4B56-BE39-38C8F5670642}">
  <sheetPr codeName="Hoja9"/>
  <dimension ref="A1:AT529"/>
  <sheetViews>
    <sheetView showGridLines="0" zoomScaleNormal="100" zoomScaleSheetLayoutView="30" workbookViewId="0">
      <selection activeCell="A5" sqref="A5:I6"/>
    </sheetView>
  </sheetViews>
  <sheetFormatPr defaultColWidth="6.7109375" defaultRowHeight="14.25" x14ac:dyDescent="0.25"/>
  <cols>
    <col min="1" max="1" width="9" style="1" customWidth="1"/>
    <col min="2" max="2" width="10" style="1" customWidth="1"/>
    <col min="3" max="3" width="45.7109375" style="13" customWidth="1"/>
    <col min="4" max="4" width="3.140625" style="1" customWidth="1"/>
    <col min="5" max="5" width="12.85546875" style="1" bestFit="1" customWidth="1"/>
    <col min="6" max="6" width="12.42578125" style="457" bestFit="1" customWidth="1"/>
    <col min="7" max="7" width="12.85546875" style="457" bestFit="1" customWidth="1"/>
    <col min="8" max="8" width="15.140625" style="458" customWidth="1"/>
    <col min="9" max="9" width="13.140625" style="3" bestFit="1" customWidth="1"/>
    <col min="10" max="10" width="11.5703125" style="1" bestFit="1" customWidth="1"/>
    <col min="11" max="11" width="12.7109375" style="1" bestFit="1" customWidth="1"/>
    <col min="12" max="12" width="8.85546875" style="457" bestFit="1" customWidth="1"/>
    <col min="13" max="13" width="12.85546875" style="457" bestFit="1" customWidth="1"/>
    <col min="14" max="14" width="15.140625" style="458" customWidth="1"/>
    <col min="15" max="15" width="11.5703125" style="3" bestFit="1" customWidth="1"/>
    <col min="16" max="16" width="6.7109375" style="3"/>
    <col min="17" max="17" width="12.7109375" style="3" bestFit="1" customWidth="1"/>
    <col min="18" max="19" width="6.85546875" style="3" bestFit="1" customWidth="1"/>
    <col min="20" max="46" width="6.7109375" style="3"/>
    <col min="47" max="16384" width="6.7109375" style="68"/>
  </cols>
  <sheetData>
    <row r="1" spans="1:19" ht="37.5" customHeight="1" x14ac:dyDescent="0.25">
      <c r="A1" s="13"/>
      <c r="B1" s="13"/>
      <c r="D1" s="13"/>
      <c r="E1" s="1319"/>
      <c r="F1" s="455"/>
      <c r="G1" s="455"/>
      <c r="H1" s="456"/>
      <c r="I1" s="66"/>
      <c r="R1" s="459" t="e">
        <v>#REF!</v>
      </c>
      <c r="S1" s="459" t="e">
        <v>#REF!</v>
      </c>
    </row>
    <row r="2" spans="1:19" ht="18" customHeight="1" x14ac:dyDescent="0.25">
      <c r="A2" s="13"/>
      <c r="B2" s="13"/>
      <c r="D2" s="13"/>
      <c r="E2" s="13"/>
      <c r="F2" s="455"/>
      <c r="G2" s="455"/>
      <c r="H2" s="456"/>
      <c r="I2" s="66"/>
      <c r="R2" s="459" t="e">
        <v>#REF!</v>
      </c>
      <c r="S2" s="459" t="e">
        <v>#REF!</v>
      </c>
    </row>
    <row r="3" spans="1:19" x14ac:dyDescent="0.25">
      <c r="A3" s="13"/>
      <c r="B3" s="13"/>
      <c r="D3" s="13"/>
      <c r="E3" s="13"/>
      <c r="F3" s="455"/>
      <c r="G3" s="455"/>
      <c r="H3" s="456"/>
      <c r="I3" s="66"/>
    </row>
    <row r="4" spans="1:19" ht="6" customHeight="1" x14ac:dyDescent="0.25">
      <c r="A4" s="13"/>
      <c r="B4" s="13"/>
      <c r="D4" s="13"/>
      <c r="E4" s="13"/>
      <c r="F4" s="455"/>
      <c r="G4" s="455"/>
      <c r="H4" s="456"/>
      <c r="I4" s="66"/>
    </row>
    <row r="5" spans="1:19" s="3" customFormat="1" ht="16.5" x14ac:dyDescent="0.3">
      <c r="A5" s="1699" t="s">
        <v>461</v>
      </c>
      <c r="B5" s="1699"/>
      <c r="C5" s="1699"/>
      <c r="D5" s="1699"/>
      <c r="E5" s="1699"/>
      <c r="F5" s="1699"/>
      <c r="G5" s="1699"/>
      <c r="H5" s="1699"/>
      <c r="I5" s="1700"/>
      <c r="J5" s="12"/>
      <c r="K5" s="12"/>
      <c r="L5" s="12"/>
      <c r="M5" s="12"/>
      <c r="N5" s="460"/>
    </row>
    <row r="6" spans="1:19" s="3" customFormat="1" ht="15" customHeight="1" x14ac:dyDescent="0.25">
      <c r="A6" s="1699"/>
      <c r="B6" s="1699"/>
      <c r="C6" s="1699"/>
      <c r="D6" s="1699"/>
      <c r="E6" s="1699"/>
      <c r="F6" s="1699"/>
      <c r="G6" s="1699"/>
      <c r="H6" s="1699"/>
      <c r="I6" s="1700"/>
      <c r="N6" s="461"/>
    </row>
    <row r="7" spans="1:19" s="3" customFormat="1" ht="21.75" customHeight="1" x14ac:dyDescent="0.25">
      <c r="A7" s="1837" t="s">
        <v>1037</v>
      </c>
      <c r="B7" s="1837"/>
      <c r="C7" s="1837"/>
      <c r="D7" s="1837"/>
      <c r="E7" s="1837"/>
      <c r="F7" s="1837"/>
      <c r="G7" s="1837"/>
      <c r="H7" s="1837"/>
      <c r="I7" s="1838"/>
      <c r="N7" s="461"/>
    </row>
    <row r="8" spans="1:19" s="3" customFormat="1" ht="16.5" x14ac:dyDescent="0.3">
      <c r="A8" s="69" t="s">
        <v>1438</v>
      </c>
      <c r="B8" s="69"/>
      <c r="C8" s="69"/>
      <c r="D8" s="69"/>
      <c r="E8" s="69"/>
      <c r="F8" s="69"/>
      <c r="G8" s="69"/>
      <c r="H8" s="462"/>
      <c r="I8" s="288"/>
      <c r="J8" s="12"/>
      <c r="K8" s="12"/>
      <c r="L8" s="12"/>
      <c r="M8" s="12"/>
      <c r="N8" s="461"/>
    </row>
    <row r="9" spans="1:19" s="3" customFormat="1" ht="13.5" customHeight="1" thickBot="1" x14ac:dyDescent="0.3">
      <c r="A9" s="417"/>
      <c r="B9" s="417"/>
      <c r="C9" s="417"/>
      <c r="D9" s="417"/>
      <c r="E9" s="417"/>
      <c r="F9" s="463"/>
      <c r="G9" s="463"/>
      <c r="H9" s="464"/>
      <c r="I9" s="465"/>
      <c r="L9" s="457"/>
      <c r="M9" s="457"/>
      <c r="N9" s="458"/>
    </row>
    <row r="10" spans="1:19" s="3" customFormat="1" ht="15" thickBot="1" x14ac:dyDescent="0.3">
      <c r="A10" s="138"/>
      <c r="B10" s="138"/>
      <c r="C10" s="138"/>
      <c r="D10" s="138"/>
      <c r="E10" s="1839" t="s">
        <v>1002</v>
      </c>
      <c r="F10" s="1839"/>
      <c r="G10" s="1839"/>
      <c r="H10" s="1839"/>
      <c r="I10" s="1840"/>
      <c r="L10" s="457"/>
      <c r="M10" s="457"/>
      <c r="N10" s="458"/>
    </row>
    <row r="11" spans="1:19" s="3" customFormat="1" ht="12.75" customHeight="1" x14ac:dyDescent="0.25">
      <c r="A11" s="1841" t="s">
        <v>995</v>
      </c>
      <c r="B11" s="1841" t="s">
        <v>304</v>
      </c>
      <c r="C11" s="1841" t="s">
        <v>519</v>
      </c>
      <c r="D11" s="349"/>
      <c r="E11" s="1841" t="s">
        <v>1397</v>
      </c>
      <c r="F11" s="1841" t="s">
        <v>1412</v>
      </c>
      <c r="G11" s="1841" t="s">
        <v>306</v>
      </c>
      <c r="H11" s="349" t="s">
        <v>1005</v>
      </c>
      <c r="I11" s="466" t="s">
        <v>1005</v>
      </c>
      <c r="L11" s="457"/>
      <c r="M11" s="457"/>
      <c r="N11" s="458"/>
    </row>
    <row r="12" spans="1:19" s="3" customFormat="1" x14ac:dyDescent="0.25">
      <c r="A12" s="1743"/>
      <c r="B12" s="1743"/>
      <c r="C12" s="1743"/>
      <c r="D12" s="293"/>
      <c r="E12" s="1842"/>
      <c r="F12" s="1842"/>
      <c r="G12" s="1743"/>
      <c r="H12" s="163" t="s">
        <v>1006</v>
      </c>
      <c r="I12" s="467" t="s">
        <v>1006</v>
      </c>
      <c r="L12" s="457"/>
      <c r="M12" s="457"/>
      <c r="N12" s="458"/>
    </row>
    <row r="13" spans="1:19" s="3" customFormat="1" ht="12.75" customHeight="1" thickBot="1" x14ac:dyDescent="0.3">
      <c r="A13" s="1744"/>
      <c r="B13" s="1744"/>
      <c r="C13" s="1744"/>
      <c r="D13" s="371"/>
      <c r="E13" s="1843" t="s">
        <v>1004</v>
      </c>
      <c r="F13" s="1843"/>
      <c r="G13" s="1744"/>
      <c r="H13" s="371" t="s">
        <v>1007</v>
      </c>
      <c r="I13" s="468" t="s">
        <v>1008</v>
      </c>
      <c r="L13" s="457"/>
      <c r="M13" s="457"/>
      <c r="N13" s="458"/>
    </row>
    <row r="14" spans="1:19" s="3" customFormat="1" x14ac:dyDescent="0.25">
      <c r="A14" s="91"/>
      <c r="B14" s="91"/>
      <c r="C14" s="163" t="s">
        <v>524</v>
      </c>
      <c r="D14" s="91"/>
      <c r="E14" s="469">
        <v>5375732.7931800084</v>
      </c>
      <c r="F14" s="469">
        <v>5730920.4786000019</v>
      </c>
      <c r="G14" s="427">
        <v>6.6072421953451075</v>
      </c>
      <c r="H14" s="427"/>
      <c r="I14" s="428">
        <v>6.6072421953451075</v>
      </c>
      <c r="J14" s="1295"/>
      <c r="K14" s="1473"/>
      <c r="L14" s="457"/>
      <c r="M14" s="457"/>
      <c r="N14" s="458"/>
    </row>
    <row r="15" spans="1:19" s="3" customFormat="1" x14ac:dyDescent="0.25">
      <c r="A15" s="91"/>
      <c r="B15" s="91"/>
      <c r="C15" s="91"/>
      <c r="D15" s="91"/>
      <c r="E15" s="470"/>
      <c r="F15" s="470"/>
      <c r="G15" s="471"/>
      <c r="H15" s="471"/>
      <c r="I15" s="472"/>
      <c r="K15" s="1473"/>
      <c r="L15" s="457"/>
      <c r="M15" s="457"/>
      <c r="N15" s="458"/>
    </row>
    <row r="16" spans="1:19" s="3" customFormat="1" x14ac:dyDescent="0.25">
      <c r="A16" s="119"/>
      <c r="B16" s="119"/>
      <c r="C16" s="118" t="s">
        <v>621</v>
      </c>
      <c r="D16" s="119"/>
      <c r="E16" s="405">
        <v>735040.49231999973</v>
      </c>
      <c r="F16" s="405">
        <v>856298.24471999996</v>
      </c>
      <c r="G16" s="427">
        <v>16.496744555837427</v>
      </c>
      <c r="H16" s="434">
        <v>16.496744555837427</v>
      </c>
      <c r="I16" s="435">
        <v>2.2556506631772208</v>
      </c>
      <c r="J16" s="1295"/>
      <c r="K16" s="1473"/>
      <c r="L16" s="1295"/>
      <c r="M16" s="457"/>
      <c r="N16" s="457"/>
      <c r="O16" s="457"/>
    </row>
    <row r="17" spans="1:15" s="3" customFormat="1" x14ac:dyDescent="0.25">
      <c r="A17" s="393"/>
      <c r="B17" s="436">
        <v>0</v>
      </c>
      <c r="C17" s="119" t="s">
        <v>7</v>
      </c>
      <c r="D17" s="119"/>
      <c r="E17" s="202">
        <v>589795.10461999988</v>
      </c>
      <c r="F17" s="202">
        <v>643441.44802999997</v>
      </c>
      <c r="G17" s="471">
        <v>9.0957593560502676</v>
      </c>
      <c r="H17" s="429">
        <v>7.2984201510690614</v>
      </c>
      <c r="I17" s="430">
        <v>0.99793545315457666</v>
      </c>
      <c r="J17" s="1295"/>
      <c r="K17" s="1473"/>
      <c r="L17" s="1295"/>
      <c r="M17" s="457"/>
      <c r="N17" s="457"/>
      <c r="O17" s="457"/>
    </row>
    <row r="18" spans="1:15" s="3" customFormat="1" x14ac:dyDescent="0.25">
      <c r="A18" s="393"/>
      <c r="B18" s="436">
        <v>4</v>
      </c>
      <c r="C18" s="119" t="s">
        <v>1493</v>
      </c>
      <c r="D18" s="393"/>
      <c r="E18" s="202">
        <v>45270.527049999961</v>
      </c>
      <c r="F18" s="202">
        <v>79068.811339999986</v>
      </c>
      <c r="G18" s="471">
        <v>74.658473166594263</v>
      </c>
      <c r="H18" s="429">
        <v>4.5981527062982464</v>
      </c>
      <c r="I18" s="430">
        <v>0.62871957350407448</v>
      </c>
      <c r="J18" s="1295"/>
      <c r="K18" s="1473"/>
      <c r="L18" s="1295"/>
      <c r="M18" s="457"/>
      <c r="N18" s="457"/>
      <c r="O18" s="457"/>
    </row>
    <row r="19" spans="1:15" s="3" customFormat="1" ht="24" x14ac:dyDescent="0.25">
      <c r="A19" s="393"/>
      <c r="B19" s="436">
        <v>2</v>
      </c>
      <c r="C19" s="151" t="s">
        <v>1494</v>
      </c>
      <c r="D19" s="393"/>
      <c r="E19" s="202">
        <v>51110.114880000023</v>
      </c>
      <c r="F19" s="202">
        <v>69216.895359999951</v>
      </c>
      <c r="G19" s="471">
        <v>35.427000159385905</v>
      </c>
      <c r="H19" s="429">
        <v>2.4633718372235118</v>
      </c>
      <c r="I19" s="430">
        <v>0.3368244140216814</v>
      </c>
      <c r="J19" s="1295"/>
      <c r="K19" s="1473"/>
      <c r="L19" s="1295"/>
      <c r="M19" s="457"/>
      <c r="N19" s="457"/>
      <c r="O19" s="457"/>
    </row>
    <row r="20" spans="1:15" s="3" customFormat="1" x14ac:dyDescent="0.25">
      <c r="A20" s="393"/>
      <c r="B20" s="436">
        <v>1</v>
      </c>
      <c r="C20" s="119" t="s">
        <v>549</v>
      </c>
      <c r="D20" s="393"/>
      <c r="E20" s="202">
        <v>48864.745770000001</v>
      </c>
      <c r="F20" s="202">
        <v>64571.089989999979</v>
      </c>
      <c r="G20" s="471">
        <v>32.142486310944285</v>
      </c>
      <c r="H20" s="429">
        <v>2.1367998612465859</v>
      </c>
      <c r="I20" s="430">
        <v>0.2921712224968851</v>
      </c>
      <c r="J20" s="1295"/>
      <c r="K20" s="1473"/>
      <c r="L20" s="1295"/>
      <c r="M20" s="457"/>
      <c r="N20" s="457"/>
      <c r="O20" s="457"/>
    </row>
    <row r="21" spans="1:15" s="3" customFormat="1" x14ac:dyDescent="0.25">
      <c r="A21" s="393"/>
      <c r="B21" s="436"/>
      <c r="C21" s="119"/>
      <c r="D21" s="393"/>
      <c r="E21" s="202"/>
      <c r="F21" s="202"/>
      <c r="G21" s="429"/>
      <c r="H21" s="429"/>
      <c r="I21" s="430"/>
      <c r="J21" s="149"/>
      <c r="K21" s="1474"/>
      <c r="L21" s="149"/>
      <c r="M21" s="149"/>
      <c r="N21" s="149"/>
    </row>
    <row r="22" spans="1:15" s="3" customFormat="1" x14ac:dyDescent="0.25">
      <c r="A22" s="393"/>
      <c r="B22" s="1429"/>
      <c r="C22" s="118" t="s">
        <v>1495</v>
      </c>
      <c r="D22" s="418"/>
      <c r="E22" s="405">
        <v>763192.59923999978</v>
      </c>
      <c r="F22" s="405">
        <v>739821.71449999989</v>
      </c>
      <c r="G22" s="434">
        <v>-3.0622525379927787</v>
      </c>
      <c r="H22" s="434">
        <v>-3.0622525379927787</v>
      </c>
      <c r="I22" s="435">
        <v>-0.43474788720246138</v>
      </c>
      <c r="J22" s="1295"/>
      <c r="K22" s="1473"/>
      <c r="L22" s="1295"/>
      <c r="M22" s="457"/>
      <c r="N22" s="457"/>
      <c r="O22" s="457"/>
    </row>
    <row r="23" spans="1:15" s="3" customFormat="1" x14ac:dyDescent="0.25">
      <c r="A23" s="393"/>
      <c r="B23" s="436">
        <v>33</v>
      </c>
      <c r="C23" s="119" t="s">
        <v>1447</v>
      </c>
      <c r="D23" s="393"/>
      <c r="E23" s="202">
        <v>566435.96616000007</v>
      </c>
      <c r="F23" s="202">
        <v>473613.57780000009</v>
      </c>
      <c r="G23" s="429">
        <v>-16.387092964676008</v>
      </c>
      <c r="H23" s="429">
        <v>-12.162380564543477</v>
      </c>
      <c r="I23" s="430">
        <v>-1.7266927492705784</v>
      </c>
      <c r="J23" s="1295"/>
      <c r="K23" s="1473"/>
      <c r="L23" s="1295"/>
      <c r="M23" s="457"/>
      <c r="N23" s="457"/>
      <c r="O23" s="457"/>
    </row>
    <row r="24" spans="1:15" s="3" customFormat="1" x14ac:dyDescent="0.25">
      <c r="A24" s="393"/>
      <c r="B24" s="436">
        <v>68</v>
      </c>
      <c r="C24" s="119" t="s">
        <v>86</v>
      </c>
      <c r="D24" s="393"/>
      <c r="E24" s="202">
        <v>77430.81935999995</v>
      </c>
      <c r="F24" s="202">
        <v>78245.650210000007</v>
      </c>
      <c r="G24" s="429">
        <v>1.0523340147179148</v>
      </c>
      <c r="H24" s="429">
        <v>0.10676608379214973</v>
      </c>
      <c r="I24" s="430">
        <v>1.5157577233634256E-2</v>
      </c>
      <c r="J24" s="1295"/>
      <c r="K24" s="1473"/>
      <c r="L24" s="1295"/>
      <c r="M24" s="457"/>
      <c r="N24" s="457"/>
      <c r="O24" s="457"/>
    </row>
    <row r="25" spans="1:15" s="3" customFormat="1" x14ac:dyDescent="0.25">
      <c r="A25" s="393"/>
      <c r="B25" s="436"/>
      <c r="C25" s="119" t="s">
        <v>623</v>
      </c>
      <c r="D25" s="393"/>
      <c r="E25" s="202">
        <v>119325.81371999982</v>
      </c>
      <c r="F25" s="202">
        <v>187962.48648999972</v>
      </c>
      <c r="G25" s="553">
        <v>57.520389453246977</v>
      </c>
      <c r="H25" s="429">
        <v>8.9933619427585469</v>
      </c>
      <c r="I25" s="430">
        <v>1.2767872848344823</v>
      </c>
      <c r="J25" s="1295"/>
      <c r="K25" s="1473"/>
      <c r="L25" s="1295"/>
      <c r="M25" s="457"/>
      <c r="N25" s="457"/>
      <c r="O25" s="457"/>
    </row>
    <row r="26" spans="1:15" s="3" customFormat="1" x14ac:dyDescent="0.25">
      <c r="A26" s="393"/>
      <c r="B26" s="436"/>
      <c r="C26" s="119"/>
      <c r="D26" s="474"/>
      <c r="E26" s="202"/>
      <c r="F26" s="202"/>
      <c r="G26" s="429"/>
      <c r="H26" s="429"/>
      <c r="I26" s="430"/>
      <c r="J26" s="92"/>
      <c r="K26" s="1475"/>
      <c r="L26" s="92"/>
      <c r="M26" s="92"/>
      <c r="N26" s="92"/>
    </row>
    <row r="27" spans="1:15" s="3" customFormat="1" x14ac:dyDescent="0.25">
      <c r="A27" s="418"/>
      <c r="B27" s="1429"/>
      <c r="C27" s="118" t="s">
        <v>624</v>
      </c>
      <c r="D27" s="418"/>
      <c r="E27" s="405">
        <v>3867520.3491100082</v>
      </c>
      <c r="F27" s="405">
        <v>4128282.6734500024</v>
      </c>
      <c r="G27" s="434">
        <v>6.7423646368143979</v>
      </c>
      <c r="H27" s="434">
        <v>6.7423646368143979</v>
      </c>
      <c r="I27" s="435">
        <v>4.8507307630843073</v>
      </c>
      <c r="J27" s="1295"/>
      <c r="K27" s="1473"/>
      <c r="L27" s="1295"/>
      <c r="M27" s="457"/>
      <c r="N27" s="457"/>
      <c r="O27" s="457"/>
    </row>
    <row r="28" spans="1:15" s="3" customFormat="1" x14ac:dyDescent="0.25">
      <c r="A28" s="393"/>
      <c r="B28" s="436">
        <v>5</v>
      </c>
      <c r="C28" s="119" t="s">
        <v>625</v>
      </c>
      <c r="D28" s="393"/>
      <c r="E28" s="202">
        <v>1096902.995699998</v>
      </c>
      <c r="F28" s="202">
        <v>1174642.2742499996</v>
      </c>
      <c r="G28" s="429">
        <v>7.0871607475546634</v>
      </c>
      <c r="H28" s="429">
        <v>2.0100548034062906</v>
      </c>
      <c r="I28" s="430">
        <v>1.4461150049836256</v>
      </c>
      <c r="J28" s="1295"/>
      <c r="K28" s="1473"/>
      <c r="L28" s="1295"/>
      <c r="M28" s="457"/>
      <c r="N28" s="457"/>
      <c r="O28" s="457"/>
    </row>
    <row r="29" spans="1:15" s="3" customFormat="1" ht="25.15" customHeight="1" x14ac:dyDescent="0.25">
      <c r="A29" s="393"/>
      <c r="B29" s="436">
        <v>6</v>
      </c>
      <c r="C29" s="151" t="s">
        <v>75</v>
      </c>
      <c r="D29" s="393"/>
      <c r="E29" s="202">
        <v>592122.97048000107</v>
      </c>
      <c r="F29" s="202">
        <v>669719.78589000145</v>
      </c>
      <c r="G29" s="429">
        <v>13.104848026263365</v>
      </c>
      <c r="H29" s="429">
        <v>2.0063712251147425</v>
      </c>
      <c r="I29" s="430">
        <v>1.4434648892602069</v>
      </c>
      <c r="J29" s="1295"/>
      <c r="K29" s="1473"/>
      <c r="L29" s="1295"/>
      <c r="M29" s="457"/>
      <c r="N29" s="457"/>
      <c r="O29" s="457"/>
    </row>
    <row r="30" spans="1:15" s="3" customFormat="1" x14ac:dyDescent="0.25">
      <c r="A30" s="393"/>
      <c r="B30" s="436">
        <v>7</v>
      </c>
      <c r="C30" s="151" t="s">
        <v>90</v>
      </c>
      <c r="D30" s="393"/>
      <c r="E30" s="202">
        <v>1709981.296860009</v>
      </c>
      <c r="F30" s="202">
        <v>1772688.5485600028</v>
      </c>
      <c r="G30" s="429">
        <v>3.6671308519655361</v>
      </c>
      <c r="H30" s="429">
        <v>1.6213812996335994</v>
      </c>
      <c r="I30" s="430">
        <v>1.1664875117964963</v>
      </c>
      <c r="J30" s="1295"/>
      <c r="K30" s="1473"/>
      <c r="L30" s="1295"/>
      <c r="M30" s="457"/>
      <c r="N30" s="457"/>
      <c r="O30" s="457"/>
    </row>
    <row r="31" spans="1:15" s="3" customFormat="1" x14ac:dyDescent="0.25">
      <c r="A31" s="393"/>
      <c r="B31" s="436">
        <v>8</v>
      </c>
      <c r="C31" s="151" t="s">
        <v>110</v>
      </c>
      <c r="D31" s="393"/>
      <c r="E31" s="202">
        <v>468513.0860700006</v>
      </c>
      <c r="F31" s="202">
        <v>511232.06474999856</v>
      </c>
      <c r="G31" s="429">
        <v>9.1179905001875081</v>
      </c>
      <c r="H31" s="429">
        <v>1.1045573086597578</v>
      </c>
      <c r="I31" s="430">
        <v>0.79466335704397262</v>
      </c>
      <c r="J31" s="1295"/>
      <c r="K31" s="1473"/>
      <c r="L31" s="1295"/>
      <c r="M31" s="457"/>
      <c r="N31" s="457"/>
      <c r="O31" s="457"/>
    </row>
    <row r="32" spans="1:15" s="3" customFormat="1" x14ac:dyDescent="0.25">
      <c r="A32" s="393"/>
      <c r="B32" s="119"/>
      <c r="C32" s="119"/>
      <c r="D32" s="119"/>
      <c r="E32" s="341"/>
      <c r="F32" s="341"/>
      <c r="G32" s="119"/>
      <c r="H32" s="119"/>
      <c r="I32" s="335"/>
      <c r="J32" s="147"/>
      <c r="K32" s="1476"/>
      <c r="L32" s="147"/>
      <c r="M32" s="147"/>
      <c r="N32" s="147"/>
    </row>
    <row r="33" spans="1:15" s="5" customFormat="1" x14ac:dyDescent="0.25">
      <c r="A33" s="1525"/>
      <c r="B33" s="475"/>
      <c r="C33" s="475" t="s">
        <v>626</v>
      </c>
      <c r="D33" s="475"/>
      <c r="E33" s="476">
        <v>9979.3525100000006</v>
      </c>
      <c r="F33" s="476">
        <v>6517.8459299999995</v>
      </c>
      <c r="G33" s="1646">
        <v>-34.686685098370184</v>
      </c>
      <c r="H33" s="477">
        <v>-34.686685098370184</v>
      </c>
      <c r="I33" s="478">
        <v>-6.4391343713948834E-2</v>
      </c>
      <c r="J33" s="1295"/>
      <c r="K33" s="1473"/>
      <c r="L33" s="1295"/>
      <c r="M33" s="457"/>
      <c r="N33" s="457"/>
      <c r="O33" s="457"/>
    </row>
    <row r="34" spans="1:15" customFormat="1" ht="12.75" x14ac:dyDescent="0.2"/>
    <row r="35" spans="1:15" s="3" customFormat="1" x14ac:dyDescent="0.25">
      <c r="A35" s="1317" t="s">
        <v>1097</v>
      </c>
      <c r="B35" s="521"/>
      <c r="C35" s="522"/>
      <c r="D35" s="523"/>
      <c r="E35" s="523"/>
      <c r="F35" s="523"/>
      <c r="G35" s="523"/>
      <c r="H35" s="523"/>
      <c r="I35" s="524"/>
      <c r="J35" s="85"/>
      <c r="K35" s="85"/>
      <c r="L35" s="85"/>
      <c r="M35" s="85"/>
      <c r="N35" s="85"/>
    </row>
    <row r="36" spans="1:15" s="3" customFormat="1" x14ac:dyDescent="0.25">
      <c r="A36" s="1675" t="s">
        <v>1437</v>
      </c>
      <c r="B36" s="155"/>
      <c r="C36" s="151"/>
      <c r="D36" s="92"/>
      <c r="E36" s="92"/>
      <c r="F36" s="92"/>
      <c r="G36" s="92"/>
      <c r="H36" s="92"/>
      <c r="I36" s="479"/>
      <c r="J36" s="92"/>
      <c r="K36" s="92"/>
      <c r="L36" s="92"/>
      <c r="M36" s="92"/>
      <c r="N36" s="92"/>
    </row>
    <row r="37" spans="1:15" s="3" customFormat="1" x14ac:dyDescent="0.25">
      <c r="A37" s="546" t="s">
        <v>1411</v>
      </c>
      <c r="B37" s="155"/>
      <c r="C37" s="151"/>
      <c r="D37" s="92"/>
      <c r="E37" s="92"/>
      <c r="F37" s="92"/>
      <c r="G37" s="92"/>
      <c r="H37" s="92"/>
      <c r="I37" s="479"/>
      <c r="J37" s="92"/>
      <c r="K37" s="92"/>
      <c r="L37" s="92"/>
      <c r="M37" s="92"/>
      <c r="N37" s="92"/>
    </row>
    <row r="38" spans="1:15" s="3" customFormat="1" x14ac:dyDescent="0.25">
      <c r="A38" s="141" t="s">
        <v>1441</v>
      </c>
      <c r="B38" s="480"/>
      <c r="C38" s="481"/>
      <c r="D38" s="482"/>
      <c r="E38" s="482"/>
      <c r="F38" s="482"/>
      <c r="G38" s="482"/>
      <c r="H38" s="482"/>
      <c r="I38" s="483"/>
      <c r="J38" s="149"/>
      <c r="K38" s="149"/>
      <c r="L38" s="149"/>
      <c r="M38" s="149"/>
      <c r="N38" s="149"/>
    </row>
    <row r="39" spans="1:15" s="3" customFormat="1" x14ac:dyDescent="0.25">
      <c r="A39" s="148"/>
      <c r="B39" s="156"/>
      <c r="C39" s="156"/>
      <c r="D39" s="149"/>
      <c r="E39" s="149"/>
      <c r="F39" s="149"/>
      <c r="G39" s="149"/>
      <c r="H39" s="149"/>
      <c r="I39" s="115"/>
      <c r="J39" s="149"/>
      <c r="K39" s="149"/>
      <c r="L39" s="149"/>
      <c r="M39" s="149"/>
      <c r="N39" s="149"/>
    </row>
    <row r="40" spans="1:15" s="3" customFormat="1" x14ac:dyDescent="0.25">
      <c r="A40" s="148"/>
      <c r="B40" s="119"/>
      <c r="C40" s="151"/>
      <c r="D40" s="149"/>
      <c r="E40" s="149"/>
      <c r="F40" s="149"/>
      <c r="G40" s="149"/>
      <c r="H40" s="149"/>
      <c r="J40" s="149"/>
      <c r="K40" s="149"/>
      <c r="L40" s="149"/>
      <c r="M40" s="149"/>
      <c r="N40" s="149"/>
    </row>
    <row r="41" spans="1:15" s="3" customFormat="1" x14ac:dyDescent="0.25">
      <c r="A41" s="148"/>
      <c r="B41" s="91"/>
      <c r="C41" s="91"/>
      <c r="D41" s="149"/>
      <c r="E41" s="149"/>
      <c r="F41" s="149"/>
      <c r="G41" s="149"/>
      <c r="H41" s="149"/>
      <c r="J41" s="149"/>
      <c r="K41" s="149"/>
      <c r="L41" s="149"/>
      <c r="M41" s="149"/>
      <c r="N41" s="149"/>
    </row>
    <row r="42" spans="1:15" s="3" customFormat="1" x14ac:dyDescent="0.25">
      <c r="A42" s="148"/>
      <c r="B42" s="119"/>
      <c r="C42" s="151"/>
      <c r="D42" s="149"/>
      <c r="E42" s="149"/>
      <c r="F42" s="149"/>
      <c r="G42" s="149"/>
      <c r="H42" s="149"/>
      <c r="J42" s="149"/>
      <c r="K42" s="149"/>
      <c r="L42" s="149"/>
      <c r="M42" s="149"/>
      <c r="N42" s="149"/>
    </row>
    <row r="43" spans="1:15" s="3" customFormat="1" x14ac:dyDescent="0.25">
      <c r="A43" s="146"/>
      <c r="B43" s="83"/>
      <c r="C43" s="83"/>
      <c r="D43" s="147"/>
      <c r="E43" s="147"/>
      <c r="F43" s="147"/>
      <c r="G43" s="147"/>
      <c r="H43" s="147"/>
      <c r="J43" s="147"/>
      <c r="K43" s="147"/>
      <c r="L43" s="147"/>
      <c r="M43" s="147"/>
      <c r="N43" s="147"/>
    </row>
    <row r="44" spans="1:15" s="3" customFormat="1" x14ac:dyDescent="0.25">
      <c r="A44" s="148"/>
      <c r="B44" s="91"/>
      <c r="C44" s="91"/>
      <c r="D44" s="149"/>
      <c r="E44" s="149"/>
      <c r="F44" s="149"/>
      <c r="G44" s="149"/>
      <c r="H44" s="149"/>
      <c r="I44" s="5"/>
      <c r="J44" s="149"/>
      <c r="K44" s="149"/>
      <c r="L44" s="149"/>
      <c r="M44" s="149"/>
      <c r="N44" s="149"/>
    </row>
    <row r="45" spans="1:15" s="3" customFormat="1" x14ac:dyDescent="0.25">
      <c r="A45" s="152"/>
      <c r="B45" s="153"/>
      <c r="C45" s="154"/>
      <c r="D45" s="147"/>
      <c r="E45" s="147"/>
      <c r="F45" s="147"/>
      <c r="G45" s="147"/>
      <c r="H45" s="147"/>
      <c r="I45" s="5"/>
      <c r="J45" s="147"/>
      <c r="K45" s="147"/>
      <c r="L45" s="147"/>
      <c r="M45" s="147"/>
      <c r="N45" s="147"/>
    </row>
    <row r="46" spans="1:15" s="3" customFormat="1" x14ac:dyDescent="0.25">
      <c r="A46" s="148"/>
      <c r="B46" s="91"/>
      <c r="C46" s="91"/>
      <c r="D46" s="149"/>
      <c r="E46" s="149"/>
      <c r="F46" s="149"/>
      <c r="G46" s="149"/>
      <c r="H46" s="149"/>
      <c r="I46" s="5"/>
      <c r="J46" s="149"/>
      <c r="K46" s="149"/>
      <c r="L46" s="149"/>
      <c r="M46" s="149"/>
      <c r="N46" s="149"/>
    </row>
    <row r="47" spans="1:15" s="3" customFormat="1" x14ac:dyDescent="0.25">
      <c r="A47" s="148"/>
      <c r="B47" s="91"/>
      <c r="C47" s="91"/>
      <c r="D47" s="149"/>
      <c r="E47" s="149"/>
      <c r="F47" s="149"/>
      <c r="G47" s="149"/>
      <c r="H47" s="149"/>
      <c r="I47" s="5"/>
      <c r="J47" s="149"/>
      <c r="K47" s="149"/>
      <c r="L47" s="149"/>
      <c r="M47" s="149"/>
      <c r="N47" s="149"/>
    </row>
    <row r="48" spans="1:15" s="3" customFormat="1" x14ac:dyDescent="0.25">
      <c r="A48" s="148"/>
      <c r="B48" s="119"/>
      <c r="C48" s="119"/>
      <c r="D48" s="149"/>
      <c r="E48" s="149"/>
      <c r="F48" s="149"/>
      <c r="G48" s="149"/>
      <c r="H48" s="149"/>
      <c r="I48" s="5"/>
      <c r="J48" s="149"/>
      <c r="K48" s="149"/>
      <c r="L48" s="149"/>
      <c r="M48" s="149"/>
      <c r="N48" s="149"/>
    </row>
    <row r="49" spans="1:14" s="3" customFormat="1" x14ac:dyDescent="0.25">
      <c r="A49" s="152"/>
      <c r="B49" s="83"/>
      <c r="C49" s="154"/>
      <c r="D49" s="85"/>
      <c r="E49" s="85"/>
      <c r="F49" s="85"/>
      <c r="G49" s="85"/>
      <c r="H49" s="85"/>
      <c r="I49" s="5"/>
      <c r="J49" s="85"/>
      <c r="K49" s="85"/>
      <c r="L49" s="85"/>
      <c r="M49" s="85"/>
      <c r="N49" s="85"/>
    </row>
    <row r="50" spans="1:14" s="3" customFormat="1" x14ac:dyDescent="0.25">
      <c r="A50" s="148"/>
      <c r="B50" s="83"/>
      <c r="C50" s="91"/>
      <c r="D50" s="149"/>
      <c r="E50" s="149"/>
      <c r="F50" s="149"/>
      <c r="G50" s="149"/>
      <c r="H50" s="149"/>
      <c r="I50" s="5"/>
      <c r="J50" s="149"/>
      <c r="K50" s="149"/>
      <c r="L50" s="149"/>
      <c r="M50" s="149"/>
      <c r="N50" s="149"/>
    </row>
    <row r="51" spans="1:14" s="3" customFormat="1" x14ac:dyDescent="0.25">
      <c r="A51" s="148"/>
      <c r="B51" s="91"/>
      <c r="C51" s="91"/>
      <c r="D51" s="149"/>
      <c r="E51" s="149"/>
      <c r="F51" s="149"/>
      <c r="G51" s="149"/>
      <c r="H51" s="149"/>
      <c r="I51" s="5"/>
      <c r="J51" s="149"/>
      <c r="K51" s="149"/>
      <c r="L51" s="149"/>
      <c r="M51" s="149"/>
      <c r="N51" s="149"/>
    </row>
    <row r="52" spans="1:14" s="3" customFormat="1" x14ac:dyDescent="0.25">
      <c r="A52" s="148"/>
      <c r="B52" s="91"/>
      <c r="C52" s="91"/>
      <c r="D52" s="149"/>
      <c r="E52" s="149"/>
      <c r="F52" s="149"/>
      <c r="G52" s="149"/>
      <c r="H52" s="149"/>
      <c r="I52" s="253"/>
      <c r="J52" s="149"/>
      <c r="K52" s="149"/>
      <c r="L52" s="149"/>
      <c r="M52" s="149"/>
      <c r="N52" s="149"/>
    </row>
    <row r="53" spans="1:14" s="3" customFormat="1" x14ac:dyDescent="0.25">
      <c r="A53" s="146"/>
      <c r="B53" s="83"/>
      <c r="C53" s="83"/>
      <c r="D53" s="147"/>
      <c r="E53" s="147"/>
      <c r="F53" s="147"/>
      <c r="G53" s="147"/>
      <c r="H53" s="147"/>
      <c r="I53" s="5"/>
      <c r="J53" s="147"/>
      <c r="K53" s="147"/>
      <c r="L53" s="147"/>
      <c r="M53" s="147"/>
      <c r="N53" s="147"/>
    </row>
    <row r="54" spans="1:14" s="3" customFormat="1" x14ac:dyDescent="0.25">
      <c r="A54" s="148"/>
      <c r="B54" s="91"/>
      <c r="C54" s="91"/>
      <c r="D54" s="149"/>
      <c r="E54" s="149"/>
      <c r="F54" s="149"/>
      <c r="G54" s="149"/>
      <c r="H54" s="149"/>
      <c r="I54" s="5"/>
      <c r="J54" s="149"/>
      <c r="K54" s="149"/>
      <c r="L54" s="149"/>
      <c r="M54" s="149"/>
      <c r="N54" s="149"/>
    </row>
    <row r="55" spans="1:14" s="3" customFormat="1" x14ac:dyDescent="0.25">
      <c r="A55" s="148"/>
      <c r="B55" s="91"/>
      <c r="C55" s="91"/>
      <c r="D55" s="149"/>
      <c r="E55" s="149"/>
      <c r="F55" s="149"/>
      <c r="G55" s="149"/>
      <c r="H55" s="149"/>
      <c r="I55" s="5"/>
      <c r="J55" s="149"/>
      <c r="K55" s="149"/>
      <c r="L55" s="149"/>
      <c r="M55" s="149"/>
      <c r="N55" s="149"/>
    </row>
    <row r="56" spans="1:14" s="3" customFormat="1" x14ac:dyDescent="0.25">
      <c r="A56" s="148"/>
      <c r="B56" s="91"/>
      <c r="C56" s="91"/>
      <c r="D56" s="149"/>
      <c r="E56" s="149"/>
      <c r="F56" s="149"/>
      <c r="G56" s="149"/>
      <c r="H56" s="149"/>
      <c r="I56" s="5"/>
      <c r="J56" s="149"/>
      <c r="K56" s="149"/>
      <c r="L56" s="149"/>
      <c r="M56" s="149"/>
      <c r="N56" s="149"/>
    </row>
    <row r="57" spans="1:14" s="3" customFormat="1" x14ac:dyDescent="0.25">
      <c r="A57" s="146"/>
      <c r="B57" s="83"/>
      <c r="C57" s="83"/>
      <c r="D57" s="147"/>
      <c r="E57" s="147"/>
      <c r="F57" s="147"/>
      <c r="G57" s="147"/>
      <c r="H57" s="147"/>
      <c r="I57" s="5"/>
      <c r="J57" s="147"/>
      <c r="K57" s="147"/>
      <c r="L57" s="147"/>
      <c r="M57" s="147"/>
      <c r="N57" s="147"/>
    </row>
    <row r="58" spans="1:14" s="3" customFormat="1" x14ac:dyDescent="0.25">
      <c r="A58" s="148"/>
      <c r="B58" s="91"/>
      <c r="C58" s="91"/>
      <c r="D58" s="149"/>
      <c r="E58" s="149"/>
      <c r="F58" s="149"/>
      <c r="G58" s="149"/>
      <c r="H58" s="149"/>
      <c r="I58" s="5"/>
      <c r="J58" s="149"/>
      <c r="K58" s="149"/>
      <c r="L58" s="149"/>
      <c r="M58" s="149"/>
      <c r="N58" s="149"/>
    </row>
    <row r="59" spans="1:14" s="3" customFormat="1" x14ac:dyDescent="0.25">
      <c r="A59" s="148"/>
      <c r="B59" s="91"/>
      <c r="C59" s="91"/>
      <c r="D59" s="149"/>
      <c r="E59" s="149"/>
      <c r="F59" s="149"/>
      <c r="G59" s="149"/>
      <c r="H59" s="149"/>
      <c r="J59" s="149"/>
      <c r="K59" s="149"/>
      <c r="L59" s="149"/>
      <c r="M59" s="149"/>
      <c r="N59" s="149"/>
    </row>
    <row r="60" spans="1:14" s="3" customFormat="1" x14ac:dyDescent="0.25">
      <c r="A60" s="146"/>
      <c r="B60" s="83"/>
      <c r="C60" s="83"/>
      <c r="D60" s="147"/>
      <c r="E60" s="147"/>
      <c r="F60" s="147"/>
      <c r="G60" s="147"/>
      <c r="H60" s="147"/>
      <c r="J60" s="147"/>
      <c r="K60" s="147"/>
      <c r="L60" s="147"/>
      <c r="M60" s="147"/>
      <c r="N60" s="147"/>
    </row>
    <row r="61" spans="1:14" s="3" customFormat="1" x14ac:dyDescent="0.25">
      <c r="A61" s="148"/>
      <c r="B61" s="91"/>
      <c r="C61" s="157"/>
      <c r="D61" s="149"/>
      <c r="E61" s="149"/>
      <c r="F61" s="149"/>
      <c r="G61" s="149"/>
      <c r="H61" s="149"/>
      <c r="J61" s="149"/>
      <c r="K61" s="149"/>
      <c r="L61" s="149"/>
      <c r="M61" s="149"/>
      <c r="N61" s="149"/>
    </row>
    <row r="62" spans="1:14" s="3" customFormat="1" x14ac:dyDescent="0.25">
      <c r="A62" s="148"/>
      <c r="B62" s="91"/>
      <c r="C62" s="157"/>
      <c r="D62" s="149"/>
      <c r="E62" s="149"/>
      <c r="F62" s="149"/>
      <c r="G62" s="149"/>
      <c r="H62" s="149"/>
      <c r="J62" s="149"/>
      <c r="K62" s="149"/>
      <c r="L62" s="149"/>
      <c r="M62" s="149"/>
      <c r="N62" s="149"/>
    </row>
    <row r="63" spans="1:14" s="3" customFormat="1" x14ac:dyDescent="0.25">
      <c r="A63" s="146"/>
      <c r="B63" s="83"/>
      <c r="C63" s="158"/>
      <c r="D63" s="147"/>
      <c r="E63" s="147"/>
      <c r="F63" s="147"/>
      <c r="G63" s="147"/>
      <c r="H63" s="147"/>
      <c r="J63" s="147"/>
      <c r="K63" s="147"/>
      <c r="L63" s="147"/>
      <c r="M63" s="147"/>
      <c r="N63" s="147"/>
    </row>
    <row r="64" spans="1:14" s="3" customFormat="1" x14ac:dyDescent="0.25">
      <c r="A64" s="148"/>
      <c r="B64" s="91"/>
      <c r="C64" s="157"/>
      <c r="D64" s="149"/>
      <c r="E64" s="149"/>
      <c r="F64" s="149"/>
      <c r="G64" s="149"/>
      <c r="H64" s="149"/>
      <c r="J64" s="149"/>
      <c r="K64" s="149"/>
      <c r="L64" s="149"/>
      <c r="M64" s="149"/>
      <c r="N64" s="149"/>
    </row>
    <row r="65" spans="1:14" s="3" customFormat="1" x14ac:dyDescent="0.25">
      <c r="A65" s="148"/>
      <c r="B65" s="91"/>
      <c r="C65" s="157"/>
      <c r="D65" s="149"/>
      <c r="E65" s="149"/>
      <c r="F65" s="149"/>
      <c r="G65" s="149"/>
      <c r="H65" s="149"/>
      <c r="J65" s="149"/>
      <c r="K65" s="149"/>
      <c r="L65" s="149"/>
      <c r="M65" s="149"/>
      <c r="N65" s="149"/>
    </row>
    <row r="66" spans="1:14" s="3" customFormat="1" x14ac:dyDescent="0.25">
      <c r="A66" s="148"/>
      <c r="B66" s="91"/>
      <c r="C66" s="157"/>
      <c r="D66" s="149"/>
      <c r="E66" s="149"/>
      <c r="F66" s="149"/>
      <c r="G66" s="149"/>
      <c r="H66" s="149"/>
      <c r="J66" s="149"/>
      <c r="K66" s="149"/>
      <c r="L66" s="149"/>
      <c r="M66" s="149"/>
      <c r="N66" s="149"/>
    </row>
    <row r="67" spans="1:14" s="3" customFormat="1" x14ac:dyDescent="0.25">
      <c r="A67" s="152"/>
      <c r="B67" s="91"/>
      <c r="C67" s="154"/>
      <c r="D67" s="85"/>
      <c r="E67" s="85"/>
      <c r="F67" s="85"/>
      <c r="G67" s="85"/>
      <c r="H67" s="85"/>
      <c r="J67" s="85"/>
      <c r="K67" s="85"/>
      <c r="L67" s="85"/>
      <c r="M67" s="85"/>
      <c r="N67" s="85"/>
    </row>
    <row r="68" spans="1:14" s="3" customFormat="1" x14ac:dyDescent="0.25">
      <c r="A68" s="150"/>
      <c r="B68" s="119"/>
      <c r="C68" s="151"/>
      <c r="D68" s="92"/>
      <c r="E68" s="92"/>
      <c r="F68" s="92"/>
      <c r="G68" s="92"/>
      <c r="H68" s="92"/>
      <c r="J68" s="92"/>
      <c r="K68" s="92"/>
      <c r="L68" s="92"/>
      <c r="M68" s="92"/>
      <c r="N68" s="92"/>
    </row>
    <row r="69" spans="1:14" s="3" customFormat="1" x14ac:dyDescent="0.25">
      <c r="A69" s="150"/>
      <c r="B69" s="119"/>
      <c r="C69" s="151"/>
      <c r="D69" s="92"/>
      <c r="E69" s="92"/>
      <c r="F69" s="92"/>
      <c r="G69" s="92"/>
      <c r="H69" s="92"/>
      <c r="J69" s="92"/>
      <c r="K69" s="92"/>
      <c r="L69" s="92"/>
      <c r="M69" s="92"/>
      <c r="N69" s="92"/>
    </row>
    <row r="70" spans="1:14" s="3" customFormat="1" x14ac:dyDescent="0.25">
      <c r="A70" s="146"/>
      <c r="B70" s="83"/>
      <c r="C70" s="158"/>
      <c r="D70" s="147"/>
      <c r="E70" s="147"/>
      <c r="F70" s="147"/>
      <c r="G70" s="147"/>
      <c r="H70" s="147"/>
      <c r="J70" s="147"/>
      <c r="K70" s="147"/>
      <c r="L70" s="147"/>
      <c r="M70" s="147"/>
      <c r="N70" s="147"/>
    </row>
    <row r="71" spans="1:14" s="3" customFormat="1" x14ac:dyDescent="0.25">
      <c r="A71" s="148"/>
      <c r="B71" s="91"/>
      <c r="C71" s="157"/>
      <c r="D71" s="149"/>
      <c r="E71" s="149"/>
      <c r="F71" s="149"/>
      <c r="G71" s="149"/>
      <c r="H71" s="149"/>
      <c r="J71" s="149"/>
      <c r="K71" s="149"/>
      <c r="L71" s="149"/>
      <c r="M71" s="149"/>
      <c r="N71" s="149"/>
    </row>
    <row r="72" spans="1:14" s="3" customFormat="1" x14ac:dyDescent="0.25">
      <c r="A72" s="148"/>
      <c r="B72" s="91"/>
      <c r="C72" s="157"/>
      <c r="D72" s="149"/>
      <c r="E72" s="149"/>
      <c r="F72" s="149"/>
      <c r="G72" s="149"/>
      <c r="H72" s="149"/>
      <c r="J72" s="149"/>
      <c r="K72" s="149"/>
      <c r="L72" s="149"/>
      <c r="M72" s="149"/>
      <c r="N72" s="149"/>
    </row>
    <row r="73" spans="1:14" s="3" customFormat="1" x14ac:dyDescent="0.25">
      <c r="A73" s="148"/>
      <c r="B73" s="91"/>
      <c r="C73" s="157"/>
      <c r="D73" s="149"/>
      <c r="E73" s="149"/>
      <c r="F73" s="149"/>
      <c r="G73" s="149"/>
      <c r="H73" s="149"/>
      <c r="J73" s="149"/>
      <c r="K73" s="149"/>
      <c r="L73" s="149"/>
      <c r="M73" s="149"/>
      <c r="N73" s="149"/>
    </row>
    <row r="74" spans="1:14" s="3" customFormat="1" x14ac:dyDescent="0.25">
      <c r="A74" s="152"/>
      <c r="B74" s="83"/>
      <c r="C74" s="159"/>
      <c r="D74" s="147"/>
      <c r="E74" s="147"/>
      <c r="F74" s="147"/>
      <c r="G74" s="147"/>
      <c r="H74" s="147"/>
      <c r="J74" s="147"/>
      <c r="K74" s="147"/>
      <c r="L74" s="147"/>
      <c r="M74" s="147"/>
      <c r="N74" s="147"/>
    </row>
    <row r="75" spans="1:14" s="3" customFormat="1" x14ac:dyDescent="0.25">
      <c r="A75" s="148"/>
      <c r="B75" s="91"/>
      <c r="C75" s="157"/>
      <c r="D75" s="149"/>
      <c r="E75" s="149"/>
      <c r="F75" s="149"/>
      <c r="G75" s="149"/>
      <c r="H75" s="149"/>
      <c r="J75" s="149"/>
      <c r="K75" s="149"/>
      <c r="L75" s="149"/>
      <c r="M75" s="149"/>
      <c r="N75" s="149"/>
    </row>
    <row r="76" spans="1:14" s="3" customFormat="1" x14ac:dyDescent="0.25">
      <c r="A76" s="146"/>
      <c r="B76" s="83"/>
      <c r="C76" s="157"/>
      <c r="D76" s="147"/>
      <c r="E76" s="147"/>
      <c r="F76" s="147"/>
      <c r="G76" s="147"/>
      <c r="H76" s="147"/>
      <c r="J76" s="147"/>
      <c r="K76" s="147"/>
      <c r="L76" s="147"/>
      <c r="M76" s="147"/>
      <c r="N76" s="147"/>
    </row>
    <row r="77" spans="1:14" s="3" customFormat="1" x14ac:dyDescent="0.25">
      <c r="A77" s="150"/>
      <c r="B77" s="119"/>
      <c r="C77" s="151"/>
      <c r="D77" s="92"/>
      <c r="E77" s="92"/>
      <c r="F77" s="92"/>
      <c r="G77" s="92"/>
      <c r="H77" s="92"/>
      <c r="J77" s="92"/>
      <c r="K77" s="92"/>
      <c r="L77" s="92"/>
      <c r="M77" s="92"/>
      <c r="N77" s="92"/>
    </row>
    <row r="78" spans="1:14" s="3" customFormat="1" x14ac:dyDescent="0.25">
      <c r="A78" s="150"/>
      <c r="B78" s="119"/>
      <c r="C78" s="151"/>
      <c r="D78" s="92"/>
      <c r="E78" s="92"/>
      <c r="F78" s="92"/>
      <c r="G78" s="92"/>
      <c r="H78" s="92"/>
      <c r="J78" s="92"/>
      <c r="K78" s="92"/>
      <c r="L78" s="92"/>
      <c r="M78" s="92"/>
      <c r="N78" s="92"/>
    </row>
    <row r="79" spans="1:14" s="3" customFormat="1" x14ac:dyDescent="0.25">
      <c r="A79" s="148"/>
      <c r="B79" s="91"/>
      <c r="C79" s="157"/>
      <c r="D79" s="149"/>
      <c r="E79" s="149"/>
      <c r="F79" s="149"/>
      <c r="G79" s="149"/>
      <c r="H79" s="149"/>
      <c r="J79" s="149"/>
      <c r="K79" s="149"/>
      <c r="L79" s="149"/>
      <c r="M79" s="149"/>
      <c r="N79" s="149"/>
    </row>
    <row r="80" spans="1:14" s="3" customFormat="1" x14ac:dyDescent="0.25">
      <c r="A80" s="148"/>
      <c r="B80" s="91"/>
      <c r="C80" s="157"/>
      <c r="D80" s="149"/>
      <c r="E80" s="149"/>
      <c r="F80" s="149"/>
      <c r="G80" s="149"/>
      <c r="H80" s="149"/>
      <c r="J80" s="149"/>
      <c r="K80" s="149"/>
      <c r="L80" s="149"/>
      <c r="M80" s="149"/>
      <c r="N80" s="149"/>
    </row>
    <row r="81" spans="1:14" s="3" customFormat="1" x14ac:dyDescent="0.25">
      <c r="A81" s="148"/>
      <c r="B81" s="91"/>
      <c r="C81" s="157"/>
      <c r="D81" s="149"/>
      <c r="E81" s="149"/>
      <c r="F81" s="149"/>
      <c r="G81" s="149"/>
      <c r="H81" s="149"/>
      <c r="J81" s="149"/>
      <c r="K81" s="149"/>
      <c r="L81" s="149"/>
      <c r="M81" s="149"/>
      <c r="N81" s="149"/>
    </row>
    <row r="82" spans="1:14" s="3" customFormat="1" x14ac:dyDescent="0.25"/>
    <row r="83" spans="1:14" s="3" customFormat="1" x14ac:dyDescent="0.25">
      <c r="A83" s="148"/>
      <c r="B83" s="91"/>
      <c r="C83" s="157"/>
      <c r="D83" s="149"/>
      <c r="E83" s="149"/>
      <c r="F83" s="149"/>
      <c r="G83" s="149"/>
      <c r="H83" s="149"/>
      <c r="J83" s="149"/>
      <c r="K83" s="149"/>
      <c r="L83" s="149"/>
      <c r="M83" s="149"/>
      <c r="N83" s="149"/>
    </row>
    <row r="84" spans="1:14" s="3" customFormat="1" x14ac:dyDescent="0.25">
      <c r="A84" s="152"/>
      <c r="B84" s="91"/>
      <c r="C84" s="154"/>
      <c r="D84" s="147"/>
      <c r="E84" s="147"/>
      <c r="F84" s="147"/>
      <c r="G84" s="147"/>
      <c r="H84" s="147"/>
      <c r="J84" s="147"/>
      <c r="K84" s="147"/>
      <c r="L84" s="147"/>
      <c r="M84" s="147"/>
      <c r="N84" s="147"/>
    </row>
    <row r="85" spans="1:14" s="3" customFormat="1" x14ac:dyDescent="0.25">
      <c r="A85" s="148"/>
      <c r="B85" s="119"/>
      <c r="C85" s="151"/>
      <c r="D85" s="149"/>
      <c r="E85" s="149"/>
      <c r="F85" s="149"/>
      <c r="G85" s="149"/>
      <c r="H85" s="149"/>
      <c r="J85" s="149"/>
      <c r="K85" s="149"/>
      <c r="L85" s="149"/>
      <c r="M85" s="149"/>
      <c r="N85" s="149"/>
    </row>
    <row r="86" spans="1:14" s="3" customFormat="1" x14ac:dyDescent="0.25">
      <c r="A86" s="148"/>
      <c r="B86" s="119"/>
      <c r="C86" s="151"/>
      <c r="D86" s="149"/>
      <c r="E86" s="149"/>
      <c r="F86" s="149"/>
      <c r="G86" s="149"/>
      <c r="H86" s="149"/>
      <c r="J86" s="149"/>
      <c r="K86" s="149"/>
      <c r="L86" s="149"/>
      <c r="M86" s="149"/>
      <c r="N86" s="149"/>
    </row>
    <row r="87" spans="1:14" s="3" customFormat="1" x14ac:dyDescent="0.25">
      <c r="A87" s="148"/>
      <c r="B87" s="119"/>
      <c r="C87" s="151"/>
      <c r="D87" s="149"/>
      <c r="E87" s="149"/>
      <c r="F87" s="149"/>
      <c r="G87" s="149"/>
      <c r="H87" s="149"/>
      <c r="J87" s="149"/>
      <c r="K87" s="149"/>
      <c r="L87" s="149"/>
      <c r="M87" s="149"/>
      <c r="N87" s="149"/>
    </row>
    <row r="88" spans="1:14" s="3" customFormat="1" x14ac:dyDescent="0.25">
      <c r="A88" s="152"/>
      <c r="B88" s="91"/>
      <c r="C88" s="154"/>
      <c r="D88" s="147"/>
      <c r="E88" s="147"/>
      <c r="F88" s="147"/>
      <c r="G88" s="147"/>
      <c r="H88" s="147"/>
      <c r="J88" s="147"/>
      <c r="K88" s="147"/>
      <c r="L88" s="147"/>
      <c r="M88" s="147"/>
      <c r="N88" s="147"/>
    </row>
    <row r="89" spans="1:14" s="3" customFormat="1" x14ac:dyDescent="0.25">
      <c r="A89" s="150"/>
      <c r="B89" s="119"/>
      <c r="C89" s="151"/>
      <c r="D89" s="92"/>
      <c r="E89" s="92"/>
      <c r="F89" s="92"/>
      <c r="G89" s="92"/>
      <c r="H89" s="92"/>
      <c r="J89" s="92"/>
      <c r="K89" s="92"/>
      <c r="L89" s="92"/>
      <c r="M89" s="92"/>
      <c r="N89" s="92"/>
    </row>
    <row r="90" spans="1:14" s="3" customFormat="1" x14ac:dyDescent="0.25">
      <c r="A90" s="148"/>
      <c r="B90" s="91"/>
      <c r="C90" s="157"/>
      <c r="D90" s="149"/>
      <c r="E90" s="149"/>
      <c r="F90" s="149"/>
      <c r="G90" s="149"/>
      <c r="H90" s="149"/>
      <c r="J90" s="149"/>
      <c r="K90" s="149"/>
      <c r="L90" s="149"/>
      <c r="M90" s="149"/>
      <c r="N90" s="149"/>
    </row>
    <row r="91" spans="1:14" s="3" customFormat="1" x14ac:dyDescent="0.25">
      <c r="A91" s="148"/>
      <c r="B91" s="91"/>
      <c r="C91" s="157"/>
      <c r="D91" s="149"/>
      <c r="E91" s="149"/>
      <c r="F91" s="149"/>
      <c r="G91" s="149"/>
      <c r="H91" s="149"/>
      <c r="J91" s="149"/>
      <c r="K91" s="149"/>
      <c r="L91" s="149"/>
      <c r="M91" s="149"/>
      <c r="N91" s="149"/>
    </row>
    <row r="92" spans="1:14" s="3" customFormat="1" x14ac:dyDescent="0.25">
      <c r="A92" s="152"/>
      <c r="B92" s="91"/>
      <c r="C92" s="154"/>
      <c r="D92" s="147"/>
      <c r="E92" s="147"/>
      <c r="F92" s="147"/>
      <c r="G92" s="147"/>
      <c r="H92" s="147"/>
      <c r="J92" s="147"/>
      <c r="K92" s="147"/>
      <c r="L92" s="147"/>
      <c r="M92" s="147"/>
      <c r="N92" s="147"/>
    </row>
    <row r="93" spans="1:14" s="3" customFormat="1" x14ac:dyDescent="0.25">
      <c r="A93" s="148"/>
      <c r="B93" s="91"/>
      <c r="C93" s="157"/>
      <c r="D93" s="149"/>
      <c r="E93" s="149"/>
      <c r="F93" s="149"/>
      <c r="G93" s="149"/>
      <c r="H93" s="149"/>
      <c r="J93" s="149"/>
      <c r="K93" s="149"/>
      <c r="L93" s="149"/>
      <c r="M93" s="149"/>
      <c r="N93" s="149"/>
    </row>
    <row r="94" spans="1:14" s="3" customFormat="1" x14ac:dyDescent="0.25">
      <c r="A94" s="150"/>
      <c r="B94" s="119"/>
      <c r="C94" s="151"/>
      <c r="D94" s="92"/>
      <c r="E94" s="92"/>
      <c r="F94" s="92"/>
      <c r="G94" s="92"/>
      <c r="H94" s="92"/>
      <c r="J94" s="92"/>
      <c r="K94" s="92"/>
      <c r="L94" s="92"/>
      <c r="M94" s="92"/>
      <c r="N94" s="92"/>
    </row>
    <row r="95" spans="1:14" s="3" customFormat="1" x14ac:dyDescent="0.25">
      <c r="A95" s="150"/>
      <c r="B95" s="119"/>
      <c r="C95" s="151"/>
      <c r="D95" s="149"/>
      <c r="E95" s="149"/>
      <c r="F95" s="149"/>
      <c r="G95" s="149"/>
      <c r="H95" s="149"/>
      <c r="J95" s="149"/>
      <c r="K95" s="149"/>
      <c r="L95" s="149"/>
      <c r="M95" s="149"/>
      <c r="N95" s="149"/>
    </row>
    <row r="96" spans="1:14" s="3" customFormat="1" x14ac:dyDescent="0.25">
      <c r="A96" s="146"/>
      <c r="B96" s="83"/>
      <c r="C96" s="157"/>
      <c r="D96" s="147"/>
      <c r="E96" s="147"/>
      <c r="F96" s="147"/>
      <c r="G96" s="147"/>
      <c r="H96" s="147"/>
      <c r="J96" s="147"/>
      <c r="K96" s="147"/>
      <c r="L96" s="147"/>
      <c r="M96" s="147"/>
      <c r="N96" s="147"/>
    </row>
    <row r="97" spans="1:46" s="3" customFormat="1" x14ac:dyDescent="0.25">
      <c r="A97" s="148"/>
      <c r="B97" s="91"/>
      <c r="C97" s="157"/>
      <c r="D97" s="149"/>
      <c r="E97" s="149"/>
      <c r="F97" s="149"/>
      <c r="G97" s="149"/>
      <c r="H97" s="149"/>
      <c r="J97" s="149"/>
      <c r="K97" s="149"/>
      <c r="L97" s="149"/>
      <c r="M97" s="149"/>
      <c r="N97" s="149"/>
    </row>
    <row r="98" spans="1:46" s="3" customFormat="1" x14ac:dyDescent="0.25">
      <c r="A98" s="150"/>
      <c r="B98" s="119"/>
      <c r="C98" s="151"/>
      <c r="D98" s="92"/>
      <c r="E98" s="92"/>
      <c r="F98" s="92"/>
      <c r="G98" s="92"/>
      <c r="H98" s="92"/>
      <c r="J98" s="92"/>
      <c r="K98" s="92"/>
      <c r="L98" s="92"/>
      <c r="M98" s="92"/>
      <c r="N98" s="92"/>
    </row>
    <row r="99" spans="1:46" s="3" customFormat="1" x14ac:dyDescent="0.25">
      <c r="A99" s="148"/>
      <c r="B99" s="91"/>
      <c r="C99" s="157"/>
      <c r="D99" s="149"/>
      <c r="E99" s="149"/>
      <c r="F99" s="149"/>
      <c r="G99" s="149"/>
      <c r="H99" s="149"/>
      <c r="J99" s="149"/>
      <c r="K99" s="149"/>
      <c r="L99" s="149"/>
      <c r="M99" s="149"/>
      <c r="N99" s="149"/>
    </row>
    <row r="100" spans="1:46" s="3" customFormat="1" x14ac:dyDescent="0.25">
      <c r="A100" s="148"/>
      <c r="B100" s="91"/>
      <c r="C100" s="157"/>
      <c r="D100" s="149"/>
      <c r="E100" s="149"/>
      <c r="F100" s="149"/>
      <c r="G100" s="149"/>
      <c r="H100" s="149"/>
      <c r="J100" s="149"/>
      <c r="K100" s="149"/>
      <c r="L100" s="149"/>
      <c r="M100" s="149"/>
      <c r="N100" s="149"/>
    </row>
    <row r="101" spans="1:46" s="3" customFormat="1" x14ac:dyDescent="0.25">
      <c r="A101" s="160"/>
      <c r="B101" s="161"/>
      <c r="C101" s="158"/>
      <c r="D101" s="147"/>
      <c r="E101" s="147"/>
      <c r="F101" s="147"/>
      <c r="G101" s="147"/>
      <c r="H101" s="147"/>
      <c r="J101" s="147"/>
      <c r="K101" s="147"/>
      <c r="L101" s="147"/>
      <c r="M101" s="147"/>
      <c r="N101" s="147"/>
    </row>
    <row r="102" spans="1:46" s="3" customFormat="1" x14ac:dyDescent="0.25">
      <c r="A102" s="148"/>
      <c r="B102" s="91"/>
      <c r="C102" s="157"/>
      <c r="D102" s="149"/>
      <c r="E102" s="149"/>
      <c r="F102" s="149"/>
      <c r="G102" s="149"/>
      <c r="H102" s="149"/>
      <c r="J102" s="149"/>
      <c r="K102" s="149"/>
      <c r="L102" s="149"/>
      <c r="M102" s="149"/>
      <c r="N102" s="149"/>
    </row>
    <row r="103" spans="1:46" s="138" customFormat="1" x14ac:dyDescent="0.25">
      <c r="A103" s="162"/>
      <c r="B103" s="91"/>
      <c r="C103" s="157"/>
      <c r="D103" s="149"/>
      <c r="E103" s="149"/>
      <c r="F103" s="149"/>
      <c r="G103" s="149"/>
      <c r="H103" s="149"/>
      <c r="J103" s="149"/>
      <c r="K103" s="149"/>
      <c r="L103" s="149"/>
      <c r="M103" s="149"/>
      <c r="N103" s="149"/>
    </row>
    <row r="104" spans="1:46" s="138" customFormat="1" x14ac:dyDescent="0.25">
      <c r="A104" s="163"/>
      <c r="B104" s="83"/>
      <c r="C104" s="158"/>
      <c r="D104" s="147"/>
      <c r="E104" s="147"/>
      <c r="F104" s="167"/>
      <c r="G104" s="167"/>
      <c r="H104" s="167"/>
      <c r="J104" s="147"/>
      <c r="K104" s="147"/>
      <c r="L104" s="167"/>
      <c r="M104" s="167"/>
      <c r="N104" s="167"/>
    </row>
    <row r="105" spans="1:46" s="138" customFormat="1" x14ac:dyDescent="0.25">
      <c r="A105" s="164"/>
      <c r="B105" s="165"/>
      <c r="C105" s="157"/>
      <c r="D105" s="149"/>
      <c r="E105" s="149"/>
      <c r="F105" s="167"/>
      <c r="G105" s="167"/>
      <c r="H105" s="167"/>
      <c r="J105" s="149"/>
      <c r="K105" s="149"/>
      <c r="L105" s="167"/>
      <c r="M105" s="167"/>
      <c r="N105" s="167"/>
    </row>
    <row r="106" spans="1:46" s="175" customFormat="1" x14ac:dyDescent="0.25">
      <c r="A106" s="484"/>
      <c r="B106" s="485"/>
      <c r="C106" s="486"/>
      <c r="D106" s="487"/>
      <c r="E106" s="487"/>
      <c r="F106" s="487"/>
      <c r="G106" s="487"/>
      <c r="H106" s="487"/>
      <c r="I106" s="138"/>
      <c r="J106" s="487"/>
      <c r="K106" s="487"/>
      <c r="L106" s="487"/>
      <c r="M106" s="487"/>
      <c r="N106" s="487"/>
      <c r="O106" s="138"/>
      <c r="P106" s="138"/>
      <c r="Q106" s="138"/>
      <c r="R106" s="138"/>
      <c r="S106" s="138"/>
      <c r="T106" s="138"/>
      <c r="U106" s="138"/>
      <c r="V106" s="138"/>
      <c r="W106" s="138"/>
      <c r="X106" s="138"/>
      <c r="Y106" s="138"/>
      <c r="Z106" s="138"/>
      <c r="AA106" s="138"/>
      <c r="AB106" s="138"/>
      <c r="AC106" s="138"/>
      <c r="AD106" s="138"/>
      <c r="AE106" s="138"/>
      <c r="AF106" s="138"/>
      <c r="AG106" s="138"/>
      <c r="AH106" s="138"/>
      <c r="AI106" s="138"/>
      <c r="AJ106" s="138"/>
      <c r="AK106" s="138"/>
      <c r="AL106" s="138"/>
      <c r="AM106" s="138"/>
      <c r="AN106" s="138"/>
      <c r="AO106" s="138"/>
      <c r="AP106" s="138"/>
      <c r="AQ106" s="138"/>
      <c r="AR106" s="138"/>
      <c r="AS106" s="138"/>
      <c r="AT106" s="138"/>
    </row>
    <row r="107" spans="1:46" s="175" customFormat="1" x14ac:dyDescent="0.25">
      <c r="A107" s="484"/>
      <c r="B107" s="488"/>
      <c r="C107" s="486"/>
      <c r="D107" s="489"/>
      <c r="E107" s="489"/>
      <c r="F107" s="489"/>
      <c r="G107" s="489"/>
      <c r="H107" s="489"/>
      <c r="I107" s="138"/>
      <c r="J107" s="489"/>
      <c r="K107" s="489"/>
      <c r="L107" s="489"/>
      <c r="M107" s="489"/>
      <c r="N107" s="489"/>
      <c r="O107" s="138"/>
      <c r="P107" s="138"/>
      <c r="Q107" s="138"/>
      <c r="R107" s="138"/>
      <c r="S107" s="138"/>
      <c r="T107" s="138"/>
      <c r="U107" s="138"/>
      <c r="V107" s="138"/>
      <c r="W107" s="138"/>
      <c r="X107" s="138"/>
      <c r="Y107" s="138"/>
      <c r="Z107" s="138"/>
      <c r="AA107" s="138"/>
      <c r="AB107" s="138"/>
      <c r="AC107" s="138"/>
      <c r="AD107" s="138"/>
      <c r="AE107" s="138"/>
      <c r="AF107" s="138"/>
      <c r="AG107" s="138"/>
      <c r="AH107" s="138"/>
      <c r="AI107" s="138"/>
      <c r="AJ107" s="138"/>
      <c r="AK107" s="138"/>
      <c r="AL107" s="138"/>
      <c r="AM107" s="138"/>
      <c r="AN107" s="138"/>
      <c r="AO107" s="138"/>
      <c r="AP107" s="138"/>
      <c r="AQ107" s="138"/>
      <c r="AR107" s="138"/>
      <c r="AS107" s="138"/>
      <c r="AT107" s="138"/>
    </row>
    <row r="108" spans="1:46" s="175" customFormat="1" x14ac:dyDescent="0.25">
      <c r="A108" s="490"/>
      <c r="B108" s="488"/>
      <c r="C108" s="491"/>
      <c r="D108" s="489"/>
      <c r="E108" s="489"/>
      <c r="F108" s="489"/>
      <c r="G108" s="489"/>
      <c r="H108" s="489"/>
      <c r="I108" s="138"/>
      <c r="J108" s="489"/>
      <c r="K108" s="489"/>
      <c r="L108" s="489"/>
      <c r="M108" s="489"/>
      <c r="N108" s="489"/>
      <c r="O108" s="138"/>
      <c r="P108" s="138"/>
      <c r="Q108" s="138"/>
      <c r="R108" s="138"/>
      <c r="S108" s="138"/>
      <c r="T108" s="138"/>
      <c r="U108" s="138"/>
      <c r="V108" s="138"/>
      <c r="W108" s="138"/>
      <c r="X108" s="138"/>
      <c r="Y108" s="138"/>
      <c r="Z108" s="138"/>
      <c r="AA108" s="138"/>
      <c r="AB108" s="138"/>
      <c r="AC108" s="138"/>
      <c r="AD108" s="138"/>
      <c r="AE108" s="138"/>
      <c r="AF108" s="138"/>
      <c r="AG108" s="138"/>
      <c r="AH108" s="138"/>
      <c r="AI108" s="138"/>
      <c r="AJ108" s="138"/>
      <c r="AK108" s="138"/>
      <c r="AL108" s="138"/>
      <c r="AM108" s="138"/>
      <c r="AN108" s="138"/>
      <c r="AO108" s="138"/>
      <c r="AP108" s="138"/>
      <c r="AQ108" s="138"/>
      <c r="AR108" s="138"/>
      <c r="AS108" s="138"/>
      <c r="AT108" s="138"/>
    </row>
    <row r="109" spans="1:46" s="175" customFormat="1" x14ac:dyDescent="0.25">
      <c r="A109" s="490"/>
      <c r="B109" s="492"/>
      <c r="C109" s="491"/>
      <c r="D109" s="493"/>
      <c r="E109" s="493"/>
      <c r="F109" s="493"/>
      <c r="G109" s="493"/>
      <c r="H109" s="493"/>
      <c r="I109" s="138"/>
      <c r="J109" s="493"/>
      <c r="K109" s="493"/>
      <c r="L109" s="493"/>
      <c r="M109" s="493"/>
      <c r="N109" s="493"/>
      <c r="O109" s="138"/>
      <c r="P109" s="138"/>
      <c r="Q109" s="138"/>
      <c r="R109" s="138"/>
      <c r="S109" s="138"/>
      <c r="T109" s="138"/>
      <c r="U109" s="138"/>
      <c r="V109" s="138"/>
      <c r="W109" s="138"/>
      <c r="X109" s="138"/>
      <c r="Y109" s="138"/>
      <c r="Z109" s="138"/>
      <c r="AA109" s="138"/>
      <c r="AB109" s="138"/>
      <c r="AC109" s="138"/>
      <c r="AD109" s="138"/>
      <c r="AE109" s="138"/>
      <c r="AF109" s="138"/>
      <c r="AG109" s="138"/>
      <c r="AH109" s="138"/>
      <c r="AI109" s="138"/>
      <c r="AJ109" s="138"/>
      <c r="AK109" s="138"/>
      <c r="AL109" s="138"/>
      <c r="AM109" s="138"/>
      <c r="AN109" s="138"/>
      <c r="AO109" s="138"/>
      <c r="AP109" s="138"/>
      <c r="AQ109" s="138"/>
      <c r="AR109" s="138"/>
      <c r="AS109" s="138"/>
      <c r="AT109" s="138"/>
    </row>
    <row r="110" spans="1:46" s="175" customFormat="1" x14ac:dyDescent="0.25">
      <c r="A110" s="490"/>
      <c r="B110" s="488"/>
      <c r="C110" s="486"/>
      <c r="D110" s="489"/>
      <c r="E110" s="489"/>
      <c r="F110" s="489"/>
      <c r="G110" s="489"/>
      <c r="H110" s="489"/>
      <c r="I110" s="138"/>
      <c r="J110" s="489"/>
      <c r="K110" s="489"/>
      <c r="L110" s="489"/>
      <c r="M110" s="489"/>
      <c r="N110" s="489"/>
      <c r="O110" s="138"/>
      <c r="P110" s="138"/>
      <c r="Q110" s="138"/>
      <c r="R110" s="138"/>
      <c r="S110" s="138"/>
      <c r="T110" s="138"/>
      <c r="U110" s="138"/>
      <c r="V110" s="138"/>
      <c r="W110" s="138"/>
      <c r="X110" s="138"/>
      <c r="Y110" s="138"/>
      <c r="Z110" s="138"/>
      <c r="AA110" s="138"/>
      <c r="AB110" s="138"/>
      <c r="AC110" s="138"/>
      <c r="AD110" s="138"/>
      <c r="AE110" s="138"/>
      <c r="AF110" s="138"/>
      <c r="AG110" s="138"/>
      <c r="AH110" s="138"/>
      <c r="AI110" s="138"/>
      <c r="AJ110" s="138"/>
      <c r="AK110" s="138"/>
      <c r="AL110" s="138"/>
      <c r="AM110" s="138"/>
      <c r="AN110" s="138"/>
      <c r="AO110" s="138"/>
      <c r="AP110" s="138"/>
      <c r="AQ110" s="138"/>
      <c r="AR110" s="138"/>
      <c r="AS110" s="138"/>
      <c r="AT110" s="138"/>
    </row>
    <row r="111" spans="1:46" s="175" customFormat="1" x14ac:dyDescent="0.25">
      <c r="A111" s="490"/>
      <c r="B111" s="494"/>
      <c r="C111" s="486"/>
      <c r="D111" s="489"/>
      <c r="E111" s="489"/>
      <c r="F111" s="489"/>
      <c r="G111" s="489"/>
      <c r="H111" s="489"/>
      <c r="I111" s="138"/>
      <c r="J111" s="489"/>
      <c r="K111" s="489"/>
      <c r="L111" s="489"/>
      <c r="M111" s="489"/>
      <c r="N111" s="489"/>
      <c r="O111" s="138"/>
      <c r="P111" s="138"/>
      <c r="Q111" s="138"/>
      <c r="R111" s="138"/>
      <c r="S111" s="138"/>
      <c r="T111" s="138"/>
      <c r="U111" s="138"/>
      <c r="V111" s="138"/>
      <c r="W111" s="138"/>
      <c r="X111" s="138"/>
      <c r="Y111" s="138"/>
      <c r="Z111" s="138"/>
      <c r="AA111" s="138"/>
      <c r="AB111" s="138"/>
      <c r="AC111" s="138"/>
      <c r="AD111" s="138"/>
      <c r="AE111" s="138"/>
      <c r="AF111" s="138"/>
      <c r="AG111" s="138"/>
      <c r="AH111" s="138"/>
      <c r="AI111" s="138"/>
      <c r="AJ111" s="138"/>
      <c r="AK111" s="138"/>
      <c r="AL111" s="138"/>
      <c r="AM111" s="138"/>
      <c r="AN111" s="138"/>
      <c r="AO111" s="138"/>
      <c r="AP111" s="138"/>
      <c r="AQ111" s="138"/>
      <c r="AR111" s="138"/>
      <c r="AS111" s="138"/>
      <c r="AT111" s="138"/>
    </row>
    <row r="112" spans="1:46" s="175" customFormat="1" x14ac:dyDescent="0.25">
      <c r="A112" s="490"/>
      <c r="B112" s="488"/>
      <c r="C112" s="491"/>
      <c r="D112" s="489"/>
      <c r="E112" s="489"/>
      <c r="F112" s="489"/>
      <c r="G112" s="489"/>
      <c r="H112" s="489"/>
      <c r="I112" s="138"/>
      <c r="J112" s="489"/>
      <c r="K112" s="489"/>
      <c r="L112" s="489"/>
      <c r="M112" s="489"/>
      <c r="N112" s="489"/>
      <c r="O112" s="138"/>
      <c r="P112" s="138"/>
      <c r="Q112" s="138"/>
      <c r="R112" s="138"/>
      <c r="S112" s="138"/>
      <c r="T112" s="138"/>
      <c r="U112" s="138"/>
      <c r="V112" s="138"/>
      <c r="W112" s="138"/>
      <c r="X112" s="138"/>
      <c r="Y112" s="138"/>
      <c r="Z112" s="138"/>
      <c r="AA112" s="138"/>
      <c r="AB112" s="138"/>
      <c r="AC112" s="138"/>
      <c r="AD112" s="138"/>
      <c r="AE112" s="138"/>
      <c r="AF112" s="138"/>
      <c r="AG112" s="138"/>
      <c r="AH112" s="138"/>
      <c r="AI112" s="138"/>
      <c r="AJ112" s="138"/>
      <c r="AK112" s="138"/>
      <c r="AL112" s="138"/>
      <c r="AM112" s="138"/>
      <c r="AN112" s="138"/>
      <c r="AO112" s="138"/>
      <c r="AP112" s="138"/>
      <c r="AQ112" s="138"/>
      <c r="AR112" s="138"/>
      <c r="AS112" s="138"/>
      <c r="AT112" s="138"/>
    </row>
    <row r="113" spans="1:46" s="175" customFormat="1" x14ac:dyDescent="0.25">
      <c r="A113" s="490"/>
      <c r="B113" s="488"/>
      <c r="C113" s="486"/>
      <c r="D113" s="489"/>
      <c r="E113" s="489"/>
      <c r="F113" s="489"/>
      <c r="G113" s="489"/>
      <c r="H113" s="489"/>
      <c r="I113" s="138"/>
      <c r="J113" s="489"/>
      <c r="K113" s="489"/>
      <c r="L113" s="489"/>
      <c r="M113" s="489"/>
      <c r="N113" s="489"/>
      <c r="O113" s="138"/>
      <c r="P113" s="138"/>
      <c r="Q113" s="138"/>
      <c r="R113" s="138"/>
      <c r="S113" s="138"/>
      <c r="T113" s="138"/>
      <c r="U113" s="138"/>
      <c r="V113" s="138"/>
      <c r="W113" s="138"/>
      <c r="X113" s="138"/>
      <c r="Y113" s="138"/>
      <c r="Z113" s="138"/>
      <c r="AA113" s="138"/>
      <c r="AB113" s="138"/>
      <c r="AC113" s="138"/>
      <c r="AD113" s="138"/>
      <c r="AE113" s="138"/>
      <c r="AF113" s="138"/>
      <c r="AG113" s="138"/>
      <c r="AH113" s="138"/>
      <c r="AI113" s="138"/>
      <c r="AJ113" s="138"/>
      <c r="AK113" s="138"/>
      <c r="AL113" s="138"/>
      <c r="AM113" s="138"/>
      <c r="AN113" s="138"/>
      <c r="AO113" s="138"/>
      <c r="AP113" s="138"/>
      <c r="AQ113" s="138"/>
      <c r="AR113" s="138"/>
      <c r="AS113" s="138"/>
      <c r="AT113" s="138"/>
    </row>
    <row r="114" spans="1:46" s="175" customFormat="1" x14ac:dyDescent="0.25">
      <c r="A114" s="490"/>
      <c r="B114" s="494"/>
      <c r="C114" s="488"/>
      <c r="D114" s="489"/>
      <c r="E114" s="489"/>
      <c r="F114" s="489"/>
      <c r="G114" s="489"/>
      <c r="H114" s="489"/>
      <c r="I114" s="138"/>
      <c r="J114" s="489"/>
      <c r="K114" s="489"/>
      <c r="L114" s="489"/>
      <c r="M114" s="489"/>
      <c r="N114" s="489"/>
      <c r="O114" s="138"/>
      <c r="P114" s="138"/>
      <c r="Q114" s="138"/>
      <c r="R114" s="138"/>
      <c r="S114" s="138"/>
      <c r="T114" s="138"/>
      <c r="U114" s="138"/>
      <c r="V114" s="138"/>
      <c r="W114" s="138"/>
      <c r="X114" s="138"/>
      <c r="Y114" s="138"/>
      <c r="Z114" s="138"/>
      <c r="AA114" s="138"/>
      <c r="AB114" s="138"/>
      <c r="AC114" s="138"/>
      <c r="AD114" s="138"/>
      <c r="AE114" s="138"/>
      <c r="AF114" s="138"/>
      <c r="AG114" s="138"/>
      <c r="AH114" s="138"/>
      <c r="AI114" s="138"/>
      <c r="AJ114" s="138"/>
      <c r="AK114" s="138"/>
      <c r="AL114" s="138"/>
      <c r="AM114" s="138"/>
      <c r="AN114" s="138"/>
      <c r="AO114" s="138"/>
      <c r="AP114" s="138"/>
      <c r="AQ114" s="138"/>
      <c r="AR114" s="138"/>
      <c r="AS114" s="138"/>
      <c r="AT114" s="138"/>
    </row>
    <row r="115" spans="1:46" s="175" customFormat="1" x14ac:dyDescent="0.25">
      <c r="A115" s="490"/>
      <c r="B115" s="488"/>
      <c r="C115" s="486"/>
      <c r="D115" s="489"/>
      <c r="E115" s="489"/>
      <c r="F115" s="489"/>
      <c r="G115" s="489"/>
      <c r="H115" s="489"/>
      <c r="I115" s="138"/>
      <c r="J115" s="489"/>
      <c r="K115" s="489"/>
      <c r="L115" s="489"/>
      <c r="M115" s="489"/>
      <c r="N115" s="489"/>
      <c r="O115" s="138"/>
      <c r="P115" s="138"/>
      <c r="Q115" s="138"/>
      <c r="R115" s="138"/>
      <c r="S115" s="138"/>
      <c r="T115" s="138"/>
      <c r="U115" s="138"/>
      <c r="V115" s="138"/>
      <c r="W115" s="138"/>
      <c r="X115" s="138"/>
      <c r="Y115" s="138"/>
      <c r="Z115" s="138"/>
      <c r="AA115" s="138"/>
      <c r="AB115" s="138"/>
      <c r="AC115" s="138"/>
      <c r="AD115" s="138"/>
      <c r="AE115" s="138"/>
      <c r="AF115" s="138"/>
      <c r="AG115" s="138"/>
      <c r="AH115" s="138"/>
      <c r="AI115" s="138"/>
      <c r="AJ115" s="138"/>
      <c r="AK115" s="138"/>
      <c r="AL115" s="138"/>
      <c r="AM115" s="138"/>
      <c r="AN115" s="138"/>
      <c r="AO115" s="138"/>
      <c r="AP115" s="138"/>
      <c r="AQ115" s="138"/>
      <c r="AR115" s="138"/>
      <c r="AS115" s="138"/>
      <c r="AT115" s="138"/>
    </row>
    <row r="116" spans="1:46" s="175" customFormat="1" x14ac:dyDescent="0.25">
      <c r="A116" s="490"/>
      <c r="B116" s="488"/>
      <c r="C116" s="488"/>
      <c r="D116" s="489"/>
      <c r="E116" s="489"/>
      <c r="F116" s="489"/>
      <c r="G116" s="489"/>
      <c r="H116" s="489"/>
      <c r="I116" s="138"/>
      <c r="J116" s="489"/>
      <c r="K116" s="489"/>
      <c r="L116" s="489"/>
      <c r="M116" s="489"/>
      <c r="N116" s="489"/>
      <c r="O116" s="138"/>
      <c r="P116" s="138"/>
      <c r="Q116" s="138"/>
      <c r="R116" s="138"/>
      <c r="S116" s="138"/>
      <c r="T116" s="138"/>
      <c r="U116" s="138"/>
      <c r="V116" s="138"/>
      <c r="W116" s="138"/>
      <c r="X116" s="138"/>
      <c r="Y116" s="138"/>
      <c r="Z116" s="138"/>
      <c r="AA116" s="138"/>
      <c r="AB116" s="138"/>
      <c r="AC116" s="138"/>
      <c r="AD116" s="138"/>
      <c r="AE116" s="138"/>
      <c r="AF116" s="138"/>
      <c r="AG116" s="138"/>
      <c r="AH116" s="138"/>
      <c r="AI116" s="138"/>
      <c r="AJ116" s="138"/>
      <c r="AK116" s="138"/>
      <c r="AL116" s="138"/>
      <c r="AM116" s="138"/>
      <c r="AN116" s="138"/>
      <c r="AO116" s="138"/>
      <c r="AP116" s="138"/>
      <c r="AQ116" s="138"/>
      <c r="AR116" s="138"/>
      <c r="AS116" s="138"/>
      <c r="AT116" s="138"/>
    </row>
    <row r="117" spans="1:46" s="175" customFormat="1" x14ac:dyDescent="0.25">
      <c r="A117" s="490"/>
      <c r="B117" s="494"/>
      <c r="C117" s="488"/>
      <c r="D117" s="489"/>
      <c r="E117" s="489"/>
      <c r="F117" s="489"/>
      <c r="G117" s="489"/>
      <c r="H117" s="489"/>
      <c r="I117" s="138"/>
      <c r="J117" s="489"/>
      <c r="K117" s="489"/>
      <c r="L117" s="489"/>
      <c r="M117" s="489"/>
      <c r="N117" s="489"/>
      <c r="O117" s="138"/>
      <c r="P117" s="138"/>
      <c r="Q117" s="138"/>
      <c r="R117" s="138"/>
      <c r="S117" s="138"/>
      <c r="T117" s="138"/>
      <c r="U117" s="138"/>
      <c r="V117" s="138"/>
      <c r="W117" s="138"/>
      <c r="X117" s="138"/>
      <c r="Y117" s="138"/>
      <c r="Z117" s="138"/>
      <c r="AA117" s="138"/>
      <c r="AB117" s="138"/>
      <c r="AC117" s="138"/>
      <c r="AD117" s="138"/>
      <c r="AE117" s="138"/>
      <c r="AF117" s="138"/>
      <c r="AG117" s="138"/>
      <c r="AH117" s="138"/>
      <c r="AI117" s="138"/>
      <c r="AJ117" s="138"/>
      <c r="AK117" s="138"/>
      <c r="AL117" s="138"/>
      <c r="AM117" s="138"/>
      <c r="AN117" s="138"/>
      <c r="AO117" s="138"/>
      <c r="AP117" s="138"/>
      <c r="AQ117" s="138"/>
      <c r="AR117" s="138"/>
      <c r="AS117" s="138"/>
      <c r="AT117" s="138"/>
    </row>
    <row r="118" spans="1:46" s="175" customFormat="1" x14ac:dyDescent="0.25">
      <c r="A118" s="490"/>
      <c r="B118" s="488"/>
      <c r="C118" s="488"/>
      <c r="D118" s="493"/>
      <c r="E118" s="493"/>
      <c r="F118" s="493"/>
      <c r="G118" s="493"/>
      <c r="H118" s="493"/>
      <c r="I118" s="138"/>
      <c r="J118" s="493"/>
      <c r="K118" s="493"/>
      <c r="L118" s="493"/>
      <c r="M118" s="493"/>
      <c r="N118" s="493"/>
      <c r="O118" s="138"/>
      <c r="P118" s="138"/>
      <c r="Q118" s="138"/>
      <c r="R118" s="138"/>
      <c r="S118" s="138"/>
      <c r="T118" s="138"/>
      <c r="U118" s="138"/>
      <c r="V118" s="138"/>
      <c r="W118" s="138"/>
      <c r="X118" s="138"/>
      <c r="Y118" s="138"/>
      <c r="Z118" s="138"/>
      <c r="AA118" s="138"/>
      <c r="AB118" s="138"/>
      <c r="AC118" s="138"/>
      <c r="AD118" s="138"/>
      <c r="AE118" s="138"/>
      <c r="AF118" s="138"/>
      <c r="AG118" s="138"/>
      <c r="AH118" s="138"/>
      <c r="AI118" s="138"/>
      <c r="AJ118" s="138"/>
      <c r="AK118" s="138"/>
      <c r="AL118" s="138"/>
      <c r="AM118" s="138"/>
      <c r="AN118" s="138"/>
      <c r="AO118" s="138"/>
      <c r="AP118" s="138"/>
      <c r="AQ118" s="138"/>
      <c r="AR118" s="138"/>
      <c r="AS118" s="138"/>
      <c r="AT118" s="138"/>
    </row>
    <row r="119" spans="1:46" s="175" customFormat="1" x14ac:dyDescent="0.25">
      <c r="A119" s="495"/>
      <c r="B119" s="488"/>
      <c r="C119" s="496"/>
      <c r="D119" s="489"/>
      <c r="E119" s="489"/>
      <c r="F119" s="497"/>
      <c r="G119" s="497"/>
      <c r="H119" s="497"/>
      <c r="I119" s="138"/>
      <c r="J119" s="489"/>
      <c r="K119" s="489"/>
      <c r="L119" s="497"/>
      <c r="M119" s="497"/>
      <c r="N119" s="497"/>
      <c r="O119" s="138"/>
      <c r="P119" s="138"/>
      <c r="Q119" s="138"/>
      <c r="R119" s="138"/>
      <c r="S119" s="138"/>
      <c r="T119" s="138"/>
      <c r="U119" s="138"/>
      <c r="V119" s="138"/>
      <c r="W119" s="138"/>
      <c r="X119" s="138"/>
      <c r="Y119" s="138"/>
      <c r="Z119" s="138"/>
      <c r="AA119" s="138"/>
      <c r="AB119" s="138"/>
      <c r="AC119" s="138"/>
      <c r="AD119" s="138"/>
      <c r="AE119" s="138"/>
      <c r="AF119" s="138"/>
      <c r="AG119" s="138"/>
      <c r="AH119" s="138"/>
      <c r="AI119" s="138"/>
      <c r="AJ119" s="138"/>
      <c r="AK119" s="138"/>
      <c r="AL119" s="138"/>
      <c r="AM119" s="138"/>
      <c r="AN119" s="138"/>
      <c r="AO119" s="138"/>
      <c r="AP119" s="138"/>
      <c r="AQ119" s="138"/>
      <c r="AR119" s="138"/>
      <c r="AS119" s="138"/>
      <c r="AT119" s="138"/>
    </row>
    <row r="120" spans="1:46" s="175" customFormat="1" x14ac:dyDescent="0.25">
      <c r="A120" s="495"/>
      <c r="B120" s="494"/>
      <c r="C120" s="498"/>
      <c r="D120" s="489"/>
      <c r="E120" s="489"/>
      <c r="F120" s="497"/>
      <c r="G120" s="497"/>
      <c r="H120" s="497"/>
      <c r="I120" s="138"/>
      <c r="J120" s="489"/>
      <c r="K120" s="489"/>
      <c r="L120" s="497"/>
      <c r="M120" s="497"/>
      <c r="N120" s="497"/>
      <c r="O120" s="138"/>
      <c r="P120" s="138"/>
      <c r="Q120" s="138"/>
      <c r="R120" s="138"/>
      <c r="S120" s="138"/>
      <c r="T120" s="138"/>
      <c r="U120" s="138"/>
      <c r="V120" s="138"/>
      <c r="W120" s="138"/>
      <c r="X120" s="138"/>
      <c r="Y120" s="138"/>
      <c r="Z120" s="138"/>
      <c r="AA120" s="138"/>
      <c r="AB120" s="138"/>
      <c r="AC120" s="138"/>
      <c r="AD120" s="138"/>
      <c r="AE120" s="138"/>
      <c r="AF120" s="138"/>
      <c r="AG120" s="138"/>
      <c r="AH120" s="138"/>
      <c r="AI120" s="138"/>
      <c r="AJ120" s="138"/>
      <c r="AK120" s="138"/>
      <c r="AL120" s="138"/>
      <c r="AM120" s="138"/>
      <c r="AN120" s="138"/>
      <c r="AO120" s="138"/>
      <c r="AP120" s="138"/>
      <c r="AQ120" s="138"/>
      <c r="AR120" s="138"/>
      <c r="AS120" s="138"/>
      <c r="AT120" s="138"/>
    </row>
    <row r="121" spans="1:46" s="175" customFormat="1" x14ac:dyDescent="0.25">
      <c r="A121" s="495"/>
      <c r="B121" s="492"/>
      <c r="C121" s="496"/>
      <c r="D121" s="497"/>
      <c r="E121" s="497"/>
      <c r="F121" s="497"/>
      <c r="G121" s="497"/>
      <c r="H121" s="497"/>
      <c r="I121" s="138"/>
      <c r="J121" s="497"/>
      <c r="K121" s="497"/>
      <c r="L121" s="497"/>
      <c r="M121" s="497"/>
      <c r="N121" s="497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138"/>
      <c r="AH121" s="138"/>
      <c r="AI121" s="138"/>
      <c r="AJ121" s="138"/>
      <c r="AK121" s="138"/>
      <c r="AL121" s="138"/>
      <c r="AM121" s="138"/>
      <c r="AN121" s="138"/>
      <c r="AO121" s="138"/>
      <c r="AP121" s="138"/>
      <c r="AQ121" s="138"/>
      <c r="AR121" s="138"/>
      <c r="AS121" s="138"/>
      <c r="AT121" s="138"/>
    </row>
    <row r="122" spans="1:46" s="175" customFormat="1" x14ac:dyDescent="0.25">
      <c r="A122" s="495"/>
      <c r="B122" s="492"/>
      <c r="C122" s="488"/>
      <c r="D122" s="497"/>
      <c r="E122" s="497"/>
      <c r="F122" s="497"/>
      <c r="G122" s="497"/>
      <c r="H122" s="497"/>
      <c r="I122" s="138"/>
      <c r="J122" s="497"/>
      <c r="K122" s="497"/>
      <c r="L122" s="497"/>
      <c r="M122" s="497"/>
      <c r="N122" s="497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138"/>
      <c r="AH122" s="138"/>
      <c r="AI122" s="138"/>
      <c r="AJ122" s="138"/>
      <c r="AK122" s="138"/>
      <c r="AL122" s="138"/>
      <c r="AM122" s="138"/>
      <c r="AN122" s="138"/>
      <c r="AO122" s="138"/>
      <c r="AP122" s="138"/>
      <c r="AQ122" s="138"/>
      <c r="AR122" s="138"/>
      <c r="AS122" s="138"/>
      <c r="AT122" s="138"/>
    </row>
    <row r="123" spans="1:46" s="175" customFormat="1" x14ac:dyDescent="0.25">
      <c r="A123" s="495"/>
      <c r="B123" s="492"/>
      <c r="C123" s="488"/>
      <c r="D123" s="497"/>
      <c r="E123" s="497"/>
      <c r="F123" s="497"/>
      <c r="G123" s="497"/>
      <c r="H123" s="497"/>
      <c r="I123" s="138"/>
      <c r="J123" s="497"/>
      <c r="K123" s="497"/>
      <c r="L123" s="497"/>
      <c r="M123" s="497"/>
      <c r="N123" s="497"/>
      <c r="O123" s="138"/>
      <c r="P123" s="138"/>
      <c r="Q123" s="138"/>
      <c r="R123" s="138"/>
      <c r="S123" s="138"/>
      <c r="T123" s="138"/>
      <c r="U123" s="138"/>
      <c r="V123" s="138"/>
      <c r="W123" s="138"/>
      <c r="X123" s="138"/>
      <c r="Y123" s="138"/>
      <c r="Z123" s="138"/>
      <c r="AA123" s="138"/>
      <c r="AB123" s="138"/>
      <c r="AC123" s="138"/>
      <c r="AD123" s="138"/>
      <c r="AE123" s="138"/>
      <c r="AF123" s="138"/>
      <c r="AG123" s="138"/>
      <c r="AH123" s="138"/>
      <c r="AI123" s="138"/>
      <c r="AJ123" s="138"/>
      <c r="AK123" s="138"/>
      <c r="AL123" s="138"/>
      <c r="AM123" s="138"/>
      <c r="AN123" s="138"/>
      <c r="AO123" s="138"/>
      <c r="AP123" s="138"/>
      <c r="AQ123" s="138"/>
      <c r="AR123" s="138"/>
      <c r="AS123" s="138"/>
      <c r="AT123" s="138"/>
    </row>
    <row r="124" spans="1:46" s="175" customFormat="1" x14ac:dyDescent="0.25">
      <c r="A124" s="495"/>
      <c r="B124" s="492"/>
      <c r="C124" s="488"/>
      <c r="D124" s="499"/>
      <c r="E124" s="499"/>
      <c r="F124" s="500"/>
      <c r="G124" s="500"/>
      <c r="H124" s="500"/>
      <c r="I124" s="138"/>
      <c r="J124" s="499"/>
      <c r="K124" s="499"/>
      <c r="L124" s="500"/>
      <c r="M124" s="500"/>
      <c r="N124" s="500"/>
      <c r="O124" s="138"/>
      <c r="P124" s="138"/>
      <c r="Q124" s="138"/>
      <c r="R124" s="138"/>
      <c r="S124" s="138"/>
      <c r="T124" s="138"/>
      <c r="U124" s="138"/>
      <c r="V124" s="138"/>
      <c r="W124" s="138"/>
      <c r="X124" s="138"/>
      <c r="Y124" s="138"/>
      <c r="Z124" s="138"/>
      <c r="AA124" s="138"/>
      <c r="AB124" s="138"/>
      <c r="AC124" s="138"/>
      <c r="AD124" s="138"/>
      <c r="AE124" s="138"/>
      <c r="AF124" s="138"/>
      <c r="AG124" s="138"/>
      <c r="AH124" s="138"/>
      <c r="AI124" s="138"/>
      <c r="AJ124" s="138"/>
      <c r="AK124" s="138"/>
      <c r="AL124" s="138"/>
      <c r="AM124" s="138"/>
      <c r="AN124" s="138"/>
      <c r="AO124" s="138"/>
      <c r="AP124" s="138"/>
      <c r="AQ124" s="138"/>
      <c r="AR124" s="138"/>
      <c r="AS124" s="138"/>
      <c r="AT124" s="138"/>
    </row>
    <row r="125" spans="1:46" s="175" customFormat="1" x14ac:dyDescent="0.25">
      <c r="B125" s="492"/>
      <c r="C125" s="492"/>
      <c r="D125" s="501"/>
      <c r="E125" s="502"/>
      <c r="F125" s="503"/>
      <c r="G125" s="504"/>
      <c r="H125" s="505"/>
      <c r="I125" s="138"/>
      <c r="J125" s="501"/>
      <c r="K125" s="502"/>
      <c r="L125" s="503"/>
      <c r="M125" s="504"/>
      <c r="N125" s="505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138"/>
      <c r="AK125" s="138"/>
      <c r="AL125" s="138"/>
      <c r="AM125" s="138"/>
      <c r="AN125" s="138"/>
      <c r="AO125" s="138"/>
      <c r="AP125" s="138"/>
      <c r="AQ125" s="138"/>
      <c r="AR125" s="138"/>
      <c r="AS125" s="138"/>
      <c r="AT125" s="138"/>
    </row>
    <row r="126" spans="1:46" s="175" customFormat="1" x14ac:dyDescent="0.25">
      <c r="B126" s="492"/>
      <c r="C126" s="492"/>
      <c r="D126" s="501"/>
      <c r="E126" s="502"/>
      <c r="F126" s="503"/>
      <c r="G126" s="504"/>
      <c r="H126" s="505"/>
      <c r="I126" s="138"/>
      <c r="J126" s="501"/>
      <c r="K126" s="502"/>
      <c r="L126" s="503"/>
      <c r="M126" s="504"/>
      <c r="N126" s="505"/>
      <c r="O126" s="138"/>
      <c r="P126" s="138"/>
      <c r="Q126" s="138"/>
      <c r="R126" s="138"/>
      <c r="S126" s="138"/>
      <c r="T126" s="138"/>
      <c r="U126" s="138"/>
      <c r="V126" s="138"/>
      <c r="W126" s="138"/>
      <c r="X126" s="138"/>
      <c r="Y126" s="138"/>
      <c r="Z126" s="138"/>
      <c r="AA126" s="138"/>
      <c r="AB126" s="138"/>
      <c r="AC126" s="138"/>
      <c r="AD126" s="138"/>
      <c r="AE126" s="138"/>
      <c r="AF126" s="138"/>
      <c r="AG126" s="138"/>
      <c r="AH126" s="138"/>
      <c r="AI126" s="138"/>
      <c r="AJ126" s="138"/>
      <c r="AK126" s="138"/>
      <c r="AL126" s="138"/>
      <c r="AM126" s="138"/>
      <c r="AN126" s="138"/>
      <c r="AO126" s="138"/>
      <c r="AP126" s="138"/>
      <c r="AQ126" s="138"/>
      <c r="AR126" s="138"/>
      <c r="AS126" s="138"/>
      <c r="AT126" s="138"/>
    </row>
    <row r="127" spans="1:46" s="175" customFormat="1" x14ac:dyDescent="0.25">
      <c r="B127" s="492"/>
      <c r="C127" s="492"/>
      <c r="D127" s="501"/>
      <c r="E127" s="502"/>
      <c r="F127" s="503"/>
      <c r="G127" s="504"/>
      <c r="H127" s="505"/>
      <c r="I127" s="138"/>
      <c r="J127" s="501"/>
      <c r="K127" s="502"/>
      <c r="L127" s="503"/>
      <c r="M127" s="504"/>
      <c r="N127" s="505"/>
      <c r="O127" s="138"/>
      <c r="P127" s="138"/>
      <c r="Q127" s="138"/>
      <c r="R127" s="138"/>
      <c r="S127" s="138"/>
      <c r="T127" s="138"/>
      <c r="U127" s="138"/>
      <c r="V127" s="138"/>
      <c r="W127" s="138"/>
      <c r="X127" s="138"/>
      <c r="Y127" s="138"/>
      <c r="Z127" s="138"/>
      <c r="AA127" s="138"/>
      <c r="AB127" s="138"/>
      <c r="AC127" s="138"/>
      <c r="AD127" s="138"/>
      <c r="AE127" s="138"/>
      <c r="AF127" s="138"/>
      <c r="AG127" s="138"/>
      <c r="AH127" s="138"/>
      <c r="AI127" s="138"/>
      <c r="AJ127" s="138"/>
      <c r="AK127" s="138"/>
      <c r="AL127" s="138"/>
      <c r="AM127" s="138"/>
      <c r="AN127" s="138"/>
      <c r="AO127" s="138"/>
      <c r="AP127" s="138"/>
      <c r="AQ127" s="138"/>
      <c r="AR127" s="138"/>
      <c r="AS127" s="138"/>
      <c r="AT127" s="138"/>
    </row>
    <row r="128" spans="1:46" s="175" customFormat="1" x14ac:dyDescent="0.25">
      <c r="B128" s="492"/>
      <c r="C128" s="492"/>
      <c r="D128" s="501"/>
      <c r="E128" s="502"/>
      <c r="F128" s="503"/>
      <c r="G128" s="504"/>
      <c r="H128" s="505"/>
      <c r="I128" s="138"/>
      <c r="J128" s="501"/>
      <c r="K128" s="502"/>
      <c r="L128" s="503"/>
      <c r="M128" s="504"/>
      <c r="N128" s="505"/>
      <c r="O128" s="138"/>
      <c r="P128" s="138"/>
      <c r="Q128" s="138"/>
      <c r="R128" s="138"/>
      <c r="S128" s="138"/>
      <c r="T128" s="138"/>
      <c r="U128" s="138"/>
      <c r="V128" s="138"/>
      <c r="W128" s="138"/>
      <c r="X128" s="138"/>
      <c r="Y128" s="138"/>
      <c r="Z128" s="138"/>
      <c r="AA128" s="138"/>
      <c r="AB128" s="138"/>
      <c r="AC128" s="138"/>
      <c r="AD128" s="138"/>
      <c r="AE128" s="138"/>
      <c r="AF128" s="138"/>
      <c r="AG128" s="138"/>
      <c r="AH128" s="138"/>
      <c r="AI128" s="138"/>
      <c r="AJ128" s="138"/>
      <c r="AK128" s="138"/>
      <c r="AL128" s="138"/>
      <c r="AM128" s="138"/>
      <c r="AN128" s="138"/>
      <c r="AO128" s="138"/>
      <c r="AP128" s="138"/>
      <c r="AQ128" s="138"/>
      <c r="AR128" s="138"/>
      <c r="AS128" s="138"/>
      <c r="AT128" s="138"/>
    </row>
    <row r="129" spans="1:46" s="175" customFormat="1" x14ac:dyDescent="0.25">
      <c r="B129" s="492"/>
      <c r="C129" s="492"/>
      <c r="D129" s="502"/>
      <c r="E129" s="502"/>
      <c r="F129" s="503"/>
      <c r="G129" s="503"/>
      <c r="H129" s="506"/>
      <c r="I129" s="138"/>
      <c r="J129" s="502"/>
      <c r="K129" s="502"/>
      <c r="L129" s="503"/>
      <c r="M129" s="503"/>
      <c r="N129" s="506"/>
      <c r="O129" s="138"/>
      <c r="P129" s="138"/>
      <c r="Q129" s="138"/>
      <c r="R129" s="138"/>
      <c r="S129" s="138"/>
      <c r="T129" s="138"/>
      <c r="U129" s="138"/>
      <c r="V129" s="138"/>
      <c r="W129" s="138"/>
      <c r="X129" s="138"/>
      <c r="Y129" s="138"/>
      <c r="Z129" s="138"/>
      <c r="AA129" s="138"/>
      <c r="AB129" s="138"/>
      <c r="AC129" s="138"/>
      <c r="AD129" s="138"/>
      <c r="AE129" s="138"/>
      <c r="AF129" s="138"/>
      <c r="AG129" s="138"/>
      <c r="AH129" s="138"/>
      <c r="AI129" s="138"/>
      <c r="AJ129" s="138"/>
      <c r="AK129" s="138"/>
      <c r="AL129" s="138"/>
      <c r="AM129" s="138"/>
      <c r="AN129" s="138"/>
      <c r="AO129" s="138"/>
      <c r="AP129" s="138"/>
      <c r="AQ129" s="138"/>
      <c r="AR129" s="138"/>
      <c r="AS129" s="138"/>
      <c r="AT129" s="138"/>
    </row>
    <row r="130" spans="1:46" s="175" customFormat="1" x14ac:dyDescent="0.25">
      <c r="B130" s="492"/>
      <c r="C130" s="492"/>
      <c r="D130" s="502"/>
      <c r="E130" s="502"/>
      <c r="F130" s="503"/>
      <c r="G130" s="503"/>
      <c r="H130" s="506"/>
      <c r="I130" s="138"/>
      <c r="J130" s="502"/>
      <c r="K130" s="502"/>
      <c r="L130" s="503"/>
      <c r="M130" s="503"/>
      <c r="N130" s="506"/>
      <c r="O130" s="138"/>
      <c r="P130" s="138"/>
      <c r="Q130" s="138"/>
      <c r="R130" s="138"/>
      <c r="S130" s="138"/>
      <c r="T130" s="138"/>
      <c r="U130" s="138"/>
      <c r="V130" s="138"/>
      <c r="W130" s="138"/>
      <c r="X130" s="138"/>
      <c r="Y130" s="138"/>
      <c r="Z130" s="138"/>
      <c r="AA130" s="138"/>
      <c r="AB130" s="138"/>
      <c r="AC130" s="138"/>
      <c r="AD130" s="138"/>
      <c r="AE130" s="138"/>
      <c r="AF130" s="138"/>
      <c r="AG130" s="138"/>
      <c r="AH130" s="138"/>
      <c r="AI130" s="138"/>
      <c r="AJ130" s="138"/>
      <c r="AK130" s="138"/>
      <c r="AL130" s="138"/>
      <c r="AM130" s="138"/>
      <c r="AN130" s="138"/>
      <c r="AO130" s="138"/>
      <c r="AP130" s="138"/>
      <c r="AQ130" s="138"/>
      <c r="AR130" s="138"/>
      <c r="AS130" s="138"/>
      <c r="AT130" s="138"/>
    </row>
    <row r="131" spans="1:46" s="175" customFormat="1" x14ac:dyDescent="0.25">
      <c r="B131" s="492"/>
      <c r="C131" s="492"/>
      <c r="D131" s="502"/>
      <c r="E131" s="502"/>
      <c r="F131" s="503"/>
      <c r="G131" s="503"/>
      <c r="H131" s="506"/>
      <c r="I131" s="138"/>
      <c r="J131" s="502"/>
      <c r="K131" s="502"/>
      <c r="L131" s="503"/>
      <c r="M131" s="503"/>
      <c r="N131" s="506"/>
      <c r="O131" s="138"/>
      <c r="P131" s="138"/>
      <c r="Q131" s="138"/>
      <c r="R131" s="138"/>
      <c r="S131" s="138"/>
      <c r="T131" s="138"/>
      <c r="U131" s="138"/>
      <c r="V131" s="138"/>
      <c r="W131" s="138"/>
      <c r="X131" s="138"/>
      <c r="Y131" s="138"/>
      <c r="Z131" s="138"/>
      <c r="AA131" s="138"/>
      <c r="AB131" s="138"/>
      <c r="AC131" s="138"/>
      <c r="AD131" s="138"/>
      <c r="AE131" s="138"/>
      <c r="AF131" s="138"/>
      <c r="AG131" s="138"/>
      <c r="AH131" s="138"/>
      <c r="AI131" s="138"/>
      <c r="AJ131" s="138"/>
      <c r="AK131" s="138"/>
      <c r="AL131" s="138"/>
      <c r="AM131" s="138"/>
      <c r="AN131" s="138"/>
      <c r="AO131" s="138"/>
      <c r="AP131" s="138"/>
      <c r="AQ131" s="138"/>
      <c r="AR131" s="138"/>
      <c r="AS131" s="138"/>
      <c r="AT131" s="138"/>
    </row>
    <row r="132" spans="1:46" s="175" customFormat="1" x14ac:dyDescent="0.25">
      <c r="B132" s="492"/>
      <c r="C132" s="492"/>
      <c r="D132" s="502"/>
      <c r="E132" s="502"/>
      <c r="F132" s="503"/>
      <c r="G132" s="503"/>
      <c r="H132" s="506"/>
      <c r="I132" s="138"/>
      <c r="J132" s="502"/>
      <c r="K132" s="502"/>
      <c r="L132" s="503"/>
      <c r="M132" s="503"/>
      <c r="N132" s="506"/>
      <c r="O132" s="138"/>
      <c r="P132" s="138"/>
      <c r="Q132" s="138"/>
      <c r="R132" s="138"/>
      <c r="S132" s="138"/>
      <c r="T132" s="138"/>
      <c r="U132" s="138"/>
      <c r="V132" s="138"/>
      <c r="W132" s="138"/>
      <c r="X132" s="138"/>
      <c r="Y132" s="138"/>
      <c r="Z132" s="138"/>
      <c r="AA132" s="138"/>
      <c r="AB132" s="138"/>
      <c r="AC132" s="138"/>
      <c r="AD132" s="138"/>
      <c r="AE132" s="138"/>
      <c r="AF132" s="138"/>
      <c r="AG132" s="138"/>
      <c r="AH132" s="138"/>
      <c r="AI132" s="138"/>
      <c r="AJ132" s="138"/>
      <c r="AK132" s="138"/>
      <c r="AL132" s="138"/>
      <c r="AM132" s="138"/>
      <c r="AN132" s="138"/>
      <c r="AO132" s="138"/>
      <c r="AP132" s="138"/>
      <c r="AQ132" s="138"/>
      <c r="AR132" s="138"/>
      <c r="AS132" s="138"/>
      <c r="AT132" s="138"/>
    </row>
    <row r="133" spans="1:46" s="175" customFormat="1" x14ac:dyDescent="0.25">
      <c r="B133" s="492"/>
      <c r="C133" s="492"/>
      <c r="D133" s="502"/>
      <c r="E133" s="502"/>
      <c r="F133" s="503"/>
      <c r="G133" s="503"/>
      <c r="H133" s="506"/>
      <c r="I133" s="138"/>
      <c r="J133" s="502"/>
      <c r="K133" s="502"/>
      <c r="L133" s="503"/>
      <c r="M133" s="503"/>
      <c r="N133" s="506"/>
      <c r="O133" s="138"/>
      <c r="P133" s="138"/>
      <c r="Q133" s="138"/>
      <c r="R133" s="138"/>
      <c r="S133" s="138"/>
      <c r="T133" s="138"/>
      <c r="U133" s="138"/>
      <c r="V133" s="138"/>
      <c r="W133" s="138"/>
      <c r="X133" s="138"/>
      <c r="Y133" s="138"/>
      <c r="Z133" s="138"/>
      <c r="AA133" s="138"/>
      <c r="AB133" s="138"/>
      <c r="AC133" s="138"/>
      <c r="AD133" s="138"/>
      <c r="AE133" s="138"/>
      <c r="AF133" s="138"/>
      <c r="AG133" s="138"/>
      <c r="AH133" s="138"/>
      <c r="AI133" s="138"/>
      <c r="AJ133" s="138"/>
      <c r="AK133" s="138"/>
      <c r="AL133" s="138"/>
      <c r="AM133" s="138"/>
      <c r="AN133" s="138"/>
      <c r="AO133" s="138"/>
      <c r="AP133" s="138"/>
      <c r="AQ133" s="138"/>
      <c r="AR133" s="138"/>
      <c r="AS133" s="138"/>
      <c r="AT133" s="138"/>
    </row>
    <row r="134" spans="1:46" s="175" customFormat="1" ht="15" x14ac:dyDescent="0.25">
      <c r="B134" s="507"/>
      <c r="C134" s="507"/>
      <c r="D134" s="507"/>
      <c r="E134" s="507"/>
      <c r="F134" s="507"/>
      <c r="G134" s="507"/>
      <c r="H134" s="507"/>
      <c r="I134" s="138"/>
      <c r="J134" s="507"/>
      <c r="K134" s="507"/>
      <c r="L134" s="507"/>
      <c r="M134" s="507"/>
      <c r="N134" s="507"/>
      <c r="O134" s="138"/>
      <c r="P134" s="138"/>
      <c r="Q134" s="138"/>
      <c r="R134" s="138"/>
      <c r="S134" s="138"/>
      <c r="T134" s="138"/>
      <c r="U134" s="138"/>
      <c r="V134" s="138"/>
      <c r="W134" s="138"/>
      <c r="X134" s="138"/>
      <c r="Y134" s="138"/>
      <c r="Z134" s="138"/>
      <c r="AA134" s="138"/>
      <c r="AB134" s="138"/>
      <c r="AC134" s="138"/>
      <c r="AD134" s="138"/>
      <c r="AE134" s="138"/>
      <c r="AF134" s="138"/>
      <c r="AG134" s="138"/>
      <c r="AH134" s="138"/>
      <c r="AI134" s="138"/>
      <c r="AJ134" s="138"/>
      <c r="AK134" s="138"/>
      <c r="AL134" s="138"/>
      <c r="AM134" s="138"/>
      <c r="AN134" s="138"/>
      <c r="AO134" s="138"/>
      <c r="AP134" s="138"/>
      <c r="AQ134" s="138"/>
      <c r="AR134" s="138"/>
      <c r="AS134" s="138"/>
      <c r="AT134" s="138"/>
    </row>
    <row r="135" spans="1:46" s="175" customFormat="1" x14ac:dyDescent="0.25">
      <c r="F135" s="508"/>
      <c r="G135" s="508"/>
      <c r="H135" s="509"/>
      <c r="I135" s="138"/>
      <c r="L135" s="508"/>
      <c r="M135" s="508"/>
      <c r="N135" s="509"/>
      <c r="O135" s="138"/>
      <c r="P135" s="138"/>
      <c r="Q135" s="138"/>
      <c r="R135" s="138"/>
      <c r="S135" s="138"/>
      <c r="T135" s="138"/>
      <c r="U135" s="138"/>
      <c r="V135" s="138"/>
      <c r="W135" s="138"/>
      <c r="X135" s="138"/>
      <c r="Y135" s="138"/>
      <c r="Z135" s="138"/>
      <c r="AA135" s="138"/>
      <c r="AB135" s="138"/>
      <c r="AC135" s="138"/>
      <c r="AD135" s="138"/>
      <c r="AE135" s="138"/>
      <c r="AF135" s="138"/>
      <c r="AG135" s="138"/>
      <c r="AH135" s="138"/>
      <c r="AI135" s="138"/>
      <c r="AJ135" s="138"/>
      <c r="AK135" s="138"/>
      <c r="AL135" s="138"/>
      <c r="AM135" s="138"/>
      <c r="AN135" s="138"/>
      <c r="AO135" s="138"/>
      <c r="AP135" s="138"/>
      <c r="AQ135" s="138"/>
      <c r="AR135" s="138"/>
      <c r="AS135" s="138"/>
      <c r="AT135" s="138"/>
    </row>
    <row r="136" spans="1:46" s="175" customFormat="1" x14ac:dyDescent="0.25">
      <c r="A136" s="510"/>
      <c r="B136" s="492"/>
      <c r="C136" s="492"/>
      <c r="D136" s="502"/>
      <c r="E136" s="502"/>
      <c r="F136" s="503"/>
      <c r="G136" s="503"/>
      <c r="H136" s="506"/>
      <c r="I136" s="138"/>
      <c r="J136" s="502"/>
      <c r="K136" s="502"/>
      <c r="L136" s="503"/>
      <c r="M136" s="503"/>
      <c r="N136" s="506"/>
      <c r="O136" s="138"/>
      <c r="P136" s="138"/>
      <c r="Q136" s="138"/>
      <c r="R136" s="138"/>
      <c r="S136" s="138"/>
      <c r="T136" s="138"/>
      <c r="U136" s="138"/>
      <c r="V136" s="138"/>
      <c r="W136" s="138"/>
      <c r="X136" s="138"/>
      <c r="Y136" s="138"/>
      <c r="Z136" s="138"/>
      <c r="AA136" s="138"/>
      <c r="AB136" s="138"/>
      <c r="AC136" s="138"/>
      <c r="AD136" s="138"/>
      <c r="AE136" s="138"/>
      <c r="AF136" s="138"/>
      <c r="AG136" s="138"/>
      <c r="AH136" s="138"/>
      <c r="AI136" s="138"/>
      <c r="AJ136" s="138"/>
      <c r="AK136" s="138"/>
      <c r="AL136" s="138"/>
      <c r="AM136" s="138"/>
      <c r="AN136" s="138"/>
      <c r="AO136" s="138"/>
      <c r="AP136" s="138"/>
      <c r="AQ136" s="138"/>
      <c r="AR136" s="138"/>
      <c r="AS136" s="138"/>
      <c r="AT136" s="138"/>
    </row>
    <row r="137" spans="1:46" s="175" customFormat="1" x14ac:dyDescent="0.25">
      <c r="A137" s="510"/>
      <c r="B137" s="492"/>
      <c r="C137" s="492"/>
      <c r="D137" s="502"/>
      <c r="E137" s="502"/>
      <c r="F137" s="503"/>
      <c r="G137" s="503"/>
      <c r="H137" s="506"/>
      <c r="I137" s="138"/>
      <c r="J137" s="502"/>
      <c r="K137" s="502"/>
      <c r="L137" s="503"/>
      <c r="M137" s="503"/>
      <c r="N137" s="506"/>
      <c r="O137" s="138"/>
      <c r="P137" s="138"/>
      <c r="Q137" s="138"/>
      <c r="R137" s="138"/>
      <c r="S137" s="138"/>
      <c r="T137" s="138"/>
      <c r="U137" s="138"/>
      <c r="V137" s="138"/>
      <c r="W137" s="138"/>
      <c r="X137" s="138"/>
      <c r="Y137" s="138"/>
      <c r="Z137" s="138"/>
      <c r="AA137" s="138"/>
      <c r="AB137" s="138"/>
      <c r="AC137" s="138"/>
      <c r="AD137" s="138"/>
      <c r="AE137" s="138"/>
      <c r="AF137" s="138"/>
      <c r="AG137" s="138"/>
      <c r="AH137" s="138"/>
      <c r="AI137" s="138"/>
      <c r="AJ137" s="138"/>
      <c r="AK137" s="138"/>
      <c r="AL137" s="138"/>
      <c r="AM137" s="138"/>
      <c r="AN137" s="138"/>
      <c r="AO137" s="138"/>
      <c r="AP137" s="138"/>
      <c r="AQ137" s="138"/>
      <c r="AR137" s="138"/>
      <c r="AS137" s="138"/>
      <c r="AT137" s="138"/>
    </row>
    <row r="138" spans="1:46" s="175" customFormat="1" x14ac:dyDescent="0.25">
      <c r="A138" s="510"/>
      <c r="B138" s="492"/>
      <c r="C138" s="492"/>
      <c r="D138" s="502"/>
      <c r="E138" s="502"/>
      <c r="F138" s="511"/>
      <c r="G138" s="511"/>
      <c r="H138" s="502"/>
      <c r="I138" s="138"/>
      <c r="J138" s="502"/>
      <c r="K138" s="502"/>
      <c r="L138" s="511"/>
      <c r="M138" s="511"/>
      <c r="N138" s="502"/>
      <c r="O138" s="138"/>
      <c r="P138" s="138"/>
      <c r="Q138" s="138"/>
      <c r="R138" s="138"/>
      <c r="S138" s="138"/>
      <c r="T138" s="138"/>
      <c r="U138" s="138"/>
      <c r="V138" s="138"/>
      <c r="W138" s="138"/>
      <c r="X138" s="138"/>
      <c r="Y138" s="138"/>
      <c r="Z138" s="138"/>
      <c r="AA138" s="138"/>
      <c r="AB138" s="138"/>
      <c r="AC138" s="138"/>
      <c r="AD138" s="138"/>
      <c r="AE138" s="138"/>
      <c r="AF138" s="138"/>
      <c r="AG138" s="138"/>
      <c r="AH138" s="138"/>
      <c r="AI138" s="138"/>
      <c r="AJ138" s="138"/>
      <c r="AK138" s="138"/>
      <c r="AL138" s="138"/>
      <c r="AM138" s="138"/>
      <c r="AN138" s="138"/>
      <c r="AO138" s="138"/>
      <c r="AP138" s="138"/>
      <c r="AQ138" s="138"/>
      <c r="AR138" s="138"/>
      <c r="AS138" s="138"/>
      <c r="AT138" s="138"/>
    </row>
    <row r="139" spans="1:46" s="175" customFormat="1" x14ac:dyDescent="0.25">
      <c r="A139" s="512"/>
      <c r="B139" s="488"/>
      <c r="C139" s="492"/>
      <c r="D139" s="513"/>
      <c r="E139" s="514"/>
      <c r="F139" s="515"/>
      <c r="G139" s="515"/>
      <c r="H139" s="515"/>
      <c r="I139" s="138"/>
      <c r="J139" s="513"/>
      <c r="K139" s="514"/>
      <c r="L139" s="515"/>
      <c r="M139" s="515"/>
      <c r="N139" s="515"/>
      <c r="O139" s="138"/>
      <c r="P139" s="138"/>
      <c r="Q139" s="138"/>
      <c r="R139" s="138"/>
      <c r="S139" s="138"/>
      <c r="T139" s="138"/>
      <c r="U139" s="138"/>
      <c r="V139" s="138"/>
      <c r="W139" s="138"/>
      <c r="X139" s="138"/>
      <c r="Y139" s="138"/>
      <c r="Z139" s="138"/>
      <c r="AA139" s="138"/>
      <c r="AB139" s="138"/>
      <c r="AC139" s="138"/>
      <c r="AD139" s="138"/>
      <c r="AE139" s="138"/>
      <c r="AF139" s="138"/>
      <c r="AG139" s="138"/>
      <c r="AH139" s="138"/>
      <c r="AI139" s="138"/>
      <c r="AJ139" s="138"/>
      <c r="AK139" s="138"/>
      <c r="AL139" s="138"/>
      <c r="AM139" s="138"/>
      <c r="AN139" s="138"/>
      <c r="AO139" s="138"/>
      <c r="AP139" s="138"/>
      <c r="AQ139" s="138"/>
      <c r="AR139" s="138"/>
      <c r="AS139" s="138"/>
      <c r="AT139" s="138"/>
    </row>
    <row r="140" spans="1:46" s="175" customFormat="1" x14ac:dyDescent="0.25">
      <c r="A140" s="510"/>
      <c r="B140" s="492"/>
      <c r="C140" s="492"/>
      <c r="D140" s="492"/>
      <c r="E140" s="492"/>
      <c r="F140" s="503"/>
      <c r="G140" s="503"/>
      <c r="H140" s="506"/>
      <c r="I140" s="138"/>
      <c r="J140" s="492"/>
      <c r="K140" s="492"/>
      <c r="L140" s="503"/>
      <c r="M140" s="503"/>
      <c r="N140" s="506"/>
      <c r="O140" s="138"/>
      <c r="P140" s="138"/>
      <c r="Q140" s="138"/>
      <c r="R140" s="138"/>
      <c r="S140" s="138"/>
      <c r="T140" s="138"/>
      <c r="U140" s="138"/>
      <c r="V140" s="138"/>
      <c r="W140" s="138"/>
      <c r="X140" s="138"/>
      <c r="Y140" s="138"/>
      <c r="Z140" s="138"/>
      <c r="AA140" s="138"/>
      <c r="AB140" s="138"/>
      <c r="AC140" s="138"/>
      <c r="AD140" s="138"/>
      <c r="AE140" s="138"/>
      <c r="AF140" s="138"/>
      <c r="AG140" s="138"/>
      <c r="AH140" s="138"/>
      <c r="AI140" s="138"/>
      <c r="AJ140" s="138"/>
      <c r="AK140" s="138"/>
      <c r="AL140" s="138"/>
      <c r="AM140" s="138"/>
      <c r="AN140" s="138"/>
      <c r="AO140" s="138"/>
      <c r="AP140" s="138"/>
      <c r="AQ140" s="138"/>
      <c r="AR140" s="138"/>
      <c r="AS140" s="138"/>
      <c r="AT140" s="138"/>
    </row>
    <row r="141" spans="1:46" s="175" customFormat="1" x14ac:dyDescent="0.25">
      <c r="A141" s="510"/>
      <c r="B141" s="492"/>
      <c r="C141" s="492"/>
      <c r="D141" s="492"/>
      <c r="E141" s="492"/>
      <c r="F141" s="503"/>
      <c r="G141" s="503"/>
      <c r="H141" s="506"/>
      <c r="I141" s="138"/>
      <c r="J141" s="492"/>
      <c r="K141" s="492"/>
      <c r="L141" s="503"/>
      <c r="M141" s="503"/>
      <c r="N141" s="506"/>
      <c r="O141" s="138"/>
      <c r="P141" s="138"/>
      <c r="Q141" s="138"/>
      <c r="R141" s="138"/>
      <c r="S141" s="138"/>
      <c r="T141" s="138"/>
      <c r="U141" s="138"/>
      <c r="V141" s="138"/>
      <c r="W141" s="138"/>
      <c r="X141" s="138"/>
      <c r="Y141" s="138"/>
      <c r="Z141" s="138"/>
      <c r="AA141" s="138"/>
      <c r="AB141" s="138"/>
      <c r="AC141" s="138"/>
      <c r="AD141" s="138"/>
      <c r="AE141" s="138"/>
      <c r="AF141" s="138"/>
      <c r="AG141" s="138"/>
      <c r="AH141" s="138"/>
      <c r="AI141" s="138"/>
      <c r="AJ141" s="138"/>
      <c r="AK141" s="138"/>
      <c r="AL141" s="138"/>
      <c r="AM141" s="138"/>
      <c r="AN141" s="138"/>
      <c r="AO141" s="138"/>
      <c r="AP141" s="138"/>
      <c r="AQ141" s="138"/>
      <c r="AR141" s="138"/>
      <c r="AS141" s="138"/>
      <c r="AT141" s="138"/>
    </row>
    <row r="142" spans="1:46" s="175" customFormat="1" x14ac:dyDescent="0.25">
      <c r="A142" s="510"/>
      <c r="B142" s="492"/>
      <c r="C142" s="492"/>
      <c r="D142" s="488"/>
      <c r="E142" s="488"/>
      <c r="F142" s="503"/>
      <c r="G142" s="503"/>
      <c r="H142" s="506"/>
      <c r="I142" s="138"/>
      <c r="J142" s="488"/>
      <c r="K142" s="488"/>
      <c r="L142" s="503"/>
      <c r="M142" s="503"/>
      <c r="N142" s="506"/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38"/>
      <c r="Z142" s="138"/>
      <c r="AA142" s="138"/>
      <c r="AB142" s="138"/>
      <c r="AC142" s="138"/>
      <c r="AD142" s="138"/>
      <c r="AE142" s="138"/>
      <c r="AF142" s="138"/>
      <c r="AG142" s="138"/>
      <c r="AH142" s="138"/>
      <c r="AI142" s="138"/>
      <c r="AJ142" s="138"/>
      <c r="AK142" s="138"/>
      <c r="AL142" s="138"/>
      <c r="AM142" s="138"/>
      <c r="AN142" s="138"/>
      <c r="AO142" s="138"/>
      <c r="AP142" s="138"/>
      <c r="AQ142" s="138"/>
      <c r="AR142" s="138"/>
      <c r="AS142" s="138"/>
      <c r="AT142" s="138"/>
    </row>
    <row r="143" spans="1:46" s="175" customFormat="1" x14ac:dyDescent="0.25">
      <c r="A143" s="516"/>
      <c r="D143" s="517"/>
      <c r="E143" s="517"/>
      <c r="F143" s="518"/>
      <c r="G143" s="508"/>
      <c r="H143" s="509"/>
      <c r="I143" s="138"/>
      <c r="J143" s="517"/>
      <c r="K143" s="517"/>
      <c r="L143" s="518"/>
      <c r="M143" s="508"/>
      <c r="N143" s="509"/>
      <c r="O143" s="138"/>
      <c r="P143" s="138"/>
      <c r="Q143" s="138"/>
      <c r="R143" s="138"/>
      <c r="S143" s="138"/>
      <c r="T143" s="138"/>
      <c r="U143" s="138"/>
      <c r="V143" s="138"/>
      <c r="W143" s="138"/>
      <c r="X143" s="138"/>
      <c r="Y143" s="138"/>
      <c r="Z143" s="138"/>
      <c r="AA143" s="138"/>
      <c r="AB143" s="138"/>
      <c r="AC143" s="138"/>
      <c r="AD143" s="138"/>
      <c r="AE143" s="138"/>
      <c r="AF143" s="138"/>
      <c r="AG143" s="138"/>
      <c r="AH143" s="138"/>
      <c r="AI143" s="138"/>
      <c r="AJ143" s="138"/>
      <c r="AK143" s="138"/>
      <c r="AL143" s="138"/>
      <c r="AM143" s="138"/>
      <c r="AN143" s="138"/>
      <c r="AO143" s="138"/>
      <c r="AP143" s="138"/>
      <c r="AQ143" s="138"/>
      <c r="AR143" s="138"/>
      <c r="AS143" s="138"/>
      <c r="AT143" s="138"/>
    </row>
    <row r="144" spans="1:46" s="175" customFormat="1" x14ac:dyDescent="0.25">
      <c r="A144" s="516"/>
      <c r="F144" s="508"/>
      <c r="G144" s="508"/>
      <c r="H144" s="509"/>
      <c r="I144" s="138"/>
      <c r="L144" s="508"/>
      <c r="M144" s="508"/>
      <c r="N144" s="509"/>
      <c r="O144" s="138"/>
      <c r="P144" s="138"/>
      <c r="Q144" s="138"/>
      <c r="R144" s="138"/>
      <c r="S144" s="138"/>
      <c r="T144" s="138"/>
      <c r="U144" s="138"/>
      <c r="V144" s="138"/>
      <c r="W144" s="138"/>
      <c r="X144" s="138"/>
      <c r="Y144" s="138"/>
      <c r="Z144" s="138"/>
      <c r="AA144" s="138"/>
      <c r="AB144" s="138"/>
      <c r="AC144" s="138"/>
      <c r="AD144" s="138"/>
      <c r="AE144" s="138"/>
      <c r="AF144" s="138"/>
      <c r="AG144" s="138"/>
      <c r="AH144" s="138"/>
      <c r="AI144" s="138"/>
      <c r="AJ144" s="138"/>
      <c r="AK144" s="138"/>
      <c r="AL144" s="138"/>
      <c r="AM144" s="138"/>
      <c r="AN144" s="138"/>
      <c r="AO144" s="138"/>
      <c r="AP144" s="138"/>
      <c r="AQ144" s="138"/>
      <c r="AR144" s="138"/>
      <c r="AS144" s="138"/>
      <c r="AT144" s="138"/>
    </row>
    <row r="145" spans="1:46" s="175" customFormat="1" x14ac:dyDescent="0.25">
      <c r="A145" s="516"/>
      <c r="F145" s="508"/>
      <c r="G145" s="508"/>
      <c r="H145" s="509"/>
      <c r="I145" s="138"/>
      <c r="L145" s="508"/>
      <c r="M145" s="508"/>
      <c r="N145" s="509"/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  <c r="Y145" s="138"/>
      <c r="Z145" s="138"/>
      <c r="AA145" s="138"/>
      <c r="AB145" s="138"/>
      <c r="AC145" s="138"/>
      <c r="AD145" s="138"/>
      <c r="AE145" s="138"/>
      <c r="AF145" s="138"/>
      <c r="AG145" s="138"/>
      <c r="AH145" s="138"/>
      <c r="AI145" s="138"/>
      <c r="AJ145" s="138"/>
      <c r="AK145" s="138"/>
      <c r="AL145" s="138"/>
      <c r="AM145" s="138"/>
      <c r="AN145" s="138"/>
      <c r="AO145" s="138"/>
      <c r="AP145" s="138"/>
      <c r="AQ145" s="138"/>
      <c r="AR145" s="138"/>
      <c r="AS145" s="138"/>
      <c r="AT145" s="138"/>
    </row>
    <row r="146" spans="1:46" s="175" customFormat="1" x14ac:dyDescent="0.25">
      <c r="A146" s="516"/>
      <c r="F146" s="508"/>
      <c r="G146" s="508"/>
      <c r="H146" s="509"/>
      <c r="I146" s="138"/>
      <c r="L146" s="508"/>
      <c r="M146" s="508"/>
      <c r="N146" s="509"/>
      <c r="O146" s="138"/>
      <c r="P146" s="138"/>
      <c r="Q146" s="138"/>
      <c r="R146" s="138"/>
      <c r="S146" s="138"/>
      <c r="T146" s="138"/>
      <c r="U146" s="138"/>
      <c r="V146" s="138"/>
      <c r="W146" s="138"/>
      <c r="X146" s="138"/>
      <c r="Y146" s="138"/>
      <c r="Z146" s="138"/>
      <c r="AA146" s="138"/>
      <c r="AB146" s="138"/>
      <c r="AC146" s="138"/>
      <c r="AD146" s="138"/>
      <c r="AE146" s="138"/>
      <c r="AF146" s="138"/>
      <c r="AG146" s="138"/>
      <c r="AH146" s="138"/>
      <c r="AI146" s="138"/>
      <c r="AJ146" s="138"/>
      <c r="AK146" s="138"/>
      <c r="AL146" s="138"/>
      <c r="AM146" s="138"/>
      <c r="AN146" s="138"/>
      <c r="AO146" s="138"/>
      <c r="AP146" s="138"/>
      <c r="AQ146" s="138"/>
      <c r="AR146" s="138"/>
      <c r="AS146" s="138"/>
      <c r="AT146" s="138"/>
    </row>
    <row r="147" spans="1:46" s="175" customFormat="1" x14ac:dyDescent="0.25">
      <c r="A147" s="516"/>
      <c r="F147" s="508"/>
      <c r="G147" s="508"/>
      <c r="H147" s="509"/>
      <c r="I147" s="138"/>
      <c r="L147" s="508"/>
      <c r="M147" s="508"/>
      <c r="N147" s="509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  <c r="AG147" s="138"/>
      <c r="AH147" s="138"/>
      <c r="AI147" s="138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38"/>
    </row>
    <row r="148" spans="1:46" s="175" customFormat="1" x14ac:dyDescent="0.25">
      <c r="A148" s="516"/>
      <c r="F148" s="508"/>
      <c r="G148" s="508"/>
      <c r="H148" s="509"/>
      <c r="I148" s="138"/>
      <c r="L148" s="508"/>
      <c r="M148" s="508"/>
      <c r="N148" s="509"/>
      <c r="O148" s="138"/>
      <c r="P148" s="138"/>
      <c r="Q148" s="138"/>
      <c r="R148" s="138"/>
      <c r="S148" s="138"/>
      <c r="T148" s="138"/>
      <c r="U148" s="138"/>
      <c r="V148" s="138"/>
      <c r="W148" s="138"/>
      <c r="X148" s="138"/>
      <c r="Y148" s="138"/>
      <c r="Z148" s="138"/>
      <c r="AA148" s="138"/>
      <c r="AB148" s="138"/>
      <c r="AC148" s="138"/>
      <c r="AD148" s="138"/>
      <c r="AE148" s="138"/>
      <c r="AF148" s="138"/>
      <c r="AG148" s="138"/>
      <c r="AH148" s="138"/>
      <c r="AI148" s="138"/>
      <c r="AJ148" s="138"/>
      <c r="AK148" s="138"/>
      <c r="AL148" s="138"/>
      <c r="AM148" s="138"/>
      <c r="AN148" s="138"/>
      <c r="AO148" s="138"/>
      <c r="AP148" s="138"/>
      <c r="AQ148" s="138"/>
      <c r="AR148" s="138"/>
      <c r="AS148" s="138"/>
      <c r="AT148" s="138"/>
    </row>
    <row r="149" spans="1:46" s="175" customFormat="1" x14ac:dyDescent="0.25">
      <c r="A149" s="516"/>
      <c r="F149" s="508"/>
      <c r="G149" s="508"/>
      <c r="H149" s="509"/>
      <c r="I149" s="138"/>
      <c r="L149" s="508"/>
      <c r="M149" s="508"/>
      <c r="N149" s="509"/>
      <c r="O149" s="138"/>
      <c r="P149" s="138"/>
      <c r="Q149" s="138"/>
      <c r="R149" s="138"/>
      <c r="S149" s="138"/>
      <c r="T149" s="138"/>
      <c r="U149" s="138"/>
      <c r="V149" s="138"/>
      <c r="W149" s="138"/>
      <c r="X149" s="138"/>
      <c r="Y149" s="138"/>
      <c r="Z149" s="138"/>
      <c r="AA149" s="138"/>
      <c r="AB149" s="138"/>
      <c r="AC149" s="138"/>
      <c r="AD149" s="138"/>
      <c r="AE149" s="138"/>
      <c r="AF149" s="138"/>
      <c r="AG149" s="138"/>
      <c r="AH149" s="138"/>
      <c r="AI149" s="138"/>
      <c r="AJ149" s="138"/>
      <c r="AK149" s="138"/>
      <c r="AL149" s="138"/>
      <c r="AM149" s="138"/>
      <c r="AN149" s="138"/>
      <c r="AO149" s="138"/>
      <c r="AP149" s="138"/>
      <c r="AQ149" s="138"/>
      <c r="AR149" s="138"/>
      <c r="AS149" s="138"/>
      <c r="AT149" s="138"/>
    </row>
    <row r="150" spans="1:46" s="175" customFormat="1" x14ac:dyDescent="0.25">
      <c r="A150" s="516"/>
      <c r="F150" s="508"/>
      <c r="G150" s="508"/>
      <c r="H150" s="509"/>
      <c r="I150" s="138"/>
      <c r="L150" s="508"/>
      <c r="M150" s="508"/>
      <c r="N150" s="509"/>
      <c r="O150" s="138"/>
      <c r="P150" s="138"/>
      <c r="Q150" s="138"/>
      <c r="R150" s="138"/>
      <c r="S150" s="138"/>
      <c r="T150" s="138"/>
      <c r="U150" s="138"/>
      <c r="V150" s="138"/>
      <c r="W150" s="138"/>
      <c r="X150" s="138"/>
      <c r="Y150" s="138"/>
      <c r="Z150" s="138"/>
      <c r="AA150" s="138"/>
      <c r="AB150" s="138"/>
      <c r="AC150" s="138"/>
      <c r="AD150" s="138"/>
      <c r="AE150" s="138"/>
      <c r="AF150" s="138"/>
      <c r="AG150" s="138"/>
      <c r="AH150" s="138"/>
      <c r="AI150" s="138"/>
      <c r="AJ150" s="138"/>
      <c r="AK150" s="138"/>
      <c r="AL150" s="138"/>
      <c r="AM150" s="138"/>
      <c r="AN150" s="138"/>
      <c r="AO150" s="138"/>
      <c r="AP150" s="138"/>
      <c r="AQ150" s="138"/>
      <c r="AR150" s="138"/>
      <c r="AS150" s="138"/>
      <c r="AT150" s="138"/>
    </row>
    <row r="151" spans="1:46" s="175" customFormat="1" x14ac:dyDescent="0.25">
      <c r="A151" s="516"/>
      <c r="F151" s="508"/>
      <c r="G151" s="508"/>
      <c r="H151" s="509"/>
      <c r="I151" s="138"/>
      <c r="L151" s="508"/>
      <c r="M151" s="508"/>
      <c r="N151" s="509"/>
      <c r="O151" s="138"/>
      <c r="P151" s="138"/>
      <c r="Q151" s="138"/>
      <c r="R151" s="138"/>
      <c r="S151" s="138"/>
      <c r="T151" s="138"/>
      <c r="U151" s="138"/>
      <c r="V151" s="138"/>
      <c r="W151" s="138"/>
      <c r="X151" s="138"/>
      <c r="Y151" s="138"/>
      <c r="Z151" s="138"/>
      <c r="AA151" s="138"/>
      <c r="AB151" s="138"/>
      <c r="AC151" s="138"/>
      <c r="AD151" s="138"/>
      <c r="AE151" s="138"/>
      <c r="AF151" s="138"/>
      <c r="AG151" s="138"/>
      <c r="AH151" s="138"/>
      <c r="AI151" s="138"/>
      <c r="AJ151" s="138"/>
      <c r="AK151" s="138"/>
      <c r="AL151" s="138"/>
      <c r="AM151" s="138"/>
      <c r="AN151" s="138"/>
      <c r="AO151" s="138"/>
      <c r="AP151" s="138"/>
      <c r="AQ151" s="138"/>
      <c r="AR151" s="138"/>
      <c r="AS151" s="138"/>
      <c r="AT151" s="138"/>
    </row>
    <row r="152" spans="1:46" s="175" customFormat="1" x14ac:dyDescent="0.25">
      <c r="A152" s="516"/>
      <c r="F152" s="508"/>
      <c r="G152" s="508"/>
      <c r="H152" s="509"/>
      <c r="I152" s="138"/>
      <c r="L152" s="508"/>
      <c r="M152" s="508"/>
      <c r="N152" s="509"/>
      <c r="O152" s="138"/>
      <c r="P152" s="138"/>
      <c r="Q152" s="138"/>
      <c r="R152" s="138"/>
      <c r="S152" s="138"/>
      <c r="T152" s="138"/>
      <c r="U152" s="138"/>
      <c r="V152" s="138"/>
      <c r="W152" s="138"/>
      <c r="X152" s="138"/>
      <c r="Y152" s="138"/>
      <c r="Z152" s="138"/>
      <c r="AA152" s="138"/>
      <c r="AB152" s="138"/>
      <c r="AC152" s="138"/>
      <c r="AD152" s="138"/>
      <c r="AE152" s="138"/>
      <c r="AF152" s="138"/>
      <c r="AG152" s="138"/>
      <c r="AH152" s="138"/>
      <c r="AI152" s="138"/>
      <c r="AJ152" s="138"/>
      <c r="AK152" s="138"/>
      <c r="AL152" s="138"/>
      <c r="AM152" s="138"/>
      <c r="AN152" s="138"/>
      <c r="AO152" s="138"/>
      <c r="AP152" s="138"/>
      <c r="AQ152" s="138"/>
      <c r="AR152" s="138"/>
      <c r="AS152" s="138"/>
      <c r="AT152" s="138"/>
    </row>
    <row r="153" spans="1:46" s="175" customFormat="1" x14ac:dyDescent="0.25">
      <c r="A153" s="516"/>
      <c r="F153" s="508"/>
      <c r="G153" s="508"/>
      <c r="H153" s="509"/>
      <c r="I153" s="138"/>
      <c r="L153" s="508"/>
      <c r="M153" s="508"/>
      <c r="N153" s="509"/>
      <c r="O153" s="138"/>
      <c r="P153" s="138"/>
      <c r="Q153" s="138"/>
      <c r="R153" s="138"/>
      <c r="S153" s="138"/>
      <c r="T153" s="138"/>
      <c r="U153" s="138"/>
      <c r="V153" s="138"/>
      <c r="W153" s="138"/>
      <c r="X153" s="138"/>
      <c r="Y153" s="138"/>
      <c r="Z153" s="138"/>
      <c r="AA153" s="138"/>
      <c r="AB153" s="138"/>
      <c r="AC153" s="138"/>
      <c r="AD153" s="138"/>
      <c r="AE153" s="138"/>
      <c r="AF153" s="138"/>
      <c r="AG153" s="138"/>
      <c r="AH153" s="138"/>
      <c r="AI153" s="138"/>
      <c r="AJ153" s="138"/>
      <c r="AK153" s="138"/>
      <c r="AL153" s="138"/>
      <c r="AM153" s="138"/>
      <c r="AN153" s="138"/>
      <c r="AO153" s="138"/>
      <c r="AP153" s="138"/>
      <c r="AQ153" s="138"/>
      <c r="AR153" s="138"/>
      <c r="AS153" s="138"/>
      <c r="AT153" s="138"/>
    </row>
    <row r="154" spans="1:46" s="175" customFormat="1" x14ac:dyDescent="0.25">
      <c r="A154" s="516"/>
      <c r="F154" s="508"/>
      <c r="G154" s="508"/>
      <c r="H154" s="509"/>
      <c r="I154" s="138"/>
      <c r="L154" s="508"/>
      <c r="M154" s="508"/>
      <c r="N154" s="509"/>
      <c r="O154" s="138"/>
      <c r="P154" s="138"/>
      <c r="Q154" s="138"/>
      <c r="R154" s="138"/>
      <c r="S154" s="138"/>
      <c r="T154" s="138"/>
      <c r="U154" s="138"/>
      <c r="V154" s="138"/>
      <c r="W154" s="138"/>
      <c r="X154" s="138"/>
      <c r="Y154" s="138"/>
      <c r="Z154" s="138"/>
      <c r="AA154" s="138"/>
      <c r="AB154" s="138"/>
      <c r="AC154" s="138"/>
      <c r="AD154" s="138"/>
      <c r="AE154" s="138"/>
      <c r="AF154" s="138"/>
      <c r="AG154" s="138"/>
      <c r="AH154" s="138"/>
      <c r="AI154" s="138"/>
      <c r="AJ154" s="138"/>
      <c r="AK154" s="138"/>
      <c r="AL154" s="138"/>
      <c r="AM154" s="138"/>
      <c r="AN154" s="138"/>
      <c r="AO154" s="138"/>
      <c r="AP154" s="138"/>
      <c r="AQ154" s="138"/>
      <c r="AR154" s="138"/>
      <c r="AS154" s="138"/>
      <c r="AT154" s="138"/>
    </row>
    <row r="155" spans="1:46" s="175" customFormat="1" x14ac:dyDescent="0.25">
      <c r="A155" s="516"/>
      <c r="F155" s="508"/>
      <c r="G155" s="508"/>
      <c r="H155" s="509"/>
      <c r="I155" s="138"/>
      <c r="L155" s="508"/>
      <c r="M155" s="508"/>
      <c r="N155" s="509"/>
      <c r="O155" s="138"/>
      <c r="P155" s="138"/>
      <c r="Q155" s="138"/>
      <c r="R155" s="138"/>
      <c r="S155" s="138"/>
      <c r="T155" s="138"/>
      <c r="U155" s="138"/>
      <c r="V155" s="138"/>
      <c r="W155" s="138"/>
      <c r="X155" s="138"/>
      <c r="Y155" s="138"/>
      <c r="Z155" s="138"/>
      <c r="AA155" s="138"/>
      <c r="AB155" s="138"/>
      <c r="AC155" s="138"/>
      <c r="AD155" s="138"/>
      <c r="AE155" s="138"/>
      <c r="AF155" s="138"/>
      <c r="AG155" s="138"/>
      <c r="AH155" s="138"/>
      <c r="AI155" s="138"/>
      <c r="AJ155" s="138"/>
      <c r="AK155" s="138"/>
      <c r="AL155" s="138"/>
      <c r="AM155" s="138"/>
      <c r="AN155" s="138"/>
      <c r="AO155" s="138"/>
      <c r="AP155" s="138"/>
      <c r="AQ155" s="138"/>
      <c r="AR155" s="138"/>
      <c r="AS155" s="138"/>
      <c r="AT155" s="138"/>
    </row>
    <row r="156" spans="1:46" s="175" customFormat="1" x14ac:dyDescent="0.25">
      <c r="A156" s="516"/>
      <c r="F156" s="508"/>
      <c r="G156" s="508"/>
      <c r="H156" s="509"/>
      <c r="I156" s="138"/>
      <c r="L156" s="508"/>
      <c r="M156" s="508"/>
      <c r="N156" s="509"/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38"/>
      <c r="Z156" s="138"/>
      <c r="AA156" s="138"/>
      <c r="AB156" s="138"/>
      <c r="AC156" s="138"/>
      <c r="AD156" s="138"/>
      <c r="AE156" s="138"/>
      <c r="AF156" s="138"/>
      <c r="AG156" s="138"/>
      <c r="AH156" s="138"/>
      <c r="AI156" s="138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</row>
    <row r="157" spans="1:46" s="175" customFormat="1" x14ac:dyDescent="0.25">
      <c r="A157" s="516"/>
      <c r="F157" s="508"/>
      <c r="G157" s="508"/>
      <c r="H157" s="509"/>
      <c r="I157" s="138"/>
      <c r="L157" s="508"/>
      <c r="M157" s="508"/>
      <c r="N157" s="509"/>
      <c r="O157" s="138"/>
      <c r="P157" s="138"/>
      <c r="Q157" s="138"/>
      <c r="R157" s="138"/>
      <c r="S157" s="138"/>
      <c r="T157" s="138"/>
      <c r="U157" s="138"/>
      <c r="V157" s="138"/>
      <c r="W157" s="138"/>
      <c r="X157" s="138"/>
      <c r="Y157" s="138"/>
      <c r="Z157" s="138"/>
      <c r="AA157" s="138"/>
      <c r="AB157" s="138"/>
      <c r="AC157" s="138"/>
      <c r="AD157" s="138"/>
      <c r="AE157" s="138"/>
      <c r="AF157" s="138"/>
      <c r="AG157" s="138"/>
      <c r="AH157" s="138"/>
      <c r="AI157" s="138"/>
      <c r="AJ157" s="138"/>
      <c r="AK157" s="138"/>
      <c r="AL157" s="138"/>
      <c r="AM157" s="138"/>
      <c r="AN157" s="138"/>
      <c r="AO157" s="138"/>
      <c r="AP157" s="138"/>
      <c r="AQ157" s="138"/>
      <c r="AR157" s="138"/>
      <c r="AS157" s="138"/>
      <c r="AT157" s="138"/>
    </row>
    <row r="158" spans="1:46" s="175" customFormat="1" x14ac:dyDescent="0.25">
      <c r="A158" s="516"/>
      <c r="F158" s="508"/>
      <c r="G158" s="508"/>
      <c r="H158" s="509"/>
      <c r="I158" s="138"/>
      <c r="L158" s="508"/>
      <c r="M158" s="508"/>
      <c r="N158" s="509"/>
      <c r="O158" s="138"/>
      <c r="P158" s="138"/>
      <c r="Q158" s="138"/>
      <c r="R158" s="138"/>
      <c r="S158" s="138"/>
      <c r="T158" s="138"/>
      <c r="U158" s="138"/>
      <c r="V158" s="138"/>
      <c r="W158" s="138"/>
      <c r="X158" s="138"/>
      <c r="Y158" s="138"/>
      <c r="Z158" s="138"/>
      <c r="AA158" s="138"/>
      <c r="AB158" s="138"/>
      <c r="AC158" s="138"/>
      <c r="AD158" s="138"/>
      <c r="AE158" s="138"/>
      <c r="AF158" s="138"/>
      <c r="AG158" s="138"/>
      <c r="AH158" s="138"/>
      <c r="AI158" s="138"/>
      <c r="AJ158" s="138"/>
      <c r="AK158" s="138"/>
      <c r="AL158" s="138"/>
      <c r="AM158" s="138"/>
      <c r="AN158" s="138"/>
      <c r="AO158" s="138"/>
      <c r="AP158" s="138"/>
      <c r="AQ158" s="138"/>
      <c r="AR158" s="138"/>
      <c r="AS158" s="138"/>
      <c r="AT158" s="138"/>
    </row>
    <row r="159" spans="1:46" s="175" customFormat="1" x14ac:dyDescent="0.25">
      <c r="A159" s="516"/>
      <c r="F159" s="508"/>
      <c r="G159" s="508"/>
      <c r="H159" s="509"/>
      <c r="I159" s="138"/>
      <c r="L159" s="508"/>
      <c r="M159" s="508"/>
      <c r="N159" s="509"/>
      <c r="O159" s="138"/>
      <c r="P159" s="138"/>
      <c r="Q159" s="138"/>
      <c r="R159" s="138"/>
      <c r="S159" s="138"/>
      <c r="T159" s="138"/>
      <c r="U159" s="138"/>
      <c r="V159" s="138"/>
      <c r="W159" s="138"/>
      <c r="X159" s="138"/>
      <c r="Y159" s="138"/>
      <c r="Z159" s="138"/>
      <c r="AA159" s="138"/>
      <c r="AB159" s="138"/>
      <c r="AC159" s="138"/>
      <c r="AD159" s="138"/>
      <c r="AE159" s="138"/>
      <c r="AF159" s="138"/>
      <c r="AG159" s="138"/>
      <c r="AH159" s="138"/>
      <c r="AI159" s="138"/>
      <c r="AJ159" s="138"/>
      <c r="AK159" s="138"/>
      <c r="AL159" s="138"/>
      <c r="AM159" s="138"/>
      <c r="AN159" s="138"/>
      <c r="AO159" s="138"/>
      <c r="AP159" s="138"/>
      <c r="AQ159" s="138"/>
      <c r="AR159" s="138"/>
      <c r="AS159" s="138"/>
      <c r="AT159" s="138"/>
    </row>
    <row r="160" spans="1:46" s="175" customFormat="1" x14ac:dyDescent="0.25">
      <c r="A160" s="516"/>
      <c r="F160" s="508"/>
      <c r="G160" s="508"/>
      <c r="H160" s="509"/>
      <c r="I160" s="138"/>
      <c r="L160" s="508"/>
      <c r="M160" s="508"/>
      <c r="N160" s="509"/>
      <c r="O160" s="138"/>
      <c r="P160" s="138"/>
      <c r="Q160" s="138"/>
      <c r="R160" s="138"/>
      <c r="S160" s="138"/>
      <c r="T160" s="138"/>
      <c r="U160" s="138"/>
      <c r="V160" s="138"/>
      <c r="W160" s="138"/>
      <c r="X160" s="138"/>
      <c r="Y160" s="138"/>
      <c r="Z160" s="138"/>
      <c r="AA160" s="138"/>
      <c r="AB160" s="138"/>
      <c r="AC160" s="138"/>
      <c r="AD160" s="138"/>
      <c r="AE160" s="138"/>
      <c r="AF160" s="138"/>
      <c r="AG160" s="138"/>
      <c r="AH160" s="138"/>
      <c r="AI160" s="138"/>
      <c r="AJ160" s="138"/>
      <c r="AK160" s="138"/>
      <c r="AL160" s="138"/>
      <c r="AM160" s="138"/>
      <c r="AN160" s="138"/>
      <c r="AO160" s="138"/>
      <c r="AP160" s="138"/>
      <c r="AQ160" s="138"/>
      <c r="AR160" s="138"/>
      <c r="AS160" s="138"/>
      <c r="AT160" s="138"/>
    </row>
    <row r="161" spans="1:46" s="175" customFormat="1" x14ac:dyDescent="0.25">
      <c r="A161" s="516"/>
      <c r="F161" s="508"/>
      <c r="G161" s="508"/>
      <c r="H161" s="509"/>
      <c r="I161" s="138"/>
      <c r="L161" s="508"/>
      <c r="M161" s="508"/>
      <c r="N161" s="509"/>
      <c r="O161" s="138"/>
      <c r="P161" s="138"/>
      <c r="Q161" s="138"/>
      <c r="R161" s="138"/>
      <c r="S161" s="138"/>
      <c r="T161" s="138"/>
      <c r="U161" s="138"/>
      <c r="V161" s="138"/>
      <c r="W161" s="138"/>
      <c r="X161" s="138"/>
      <c r="Y161" s="138"/>
      <c r="Z161" s="138"/>
      <c r="AA161" s="138"/>
      <c r="AB161" s="138"/>
      <c r="AC161" s="138"/>
      <c r="AD161" s="138"/>
      <c r="AE161" s="138"/>
      <c r="AF161" s="138"/>
      <c r="AG161" s="138"/>
      <c r="AH161" s="138"/>
      <c r="AI161" s="138"/>
      <c r="AJ161" s="138"/>
      <c r="AK161" s="138"/>
      <c r="AL161" s="138"/>
      <c r="AM161" s="138"/>
      <c r="AN161" s="138"/>
      <c r="AO161" s="138"/>
      <c r="AP161" s="138"/>
      <c r="AQ161" s="138"/>
      <c r="AR161" s="138"/>
      <c r="AS161" s="138"/>
      <c r="AT161" s="138"/>
    </row>
    <row r="162" spans="1:46" s="175" customFormat="1" x14ac:dyDescent="0.25">
      <c r="A162" s="516"/>
      <c r="F162" s="508"/>
      <c r="G162" s="508"/>
      <c r="H162" s="509"/>
      <c r="I162" s="138"/>
      <c r="L162" s="508"/>
      <c r="M162" s="508"/>
      <c r="N162" s="509"/>
      <c r="O162" s="138"/>
      <c r="P162" s="138"/>
      <c r="Q162" s="138"/>
      <c r="R162" s="138"/>
      <c r="S162" s="138"/>
      <c r="T162" s="138"/>
      <c r="U162" s="138"/>
      <c r="V162" s="138"/>
      <c r="W162" s="138"/>
      <c r="X162" s="138"/>
      <c r="Y162" s="138"/>
      <c r="Z162" s="138"/>
      <c r="AA162" s="138"/>
      <c r="AB162" s="138"/>
      <c r="AC162" s="138"/>
      <c r="AD162" s="138"/>
      <c r="AE162" s="138"/>
      <c r="AF162" s="138"/>
      <c r="AG162" s="138"/>
      <c r="AH162" s="138"/>
      <c r="AI162" s="138"/>
      <c r="AJ162" s="138"/>
      <c r="AK162" s="138"/>
      <c r="AL162" s="138"/>
      <c r="AM162" s="138"/>
      <c r="AN162" s="138"/>
      <c r="AO162" s="138"/>
      <c r="AP162" s="138"/>
      <c r="AQ162" s="138"/>
      <c r="AR162" s="138"/>
      <c r="AS162" s="138"/>
      <c r="AT162" s="138"/>
    </row>
    <row r="163" spans="1:46" s="175" customFormat="1" x14ac:dyDescent="0.25">
      <c r="A163" s="516"/>
      <c r="F163" s="508"/>
      <c r="G163" s="508"/>
      <c r="H163" s="509"/>
      <c r="I163" s="138"/>
      <c r="L163" s="508"/>
      <c r="M163" s="508"/>
      <c r="N163" s="509"/>
      <c r="O163" s="138"/>
      <c r="P163" s="138"/>
      <c r="Q163" s="138"/>
      <c r="R163" s="138"/>
      <c r="S163" s="138"/>
      <c r="T163" s="138"/>
      <c r="U163" s="138"/>
      <c r="V163" s="138"/>
      <c r="W163" s="138"/>
      <c r="X163" s="138"/>
      <c r="Y163" s="138"/>
      <c r="Z163" s="138"/>
      <c r="AA163" s="138"/>
      <c r="AB163" s="138"/>
      <c r="AC163" s="138"/>
      <c r="AD163" s="138"/>
      <c r="AE163" s="138"/>
      <c r="AF163" s="138"/>
      <c r="AG163" s="138"/>
      <c r="AH163" s="138"/>
      <c r="AI163" s="138"/>
      <c r="AJ163" s="138"/>
      <c r="AK163" s="138"/>
      <c r="AL163" s="138"/>
      <c r="AM163" s="138"/>
      <c r="AN163" s="138"/>
      <c r="AO163" s="138"/>
      <c r="AP163" s="138"/>
      <c r="AQ163" s="138"/>
      <c r="AR163" s="138"/>
      <c r="AS163" s="138"/>
      <c r="AT163" s="138"/>
    </row>
    <row r="164" spans="1:46" s="175" customFormat="1" x14ac:dyDescent="0.25">
      <c r="A164" s="516"/>
      <c r="F164" s="508"/>
      <c r="G164" s="508"/>
      <c r="H164" s="509"/>
      <c r="I164" s="138"/>
      <c r="L164" s="508"/>
      <c r="M164" s="508"/>
      <c r="N164" s="509"/>
      <c r="O164" s="138"/>
      <c r="P164" s="138"/>
      <c r="Q164" s="138"/>
      <c r="R164" s="138"/>
      <c r="S164" s="138"/>
      <c r="T164" s="138"/>
      <c r="U164" s="138"/>
      <c r="V164" s="138"/>
      <c r="W164" s="138"/>
      <c r="X164" s="138"/>
      <c r="Y164" s="138"/>
      <c r="Z164" s="138"/>
      <c r="AA164" s="138"/>
      <c r="AB164" s="138"/>
      <c r="AC164" s="138"/>
      <c r="AD164" s="138"/>
      <c r="AE164" s="138"/>
      <c r="AF164" s="138"/>
      <c r="AG164" s="138"/>
      <c r="AH164" s="138"/>
      <c r="AI164" s="138"/>
      <c r="AJ164" s="138"/>
      <c r="AK164" s="138"/>
      <c r="AL164" s="138"/>
      <c r="AM164" s="138"/>
      <c r="AN164" s="138"/>
      <c r="AO164" s="138"/>
      <c r="AP164" s="138"/>
      <c r="AQ164" s="138"/>
      <c r="AR164" s="138"/>
      <c r="AS164" s="138"/>
      <c r="AT164" s="138"/>
    </row>
    <row r="165" spans="1:46" s="175" customFormat="1" x14ac:dyDescent="0.25">
      <c r="A165" s="516"/>
      <c r="F165" s="508"/>
      <c r="G165" s="508"/>
      <c r="H165" s="509"/>
      <c r="I165" s="138"/>
      <c r="L165" s="508"/>
      <c r="M165" s="508"/>
      <c r="N165" s="509"/>
      <c r="O165" s="138"/>
      <c r="P165" s="138"/>
      <c r="Q165" s="138"/>
      <c r="R165" s="138"/>
      <c r="S165" s="138"/>
      <c r="T165" s="138"/>
      <c r="U165" s="138"/>
      <c r="V165" s="138"/>
      <c r="W165" s="138"/>
      <c r="X165" s="138"/>
      <c r="Y165" s="138"/>
      <c r="Z165" s="138"/>
      <c r="AA165" s="138"/>
      <c r="AB165" s="138"/>
      <c r="AC165" s="138"/>
      <c r="AD165" s="138"/>
      <c r="AE165" s="138"/>
      <c r="AF165" s="138"/>
      <c r="AG165" s="138"/>
      <c r="AH165" s="138"/>
      <c r="AI165" s="138"/>
      <c r="AJ165" s="138"/>
      <c r="AK165" s="138"/>
      <c r="AL165" s="138"/>
      <c r="AM165" s="138"/>
      <c r="AN165" s="138"/>
      <c r="AO165" s="138"/>
      <c r="AP165" s="138"/>
      <c r="AQ165" s="138"/>
      <c r="AR165" s="138"/>
      <c r="AS165" s="138"/>
      <c r="AT165" s="138"/>
    </row>
    <row r="166" spans="1:46" s="175" customFormat="1" x14ac:dyDescent="0.25">
      <c r="A166" s="516"/>
      <c r="F166" s="508"/>
      <c r="G166" s="508"/>
      <c r="H166" s="509"/>
      <c r="I166" s="138"/>
      <c r="L166" s="508"/>
      <c r="M166" s="508"/>
      <c r="N166" s="509"/>
      <c r="O166" s="138"/>
      <c r="P166" s="138"/>
      <c r="Q166" s="138"/>
      <c r="R166" s="138"/>
      <c r="S166" s="138"/>
      <c r="T166" s="138"/>
      <c r="U166" s="138"/>
      <c r="V166" s="138"/>
      <c r="W166" s="138"/>
      <c r="X166" s="138"/>
      <c r="Y166" s="138"/>
      <c r="Z166" s="138"/>
      <c r="AA166" s="138"/>
      <c r="AB166" s="138"/>
      <c r="AC166" s="138"/>
      <c r="AD166" s="138"/>
      <c r="AE166" s="138"/>
      <c r="AF166" s="138"/>
      <c r="AG166" s="138"/>
      <c r="AH166" s="138"/>
      <c r="AI166" s="138"/>
      <c r="AJ166" s="138"/>
      <c r="AK166" s="138"/>
      <c r="AL166" s="138"/>
      <c r="AM166" s="138"/>
      <c r="AN166" s="138"/>
      <c r="AO166" s="138"/>
      <c r="AP166" s="138"/>
      <c r="AQ166" s="138"/>
      <c r="AR166" s="138"/>
      <c r="AS166" s="138"/>
      <c r="AT166" s="138"/>
    </row>
    <row r="167" spans="1:46" s="175" customFormat="1" x14ac:dyDescent="0.25">
      <c r="A167" s="516"/>
      <c r="F167" s="508"/>
      <c r="G167" s="508"/>
      <c r="H167" s="509"/>
      <c r="I167" s="138"/>
      <c r="L167" s="508"/>
      <c r="M167" s="508"/>
      <c r="N167" s="509"/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38"/>
      <c r="Z167" s="138"/>
      <c r="AA167" s="138"/>
      <c r="AB167" s="138"/>
      <c r="AC167" s="138"/>
      <c r="AD167" s="138"/>
      <c r="AE167" s="138"/>
      <c r="AF167" s="138"/>
      <c r="AG167" s="138"/>
      <c r="AH167" s="138"/>
      <c r="AI167" s="138"/>
      <c r="AJ167" s="138"/>
      <c r="AK167" s="138"/>
      <c r="AL167" s="138"/>
      <c r="AM167" s="138"/>
      <c r="AN167" s="138"/>
      <c r="AO167" s="138"/>
      <c r="AP167" s="138"/>
      <c r="AQ167" s="138"/>
      <c r="AR167" s="138"/>
      <c r="AS167" s="138"/>
      <c r="AT167" s="138"/>
    </row>
    <row r="168" spans="1:46" s="175" customFormat="1" x14ac:dyDescent="0.25">
      <c r="A168" s="516"/>
      <c r="F168" s="508"/>
      <c r="G168" s="508"/>
      <c r="H168" s="509"/>
      <c r="I168" s="138"/>
      <c r="L168" s="508"/>
      <c r="M168" s="508"/>
      <c r="N168" s="509"/>
      <c r="O168" s="138"/>
      <c r="P168" s="138"/>
      <c r="Q168" s="138"/>
      <c r="R168" s="138"/>
      <c r="S168" s="138"/>
      <c r="T168" s="138"/>
      <c r="U168" s="138"/>
      <c r="V168" s="138"/>
      <c r="W168" s="138"/>
      <c r="X168" s="138"/>
      <c r="Y168" s="138"/>
      <c r="Z168" s="138"/>
      <c r="AA168" s="138"/>
      <c r="AB168" s="138"/>
      <c r="AC168" s="138"/>
      <c r="AD168" s="138"/>
      <c r="AE168" s="138"/>
      <c r="AF168" s="138"/>
      <c r="AG168" s="138"/>
      <c r="AH168" s="138"/>
      <c r="AI168" s="138"/>
      <c r="AJ168" s="138"/>
      <c r="AK168" s="138"/>
      <c r="AL168" s="138"/>
      <c r="AM168" s="138"/>
      <c r="AN168" s="138"/>
      <c r="AO168" s="138"/>
      <c r="AP168" s="138"/>
      <c r="AQ168" s="138"/>
      <c r="AR168" s="138"/>
      <c r="AS168" s="138"/>
      <c r="AT168" s="138"/>
    </row>
    <row r="169" spans="1:46" s="175" customFormat="1" x14ac:dyDescent="0.25">
      <c r="A169" s="516"/>
      <c r="F169" s="508"/>
      <c r="G169" s="508"/>
      <c r="H169" s="509"/>
      <c r="I169" s="138"/>
      <c r="L169" s="508"/>
      <c r="M169" s="508"/>
      <c r="N169" s="509"/>
      <c r="O169" s="138"/>
      <c r="P169" s="138"/>
      <c r="Q169" s="138"/>
      <c r="R169" s="138"/>
      <c r="S169" s="138"/>
      <c r="T169" s="138"/>
      <c r="U169" s="138"/>
      <c r="V169" s="138"/>
      <c r="W169" s="138"/>
      <c r="X169" s="138"/>
      <c r="Y169" s="138"/>
      <c r="Z169" s="138"/>
      <c r="AA169" s="138"/>
      <c r="AB169" s="138"/>
      <c r="AC169" s="138"/>
      <c r="AD169" s="138"/>
      <c r="AE169" s="138"/>
      <c r="AF169" s="138"/>
      <c r="AG169" s="138"/>
      <c r="AH169" s="138"/>
      <c r="AI169" s="138"/>
      <c r="AJ169" s="138"/>
      <c r="AK169" s="138"/>
      <c r="AL169" s="138"/>
      <c r="AM169" s="138"/>
      <c r="AN169" s="138"/>
      <c r="AO169" s="138"/>
      <c r="AP169" s="138"/>
      <c r="AQ169" s="138"/>
      <c r="AR169" s="138"/>
      <c r="AS169" s="138"/>
      <c r="AT169" s="138"/>
    </row>
    <row r="170" spans="1:46" s="175" customFormat="1" x14ac:dyDescent="0.25">
      <c r="A170" s="516"/>
      <c r="F170" s="508"/>
      <c r="G170" s="508"/>
      <c r="H170" s="509"/>
      <c r="I170" s="138"/>
      <c r="L170" s="508"/>
      <c r="M170" s="508"/>
      <c r="N170" s="509"/>
      <c r="O170" s="138"/>
      <c r="P170" s="138"/>
      <c r="Q170" s="138"/>
      <c r="R170" s="138"/>
      <c r="S170" s="138"/>
      <c r="T170" s="138"/>
      <c r="U170" s="138"/>
      <c r="V170" s="138"/>
      <c r="W170" s="138"/>
      <c r="X170" s="138"/>
      <c r="Y170" s="138"/>
      <c r="Z170" s="138"/>
      <c r="AA170" s="138"/>
      <c r="AB170" s="138"/>
      <c r="AC170" s="138"/>
      <c r="AD170" s="138"/>
      <c r="AE170" s="138"/>
      <c r="AF170" s="138"/>
      <c r="AG170" s="138"/>
      <c r="AH170" s="138"/>
      <c r="AI170" s="138"/>
      <c r="AJ170" s="138"/>
      <c r="AK170" s="138"/>
      <c r="AL170" s="138"/>
      <c r="AM170" s="138"/>
      <c r="AN170" s="138"/>
      <c r="AO170" s="138"/>
      <c r="AP170" s="138"/>
      <c r="AQ170" s="138"/>
      <c r="AR170" s="138"/>
      <c r="AS170" s="138"/>
      <c r="AT170" s="138"/>
    </row>
    <row r="171" spans="1:46" s="175" customFormat="1" x14ac:dyDescent="0.25">
      <c r="A171" s="516"/>
      <c r="F171" s="508"/>
      <c r="G171" s="508"/>
      <c r="H171" s="509"/>
      <c r="I171" s="138"/>
      <c r="L171" s="508"/>
      <c r="M171" s="508"/>
      <c r="N171" s="509"/>
      <c r="O171" s="138"/>
      <c r="P171" s="138"/>
      <c r="Q171" s="138"/>
      <c r="R171" s="138"/>
      <c r="S171" s="138"/>
      <c r="T171" s="138"/>
      <c r="U171" s="138"/>
      <c r="V171" s="138"/>
      <c r="W171" s="138"/>
      <c r="X171" s="138"/>
      <c r="Y171" s="138"/>
      <c r="Z171" s="138"/>
      <c r="AA171" s="138"/>
      <c r="AB171" s="138"/>
      <c r="AC171" s="138"/>
      <c r="AD171" s="138"/>
      <c r="AE171" s="138"/>
      <c r="AF171" s="138"/>
      <c r="AG171" s="138"/>
      <c r="AH171" s="138"/>
      <c r="AI171" s="138"/>
      <c r="AJ171" s="138"/>
      <c r="AK171" s="138"/>
      <c r="AL171" s="138"/>
      <c r="AM171" s="138"/>
      <c r="AN171" s="138"/>
      <c r="AO171" s="138"/>
      <c r="AP171" s="138"/>
      <c r="AQ171" s="138"/>
      <c r="AR171" s="138"/>
      <c r="AS171" s="138"/>
      <c r="AT171" s="138"/>
    </row>
    <row r="172" spans="1:46" s="175" customFormat="1" x14ac:dyDescent="0.25">
      <c r="A172" s="516"/>
      <c r="F172" s="508"/>
      <c r="G172" s="508"/>
      <c r="H172" s="509"/>
      <c r="I172" s="138"/>
      <c r="L172" s="508"/>
      <c r="M172" s="508"/>
      <c r="N172" s="509"/>
      <c r="O172" s="138"/>
      <c r="P172" s="138"/>
      <c r="Q172" s="138"/>
      <c r="R172" s="138"/>
      <c r="S172" s="138"/>
      <c r="T172" s="138"/>
      <c r="U172" s="138"/>
      <c r="V172" s="138"/>
      <c r="W172" s="138"/>
      <c r="X172" s="138"/>
      <c r="Y172" s="138"/>
      <c r="Z172" s="138"/>
      <c r="AA172" s="138"/>
      <c r="AB172" s="138"/>
      <c r="AC172" s="138"/>
      <c r="AD172" s="138"/>
      <c r="AE172" s="138"/>
      <c r="AF172" s="138"/>
      <c r="AG172" s="138"/>
      <c r="AH172" s="138"/>
      <c r="AI172" s="138"/>
      <c r="AJ172" s="138"/>
      <c r="AK172" s="138"/>
      <c r="AL172" s="138"/>
      <c r="AM172" s="138"/>
      <c r="AN172" s="138"/>
      <c r="AO172" s="138"/>
      <c r="AP172" s="138"/>
      <c r="AQ172" s="138"/>
      <c r="AR172" s="138"/>
      <c r="AS172" s="138"/>
      <c r="AT172" s="138"/>
    </row>
    <row r="173" spans="1:46" s="175" customFormat="1" x14ac:dyDescent="0.25">
      <c r="A173" s="516"/>
      <c r="F173" s="508"/>
      <c r="G173" s="508"/>
      <c r="H173" s="509"/>
      <c r="I173" s="138"/>
      <c r="L173" s="508"/>
      <c r="M173" s="508"/>
      <c r="N173" s="509"/>
      <c r="O173" s="138"/>
      <c r="P173" s="138"/>
      <c r="Q173" s="138"/>
      <c r="R173" s="138"/>
      <c r="S173" s="138"/>
      <c r="T173" s="138"/>
      <c r="U173" s="138"/>
      <c r="V173" s="138"/>
      <c r="W173" s="138"/>
      <c r="X173" s="138"/>
      <c r="Y173" s="138"/>
      <c r="Z173" s="138"/>
      <c r="AA173" s="138"/>
      <c r="AB173" s="138"/>
      <c r="AC173" s="138"/>
      <c r="AD173" s="138"/>
      <c r="AE173" s="138"/>
      <c r="AF173" s="138"/>
      <c r="AG173" s="138"/>
      <c r="AH173" s="138"/>
      <c r="AI173" s="138"/>
      <c r="AJ173" s="138"/>
      <c r="AK173" s="138"/>
      <c r="AL173" s="138"/>
      <c r="AM173" s="138"/>
      <c r="AN173" s="138"/>
      <c r="AO173" s="138"/>
      <c r="AP173" s="138"/>
      <c r="AQ173" s="138"/>
      <c r="AR173" s="138"/>
      <c r="AS173" s="138"/>
      <c r="AT173" s="138"/>
    </row>
    <row r="174" spans="1:46" s="175" customFormat="1" x14ac:dyDescent="0.25">
      <c r="A174" s="516"/>
      <c r="F174" s="508"/>
      <c r="G174" s="508"/>
      <c r="H174" s="509"/>
      <c r="I174" s="138"/>
      <c r="L174" s="508"/>
      <c r="M174" s="508"/>
      <c r="N174" s="509"/>
      <c r="O174" s="138"/>
      <c r="P174" s="138"/>
      <c r="Q174" s="138"/>
      <c r="R174" s="138"/>
      <c r="S174" s="138"/>
      <c r="T174" s="138"/>
      <c r="U174" s="138"/>
      <c r="V174" s="138"/>
      <c r="W174" s="138"/>
      <c r="X174" s="138"/>
      <c r="Y174" s="138"/>
      <c r="Z174" s="138"/>
      <c r="AA174" s="138"/>
      <c r="AB174" s="138"/>
      <c r="AC174" s="138"/>
      <c r="AD174" s="138"/>
      <c r="AE174" s="138"/>
      <c r="AF174" s="138"/>
      <c r="AG174" s="138"/>
      <c r="AH174" s="138"/>
      <c r="AI174" s="138"/>
      <c r="AJ174" s="138"/>
      <c r="AK174" s="138"/>
      <c r="AL174" s="138"/>
      <c r="AM174" s="138"/>
      <c r="AN174" s="138"/>
      <c r="AO174" s="138"/>
      <c r="AP174" s="138"/>
      <c r="AQ174" s="138"/>
      <c r="AR174" s="138"/>
      <c r="AS174" s="138"/>
      <c r="AT174" s="138"/>
    </row>
    <row r="175" spans="1:46" s="175" customFormat="1" x14ac:dyDescent="0.25">
      <c r="A175" s="516"/>
      <c r="F175" s="508"/>
      <c r="G175" s="508"/>
      <c r="H175" s="509"/>
      <c r="I175" s="138"/>
      <c r="L175" s="508"/>
      <c r="M175" s="508"/>
      <c r="N175" s="509"/>
      <c r="O175" s="138"/>
      <c r="P175" s="138"/>
      <c r="Q175" s="138"/>
      <c r="R175" s="138"/>
      <c r="S175" s="138"/>
      <c r="T175" s="138"/>
      <c r="U175" s="138"/>
      <c r="V175" s="138"/>
      <c r="W175" s="138"/>
      <c r="X175" s="138"/>
      <c r="Y175" s="138"/>
      <c r="Z175" s="138"/>
      <c r="AA175" s="138"/>
      <c r="AB175" s="138"/>
      <c r="AC175" s="138"/>
      <c r="AD175" s="138"/>
      <c r="AE175" s="138"/>
      <c r="AF175" s="138"/>
      <c r="AG175" s="138"/>
      <c r="AH175" s="138"/>
      <c r="AI175" s="138"/>
      <c r="AJ175" s="138"/>
      <c r="AK175" s="138"/>
      <c r="AL175" s="138"/>
      <c r="AM175" s="138"/>
      <c r="AN175" s="138"/>
      <c r="AO175" s="138"/>
      <c r="AP175" s="138"/>
      <c r="AQ175" s="138"/>
      <c r="AR175" s="138"/>
      <c r="AS175" s="138"/>
      <c r="AT175" s="138"/>
    </row>
    <row r="176" spans="1:46" s="175" customFormat="1" x14ac:dyDescent="0.25">
      <c r="A176" s="516"/>
      <c r="F176" s="508"/>
      <c r="G176" s="508"/>
      <c r="H176" s="509"/>
      <c r="I176" s="138"/>
      <c r="L176" s="508"/>
      <c r="M176" s="508"/>
      <c r="N176" s="509"/>
      <c r="O176" s="138"/>
      <c r="P176" s="138"/>
      <c r="Q176" s="138"/>
      <c r="R176" s="138"/>
      <c r="S176" s="138"/>
      <c r="T176" s="138"/>
      <c r="U176" s="138"/>
      <c r="V176" s="138"/>
      <c r="W176" s="138"/>
      <c r="X176" s="138"/>
      <c r="Y176" s="138"/>
      <c r="Z176" s="138"/>
      <c r="AA176" s="138"/>
      <c r="AB176" s="138"/>
      <c r="AC176" s="138"/>
      <c r="AD176" s="138"/>
      <c r="AE176" s="138"/>
      <c r="AF176" s="138"/>
      <c r="AG176" s="138"/>
      <c r="AH176" s="138"/>
      <c r="AI176" s="138"/>
      <c r="AJ176" s="138"/>
      <c r="AK176" s="138"/>
      <c r="AL176" s="138"/>
      <c r="AM176" s="138"/>
      <c r="AN176" s="138"/>
      <c r="AO176" s="138"/>
      <c r="AP176" s="138"/>
      <c r="AQ176" s="138"/>
      <c r="AR176" s="138"/>
      <c r="AS176" s="138"/>
      <c r="AT176" s="138"/>
    </row>
    <row r="177" spans="1:46" s="175" customFormat="1" x14ac:dyDescent="0.25">
      <c r="A177" s="516"/>
      <c r="F177" s="508"/>
      <c r="G177" s="508"/>
      <c r="H177" s="509"/>
      <c r="I177" s="138"/>
      <c r="L177" s="508"/>
      <c r="M177" s="508"/>
      <c r="N177" s="509"/>
      <c r="O177" s="138"/>
      <c r="P177" s="138"/>
      <c r="Q177" s="138"/>
      <c r="R177" s="138"/>
      <c r="S177" s="138"/>
      <c r="T177" s="138"/>
      <c r="U177" s="138"/>
      <c r="V177" s="138"/>
      <c r="W177" s="138"/>
      <c r="X177" s="138"/>
      <c r="Y177" s="138"/>
      <c r="Z177" s="138"/>
      <c r="AA177" s="138"/>
      <c r="AB177" s="138"/>
      <c r="AC177" s="138"/>
      <c r="AD177" s="138"/>
      <c r="AE177" s="138"/>
      <c r="AF177" s="138"/>
      <c r="AG177" s="138"/>
      <c r="AH177" s="138"/>
      <c r="AI177" s="138"/>
      <c r="AJ177" s="138"/>
      <c r="AK177" s="138"/>
      <c r="AL177" s="138"/>
      <c r="AM177" s="138"/>
      <c r="AN177" s="138"/>
      <c r="AO177" s="138"/>
      <c r="AP177" s="138"/>
      <c r="AQ177" s="138"/>
      <c r="AR177" s="138"/>
      <c r="AS177" s="138"/>
      <c r="AT177" s="138"/>
    </row>
    <row r="178" spans="1:46" s="175" customFormat="1" x14ac:dyDescent="0.25">
      <c r="A178" s="516"/>
      <c r="F178" s="508"/>
      <c r="G178" s="508"/>
      <c r="H178" s="509"/>
      <c r="I178" s="138"/>
      <c r="L178" s="508"/>
      <c r="M178" s="508"/>
      <c r="N178" s="509"/>
      <c r="O178" s="138"/>
      <c r="P178" s="138"/>
      <c r="Q178" s="138"/>
      <c r="R178" s="138"/>
      <c r="S178" s="138"/>
      <c r="T178" s="138"/>
      <c r="U178" s="138"/>
      <c r="V178" s="138"/>
      <c r="W178" s="138"/>
      <c r="X178" s="138"/>
      <c r="Y178" s="138"/>
      <c r="Z178" s="138"/>
      <c r="AA178" s="138"/>
      <c r="AB178" s="138"/>
      <c r="AC178" s="138"/>
      <c r="AD178" s="138"/>
      <c r="AE178" s="138"/>
      <c r="AF178" s="138"/>
      <c r="AG178" s="138"/>
      <c r="AH178" s="138"/>
      <c r="AI178" s="138"/>
      <c r="AJ178" s="138"/>
      <c r="AK178" s="138"/>
      <c r="AL178" s="138"/>
      <c r="AM178" s="138"/>
      <c r="AN178" s="138"/>
      <c r="AO178" s="138"/>
      <c r="AP178" s="138"/>
      <c r="AQ178" s="138"/>
      <c r="AR178" s="138"/>
      <c r="AS178" s="138"/>
      <c r="AT178" s="138"/>
    </row>
    <row r="179" spans="1:46" s="175" customFormat="1" x14ac:dyDescent="0.25">
      <c r="A179" s="516"/>
      <c r="F179" s="508"/>
      <c r="G179" s="508"/>
      <c r="H179" s="509"/>
      <c r="I179" s="138"/>
      <c r="L179" s="508"/>
      <c r="M179" s="508"/>
      <c r="N179" s="509"/>
      <c r="O179" s="138"/>
      <c r="P179" s="138"/>
      <c r="Q179" s="138"/>
      <c r="R179" s="138"/>
      <c r="S179" s="138"/>
      <c r="T179" s="138"/>
      <c r="U179" s="138"/>
      <c r="V179" s="138"/>
      <c r="W179" s="138"/>
      <c r="X179" s="138"/>
      <c r="Y179" s="138"/>
      <c r="Z179" s="138"/>
      <c r="AA179" s="138"/>
      <c r="AB179" s="138"/>
      <c r="AC179" s="138"/>
      <c r="AD179" s="138"/>
      <c r="AE179" s="138"/>
      <c r="AF179" s="138"/>
      <c r="AG179" s="138"/>
      <c r="AH179" s="138"/>
      <c r="AI179" s="138"/>
      <c r="AJ179" s="138"/>
      <c r="AK179" s="138"/>
      <c r="AL179" s="138"/>
      <c r="AM179" s="138"/>
      <c r="AN179" s="138"/>
      <c r="AO179" s="138"/>
      <c r="AP179" s="138"/>
      <c r="AQ179" s="138"/>
      <c r="AR179" s="138"/>
      <c r="AS179" s="138"/>
      <c r="AT179" s="138"/>
    </row>
    <row r="180" spans="1:46" s="175" customFormat="1" x14ac:dyDescent="0.25">
      <c r="A180" s="516"/>
      <c r="F180" s="508"/>
      <c r="G180" s="508"/>
      <c r="H180" s="509"/>
      <c r="I180" s="138"/>
      <c r="L180" s="508"/>
      <c r="M180" s="508"/>
      <c r="N180" s="509"/>
      <c r="O180" s="138"/>
      <c r="P180" s="138"/>
      <c r="Q180" s="138"/>
      <c r="R180" s="138"/>
      <c r="S180" s="138"/>
      <c r="T180" s="138"/>
      <c r="U180" s="138"/>
      <c r="V180" s="138"/>
      <c r="W180" s="138"/>
      <c r="X180" s="138"/>
      <c r="Y180" s="138"/>
      <c r="Z180" s="138"/>
      <c r="AA180" s="138"/>
      <c r="AB180" s="138"/>
      <c r="AC180" s="138"/>
      <c r="AD180" s="138"/>
      <c r="AE180" s="138"/>
      <c r="AF180" s="138"/>
      <c r="AG180" s="138"/>
      <c r="AH180" s="138"/>
      <c r="AI180" s="138"/>
      <c r="AJ180" s="138"/>
      <c r="AK180" s="138"/>
      <c r="AL180" s="138"/>
      <c r="AM180" s="138"/>
      <c r="AN180" s="138"/>
      <c r="AO180" s="138"/>
      <c r="AP180" s="138"/>
      <c r="AQ180" s="138"/>
      <c r="AR180" s="138"/>
      <c r="AS180" s="138"/>
      <c r="AT180" s="138"/>
    </row>
    <row r="181" spans="1:46" s="175" customFormat="1" x14ac:dyDescent="0.25">
      <c r="A181" s="516"/>
      <c r="F181" s="508"/>
      <c r="G181" s="508"/>
      <c r="H181" s="509"/>
      <c r="I181" s="138"/>
      <c r="L181" s="508"/>
      <c r="M181" s="508"/>
      <c r="N181" s="509"/>
      <c r="O181" s="138"/>
      <c r="P181" s="138"/>
      <c r="Q181" s="138"/>
      <c r="R181" s="138"/>
      <c r="S181" s="138"/>
      <c r="T181" s="138"/>
      <c r="U181" s="138"/>
      <c r="V181" s="138"/>
      <c r="W181" s="138"/>
      <c r="X181" s="138"/>
      <c r="Y181" s="138"/>
      <c r="Z181" s="138"/>
      <c r="AA181" s="138"/>
      <c r="AB181" s="138"/>
      <c r="AC181" s="138"/>
      <c r="AD181" s="138"/>
      <c r="AE181" s="138"/>
      <c r="AF181" s="138"/>
      <c r="AG181" s="138"/>
      <c r="AH181" s="138"/>
      <c r="AI181" s="138"/>
      <c r="AJ181" s="138"/>
      <c r="AK181" s="138"/>
      <c r="AL181" s="138"/>
      <c r="AM181" s="138"/>
      <c r="AN181" s="138"/>
      <c r="AO181" s="138"/>
      <c r="AP181" s="138"/>
      <c r="AQ181" s="138"/>
      <c r="AR181" s="138"/>
      <c r="AS181" s="138"/>
      <c r="AT181" s="138"/>
    </row>
    <row r="182" spans="1:46" s="175" customFormat="1" x14ac:dyDescent="0.25">
      <c r="A182" s="516"/>
      <c r="F182" s="508"/>
      <c r="G182" s="508"/>
      <c r="H182" s="509"/>
      <c r="I182" s="138"/>
      <c r="L182" s="508"/>
      <c r="M182" s="508"/>
      <c r="N182" s="509"/>
      <c r="O182" s="138"/>
      <c r="P182" s="138"/>
      <c r="Q182" s="138"/>
      <c r="R182" s="138"/>
      <c r="S182" s="138"/>
      <c r="T182" s="138"/>
      <c r="U182" s="138"/>
      <c r="V182" s="138"/>
      <c r="W182" s="138"/>
      <c r="X182" s="138"/>
      <c r="Y182" s="138"/>
      <c r="Z182" s="138"/>
      <c r="AA182" s="138"/>
      <c r="AB182" s="138"/>
      <c r="AC182" s="138"/>
      <c r="AD182" s="138"/>
      <c r="AE182" s="138"/>
      <c r="AF182" s="138"/>
      <c r="AG182" s="138"/>
      <c r="AH182" s="138"/>
      <c r="AI182" s="138"/>
      <c r="AJ182" s="138"/>
      <c r="AK182" s="138"/>
      <c r="AL182" s="138"/>
      <c r="AM182" s="138"/>
      <c r="AN182" s="138"/>
      <c r="AO182" s="138"/>
      <c r="AP182" s="138"/>
      <c r="AQ182" s="138"/>
      <c r="AR182" s="138"/>
      <c r="AS182" s="138"/>
      <c r="AT182" s="138"/>
    </row>
    <row r="183" spans="1:46" s="175" customFormat="1" x14ac:dyDescent="0.25">
      <c r="A183" s="516"/>
      <c r="F183" s="508"/>
      <c r="G183" s="508"/>
      <c r="H183" s="509"/>
      <c r="I183" s="138"/>
      <c r="L183" s="508"/>
      <c r="M183" s="508"/>
      <c r="N183" s="509"/>
      <c r="O183" s="138"/>
      <c r="P183" s="138"/>
      <c r="Q183" s="138"/>
      <c r="R183" s="138"/>
      <c r="S183" s="138"/>
      <c r="T183" s="138"/>
      <c r="U183" s="138"/>
      <c r="V183" s="138"/>
      <c r="W183" s="138"/>
      <c r="X183" s="138"/>
      <c r="Y183" s="138"/>
      <c r="Z183" s="138"/>
      <c r="AA183" s="138"/>
      <c r="AB183" s="138"/>
      <c r="AC183" s="138"/>
      <c r="AD183" s="138"/>
      <c r="AE183" s="138"/>
      <c r="AF183" s="138"/>
      <c r="AG183" s="138"/>
      <c r="AH183" s="138"/>
      <c r="AI183" s="138"/>
      <c r="AJ183" s="138"/>
      <c r="AK183" s="138"/>
      <c r="AL183" s="138"/>
      <c r="AM183" s="138"/>
      <c r="AN183" s="138"/>
      <c r="AO183" s="138"/>
      <c r="AP183" s="138"/>
      <c r="AQ183" s="138"/>
      <c r="AR183" s="138"/>
      <c r="AS183" s="138"/>
      <c r="AT183" s="138"/>
    </row>
    <row r="184" spans="1:46" s="175" customFormat="1" x14ac:dyDescent="0.25">
      <c r="A184" s="516"/>
      <c r="F184" s="508"/>
      <c r="G184" s="508"/>
      <c r="H184" s="509"/>
      <c r="I184" s="138"/>
      <c r="L184" s="508"/>
      <c r="M184" s="508"/>
      <c r="N184" s="509"/>
      <c r="O184" s="138"/>
      <c r="P184" s="138"/>
      <c r="Q184" s="138"/>
      <c r="R184" s="138"/>
      <c r="S184" s="138"/>
      <c r="T184" s="138"/>
      <c r="U184" s="138"/>
      <c r="V184" s="138"/>
      <c r="W184" s="138"/>
      <c r="X184" s="138"/>
      <c r="Y184" s="138"/>
      <c r="Z184" s="138"/>
      <c r="AA184" s="138"/>
      <c r="AB184" s="138"/>
      <c r="AC184" s="138"/>
      <c r="AD184" s="138"/>
      <c r="AE184" s="138"/>
      <c r="AF184" s="138"/>
      <c r="AG184" s="138"/>
      <c r="AH184" s="138"/>
      <c r="AI184" s="138"/>
      <c r="AJ184" s="138"/>
      <c r="AK184" s="138"/>
      <c r="AL184" s="138"/>
      <c r="AM184" s="138"/>
      <c r="AN184" s="138"/>
      <c r="AO184" s="138"/>
      <c r="AP184" s="138"/>
      <c r="AQ184" s="138"/>
      <c r="AR184" s="138"/>
      <c r="AS184" s="138"/>
      <c r="AT184" s="138"/>
    </row>
    <row r="185" spans="1:46" s="175" customFormat="1" x14ac:dyDescent="0.25">
      <c r="A185" s="516"/>
      <c r="F185" s="508"/>
      <c r="G185" s="508"/>
      <c r="H185" s="509"/>
      <c r="I185" s="138"/>
      <c r="L185" s="508"/>
      <c r="M185" s="508"/>
      <c r="N185" s="509"/>
      <c r="O185" s="138"/>
      <c r="P185" s="138"/>
      <c r="Q185" s="138"/>
      <c r="R185" s="138"/>
      <c r="S185" s="138"/>
      <c r="T185" s="138"/>
      <c r="U185" s="138"/>
      <c r="V185" s="138"/>
      <c r="W185" s="138"/>
      <c r="X185" s="138"/>
      <c r="Y185" s="138"/>
      <c r="Z185" s="138"/>
      <c r="AA185" s="138"/>
      <c r="AB185" s="138"/>
      <c r="AC185" s="138"/>
      <c r="AD185" s="138"/>
      <c r="AE185" s="138"/>
      <c r="AF185" s="138"/>
      <c r="AG185" s="138"/>
      <c r="AH185" s="138"/>
      <c r="AI185" s="138"/>
      <c r="AJ185" s="138"/>
      <c r="AK185" s="138"/>
      <c r="AL185" s="138"/>
      <c r="AM185" s="138"/>
      <c r="AN185" s="138"/>
      <c r="AO185" s="138"/>
      <c r="AP185" s="138"/>
      <c r="AQ185" s="138"/>
      <c r="AR185" s="138"/>
      <c r="AS185" s="138"/>
      <c r="AT185" s="138"/>
    </row>
    <row r="186" spans="1:46" s="175" customFormat="1" x14ac:dyDescent="0.25">
      <c r="A186" s="516"/>
      <c r="F186" s="508"/>
      <c r="G186" s="508"/>
      <c r="H186" s="509"/>
      <c r="I186" s="138"/>
      <c r="L186" s="508"/>
      <c r="M186" s="508"/>
      <c r="N186" s="509"/>
      <c r="O186" s="138"/>
      <c r="P186" s="138"/>
      <c r="Q186" s="138"/>
      <c r="R186" s="138"/>
      <c r="S186" s="138"/>
      <c r="T186" s="138"/>
      <c r="U186" s="138"/>
      <c r="V186" s="138"/>
      <c r="W186" s="138"/>
      <c r="X186" s="138"/>
      <c r="Y186" s="138"/>
      <c r="Z186" s="138"/>
      <c r="AA186" s="138"/>
      <c r="AB186" s="138"/>
      <c r="AC186" s="138"/>
      <c r="AD186" s="138"/>
      <c r="AE186" s="138"/>
      <c r="AF186" s="138"/>
      <c r="AG186" s="138"/>
      <c r="AH186" s="138"/>
      <c r="AI186" s="138"/>
      <c r="AJ186" s="138"/>
      <c r="AK186" s="138"/>
      <c r="AL186" s="138"/>
      <c r="AM186" s="138"/>
      <c r="AN186" s="138"/>
      <c r="AO186" s="138"/>
      <c r="AP186" s="138"/>
      <c r="AQ186" s="138"/>
      <c r="AR186" s="138"/>
      <c r="AS186" s="138"/>
      <c r="AT186" s="138"/>
    </row>
    <row r="187" spans="1:46" s="175" customFormat="1" x14ac:dyDescent="0.25">
      <c r="A187" s="516"/>
      <c r="F187" s="508"/>
      <c r="G187" s="508"/>
      <c r="H187" s="509"/>
      <c r="I187" s="138"/>
      <c r="L187" s="508"/>
      <c r="M187" s="508"/>
      <c r="N187" s="509"/>
      <c r="O187" s="138"/>
      <c r="P187" s="138"/>
      <c r="Q187" s="138"/>
      <c r="R187" s="138"/>
      <c r="S187" s="138"/>
      <c r="T187" s="138"/>
      <c r="U187" s="138"/>
      <c r="V187" s="138"/>
      <c r="W187" s="138"/>
      <c r="X187" s="138"/>
      <c r="Y187" s="138"/>
      <c r="Z187" s="138"/>
      <c r="AA187" s="138"/>
      <c r="AB187" s="138"/>
      <c r="AC187" s="138"/>
      <c r="AD187" s="138"/>
      <c r="AE187" s="138"/>
      <c r="AF187" s="138"/>
      <c r="AG187" s="138"/>
      <c r="AH187" s="138"/>
      <c r="AI187" s="138"/>
      <c r="AJ187" s="138"/>
      <c r="AK187" s="138"/>
      <c r="AL187" s="138"/>
      <c r="AM187" s="138"/>
      <c r="AN187" s="138"/>
      <c r="AO187" s="138"/>
      <c r="AP187" s="138"/>
      <c r="AQ187" s="138"/>
      <c r="AR187" s="138"/>
      <c r="AS187" s="138"/>
      <c r="AT187" s="138"/>
    </row>
    <row r="188" spans="1:46" s="175" customFormat="1" x14ac:dyDescent="0.25">
      <c r="A188" s="516"/>
      <c r="F188" s="508"/>
      <c r="G188" s="508"/>
      <c r="H188" s="509"/>
      <c r="I188" s="138"/>
      <c r="L188" s="508"/>
      <c r="M188" s="508"/>
      <c r="N188" s="509"/>
      <c r="O188" s="138"/>
      <c r="P188" s="138"/>
      <c r="Q188" s="138"/>
      <c r="R188" s="138"/>
      <c r="S188" s="138"/>
      <c r="T188" s="138"/>
      <c r="U188" s="138"/>
      <c r="V188" s="138"/>
      <c r="W188" s="138"/>
      <c r="X188" s="138"/>
      <c r="Y188" s="138"/>
      <c r="Z188" s="138"/>
      <c r="AA188" s="138"/>
      <c r="AB188" s="138"/>
      <c r="AC188" s="138"/>
      <c r="AD188" s="138"/>
      <c r="AE188" s="138"/>
      <c r="AF188" s="138"/>
      <c r="AG188" s="138"/>
      <c r="AH188" s="138"/>
      <c r="AI188" s="138"/>
      <c r="AJ188" s="138"/>
      <c r="AK188" s="138"/>
      <c r="AL188" s="138"/>
      <c r="AM188" s="138"/>
      <c r="AN188" s="138"/>
      <c r="AO188" s="138"/>
      <c r="AP188" s="138"/>
      <c r="AQ188" s="138"/>
      <c r="AR188" s="138"/>
      <c r="AS188" s="138"/>
      <c r="AT188" s="138"/>
    </row>
    <row r="189" spans="1:46" s="175" customFormat="1" x14ac:dyDescent="0.25">
      <c r="A189" s="516"/>
      <c r="F189" s="508"/>
      <c r="G189" s="508"/>
      <c r="H189" s="509"/>
      <c r="I189" s="138"/>
      <c r="L189" s="508"/>
      <c r="M189" s="508"/>
      <c r="N189" s="509"/>
      <c r="O189" s="138"/>
      <c r="P189" s="138"/>
      <c r="Q189" s="138"/>
      <c r="R189" s="138"/>
      <c r="S189" s="138"/>
      <c r="T189" s="138"/>
      <c r="U189" s="138"/>
      <c r="V189" s="138"/>
      <c r="W189" s="138"/>
      <c r="X189" s="138"/>
      <c r="Y189" s="138"/>
      <c r="Z189" s="138"/>
      <c r="AA189" s="138"/>
      <c r="AB189" s="138"/>
      <c r="AC189" s="138"/>
      <c r="AD189" s="138"/>
      <c r="AE189" s="138"/>
      <c r="AF189" s="138"/>
      <c r="AG189" s="138"/>
      <c r="AH189" s="138"/>
      <c r="AI189" s="138"/>
      <c r="AJ189" s="138"/>
      <c r="AK189" s="138"/>
      <c r="AL189" s="138"/>
      <c r="AM189" s="138"/>
      <c r="AN189" s="138"/>
      <c r="AO189" s="138"/>
      <c r="AP189" s="138"/>
      <c r="AQ189" s="138"/>
      <c r="AR189" s="138"/>
      <c r="AS189" s="138"/>
      <c r="AT189" s="138"/>
    </row>
    <row r="190" spans="1:46" s="175" customFormat="1" x14ac:dyDescent="0.25">
      <c r="A190" s="516"/>
      <c r="F190" s="508"/>
      <c r="G190" s="508"/>
      <c r="H190" s="509"/>
      <c r="I190" s="138"/>
      <c r="L190" s="508"/>
      <c r="M190" s="508"/>
      <c r="N190" s="509"/>
      <c r="O190" s="138"/>
      <c r="P190" s="138"/>
      <c r="Q190" s="138"/>
      <c r="R190" s="138"/>
      <c r="S190" s="138"/>
      <c r="T190" s="138"/>
      <c r="U190" s="138"/>
      <c r="V190" s="138"/>
      <c r="W190" s="138"/>
      <c r="X190" s="138"/>
      <c r="Y190" s="138"/>
      <c r="Z190" s="138"/>
      <c r="AA190" s="138"/>
      <c r="AB190" s="138"/>
      <c r="AC190" s="138"/>
      <c r="AD190" s="138"/>
      <c r="AE190" s="138"/>
      <c r="AF190" s="138"/>
      <c r="AG190" s="138"/>
      <c r="AH190" s="138"/>
      <c r="AI190" s="138"/>
      <c r="AJ190" s="138"/>
      <c r="AK190" s="138"/>
      <c r="AL190" s="138"/>
      <c r="AM190" s="138"/>
      <c r="AN190" s="138"/>
      <c r="AO190" s="138"/>
      <c r="AP190" s="138"/>
      <c r="AQ190" s="138"/>
      <c r="AR190" s="138"/>
      <c r="AS190" s="138"/>
      <c r="AT190" s="138"/>
    </row>
    <row r="191" spans="1:46" s="175" customFormat="1" x14ac:dyDescent="0.25">
      <c r="A191" s="516"/>
      <c r="F191" s="508"/>
      <c r="G191" s="508"/>
      <c r="H191" s="509"/>
      <c r="I191" s="138"/>
      <c r="L191" s="508"/>
      <c r="M191" s="508"/>
      <c r="N191" s="509"/>
      <c r="O191" s="138"/>
      <c r="P191" s="138"/>
      <c r="Q191" s="138"/>
      <c r="R191" s="138"/>
      <c r="S191" s="138"/>
      <c r="T191" s="138"/>
      <c r="U191" s="138"/>
      <c r="V191" s="138"/>
      <c r="W191" s="138"/>
      <c r="X191" s="138"/>
      <c r="Y191" s="138"/>
      <c r="Z191" s="138"/>
      <c r="AA191" s="138"/>
      <c r="AB191" s="138"/>
      <c r="AC191" s="138"/>
      <c r="AD191" s="138"/>
      <c r="AE191" s="138"/>
      <c r="AF191" s="138"/>
      <c r="AG191" s="138"/>
      <c r="AH191" s="138"/>
      <c r="AI191" s="138"/>
      <c r="AJ191" s="138"/>
      <c r="AK191" s="138"/>
      <c r="AL191" s="138"/>
      <c r="AM191" s="138"/>
      <c r="AN191" s="138"/>
      <c r="AO191" s="138"/>
      <c r="AP191" s="138"/>
      <c r="AQ191" s="138"/>
      <c r="AR191" s="138"/>
      <c r="AS191" s="138"/>
      <c r="AT191" s="138"/>
    </row>
    <row r="192" spans="1:46" s="175" customFormat="1" x14ac:dyDescent="0.25">
      <c r="A192" s="516"/>
      <c r="F192" s="508"/>
      <c r="G192" s="508"/>
      <c r="H192" s="509"/>
      <c r="I192" s="138"/>
      <c r="L192" s="508"/>
      <c r="M192" s="508"/>
      <c r="N192" s="509"/>
      <c r="O192" s="138"/>
      <c r="P192" s="138"/>
      <c r="Q192" s="138"/>
      <c r="R192" s="138"/>
      <c r="S192" s="138"/>
      <c r="T192" s="138"/>
      <c r="U192" s="138"/>
      <c r="V192" s="138"/>
      <c r="W192" s="138"/>
      <c r="X192" s="138"/>
      <c r="Y192" s="138"/>
      <c r="Z192" s="138"/>
      <c r="AA192" s="138"/>
      <c r="AB192" s="138"/>
      <c r="AC192" s="138"/>
      <c r="AD192" s="138"/>
      <c r="AE192" s="138"/>
      <c r="AF192" s="138"/>
      <c r="AG192" s="138"/>
      <c r="AH192" s="138"/>
      <c r="AI192" s="138"/>
      <c r="AJ192" s="138"/>
      <c r="AK192" s="138"/>
      <c r="AL192" s="138"/>
      <c r="AM192" s="138"/>
      <c r="AN192" s="138"/>
      <c r="AO192" s="138"/>
      <c r="AP192" s="138"/>
      <c r="AQ192" s="138"/>
      <c r="AR192" s="138"/>
      <c r="AS192" s="138"/>
      <c r="AT192" s="138"/>
    </row>
    <row r="193" spans="1:46" s="175" customFormat="1" x14ac:dyDescent="0.25">
      <c r="A193" s="516"/>
      <c r="F193" s="508"/>
      <c r="G193" s="508"/>
      <c r="H193" s="509"/>
      <c r="I193" s="138"/>
      <c r="L193" s="508"/>
      <c r="M193" s="508"/>
      <c r="N193" s="509"/>
      <c r="O193" s="138"/>
      <c r="P193" s="138"/>
      <c r="Q193" s="138"/>
      <c r="R193" s="138"/>
      <c r="S193" s="138"/>
      <c r="T193" s="138"/>
      <c r="U193" s="138"/>
      <c r="V193" s="138"/>
      <c r="W193" s="138"/>
      <c r="X193" s="138"/>
      <c r="Y193" s="138"/>
      <c r="Z193" s="138"/>
      <c r="AA193" s="138"/>
      <c r="AB193" s="138"/>
      <c r="AC193" s="138"/>
      <c r="AD193" s="138"/>
      <c r="AE193" s="138"/>
      <c r="AF193" s="138"/>
      <c r="AG193" s="138"/>
      <c r="AH193" s="138"/>
      <c r="AI193" s="138"/>
      <c r="AJ193" s="138"/>
      <c r="AK193" s="138"/>
      <c r="AL193" s="138"/>
      <c r="AM193" s="138"/>
      <c r="AN193" s="138"/>
      <c r="AO193" s="138"/>
      <c r="AP193" s="138"/>
      <c r="AQ193" s="138"/>
      <c r="AR193" s="138"/>
      <c r="AS193" s="138"/>
      <c r="AT193" s="138"/>
    </row>
    <row r="194" spans="1:46" s="175" customFormat="1" x14ac:dyDescent="0.25">
      <c r="A194" s="516"/>
      <c r="F194" s="508"/>
      <c r="G194" s="508"/>
      <c r="H194" s="509"/>
      <c r="I194" s="138"/>
      <c r="L194" s="508"/>
      <c r="M194" s="508"/>
      <c r="N194" s="509"/>
      <c r="O194" s="138"/>
      <c r="P194" s="138"/>
      <c r="Q194" s="138"/>
      <c r="R194" s="138"/>
      <c r="S194" s="138"/>
      <c r="T194" s="138"/>
      <c r="U194" s="138"/>
      <c r="V194" s="138"/>
      <c r="W194" s="138"/>
      <c r="X194" s="138"/>
      <c r="Y194" s="138"/>
      <c r="Z194" s="138"/>
      <c r="AA194" s="138"/>
      <c r="AB194" s="138"/>
      <c r="AC194" s="138"/>
      <c r="AD194" s="138"/>
      <c r="AE194" s="138"/>
      <c r="AF194" s="138"/>
      <c r="AG194" s="138"/>
      <c r="AH194" s="138"/>
      <c r="AI194" s="138"/>
      <c r="AJ194" s="138"/>
      <c r="AK194" s="138"/>
      <c r="AL194" s="138"/>
      <c r="AM194" s="138"/>
      <c r="AN194" s="138"/>
      <c r="AO194" s="138"/>
      <c r="AP194" s="138"/>
      <c r="AQ194" s="138"/>
      <c r="AR194" s="138"/>
      <c r="AS194" s="138"/>
      <c r="AT194" s="138"/>
    </row>
    <row r="195" spans="1:46" s="175" customFormat="1" x14ac:dyDescent="0.25">
      <c r="A195" s="516"/>
      <c r="F195" s="508"/>
      <c r="G195" s="508"/>
      <c r="H195" s="509"/>
      <c r="I195" s="138"/>
      <c r="L195" s="508"/>
      <c r="M195" s="508"/>
      <c r="N195" s="509"/>
      <c r="O195" s="138"/>
      <c r="P195" s="138"/>
      <c r="Q195" s="138"/>
      <c r="R195" s="138"/>
      <c r="S195" s="138"/>
      <c r="T195" s="138"/>
      <c r="U195" s="138"/>
      <c r="V195" s="138"/>
      <c r="W195" s="138"/>
      <c r="X195" s="138"/>
      <c r="Y195" s="138"/>
      <c r="Z195" s="138"/>
      <c r="AA195" s="138"/>
      <c r="AB195" s="138"/>
      <c r="AC195" s="138"/>
      <c r="AD195" s="138"/>
      <c r="AE195" s="138"/>
      <c r="AF195" s="138"/>
      <c r="AG195" s="138"/>
      <c r="AH195" s="138"/>
      <c r="AI195" s="138"/>
      <c r="AJ195" s="138"/>
      <c r="AK195" s="138"/>
      <c r="AL195" s="138"/>
      <c r="AM195" s="138"/>
      <c r="AN195" s="138"/>
      <c r="AO195" s="138"/>
      <c r="AP195" s="138"/>
      <c r="AQ195" s="138"/>
      <c r="AR195" s="138"/>
      <c r="AS195" s="138"/>
      <c r="AT195" s="138"/>
    </row>
    <row r="196" spans="1:46" s="175" customFormat="1" x14ac:dyDescent="0.25">
      <c r="A196" s="516"/>
      <c r="F196" s="508"/>
      <c r="G196" s="508"/>
      <c r="H196" s="509"/>
      <c r="I196" s="138"/>
      <c r="L196" s="508"/>
      <c r="M196" s="508"/>
      <c r="N196" s="509"/>
      <c r="O196" s="138"/>
      <c r="P196" s="138"/>
      <c r="Q196" s="138"/>
      <c r="R196" s="138"/>
      <c r="S196" s="138"/>
      <c r="T196" s="138"/>
      <c r="U196" s="138"/>
      <c r="V196" s="138"/>
      <c r="W196" s="138"/>
      <c r="X196" s="138"/>
      <c r="Y196" s="138"/>
      <c r="Z196" s="138"/>
      <c r="AA196" s="138"/>
      <c r="AB196" s="138"/>
      <c r="AC196" s="138"/>
      <c r="AD196" s="138"/>
      <c r="AE196" s="138"/>
      <c r="AF196" s="138"/>
      <c r="AG196" s="138"/>
      <c r="AH196" s="138"/>
      <c r="AI196" s="138"/>
      <c r="AJ196" s="138"/>
      <c r="AK196" s="138"/>
      <c r="AL196" s="138"/>
      <c r="AM196" s="138"/>
      <c r="AN196" s="138"/>
      <c r="AO196" s="138"/>
      <c r="AP196" s="138"/>
      <c r="AQ196" s="138"/>
      <c r="AR196" s="138"/>
      <c r="AS196" s="138"/>
      <c r="AT196" s="138"/>
    </row>
    <row r="197" spans="1:46" s="175" customFormat="1" x14ac:dyDescent="0.25">
      <c r="A197" s="516"/>
      <c r="F197" s="508"/>
      <c r="G197" s="508"/>
      <c r="H197" s="509"/>
      <c r="I197" s="138"/>
      <c r="L197" s="508"/>
      <c r="M197" s="508"/>
      <c r="N197" s="509"/>
      <c r="O197" s="138"/>
      <c r="P197" s="138"/>
      <c r="Q197" s="138"/>
      <c r="R197" s="138"/>
      <c r="S197" s="138"/>
      <c r="T197" s="138"/>
      <c r="U197" s="138"/>
      <c r="V197" s="138"/>
      <c r="W197" s="138"/>
      <c r="X197" s="138"/>
      <c r="Y197" s="138"/>
      <c r="Z197" s="138"/>
      <c r="AA197" s="138"/>
      <c r="AB197" s="138"/>
      <c r="AC197" s="138"/>
      <c r="AD197" s="138"/>
      <c r="AE197" s="138"/>
      <c r="AF197" s="138"/>
      <c r="AG197" s="138"/>
      <c r="AH197" s="138"/>
      <c r="AI197" s="138"/>
      <c r="AJ197" s="138"/>
      <c r="AK197" s="138"/>
      <c r="AL197" s="138"/>
      <c r="AM197" s="138"/>
      <c r="AN197" s="138"/>
      <c r="AO197" s="138"/>
      <c r="AP197" s="138"/>
      <c r="AQ197" s="138"/>
      <c r="AR197" s="138"/>
      <c r="AS197" s="138"/>
      <c r="AT197" s="138"/>
    </row>
    <row r="198" spans="1:46" s="175" customFormat="1" x14ac:dyDescent="0.25">
      <c r="A198" s="516"/>
      <c r="F198" s="508"/>
      <c r="G198" s="508"/>
      <c r="H198" s="509"/>
      <c r="I198" s="138"/>
      <c r="L198" s="508"/>
      <c r="M198" s="508"/>
      <c r="N198" s="509"/>
      <c r="O198" s="138"/>
      <c r="P198" s="138"/>
      <c r="Q198" s="138"/>
      <c r="R198" s="138"/>
      <c r="S198" s="138"/>
      <c r="T198" s="138"/>
      <c r="U198" s="138"/>
      <c r="V198" s="138"/>
      <c r="W198" s="138"/>
      <c r="X198" s="138"/>
      <c r="Y198" s="138"/>
      <c r="Z198" s="138"/>
      <c r="AA198" s="138"/>
      <c r="AB198" s="138"/>
      <c r="AC198" s="138"/>
      <c r="AD198" s="138"/>
      <c r="AE198" s="138"/>
      <c r="AF198" s="138"/>
      <c r="AG198" s="138"/>
      <c r="AH198" s="138"/>
      <c r="AI198" s="138"/>
      <c r="AJ198" s="138"/>
      <c r="AK198" s="138"/>
      <c r="AL198" s="138"/>
      <c r="AM198" s="138"/>
      <c r="AN198" s="138"/>
      <c r="AO198" s="138"/>
      <c r="AP198" s="138"/>
      <c r="AQ198" s="138"/>
      <c r="AR198" s="138"/>
      <c r="AS198" s="138"/>
      <c r="AT198" s="138"/>
    </row>
    <row r="199" spans="1:46" s="175" customFormat="1" x14ac:dyDescent="0.25">
      <c r="A199" s="516"/>
      <c r="F199" s="508"/>
      <c r="G199" s="508"/>
      <c r="H199" s="509"/>
      <c r="I199" s="138"/>
      <c r="L199" s="508"/>
      <c r="M199" s="508"/>
      <c r="N199" s="509"/>
      <c r="O199" s="138"/>
      <c r="P199" s="138"/>
      <c r="Q199" s="138"/>
      <c r="R199" s="138"/>
      <c r="S199" s="138"/>
      <c r="T199" s="138"/>
      <c r="U199" s="138"/>
      <c r="V199" s="138"/>
      <c r="W199" s="138"/>
      <c r="X199" s="138"/>
      <c r="Y199" s="138"/>
      <c r="Z199" s="138"/>
      <c r="AA199" s="138"/>
      <c r="AB199" s="138"/>
      <c r="AC199" s="138"/>
      <c r="AD199" s="138"/>
      <c r="AE199" s="138"/>
      <c r="AF199" s="138"/>
      <c r="AG199" s="138"/>
      <c r="AH199" s="138"/>
      <c r="AI199" s="138"/>
      <c r="AJ199" s="138"/>
      <c r="AK199" s="138"/>
      <c r="AL199" s="138"/>
      <c r="AM199" s="138"/>
      <c r="AN199" s="138"/>
      <c r="AO199" s="138"/>
      <c r="AP199" s="138"/>
      <c r="AQ199" s="138"/>
      <c r="AR199" s="138"/>
      <c r="AS199" s="138"/>
      <c r="AT199" s="138"/>
    </row>
    <row r="200" spans="1:46" s="67" customFormat="1" x14ac:dyDescent="0.25">
      <c r="A200" s="174"/>
      <c r="C200" s="175"/>
      <c r="F200" s="519"/>
      <c r="G200" s="519"/>
      <c r="H200" s="520"/>
      <c r="I200" s="3"/>
      <c r="L200" s="519"/>
      <c r="M200" s="519"/>
      <c r="N200" s="520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</row>
    <row r="201" spans="1:46" s="67" customFormat="1" x14ac:dyDescent="0.25">
      <c r="A201" s="174"/>
      <c r="C201" s="175"/>
      <c r="F201" s="519"/>
      <c r="G201" s="519"/>
      <c r="H201" s="520"/>
      <c r="I201" s="3"/>
      <c r="L201" s="519"/>
      <c r="M201" s="519"/>
      <c r="N201" s="520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</row>
    <row r="202" spans="1:46" s="67" customFormat="1" x14ac:dyDescent="0.25">
      <c r="A202" s="174"/>
      <c r="C202" s="175"/>
      <c r="F202" s="519"/>
      <c r="G202" s="519"/>
      <c r="H202" s="520"/>
      <c r="I202" s="3"/>
      <c r="L202" s="519"/>
      <c r="M202" s="519"/>
      <c r="N202" s="520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</row>
    <row r="203" spans="1:46" s="67" customFormat="1" x14ac:dyDescent="0.25">
      <c r="A203" s="174"/>
      <c r="C203" s="175"/>
      <c r="F203" s="519"/>
      <c r="G203" s="519"/>
      <c r="H203" s="520"/>
      <c r="I203" s="3"/>
      <c r="L203" s="519"/>
      <c r="M203" s="519"/>
      <c r="N203" s="520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</row>
    <row r="204" spans="1:46" s="67" customFormat="1" x14ac:dyDescent="0.25">
      <c r="A204" s="174"/>
      <c r="C204" s="175"/>
      <c r="F204" s="519"/>
      <c r="G204" s="519"/>
      <c r="H204" s="520"/>
      <c r="I204" s="3"/>
      <c r="L204" s="519"/>
      <c r="M204" s="519"/>
      <c r="N204" s="520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</row>
    <row r="205" spans="1:46" s="67" customFormat="1" x14ac:dyDescent="0.25">
      <c r="A205" s="174"/>
      <c r="C205" s="175"/>
      <c r="F205" s="519"/>
      <c r="G205" s="519"/>
      <c r="H205" s="520"/>
      <c r="I205" s="3"/>
      <c r="L205" s="519"/>
      <c r="M205" s="519"/>
      <c r="N205" s="520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</row>
    <row r="206" spans="1:46" s="67" customFormat="1" x14ac:dyDescent="0.25">
      <c r="A206" s="174"/>
      <c r="C206" s="175"/>
      <c r="F206" s="519"/>
      <c r="G206" s="519"/>
      <c r="H206" s="520"/>
      <c r="I206" s="3"/>
      <c r="L206" s="519"/>
      <c r="M206" s="519"/>
      <c r="N206" s="520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</row>
    <row r="207" spans="1:46" s="67" customFormat="1" x14ac:dyDescent="0.25">
      <c r="A207" s="174"/>
      <c r="C207" s="175"/>
      <c r="F207" s="519"/>
      <c r="G207" s="519"/>
      <c r="H207" s="520"/>
      <c r="I207" s="3"/>
      <c r="L207" s="519"/>
      <c r="M207" s="519"/>
      <c r="N207" s="520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</row>
    <row r="208" spans="1:46" s="67" customFormat="1" x14ac:dyDescent="0.25">
      <c r="A208" s="174"/>
      <c r="C208" s="175"/>
      <c r="F208" s="519"/>
      <c r="G208" s="519"/>
      <c r="H208" s="520"/>
      <c r="I208" s="3"/>
      <c r="L208" s="519"/>
      <c r="M208" s="519"/>
      <c r="N208" s="520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</row>
    <row r="209" spans="1:46" s="67" customFormat="1" x14ac:dyDescent="0.25">
      <c r="A209" s="174"/>
      <c r="C209" s="175"/>
      <c r="F209" s="519"/>
      <c r="G209" s="519"/>
      <c r="H209" s="520"/>
      <c r="I209" s="3"/>
      <c r="L209" s="519"/>
      <c r="M209" s="519"/>
      <c r="N209" s="520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</row>
    <row r="210" spans="1:46" s="67" customFormat="1" x14ac:dyDescent="0.25">
      <c r="A210" s="174"/>
      <c r="C210" s="175"/>
      <c r="F210" s="519"/>
      <c r="G210" s="519"/>
      <c r="H210" s="520"/>
      <c r="I210" s="3"/>
      <c r="L210" s="519"/>
      <c r="M210" s="519"/>
      <c r="N210" s="520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</row>
    <row r="211" spans="1:46" s="67" customFormat="1" x14ac:dyDescent="0.25">
      <c r="A211" s="174"/>
      <c r="C211" s="175"/>
      <c r="F211" s="519"/>
      <c r="G211" s="519"/>
      <c r="H211" s="520"/>
      <c r="I211" s="3"/>
      <c r="L211" s="519"/>
      <c r="M211" s="519"/>
      <c r="N211" s="520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</row>
    <row r="212" spans="1:46" s="67" customFormat="1" x14ac:dyDescent="0.25">
      <c r="A212" s="174"/>
      <c r="C212" s="175"/>
      <c r="F212" s="519"/>
      <c r="G212" s="519"/>
      <c r="H212" s="520"/>
      <c r="I212" s="3"/>
      <c r="L212" s="519"/>
      <c r="M212" s="519"/>
      <c r="N212" s="520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</row>
    <row r="213" spans="1:46" s="67" customFormat="1" x14ac:dyDescent="0.25">
      <c r="A213" s="174"/>
      <c r="C213" s="175"/>
      <c r="F213" s="519"/>
      <c r="G213" s="519"/>
      <c r="H213" s="520"/>
      <c r="I213" s="3"/>
      <c r="L213" s="519"/>
      <c r="M213" s="519"/>
      <c r="N213" s="520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</row>
    <row r="214" spans="1:46" s="67" customFormat="1" x14ac:dyDescent="0.25">
      <c r="A214" s="174"/>
      <c r="C214" s="175"/>
      <c r="F214" s="519"/>
      <c r="G214" s="519"/>
      <c r="H214" s="520"/>
      <c r="I214" s="3"/>
      <c r="L214" s="519"/>
      <c r="M214" s="519"/>
      <c r="N214" s="520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</row>
    <row r="215" spans="1:46" s="67" customFormat="1" x14ac:dyDescent="0.25">
      <c r="A215" s="174"/>
      <c r="C215" s="175"/>
      <c r="F215" s="519"/>
      <c r="G215" s="519"/>
      <c r="H215" s="520"/>
      <c r="I215" s="3"/>
      <c r="L215" s="519"/>
      <c r="M215" s="519"/>
      <c r="N215" s="520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</row>
    <row r="216" spans="1:46" s="67" customFormat="1" x14ac:dyDescent="0.25">
      <c r="A216" s="174"/>
      <c r="C216" s="175"/>
      <c r="F216" s="519"/>
      <c r="G216" s="519"/>
      <c r="H216" s="520"/>
      <c r="I216" s="3"/>
      <c r="L216" s="519"/>
      <c r="M216" s="519"/>
      <c r="N216" s="520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</row>
    <row r="217" spans="1:46" s="67" customFormat="1" x14ac:dyDescent="0.25">
      <c r="A217" s="174"/>
      <c r="C217" s="175"/>
      <c r="F217" s="519"/>
      <c r="G217" s="519"/>
      <c r="H217" s="520"/>
      <c r="I217" s="3"/>
      <c r="L217" s="519"/>
      <c r="M217" s="519"/>
      <c r="N217" s="520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</row>
    <row r="218" spans="1:46" s="67" customFormat="1" x14ac:dyDescent="0.25">
      <c r="A218" s="174"/>
      <c r="C218" s="175"/>
      <c r="F218" s="519"/>
      <c r="G218" s="519"/>
      <c r="H218" s="520"/>
      <c r="I218" s="3"/>
      <c r="L218" s="519"/>
      <c r="M218" s="519"/>
      <c r="N218" s="520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</row>
    <row r="219" spans="1:46" s="67" customFormat="1" x14ac:dyDescent="0.25">
      <c r="A219" s="174"/>
      <c r="C219" s="175"/>
      <c r="F219" s="519"/>
      <c r="G219" s="519"/>
      <c r="H219" s="520"/>
      <c r="I219" s="3"/>
      <c r="L219" s="519"/>
      <c r="M219" s="519"/>
      <c r="N219" s="520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</row>
    <row r="220" spans="1:46" s="67" customFormat="1" x14ac:dyDescent="0.25">
      <c r="A220" s="174"/>
      <c r="C220" s="175"/>
      <c r="F220" s="519"/>
      <c r="G220" s="519"/>
      <c r="H220" s="520"/>
      <c r="I220" s="3"/>
      <c r="L220" s="519"/>
      <c r="M220" s="519"/>
      <c r="N220" s="520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</row>
    <row r="221" spans="1:46" s="67" customFormat="1" x14ac:dyDescent="0.25">
      <c r="A221" s="174"/>
      <c r="C221" s="175"/>
      <c r="F221" s="519"/>
      <c r="G221" s="519"/>
      <c r="H221" s="520"/>
      <c r="I221" s="3"/>
      <c r="L221" s="519"/>
      <c r="M221" s="519"/>
      <c r="N221" s="520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</row>
    <row r="222" spans="1:46" s="67" customFormat="1" x14ac:dyDescent="0.25">
      <c r="A222" s="174"/>
      <c r="C222" s="175"/>
      <c r="F222" s="519"/>
      <c r="G222" s="519"/>
      <c r="H222" s="520"/>
      <c r="I222" s="3"/>
      <c r="L222" s="519"/>
      <c r="M222" s="519"/>
      <c r="N222" s="520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</row>
    <row r="223" spans="1:46" s="67" customFormat="1" x14ac:dyDescent="0.25">
      <c r="A223" s="174"/>
      <c r="C223" s="175"/>
      <c r="F223" s="519"/>
      <c r="G223" s="519"/>
      <c r="H223" s="520"/>
      <c r="I223" s="3"/>
      <c r="L223" s="519"/>
      <c r="M223" s="519"/>
      <c r="N223" s="520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</row>
    <row r="224" spans="1:46" s="67" customFormat="1" x14ac:dyDescent="0.25">
      <c r="A224" s="174"/>
      <c r="C224" s="175"/>
      <c r="F224" s="519"/>
      <c r="G224" s="519"/>
      <c r="H224" s="520"/>
      <c r="I224" s="3"/>
      <c r="L224" s="519"/>
      <c r="M224" s="519"/>
      <c r="N224" s="520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</row>
    <row r="225" spans="1:46" s="67" customFormat="1" x14ac:dyDescent="0.25">
      <c r="A225" s="174"/>
      <c r="C225" s="175"/>
      <c r="F225" s="519"/>
      <c r="G225" s="519"/>
      <c r="H225" s="520"/>
      <c r="I225" s="3"/>
      <c r="L225" s="519"/>
      <c r="M225" s="519"/>
      <c r="N225" s="520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</row>
    <row r="226" spans="1:46" s="67" customFormat="1" x14ac:dyDescent="0.25">
      <c r="A226" s="174"/>
      <c r="C226" s="175"/>
      <c r="F226" s="519"/>
      <c r="G226" s="519"/>
      <c r="H226" s="520"/>
      <c r="I226" s="3"/>
      <c r="L226" s="519"/>
      <c r="M226" s="519"/>
      <c r="N226" s="520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</row>
    <row r="227" spans="1:46" s="67" customFormat="1" x14ac:dyDescent="0.25">
      <c r="A227" s="174"/>
      <c r="C227" s="175"/>
      <c r="F227" s="519"/>
      <c r="G227" s="519"/>
      <c r="H227" s="520"/>
      <c r="I227" s="3"/>
      <c r="L227" s="519"/>
      <c r="M227" s="519"/>
      <c r="N227" s="520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</row>
    <row r="228" spans="1:46" s="67" customFormat="1" x14ac:dyDescent="0.25">
      <c r="A228" s="174"/>
      <c r="C228" s="175"/>
      <c r="F228" s="519"/>
      <c r="G228" s="519"/>
      <c r="H228" s="520"/>
      <c r="I228" s="3"/>
      <c r="L228" s="519"/>
      <c r="M228" s="519"/>
      <c r="N228" s="520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</row>
    <row r="229" spans="1:46" s="67" customFormat="1" x14ac:dyDescent="0.25">
      <c r="A229" s="174"/>
      <c r="C229" s="175"/>
      <c r="F229" s="519"/>
      <c r="G229" s="519"/>
      <c r="H229" s="520"/>
      <c r="I229" s="3"/>
      <c r="L229" s="519"/>
      <c r="M229" s="519"/>
      <c r="N229" s="520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</row>
    <row r="230" spans="1:46" s="67" customFormat="1" x14ac:dyDescent="0.25">
      <c r="A230" s="174"/>
      <c r="C230" s="175"/>
      <c r="F230" s="519"/>
      <c r="G230" s="519"/>
      <c r="H230" s="520"/>
      <c r="I230" s="3"/>
      <c r="L230" s="519"/>
      <c r="M230" s="519"/>
      <c r="N230" s="520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</row>
    <row r="231" spans="1:46" s="67" customFormat="1" x14ac:dyDescent="0.25">
      <c r="A231" s="174"/>
      <c r="C231" s="175"/>
      <c r="F231" s="519"/>
      <c r="G231" s="519"/>
      <c r="H231" s="520"/>
      <c r="I231" s="3"/>
      <c r="L231" s="519"/>
      <c r="M231" s="519"/>
      <c r="N231" s="520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</row>
    <row r="232" spans="1:46" s="67" customFormat="1" x14ac:dyDescent="0.25">
      <c r="A232" s="174"/>
      <c r="C232" s="175"/>
      <c r="F232" s="519"/>
      <c r="G232" s="519"/>
      <c r="H232" s="520"/>
      <c r="I232" s="3"/>
      <c r="L232" s="519"/>
      <c r="M232" s="519"/>
      <c r="N232" s="520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</row>
    <row r="233" spans="1:46" s="67" customFormat="1" x14ac:dyDescent="0.25">
      <c r="A233" s="174"/>
      <c r="C233" s="175"/>
      <c r="F233" s="519"/>
      <c r="G233" s="519"/>
      <c r="H233" s="520"/>
      <c r="I233" s="3"/>
      <c r="L233" s="519"/>
      <c r="M233" s="519"/>
      <c r="N233" s="520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</row>
    <row r="234" spans="1:46" s="67" customFormat="1" x14ac:dyDescent="0.25">
      <c r="A234" s="174"/>
      <c r="C234" s="175"/>
      <c r="F234" s="519"/>
      <c r="G234" s="519"/>
      <c r="H234" s="520"/>
      <c r="I234" s="3"/>
      <c r="L234" s="519"/>
      <c r="M234" s="519"/>
      <c r="N234" s="520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</row>
    <row r="235" spans="1:46" s="67" customFormat="1" x14ac:dyDescent="0.25">
      <c r="A235" s="174"/>
      <c r="C235" s="175"/>
      <c r="F235" s="519"/>
      <c r="G235" s="519"/>
      <c r="H235" s="520"/>
      <c r="I235" s="3"/>
      <c r="L235" s="519"/>
      <c r="M235" s="519"/>
      <c r="N235" s="520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</row>
    <row r="236" spans="1:46" s="67" customFormat="1" x14ac:dyDescent="0.25">
      <c r="A236" s="174"/>
      <c r="C236" s="175"/>
      <c r="F236" s="519"/>
      <c r="G236" s="519"/>
      <c r="H236" s="520"/>
      <c r="I236" s="3"/>
      <c r="L236" s="519"/>
      <c r="M236" s="519"/>
      <c r="N236" s="520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</row>
    <row r="237" spans="1:46" s="67" customFormat="1" x14ac:dyDescent="0.25">
      <c r="A237" s="174"/>
      <c r="C237" s="175"/>
      <c r="F237" s="519"/>
      <c r="G237" s="519"/>
      <c r="H237" s="520"/>
      <c r="I237" s="3"/>
      <c r="L237" s="519"/>
      <c r="M237" s="519"/>
      <c r="N237" s="520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</row>
    <row r="238" spans="1:46" s="67" customFormat="1" x14ac:dyDescent="0.25">
      <c r="A238" s="174"/>
      <c r="C238" s="175"/>
      <c r="F238" s="519"/>
      <c r="G238" s="519"/>
      <c r="H238" s="520"/>
      <c r="I238" s="3"/>
      <c r="L238" s="519"/>
      <c r="M238" s="519"/>
      <c r="N238" s="520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</row>
    <row r="239" spans="1:46" s="67" customFormat="1" x14ac:dyDescent="0.25">
      <c r="A239" s="174"/>
      <c r="C239" s="175"/>
      <c r="F239" s="519"/>
      <c r="G239" s="519"/>
      <c r="H239" s="520"/>
      <c r="I239" s="3"/>
      <c r="L239" s="519"/>
      <c r="M239" s="519"/>
      <c r="N239" s="520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</row>
    <row r="240" spans="1:46" s="67" customFormat="1" x14ac:dyDescent="0.25">
      <c r="A240" s="174"/>
      <c r="C240" s="175"/>
      <c r="F240" s="519"/>
      <c r="G240" s="519"/>
      <c r="H240" s="520"/>
      <c r="I240" s="3"/>
      <c r="L240" s="519"/>
      <c r="M240" s="519"/>
      <c r="N240" s="520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</row>
    <row r="241" spans="1:46" s="67" customFormat="1" x14ac:dyDescent="0.25">
      <c r="A241" s="174"/>
      <c r="C241" s="175"/>
      <c r="F241" s="519"/>
      <c r="G241" s="519"/>
      <c r="H241" s="520"/>
      <c r="I241" s="3"/>
      <c r="L241" s="519"/>
      <c r="M241" s="519"/>
      <c r="N241" s="520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</row>
    <row r="242" spans="1:46" s="67" customFormat="1" x14ac:dyDescent="0.25">
      <c r="A242" s="174"/>
      <c r="C242" s="175"/>
      <c r="F242" s="519"/>
      <c r="G242" s="519"/>
      <c r="H242" s="520"/>
      <c r="I242" s="3"/>
      <c r="L242" s="519"/>
      <c r="M242" s="519"/>
      <c r="N242" s="520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</row>
    <row r="243" spans="1:46" s="67" customFormat="1" x14ac:dyDescent="0.25">
      <c r="A243" s="174"/>
      <c r="C243" s="175"/>
      <c r="F243" s="519"/>
      <c r="G243" s="519"/>
      <c r="H243" s="520"/>
      <c r="I243" s="3"/>
      <c r="L243" s="519"/>
      <c r="M243" s="519"/>
      <c r="N243" s="520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</row>
    <row r="244" spans="1:46" s="67" customFormat="1" x14ac:dyDescent="0.25">
      <c r="A244" s="174"/>
      <c r="C244" s="175"/>
      <c r="F244" s="519"/>
      <c r="G244" s="519"/>
      <c r="H244" s="520"/>
      <c r="I244" s="3"/>
      <c r="L244" s="519"/>
      <c r="M244" s="519"/>
      <c r="N244" s="520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</row>
    <row r="245" spans="1:46" s="67" customFormat="1" x14ac:dyDescent="0.25">
      <c r="A245" s="174"/>
      <c r="C245" s="175"/>
      <c r="F245" s="519"/>
      <c r="G245" s="519"/>
      <c r="H245" s="520"/>
      <c r="I245" s="3"/>
      <c r="L245" s="519"/>
      <c r="M245" s="519"/>
      <c r="N245" s="520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</row>
    <row r="246" spans="1:46" s="67" customFormat="1" x14ac:dyDescent="0.25">
      <c r="A246" s="174"/>
      <c r="C246" s="175"/>
      <c r="F246" s="519"/>
      <c r="G246" s="519"/>
      <c r="H246" s="520"/>
      <c r="I246" s="3"/>
      <c r="L246" s="519"/>
      <c r="M246" s="519"/>
      <c r="N246" s="520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</row>
    <row r="247" spans="1:46" s="67" customFormat="1" x14ac:dyDescent="0.25">
      <c r="A247" s="174"/>
      <c r="C247" s="175"/>
      <c r="F247" s="519"/>
      <c r="G247" s="519"/>
      <c r="H247" s="520"/>
      <c r="I247" s="3"/>
      <c r="L247" s="519"/>
      <c r="M247" s="519"/>
      <c r="N247" s="520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</row>
    <row r="248" spans="1:46" s="67" customFormat="1" x14ac:dyDescent="0.25">
      <c r="A248" s="174"/>
      <c r="C248" s="175"/>
      <c r="F248" s="519"/>
      <c r="G248" s="519"/>
      <c r="H248" s="520"/>
      <c r="I248" s="3"/>
      <c r="L248" s="519"/>
      <c r="M248" s="519"/>
      <c r="N248" s="520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</row>
    <row r="249" spans="1:46" s="67" customFormat="1" x14ac:dyDescent="0.25">
      <c r="A249" s="174"/>
      <c r="C249" s="175"/>
      <c r="F249" s="519"/>
      <c r="G249" s="519"/>
      <c r="H249" s="520"/>
      <c r="I249" s="3"/>
      <c r="L249" s="519"/>
      <c r="M249" s="519"/>
      <c r="N249" s="520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</row>
    <row r="250" spans="1:46" s="67" customFormat="1" x14ac:dyDescent="0.25">
      <c r="A250" s="174"/>
      <c r="C250" s="175"/>
      <c r="F250" s="519"/>
      <c r="G250" s="519"/>
      <c r="H250" s="520"/>
      <c r="I250" s="3"/>
      <c r="L250" s="519"/>
      <c r="M250" s="519"/>
      <c r="N250" s="520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</row>
    <row r="251" spans="1:46" s="67" customFormat="1" x14ac:dyDescent="0.25">
      <c r="A251" s="174"/>
      <c r="C251" s="175"/>
      <c r="F251" s="519"/>
      <c r="G251" s="519"/>
      <c r="H251" s="520"/>
      <c r="I251" s="3"/>
      <c r="L251" s="519"/>
      <c r="M251" s="519"/>
      <c r="N251" s="520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</row>
    <row r="252" spans="1:46" s="67" customFormat="1" x14ac:dyDescent="0.25">
      <c r="A252" s="174"/>
      <c r="C252" s="175"/>
      <c r="F252" s="519"/>
      <c r="G252" s="519"/>
      <c r="H252" s="520"/>
      <c r="I252" s="3"/>
      <c r="L252" s="519"/>
      <c r="M252" s="519"/>
      <c r="N252" s="520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</row>
    <row r="253" spans="1:46" s="67" customFormat="1" x14ac:dyDescent="0.25">
      <c r="A253" s="174"/>
      <c r="C253" s="175"/>
      <c r="F253" s="519"/>
      <c r="G253" s="519"/>
      <c r="H253" s="520"/>
      <c r="I253" s="3"/>
      <c r="L253" s="519"/>
      <c r="M253" s="519"/>
      <c r="N253" s="520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</row>
    <row r="254" spans="1:46" s="67" customFormat="1" x14ac:dyDescent="0.25">
      <c r="A254" s="174"/>
      <c r="C254" s="175"/>
      <c r="F254" s="519"/>
      <c r="G254" s="519"/>
      <c r="H254" s="520"/>
      <c r="I254" s="3"/>
      <c r="L254" s="519"/>
      <c r="M254" s="519"/>
      <c r="N254" s="520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</row>
    <row r="255" spans="1:46" s="67" customFormat="1" x14ac:dyDescent="0.25">
      <c r="A255" s="174"/>
      <c r="C255" s="175"/>
      <c r="F255" s="519"/>
      <c r="G255" s="519"/>
      <c r="H255" s="520"/>
      <c r="I255" s="3"/>
      <c r="L255" s="519"/>
      <c r="M255" s="519"/>
      <c r="N255" s="520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</row>
    <row r="256" spans="1:46" s="67" customFormat="1" x14ac:dyDescent="0.25">
      <c r="A256" s="174"/>
      <c r="C256" s="175"/>
      <c r="F256" s="519"/>
      <c r="G256" s="519"/>
      <c r="H256" s="520"/>
      <c r="I256" s="3"/>
      <c r="L256" s="519"/>
      <c r="M256" s="519"/>
      <c r="N256" s="520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</row>
    <row r="257" spans="1:46" s="67" customFormat="1" x14ac:dyDescent="0.25">
      <c r="A257" s="174"/>
      <c r="C257" s="175"/>
      <c r="F257" s="519"/>
      <c r="G257" s="519"/>
      <c r="H257" s="520"/>
      <c r="I257" s="3"/>
      <c r="L257" s="519"/>
      <c r="M257" s="519"/>
      <c r="N257" s="520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</row>
    <row r="258" spans="1:46" s="67" customFormat="1" x14ac:dyDescent="0.25">
      <c r="A258" s="174"/>
      <c r="C258" s="175"/>
      <c r="F258" s="519"/>
      <c r="G258" s="519"/>
      <c r="H258" s="520"/>
      <c r="I258" s="3"/>
      <c r="L258" s="519"/>
      <c r="M258" s="519"/>
      <c r="N258" s="520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</row>
    <row r="259" spans="1:46" s="67" customFormat="1" x14ac:dyDescent="0.25">
      <c r="A259" s="174"/>
      <c r="C259" s="175"/>
      <c r="F259" s="519"/>
      <c r="G259" s="519"/>
      <c r="H259" s="520"/>
      <c r="I259" s="3"/>
      <c r="L259" s="519"/>
      <c r="M259" s="519"/>
      <c r="N259" s="520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</row>
    <row r="260" spans="1:46" s="67" customFormat="1" x14ac:dyDescent="0.25">
      <c r="A260" s="174"/>
      <c r="C260" s="175"/>
      <c r="F260" s="519"/>
      <c r="G260" s="519"/>
      <c r="H260" s="520"/>
      <c r="I260" s="3"/>
      <c r="L260" s="519"/>
      <c r="M260" s="519"/>
      <c r="N260" s="520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</row>
    <row r="261" spans="1:46" s="67" customFormat="1" x14ac:dyDescent="0.25">
      <c r="A261" s="174"/>
      <c r="C261" s="175"/>
      <c r="F261" s="519"/>
      <c r="G261" s="519"/>
      <c r="H261" s="520"/>
      <c r="I261" s="3"/>
      <c r="L261" s="519"/>
      <c r="M261" s="519"/>
      <c r="N261" s="520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</row>
    <row r="262" spans="1:46" s="67" customFormat="1" x14ac:dyDescent="0.25">
      <c r="A262" s="174"/>
      <c r="C262" s="175"/>
      <c r="F262" s="519"/>
      <c r="G262" s="519"/>
      <c r="H262" s="520"/>
      <c r="I262" s="3"/>
      <c r="L262" s="519"/>
      <c r="M262" s="519"/>
      <c r="N262" s="520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</row>
    <row r="263" spans="1:46" s="67" customFormat="1" x14ac:dyDescent="0.25">
      <c r="A263" s="174"/>
      <c r="C263" s="175"/>
      <c r="F263" s="519"/>
      <c r="G263" s="519"/>
      <c r="H263" s="520"/>
      <c r="I263" s="3"/>
      <c r="L263" s="519"/>
      <c r="M263" s="519"/>
      <c r="N263" s="520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</row>
    <row r="264" spans="1:46" s="67" customFormat="1" x14ac:dyDescent="0.25">
      <c r="A264" s="174"/>
      <c r="C264" s="175"/>
      <c r="F264" s="519"/>
      <c r="G264" s="519"/>
      <c r="H264" s="520"/>
      <c r="I264" s="3"/>
      <c r="L264" s="519"/>
      <c r="M264" s="519"/>
      <c r="N264" s="520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</row>
    <row r="265" spans="1:46" s="67" customFormat="1" x14ac:dyDescent="0.25">
      <c r="A265" s="174"/>
      <c r="C265" s="175"/>
      <c r="F265" s="519"/>
      <c r="G265" s="519"/>
      <c r="H265" s="520"/>
      <c r="I265" s="3"/>
      <c r="L265" s="519"/>
      <c r="M265" s="519"/>
      <c r="N265" s="520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</row>
    <row r="266" spans="1:46" s="67" customFormat="1" x14ac:dyDescent="0.25">
      <c r="A266" s="174"/>
      <c r="C266" s="175"/>
      <c r="F266" s="519"/>
      <c r="G266" s="519"/>
      <c r="H266" s="520"/>
      <c r="I266" s="3"/>
      <c r="L266" s="519"/>
      <c r="M266" s="519"/>
      <c r="N266" s="520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</row>
    <row r="267" spans="1:46" s="67" customFormat="1" x14ac:dyDescent="0.25">
      <c r="A267" s="174"/>
      <c r="C267" s="175"/>
      <c r="F267" s="519"/>
      <c r="G267" s="519"/>
      <c r="H267" s="520"/>
      <c r="I267" s="3"/>
      <c r="L267" s="519"/>
      <c r="M267" s="519"/>
      <c r="N267" s="520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</row>
    <row r="268" spans="1:46" s="67" customFormat="1" x14ac:dyDescent="0.25">
      <c r="A268" s="174"/>
      <c r="C268" s="175"/>
      <c r="F268" s="519"/>
      <c r="G268" s="519"/>
      <c r="H268" s="520"/>
      <c r="I268" s="3"/>
      <c r="L268" s="519"/>
      <c r="M268" s="519"/>
      <c r="N268" s="520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</row>
    <row r="269" spans="1:46" s="67" customFormat="1" x14ac:dyDescent="0.25">
      <c r="A269" s="174"/>
      <c r="C269" s="175"/>
      <c r="F269" s="519"/>
      <c r="G269" s="519"/>
      <c r="H269" s="520"/>
      <c r="I269" s="3"/>
      <c r="L269" s="519"/>
      <c r="M269" s="519"/>
      <c r="N269" s="520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</row>
    <row r="270" spans="1:46" s="67" customFormat="1" x14ac:dyDescent="0.25">
      <c r="A270" s="174"/>
      <c r="C270" s="175"/>
      <c r="F270" s="519"/>
      <c r="G270" s="519"/>
      <c r="H270" s="520"/>
      <c r="I270" s="3"/>
      <c r="L270" s="519"/>
      <c r="M270" s="519"/>
      <c r="N270" s="520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</row>
    <row r="271" spans="1:46" s="67" customFormat="1" x14ac:dyDescent="0.25">
      <c r="A271" s="174"/>
      <c r="C271" s="175"/>
      <c r="F271" s="519"/>
      <c r="G271" s="519"/>
      <c r="H271" s="520"/>
      <c r="I271" s="3"/>
      <c r="L271" s="519"/>
      <c r="M271" s="519"/>
      <c r="N271" s="520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</row>
    <row r="272" spans="1:46" s="67" customFormat="1" x14ac:dyDescent="0.25">
      <c r="A272" s="174"/>
      <c r="C272" s="175"/>
      <c r="F272" s="519"/>
      <c r="G272" s="519"/>
      <c r="H272" s="520"/>
      <c r="I272" s="3"/>
      <c r="L272" s="519"/>
      <c r="M272" s="519"/>
      <c r="N272" s="520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</row>
    <row r="273" spans="1:46" s="67" customFormat="1" x14ac:dyDescent="0.25">
      <c r="A273" s="174"/>
      <c r="C273" s="175"/>
      <c r="F273" s="519"/>
      <c r="G273" s="519"/>
      <c r="H273" s="520"/>
      <c r="I273" s="3"/>
      <c r="L273" s="519"/>
      <c r="M273" s="519"/>
      <c r="N273" s="520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</row>
    <row r="274" spans="1:46" s="67" customFormat="1" x14ac:dyDescent="0.25">
      <c r="A274" s="174"/>
      <c r="C274" s="175"/>
      <c r="F274" s="519"/>
      <c r="G274" s="519"/>
      <c r="H274" s="520"/>
      <c r="I274" s="3"/>
      <c r="L274" s="519"/>
      <c r="M274" s="519"/>
      <c r="N274" s="520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</row>
    <row r="275" spans="1:46" s="67" customFormat="1" x14ac:dyDescent="0.25">
      <c r="A275" s="174"/>
      <c r="C275" s="175"/>
      <c r="F275" s="519"/>
      <c r="G275" s="519"/>
      <c r="H275" s="520"/>
      <c r="I275" s="3"/>
      <c r="L275" s="519"/>
      <c r="M275" s="519"/>
      <c r="N275" s="520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</row>
    <row r="276" spans="1:46" s="67" customFormat="1" x14ac:dyDescent="0.25">
      <c r="A276" s="174"/>
      <c r="C276" s="175"/>
      <c r="F276" s="519"/>
      <c r="G276" s="519"/>
      <c r="H276" s="520"/>
      <c r="I276" s="3"/>
      <c r="L276" s="519"/>
      <c r="M276" s="519"/>
      <c r="N276" s="520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</row>
    <row r="277" spans="1:46" s="67" customFormat="1" x14ac:dyDescent="0.25">
      <c r="A277" s="174"/>
      <c r="C277" s="175"/>
      <c r="F277" s="519"/>
      <c r="G277" s="519"/>
      <c r="H277" s="520"/>
      <c r="I277" s="3"/>
      <c r="L277" s="519"/>
      <c r="M277" s="519"/>
      <c r="N277" s="520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</row>
    <row r="278" spans="1:46" s="67" customFormat="1" x14ac:dyDescent="0.25">
      <c r="A278" s="174"/>
      <c r="C278" s="175"/>
      <c r="F278" s="519"/>
      <c r="G278" s="519"/>
      <c r="H278" s="520"/>
      <c r="I278" s="3"/>
      <c r="L278" s="519"/>
      <c r="M278" s="519"/>
      <c r="N278" s="520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</row>
    <row r="279" spans="1:46" s="67" customFormat="1" x14ac:dyDescent="0.25">
      <c r="A279" s="174"/>
      <c r="C279" s="175"/>
      <c r="F279" s="519"/>
      <c r="G279" s="519"/>
      <c r="H279" s="520"/>
      <c r="I279" s="3"/>
      <c r="L279" s="519"/>
      <c r="M279" s="519"/>
      <c r="N279" s="520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</row>
    <row r="280" spans="1:46" s="67" customFormat="1" x14ac:dyDescent="0.25">
      <c r="A280" s="174"/>
      <c r="C280" s="175"/>
      <c r="F280" s="519"/>
      <c r="G280" s="519"/>
      <c r="H280" s="520"/>
      <c r="I280" s="3"/>
      <c r="L280" s="519"/>
      <c r="M280" s="519"/>
      <c r="N280" s="520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</row>
    <row r="281" spans="1:46" s="67" customFormat="1" x14ac:dyDescent="0.25">
      <c r="A281" s="174"/>
      <c r="C281" s="175"/>
      <c r="F281" s="519"/>
      <c r="G281" s="519"/>
      <c r="H281" s="520"/>
      <c r="I281" s="3"/>
      <c r="L281" s="519"/>
      <c r="M281" s="519"/>
      <c r="N281" s="520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</row>
    <row r="282" spans="1:46" s="67" customFormat="1" x14ac:dyDescent="0.25">
      <c r="A282" s="174"/>
      <c r="C282" s="175"/>
      <c r="F282" s="519"/>
      <c r="G282" s="519"/>
      <c r="H282" s="520"/>
      <c r="I282" s="3"/>
      <c r="L282" s="519"/>
      <c r="M282" s="519"/>
      <c r="N282" s="520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</row>
    <row r="283" spans="1:46" s="67" customFormat="1" x14ac:dyDescent="0.25">
      <c r="A283" s="174"/>
      <c r="C283" s="175"/>
      <c r="F283" s="519"/>
      <c r="G283" s="519"/>
      <c r="H283" s="520"/>
      <c r="I283" s="3"/>
      <c r="L283" s="519"/>
      <c r="M283" s="519"/>
      <c r="N283" s="520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</row>
    <row r="284" spans="1:46" s="67" customFormat="1" x14ac:dyDescent="0.25">
      <c r="A284" s="174"/>
      <c r="C284" s="175"/>
      <c r="F284" s="519"/>
      <c r="G284" s="519"/>
      <c r="H284" s="520"/>
      <c r="I284" s="3"/>
      <c r="L284" s="519"/>
      <c r="M284" s="519"/>
      <c r="N284" s="520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</row>
    <row r="285" spans="1:46" s="67" customFormat="1" x14ac:dyDescent="0.25">
      <c r="A285" s="174"/>
      <c r="C285" s="175"/>
      <c r="F285" s="519"/>
      <c r="G285" s="519"/>
      <c r="H285" s="520"/>
      <c r="I285" s="3"/>
      <c r="L285" s="519"/>
      <c r="M285" s="519"/>
      <c r="N285" s="520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</row>
    <row r="286" spans="1:46" s="67" customFormat="1" x14ac:dyDescent="0.25">
      <c r="A286" s="174"/>
      <c r="C286" s="175"/>
      <c r="F286" s="519"/>
      <c r="G286" s="519"/>
      <c r="H286" s="520"/>
      <c r="I286" s="3"/>
      <c r="L286" s="519"/>
      <c r="M286" s="519"/>
      <c r="N286" s="520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</row>
    <row r="287" spans="1:46" s="67" customFormat="1" x14ac:dyDescent="0.25">
      <c r="A287" s="174"/>
      <c r="C287" s="175"/>
      <c r="F287" s="519"/>
      <c r="G287" s="519"/>
      <c r="H287" s="520"/>
      <c r="I287" s="3"/>
      <c r="L287" s="519"/>
      <c r="M287" s="519"/>
      <c r="N287" s="520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</row>
    <row r="288" spans="1:46" s="67" customFormat="1" x14ac:dyDescent="0.25">
      <c r="A288" s="174"/>
      <c r="C288" s="175"/>
      <c r="F288" s="519"/>
      <c r="G288" s="519"/>
      <c r="H288" s="520"/>
      <c r="I288" s="3"/>
      <c r="L288" s="519"/>
      <c r="M288" s="519"/>
      <c r="N288" s="520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</row>
    <row r="289" spans="1:46" s="67" customFormat="1" x14ac:dyDescent="0.25">
      <c r="A289" s="174"/>
      <c r="C289" s="175"/>
      <c r="F289" s="519"/>
      <c r="G289" s="519"/>
      <c r="H289" s="520"/>
      <c r="I289" s="3"/>
      <c r="L289" s="519"/>
      <c r="M289" s="519"/>
      <c r="N289" s="520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</row>
    <row r="290" spans="1:46" s="67" customFormat="1" x14ac:dyDescent="0.25">
      <c r="A290" s="174"/>
      <c r="C290" s="175"/>
      <c r="F290" s="519"/>
      <c r="G290" s="519"/>
      <c r="H290" s="520"/>
      <c r="I290" s="3"/>
      <c r="L290" s="519"/>
      <c r="M290" s="519"/>
      <c r="N290" s="520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</row>
    <row r="291" spans="1:46" s="67" customFormat="1" x14ac:dyDescent="0.25">
      <c r="A291" s="174"/>
      <c r="C291" s="175"/>
      <c r="F291" s="519"/>
      <c r="G291" s="519"/>
      <c r="H291" s="520"/>
      <c r="I291" s="3"/>
      <c r="L291" s="519"/>
      <c r="M291" s="519"/>
      <c r="N291" s="520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</row>
    <row r="292" spans="1:46" s="67" customFormat="1" x14ac:dyDescent="0.25">
      <c r="A292" s="174"/>
      <c r="C292" s="175"/>
      <c r="F292" s="519"/>
      <c r="G292" s="519"/>
      <c r="H292" s="520"/>
      <c r="I292" s="3"/>
      <c r="L292" s="519"/>
      <c r="M292" s="519"/>
      <c r="N292" s="520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</row>
    <row r="293" spans="1:46" s="67" customFormat="1" x14ac:dyDescent="0.25">
      <c r="A293" s="174"/>
      <c r="C293" s="175"/>
      <c r="F293" s="519"/>
      <c r="G293" s="519"/>
      <c r="H293" s="520"/>
      <c r="I293" s="3"/>
      <c r="L293" s="519"/>
      <c r="M293" s="519"/>
      <c r="N293" s="520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</row>
    <row r="294" spans="1:46" s="67" customFormat="1" x14ac:dyDescent="0.25">
      <c r="A294" s="174"/>
      <c r="C294" s="175"/>
      <c r="F294" s="519"/>
      <c r="G294" s="519"/>
      <c r="H294" s="520"/>
      <c r="I294" s="3"/>
      <c r="L294" s="519"/>
      <c r="M294" s="519"/>
      <c r="N294" s="520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</row>
    <row r="295" spans="1:46" s="67" customFormat="1" x14ac:dyDescent="0.25">
      <c r="A295" s="174"/>
      <c r="C295" s="175"/>
      <c r="F295" s="519"/>
      <c r="G295" s="519"/>
      <c r="H295" s="520"/>
      <c r="I295" s="3"/>
      <c r="L295" s="519"/>
      <c r="M295" s="519"/>
      <c r="N295" s="520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</row>
    <row r="296" spans="1:46" s="67" customFormat="1" x14ac:dyDescent="0.25">
      <c r="A296" s="174"/>
      <c r="C296" s="175"/>
      <c r="F296" s="519"/>
      <c r="G296" s="519"/>
      <c r="H296" s="520"/>
      <c r="I296" s="3"/>
      <c r="L296" s="519"/>
      <c r="M296" s="519"/>
      <c r="N296" s="520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</row>
    <row r="297" spans="1:46" s="67" customFormat="1" x14ac:dyDescent="0.25">
      <c r="A297" s="174"/>
      <c r="C297" s="175"/>
      <c r="F297" s="519"/>
      <c r="G297" s="519"/>
      <c r="H297" s="520"/>
      <c r="I297" s="3"/>
      <c r="L297" s="519"/>
      <c r="M297" s="519"/>
      <c r="N297" s="520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</row>
    <row r="298" spans="1:46" s="67" customFormat="1" x14ac:dyDescent="0.25">
      <c r="A298" s="174"/>
      <c r="C298" s="175"/>
      <c r="F298" s="519"/>
      <c r="G298" s="519"/>
      <c r="H298" s="520"/>
      <c r="I298" s="3"/>
      <c r="L298" s="519"/>
      <c r="M298" s="519"/>
      <c r="N298" s="520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</row>
    <row r="299" spans="1:46" s="67" customFormat="1" x14ac:dyDescent="0.25">
      <c r="A299" s="174"/>
      <c r="C299" s="175"/>
      <c r="F299" s="519"/>
      <c r="G299" s="519"/>
      <c r="H299" s="520"/>
      <c r="I299" s="3"/>
      <c r="L299" s="519"/>
      <c r="M299" s="519"/>
      <c r="N299" s="520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</row>
    <row r="300" spans="1:46" s="67" customFormat="1" x14ac:dyDescent="0.25">
      <c r="A300" s="174"/>
      <c r="C300" s="175"/>
      <c r="F300" s="519"/>
      <c r="G300" s="519"/>
      <c r="H300" s="520"/>
      <c r="I300" s="3"/>
      <c r="L300" s="519"/>
      <c r="M300" s="519"/>
      <c r="N300" s="520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</row>
    <row r="301" spans="1:46" s="67" customFormat="1" x14ac:dyDescent="0.25">
      <c r="A301" s="174"/>
      <c r="C301" s="175"/>
      <c r="F301" s="519"/>
      <c r="G301" s="519"/>
      <c r="H301" s="520"/>
      <c r="I301" s="3"/>
      <c r="L301" s="519"/>
      <c r="M301" s="519"/>
      <c r="N301" s="520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</row>
    <row r="302" spans="1:46" s="67" customFormat="1" x14ac:dyDescent="0.25">
      <c r="A302" s="174"/>
      <c r="C302" s="175"/>
      <c r="F302" s="519"/>
      <c r="G302" s="519"/>
      <c r="H302" s="520"/>
      <c r="I302" s="3"/>
      <c r="L302" s="519"/>
      <c r="M302" s="519"/>
      <c r="N302" s="520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</row>
    <row r="303" spans="1:46" s="67" customFormat="1" x14ac:dyDescent="0.25">
      <c r="A303" s="174"/>
      <c r="C303" s="175"/>
      <c r="F303" s="519"/>
      <c r="G303" s="519"/>
      <c r="H303" s="520"/>
      <c r="I303" s="3"/>
      <c r="L303" s="519"/>
      <c r="M303" s="519"/>
      <c r="N303" s="520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</row>
    <row r="304" spans="1:46" s="67" customFormat="1" x14ac:dyDescent="0.25">
      <c r="A304" s="174"/>
      <c r="C304" s="175"/>
      <c r="F304" s="519"/>
      <c r="G304" s="519"/>
      <c r="H304" s="520"/>
      <c r="I304" s="3"/>
      <c r="L304" s="519"/>
      <c r="M304" s="519"/>
      <c r="N304" s="520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</row>
    <row r="305" spans="1:46" s="67" customFormat="1" x14ac:dyDescent="0.25">
      <c r="A305" s="174"/>
      <c r="C305" s="175"/>
      <c r="F305" s="519"/>
      <c r="G305" s="519"/>
      <c r="H305" s="520"/>
      <c r="I305" s="3"/>
      <c r="L305" s="519"/>
      <c r="M305" s="519"/>
      <c r="N305" s="520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</row>
    <row r="306" spans="1:46" s="67" customFormat="1" x14ac:dyDescent="0.25">
      <c r="A306" s="174"/>
      <c r="C306" s="175"/>
      <c r="F306" s="519"/>
      <c r="G306" s="519"/>
      <c r="H306" s="520"/>
      <c r="I306" s="3"/>
      <c r="L306" s="519"/>
      <c r="M306" s="519"/>
      <c r="N306" s="520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</row>
    <row r="307" spans="1:46" s="67" customFormat="1" x14ac:dyDescent="0.25">
      <c r="A307" s="174"/>
      <c r="C307" s="175"/>
      <c r="F307" s="519"/>
      <c r="G307" s="519"/>
      <c r="H307" s="520"/>
      <c r="I307" s="3"/>
      <c r="L307" s="519"/>
      <c r="M307" s="519"/>
      <c r="N307" s="520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</row>
    <row r="308" spans="1:46" s="67" customFormat="1" x14ac:dyDescent="0.25">
      <c r="A308" s="174"/>
      <c r="C308" s="175"/>
      <c r="F308" s="519"/>
      <c r="G308" s="519"/>
      <c r="H308" s="520"/>
      <c r="I308" s="3"/>
      <c r="L308" s="519"/>
      <c r="M308" s="519"/>
      <c r="N308" s="520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</row>
    <row r="309" spans="1:46" s="67" customFormat="1" x14ac:dyDescent="0.25">
      <c r="A309" s="174"/>
      <c r="C309" s="175"/>
      <c r="F309" s="519"/>
      <c r="G309" s="519"/>
      <c r="H309" s="520"/>
      <c r="I309" s="3"/>
      <c r="L309" s="519"/>
      <c r="M309" s="519"/>
      <c r="N309" s="520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</row>
    <row r="310" spans="1:46" s="67" customFormat="1" x14ac:dyDescent="0.25">
      <c r="A310" s="174"/>
      <c r="C310" s="175"/>
      <c r="F310" s="519"/>
      <c r="G310" s="519"/>
      <c r="H310" s="520"/>
      <c r="I310" s="3"/>
      <c r="L310" s="519"/>
      <c r="M310" s="519"/>
      <c r="N310" s="520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</row>
    <row r="311" spans="1:46" s="67" customFormat="1" x14ac:dyDescent="0.25">
      <c r="A311" s="174"/>
      <c r="C311" s="175"/>
      <c r="F311" s="519"/>
      <c r="G311" s="519"/>
      <c r="H311" s="520"/>
      <c r="I311" s="3"/>
      <c r="L311" s="519"/>
      <c r="M311" s="519"/>
      <c r="N311" s="520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</row>
    <row r="312" spans="1:46" s="67" customFormat="1" x14ac:dyDescent="0.25">
      <c r="A312" s="174"/>
      <c r="C312" s="175"/>
      <c r="F312" s="519"/>
      <c r="G312" s="519"/>
      <c r="H312" s="520"/>
      <c r="I312" s="3"/>
      <c r="L312" s="519"/>
      <c r="M312" s="519"/>
      <c r="N312" s="520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</row>
    <row r="313" spans="1:46" s="67" customFormat="1" x14ac:dyDescent="0.25">
      <c r="A313" s="174"/>
      <c r="C313" s="175"/>
      <c r="F313" s="519"/>
      <c r="G313" s="519"/>
      <c r="H313" s="520"/>
      <c r="I313" s="3"/>
      <c r="L313" s="519"/>
      <c r="M313" s="519"/>
      <c r="N313" s="520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</row>
    <row r="314" spans="1:46" s="67" customFormat="1" x14ac:dyDescent="0.25">
      <c r="A314" s="174"/>
      <c r="C314" s="175"/>
      <c r="F314" s="519"/>
      <c r="G314" s="519"/>
      <c r="H314" s="520"/>
      <c r="I314" s="3"/>
      <c r="L314" s="519"/>
      <c r="M314" s="519"/>
      <c r="N314" s="520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</row>
    <row r="315" spans="1:46" s="67" customFormat="1" x14ac:dyDescent="0.25">
      <c r="A315" s="174"/>
      <c r="C315" s="175"/>
      <c r="F315" s="519"/>
      <c r="G315" s="519"/>
      <c r="H315" s="520"/>
      <c r="I315" s="3"/>
      <c r="L315" s="519"/>
      <c r="M315" s="519"/>
      <c r="N315" s="520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</row>
    <row r="316" spans="1:46" s="67" customFormat="1" x14ac:dyDescent="0.25">
      <c r="A316" s="174"/>
      <c r="C316" s="175"/>
      <c r="F316" s="519"/>
      <c r="G316" s="519"/>
      <c r="H316" s="520"/>
      <c r="I316" s="3"/>
      <c r="L316" s="519"/>
      <c r="M316" s="519"/>
      <c r="N316" s="520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</row>
    <row r="317" spans="1:46" s="67" customFormat="1" x14ac:dyDescent="0.25">
      <c r="A317" s="174"/>
      <c r="C317" s="175"/>
      <c r="F317" s="519"/>
      <c r="G317" s="519"/>
      <c r="H317" s="520"/>
      <c r="I317" s="3"/>
      <c r="L317" s="519"/>
      <c r="M317" s="519"/>
      <c r="N317" s="520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</row>
    <row r="318" spans="1:46" s="67" customFormat="1" x14ac:dyDescent="0.25">
      <c r="A318" s="174"/>
      <c r="C318" s="175"/>
      <c r="F318" s="519"/>
      <c r="G318" s="519"/>
      <c r="H318" s="520"/>
      <c r="I318" s="3"/>
      <c r="L318" s="519"/>
      <c r="M318" s="519"/>
      <c r="N318" s="520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</row>
    <row r="319" spans="1:46" s="67" customFormat="1" x14ac:dyDescent="0.25">
      <c r="A319" s="174"/>
      <c r="C319" s="175"/>
      <c r="F319" s="519"/>
      <c r="G319" s="519"/>
      <c r="H319" s="520"/>
      <c r="I319" s="3"/>
      <c r="L319" s="519"/>
      <c r="M319" s="519"/>
      <c r="N319" s="520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</row>
    <row r="320" spans="1:46" s="67" customFormat="1" x14ac:dyDescent="0.25">
      <c r="A320" s="174"/>
      <c r="C320" s="175"/>
      <c r="F320" s="519"/>
      <c r="G320" s="519"/>
      <c r="H320" s="520"/>
      <c r="I320" s="3"/>
      <c r="L320" s="519"/>
      <c r="M320" s="519"/>
      <c r="N320" s="520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</row>
    <row r="321" spans="1:46" s="67" customFormat="1" x14ac:dyDescent="0.25">
      <c r="A321" s="174"/>
      <c r="C321" s="175"/>
      <c r="F321" s="519"/>
      <c r="G321" s="519"/>
      <c r="H321" s="520"/>
      <c r="I321" s="3"/>
      <c r="L321" s="519"/>
      <c r="M321" s="519"/>
      <c r="N321" s="520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</row>
    <row r="322" spans="1:46" s="67" customFormat="1" x14ac:dyDescent="0.25">
      <c r="A322" s="174"/>
      <c r="C322" s="175"/>
      <c r="F322" s="519"/>
      <c r="G322" s="519"/>
      <c r="H322" s="520"/>
      <c r="I322" s="3"/>
      <c r="L322" s="519"/>
      <c r="M322" s="519"/>
      <c r="N322" s="520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</row>
    <row r="323" spans="1:46" s="67" customFormat="1" x14ac:dyDescent="0.25">
      <c r="A323" s="174"/>
      <c r="C323" s="175"/>
      <c r="F323" s="519"/>
      <c r="G323" s="519"/>
      <c r="H323" s="520"/>
      <c r="I323" s="3"/>
      <c r="L323" s="519"/>
      <c r="M323" s="519"/>
      <c r="N323" s="520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</row>
    <row r="324" spans="1:46" s="67" customFormat="1" x14ac:dyDescent="0.25">
      <c r="A324" s="174"/>
      <c r="C324" s="175"/>
      <c r="F324" s="519"/>
      <c r="G324" s="519"/>
      <c r="H324" s="520"/>
      <c r="I324" s="3"/>
      <c r="L324" s="519"/>
      <c r="M324" s="519"/>
      <c r="N324" s="520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</row>
    <row r="325" spans="1:46" s="67" customFormat="1" x14ac:dyDescent="0.25">
      <c r="A325" s="174"/>
      <c r="C325" s="175"/>
      <c r="F325" s="519"/>
      <c r="G325" s="519"/>
      <c r="H325" s="520"/>
      <c r="I325" s="3"/>
      <c r="L325" s="519"/>
      <c r="M325" s="519"/>
      <c r="N325" s="520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</row>
    <row r="326" spans="1:46" s="67" customFormat="1" x14ac:dyDescent="0.25">
      <c r="A326" s="174"/>
      <c r="C326" s="175"/>
      <c r="F326" s="519"/>
      <c r="G326" s="519"/>
      <c r="H326" s="520"/>
      <c r="I326" s="3"/>
      <c r="L326" s="519"/>
      <c r="M326" s="519"/>
      <c r="N326" s="520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</row>
    <row r="327" spans="1:46" s="67" customFormat="1" x14ac:dyDescent="0.25">
      <c r="A327" s="174"/>
      <c r="C327" s="175"/>
      <c r="F327" s="519"/>
      <c r="G327" s="519"/>
      <c r="H327" s="520"/>
      <c r="I327" s="3"/>
      <c r="L327" s="519"/>
      <c r="M327" s="519"/>
      <c r="N327" s="520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</row>
    <row r="328" spans="1:46" s="67" customFormat="1" x14ac:dyDescent="0.25">
      <c r="A328" s="174"/>
      <c r="C328" s="175"/>
      <c r="F328" s="519"/>
      <c r="G328" s="519"/>
      <c r="H328" s="520"/>
      <c r="I328" s="3"/>
      <c r="L328" s="519"/>
      <c r="M328" s="519"/>
      <c r="N328" s="520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</row>
    <row r="329" spans="1:46" s="67" customFormat="1" x14ac:dyDescent="0.25">
      <c r="A329" s="174"/>
      <c r="C329" s="175"/>
      <c r="F329" s="519"/>
      <c r="G329" s="519"/>
      <c r="H329" s="520"/>
      <c r="I329" s="3"/>
      <c r="L329" s="519"/>
      <c r="M329" s="519"/>
      <c r="N329" s="520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</row>
    <row r="330" spans="1:46" s="67" customFormat="1" x14ac:dyDescent="0.25">
      <c r="A330" s="174"/>
      <c r="C330" s="175"/>
      <c r="F330" s="519"/>
      <c r="G330" s="519"/>
      <c r="H330" s="520"/>
      <c r="I330" s="3"/>
      <c r="L330" s="519"/>
      <c r="M330" s="519"/>
      <c r="N330" s="520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</row>
    <row r="331" spans="1:46" s="67" customFormat="1" x14ac:dyDescent="0.25">
      <c r="A331" s="174"/>
      <c r="C331" s="175"/>
      <c r="F331" s="519"/>
      <c r="G331" s="519"/>
      <c r="H331" s="520"/>
      <c r="I331" s="3"/>
      <c r="L331" s="519"/>
      <c r="M331" s="519"/>
      <c r="N331" s="520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</row>
    <row r="332" spans="1:46" s="67" customFormat="1" x14ac:dyDescent="0.25">
      <c r="A332" s="174"/>
      <c r="C332" s="175"/>
      <c r="F332" s="519"/>
      <c r="G332" s="519"/>
      <c r="H332" s="520"/>
      <c r="I332" s="3"/>
      <c r="L332" s="519"/>
      <c r="M332" s="519"/>
      <c r="N332" s="520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</row>
    <row r="333" spans="1:46" s="67" customFormat="1" x14ac:dyDescent="0.25">
      <c r="A333" s="174"/>
      <c r="C333" s="175"/>
      <c r="F333" s="519"/>
      <c r="G333" s="519"/>
      <c r="H333" s="520"/>
      <c r="I333" s="3"/>
      <c r="L333" s="519"/>
      <c r="M333" s="519"/>
      <c r="N333" s="520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</row>
    <row r="334" spans="1:46" s="67" customFormat="1" x14ac:dyDescent="0.25">
      <c r="A334" s="174"/>
      <c r="C334" s="175"/>
      <c r="F334" s="519"/>
      <c r="G334" s="519"/>
      <c r="H334" s="520"/>
      <c r="I334" s="3"/>
      <c r="L334" s="519"/>
      <c r="M334" s="519"/>
      <c r="N334" s="520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</row>
    <row r="335" spans="1:46" s="67" customFormat="1" x14ac:dyDescent="0.25">
      <c r="A335" s="174"/>
      <c r="C335" s="175"/>
      <c r="F335" s="519"/>
      <c r="G335" s="519"/>
      <c r="H335" s="520"/>
      <c r="I335" s="3"/>
      <c r="L335" s="519"/>
      <c r="M335" s="519"/>
      <c r="N335" s="520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</row>
    <row r="336" spans="1:46" s="67" customFormat="1" x14ac:dyDescent="0.25">
      <c r="A336" s="174"/>
      <c r="C336" s="175"/>
      <c r="F336" s="519"/>
      <c r="G336" s="519"/>
      <c r="H336" s="520"/>
      <c r="I336" s="3"/>
      <c r="L336" s="519"/>
      <c r="M336" s="519"/>
      <c r="N336" s="520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</row>
    <row r="337" spans="1:46" s="67" customFormat="1" x14ac:dyDescent="0.25">
      <c r="A337" s="174"/>
      <c r="C337" s="175"/>
      <c r="F337" s="519"/>
      <c r="G337" s="519"/>
      <c r="H337" s="520"/>
      <c r="I337" s="3"/>
      <c r="L337" s="519"/>
      <c r="M337" s="519"/>
      <c r="N337" s="520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</row>
    <row r="338" spans="1:46" s="67" customFormat="1" x14ac:dyDescent="0.25">
      <c r="A338" s="174"/>
      <c r="C338" s="175"/>
      <c r="F338" s="519"/>
      <c r="G338" s="519"/>
      <c r="H338" s="520"/>
      <c r="I338" s="3"/>
      <c r="L338" s="519"/>
      <c r="M338" s="519"/>
      <c r="N338" s="520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</row>
    <row r="339" spans="1:46" s="67" customFormat="1" x14ac:dyDescent="0.25">
      <c r="A339" s="174"/>
      <c r="C339" s="175"/>
      <c r="F339" s="519"/>
      <c r="G339" s="519"/>
      <c r="H339" s="520"/>
      <c r="I339" s="3"/>
      <c r="L339" s="519"/>
      <c r="M339" s="519"/>
      <c r="N339" s="520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</row>
    <row r="340" spans="1:46" s="67" customFormat="1" x14ac:dyDescent="0.25">
      <c r="A340" s="174"/>
      <c r="C340" s="175"/>
      <c r="F340" s="519"/>
      <c r="G340" s="519"/>
      <c r="H340" s="520"/>
      <c r="I340" s="3"/>
      <c r="L340" s="519"/>
      <c r="M340" s="519"/>
      <c r="N340" s="520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</row>
    <row r="341" spans="1:46" s="67" customFormat="1" x14ac:dyDescent="0.25">
      <c r="A341" s="174"/>
      <c r="C341" s="175"/>
      <c r="F341" s="519"/>
      <c r="G341" s="519"/>
      <c r="H341" s="520"/>
      <c r="I341" s="3"/>
      <c r="L341" s="519"/>
      <c r="M341" s="519"/>
      <c r="N341" s="520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</row>
    <row r="342" spans="1:46" s="67" customFormat="1" x14ac:dyDescent="0.25">
      <c r="A342" s="174"/>
      <c r="C342" s="175"/>
      <c r="F342" s="519"/>
      <c r="G342" s="519"/>
      <c r="H342" s="520"/>
      <c r="I342" s="3"/>
      <c r="L342" s="519"/>
      <c r="M342" s="519"/>
      <c r="N342" s="520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</row>
    <row r="343" spans="1:46" s="67" customFormat="1" x14ac:dyDescent="0.25">
      <c r="A343" s="174"/>
      <c r="C343" s="175"/>
      <c r="F343" s="519"/>
      <c r="G343" s="519"/>
      <c r="H343" s="520"/>
      <c r="I343" s="3"/>
      <c r="L343" s="519"/>
      <c r="M343" s="519"/>
      <c r="N343" s="520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</row>
    <row r="344" spans="1:46" s="67" customFormat="1" x14ac:dyDescent="0.25">
      <c r="A344" s="174"/>
      <c r="C344" s="175"/>
      <c r="F344" s="519"/>
      <c r="G344" s="519"/>
      <c r="H344" s="520"/>
      <c r="I344" s="3"/>
      <c r="L344" s="519"/>
      <c r="M344" s="519"/>
      <c r="N344" s="520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</row>
    <row r="345" spans="1:46" s="67" customFormat="1" x14ac:dyDescent="0.25">
      <c r="A345" s="174"/>
      <c r="C345" s="175"/>
      <c r="F345" s="519"/>
      <c r="G345" s="519"/>
      <c r="H345" s="520"/>
      <c r="I345" s="3"/>
      <c r="L345" s="519"/>
      <c r="M345" s="519"/>
      <c r="N345" s="520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</row>
    <row r="346" spans="1:46" s="67" customFormat="1" x14ac:dyDescent="0.25">
      <c r="A346" s="174"/>
      <c r="C346" s="175"/>
      <c r="F346" s="519"/>
      <c r="G346" s="519"/>
      <c r="H346" s="520"/>
      <c r="I346" s="3"/>
      <c r="L346" s="519"/>
      <c r="M346" s="519"/>
      <c r="N346" s="520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</row>
    <row r="347" spans="1:46" s="67" customFormat="1" x14ac:dyDescent="0.25">
      <c r="A347" s="174"/>
      <c r="C347" s="175"/>
      <c r="F347" s="519"/>
      <c r="G347" s="519"/>
      <c r="H347" s="520"/>
      <c r="I347" s="3"/>
      <c r="L347" s="519"/>
      <c r="M347" s="519"/>
      <c r="N347" s="520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</row>
    <row r="348" spans="1:46" s="67" customFormat="1" x14ac:dyDescent="0.25">
      <c r="A348" s="174"/>
      <c r="C348" s="175"/>
      <c r="F348" s="519"/>
      <c r="G348" s="519"/>
      <c r="H348" s="520"/>
      <c r="I348" s="3"/>
      <c r="L348" s="519"/>
      <c r="M348" s="519"/>
      <c r="N348" s="520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</row>
    <row r="349" spans="1:46" s="67" customFormat="1" x14ac:dyDescent="0.25">
      <c r="A349" s="174"/>
      <c r="C349" s="175"/>
      <c r="F349" s="519"/>
      <c r="G349" s="519"/>
      <c r="H349" s="520"/>
      <c r="I349" s="3"/>
      <c r="L349" s="519"/>
      <c r="M349" s="519"/>
      <c r="N349" s="520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</row>
    <row r="350" spans="1:46" s="67" customFormat="1" x14ac:dyDescent="0.25">
      <c r="A350" s="174"/>
      <c r="C350" s="175"/>
      <c r="F350" s="519"/>
      <c r="G350" s="519"/>
      <c r="H350" s="520"/>
      <c r="I350" s="3"/>
      <c r="L350" s="519"/>
      <c r="M350" s="519"/>
      <c r="N350" s="520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</row>
    <row r="351" spans="1:46" s="67" customFormat="1" x14ac:dyDescent="0.25">
      <c r="A351" s="174"/>
      <c r="C351" s="175"/>
      <c r="F351" s="519"/>
      <c r="G351" s="519"/>
      <c r="H351" s="520"/>
      <c r="I351" s="3"/>
      <c r="L351" s="519"/>
      <c r="M351" s="519"/>
      <c r="N351" s="520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</row>
    <row r="352" spans="1:46" s="67" customFormat="1" x14ac:dyDescent="0.25">
      <c r="A352" s="174"/>
      <c r="C352" s="175"/>
      <c r="F352" s="519"/>
      <c r="G352" s="519"/>
      <c r="H352" s="520"/>
      <c r="I352" s="3"/>
      <c r="L352" s="519"/>
      <c r="M352" s="519"/>
      <c r="N352" s="520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</row>
    <row r="353" spans="1:46" s="67" customFormat="1" x14ac:dyDescent="0.25">
      <c r="A353" s="174"/>
      <c r="C353" s="175"/>
      <c r="F353" s="519"/>
      <c r="G353" s="519"/>
      <c r="H353" s="520"/>
      <c r="I353" s="3"/>
      <c r="L353" s="519"/>
      <c r="M353" s="519"/>
      <c r="N353" s="520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</row>
    <row r="354" spans="1:46" s="67" customFormat="1" x14ac:dyDescent="0.25">
      <c r="A354" s="174"/>
      <c r="C354" s="175"/>
      <c r="F354" s="519"/>
      <c r="G354" s="519"/>
      <c r="H354" s="520"/>
      <c r="I354" s="3"/>
      <c r="L354" s="519"/>
      <c r="M354" s="519"/>
      <c r="N354" s="520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</row>
    <row r="355" spans="1:46" s="67" customFormat="1" x14ac:dyDescent="0.25">
      <c r="A355" s="174"/>
      <c r="C355" s="175"/>
      <c r="F355" s="519"/>
      <c r="G355" s="519"/>
      <c r="H355" s="520"/>
      <c r="I355" s="3"/>
      <c r="L355" s="519"/>
      <c r="M355" s="519"/>
      <c r="N355" s="520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</row>
    <row r="356" spans="1:46" s="67" customFormat="1" x14ac:dyDescent="0.25">
      <c r="A356" s="174"/>
      <c r="C356" s="175"/>
      <c r="F356" s="519"/>
      <c r="G356" s="519"/>
      <c r="H356" s="520"/>
      <c r="I356" s="3"/>
      <c r="L356" s="519"/>
      <c r="M356" s="519"/>
      <c r="N356" s="520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</row>
    <row r="357" spans="1:46" s="67" customFormat="1" x14ac:dyDescent="0.25">
      <c r="A357" s="174"/>
      <c r="C357" s="175"/>
      <c r="F357" s="519"/>
      <c r="G357" s="519"/>
      <c r="H357" s="520"/>
      <c r="I357" s="3"/>
      <c r="L357" s="519"/>
      <c r="M357" s="519"/>
      <c r="N357" s="520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</row>
    <row r="358" spans="1:46" s="67" customFormat="1" x14ac:dyDescent="0.25">
      <c r="A358" s="174"/>
      <c r="C358" s="175"/>
      <c r="F358" s="519"/>
      <c r="G358" s="519"/>
      <c r="H358" s="520"/>
      <c r="I358" s="3"/>
      <c r="L358" s="519"/>
      <c r="M358" s="519"/>
      <c r="N358" s="520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</row>
    <row r="359" spans="1:46" s="67" customFormat="1" x14ac:dyDescent="0.25">
      <c r="A359" s="174"/>
      <c r="C359" s="175"/>
      <c r="F359" s="519"/>
      <c r="G359" s="519"/>
      <c r="H359" s="520"/>
      <c r="I359" s="3"/>
      <c r="L359" s="519"/>
      <c r="M359" s="519"/>
      <c r="N359" s="520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</row>
    <row r="360" spans="1:46" s="67" customFormat="1" x14ac:dyDescent="0.25">
      <c r="A360" s="174"/>
      <c r="C360" s="175"/>
      <c r="F360" s="519"/>
      <c r="G360" s="519"/>
      <c r="H360" s="520"/>
      <c r="I360" s="3"/>
      <c r="L360" s="519"/>
      <c r="M360" s="519"/>
      <c r="N360" s="520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</row>
    <row r="361" spans="1:46" s="67" customFormat="1" x14ac:dyDescent="0.25">
      <c r="A361" s="174"/>
      <c r="C361" s="175"/>
      <c r="F361" s="519"/>
      <c r="G361" s="519"/>
      <c r="H361" s="520"/>
      <c r="I361" s="3"/>
      <c r="L361" s="519"/>
      <c r="M361" s="519"/>
      <c r="N361" s="520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</row>
    <row r="362" spans="1:46" s="67" customFormat="1" x14ac:dyDescent="0.25">
      <c r="A362" s="174"/>
      <c r="C362" s="175"/>
      <c r="F362" s="519"/>
      <c r="G362" s="519"/>
      <c r="H362" s="520"/>
      <c r="I362" s="3"/>
      <c r="L362" s="519"/>
      <c r="M362" s="519"/>
      <c r="N362" s="520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</row>
    <row r="363" spans="1:46" s="67" customFormat="1" x14ac:dyDescent="0.25">
      <c r="A363" s="174"/>
      <c r="C363" s="175"/>
      <c r="F363" s="519"/>
      <c r="G363" s="519"/>
      <c r="H363" s="520"/>
      <c r="I363" s="3"/>
      <c r="L363" s="519"/>
      <c r="M363" s="519"/>
      <c r="N363" s="520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</row>
    <row r="364" spans="1:46" s="67" customFormat="1" x14ac:dyDescent="0.25">
      <c r="A364" s="174"/>
      <c r="C364" s="175"/>
      <c r="F364" s="519"/>
      <c r="G364" s="519"/>
      <c r="H364" s="520"/>
      <c r="I364" s="3"/>
      <c r="L364" s="519"/>
      <c r="M364" s="519"/>
      <c r="N364" s="520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</row>
    <row r="365" spans="1:46" s="67" customFormat="1" x14ac:dyDescent="0.25">
      <c r="A365" s="174"/>
      <c r="C365" s="175"/>
      <c r="F365" s="519"/>
      <c r="G365" s="519"/>
      <c r="H365" s="520"/>
      <c r="I365" s="3"/>
      <c r="L365" s="519"/>
      <c r="M365" s="519"/>
      <c r="N365" s="520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</row>
    <row r="366" spans="1:46" s="67" customFormat="1" x14ac:dyDescent="0.25">
      <c r="A366" s="174"/>
      <c r="C366" s="175"/>
      <c r="F366" s="519"/>
      <c r="G366" s="519"/>
      <c r="H366" s="520"/>
      <c r="I366" s="3"/>
      <c r="L366" s="519"/>
      <c r="M366" s="519"/>
      <c r="N366" s="520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</row>
    <row r="367" spans="1:46" s="67" customFormat="1" x14ac:dyDescent="0.25">
      <c r="A367" s="174"/>
      <c r="C367" s="175"/>
      <c r="F367" s="519"/>
      <c r="G367" s="519"/>
      <c r="H367" s="520"/>
      <c r="I367" s="3"/>
      <c r="L367" s="519"/>
      <c r="M367" s="519"/>
      <c r="N367" s="520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</row>
    <row r="368" spans="1:46" s="67" customFormat="1" x14ac:dyDescent="0.25">
      <c r="A368" s="174"/>
      <c r="C368" s="175"/>
      <c r="F368" s="519"/>
      <c r="G368" s="519"/>
      <c r="H368" s="520"/>
      <c r="I368" s="3"/>
      <c r="L368" s="519"/>
      <c r="M368" s="519"/>
      <c r="N368" s="520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</row>
    <row r="369" spans="1:46" s="67" customFormat="1" x14ac:dyDescent="0.25">
      <c r="A369" s="174"/>
      <c r="C369" s="175"/>
      <c r="F369" s="519"/>
      <c r="G369" s="519"/>
      <c r="H369" s="520"/>
      <c r="I369" s="3"/>
      <c r="L369" s="519"/>
      <c r="M369" s="519"/>
      <c r="N369" s="520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</row>
    <row r="370" spans="1:46" s="67" customFormat="1" x14ac:dyDescent="0.25">
      <c r="A370" s="174"/>
      <c r="C370" s="175"/>
      <c r="F370" s="519"/>
      <c r="G370" s="519"/>
      <c r="H370" s="520"/>
      <c r="I370" s="3"/>
      <c r="L370" s="519"/>
      <c r="M370" s="519"/>
      <c r="N370" s="520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</row>
    <row r="371" spans="1:46" s="67" customFormat="1" x14ac:dyDescent="0.25">
      <c r="A371" s="174"/>
      <c r="C371" s="175"/>
      <c r="F371" s="519"/>
      <c r="G371" s="519"/>
      <c r="H371" s="520"/>
      <c r="I371" s="3"/>
      <c r="L371" s="519"/>
      <c r="M371" s="519"/>
      <c r="N371" s="520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</row>
    <row r="372" spans="1:46" s="67" customFormat="1" x14ac:dyDescent="0.25">
      <c r="A372" s="174"/>
      <c r="C372" s="175"/>
      <c r="F372" s="519"/>
      <c r="G372" s="519"/>
      <c r="H372" s="520"/>
      <c r="I372" s="3"/>
      <c r="L372" s="519"/>
      <c r="M372" s="519"/>
      <c r="N372" s="520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</row>
    <row r="373" spans="1:46" s="67" customFormat="1" x14ac:dyDescent="0.25">
      <c r="A373" s="174"/>
      <c r="C373" s="175"/>
      <c r="F373" s="519"/>
      <c r="G373" s="519"/>
      <c r="H373" s="520"/>
      <c r="I373" s="3"/>
      <c r="L373" s="519"/>
      <c r="M373" s="519"/>
      <c r="N373" s="520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</row>
    <row r="374" spans="1:46" s="67" customFormat="1" x14ac:dyDescent="0.25">
      <c r="A374" s="174"/>
      <c r="C374" s="175"/>
      <c r="F374" s="519"/>
      <c r="G374" s="519"/>
      <c r="H374" s="520"/>
      <c r="I374" s="3"/>
      <c r="L374" s="519"/>
      <c r="M374" s="519"/>
      <c r="N374" s="520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</row>
    <row r="375" spans="1:46" s="67" customFormat="1" x14ac:dyDescent="0.25">
      <c r="A375" s="174"/>
      <c r="C375" s="175"/>
      <c r="F375" s="519"/>
      <c r="G375" s="519"/>
      <c r="H375" s="520"/>
      <c r="I375" s="3"/>
      <c r="L375" s="519"/>
      <c r="M375" s="519"/>
      <c r="N375" s="520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</row>
    <row r="376" spans="1:46" s="67" customFormat="1" x14ac:dyDescent="0.25">
      <c r="A376" s="174"/>
      <c r="C376" s="175"/>
      <c r="F376" s="519"/>
      <c r="G376" s="519"/>
      <c r="H376" s="520"/>
      <c r="I376" s="3"/>
      <c r="L376" s="519"/>
      <c r="M376" s="519"/>
      <c r="N376" s="520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</row>
    <row r="377" spans="1:46" s="67" customFormat="1" x14ac:dyDescent="0.25">
      <c r="A377" s="174"/>
      <c r="C377" s="175"/>
      <c r="F377" s="519"/>
      <c r="G377" s="519"/>
      <c r="H377" s="520"/>
      <c r="I377" s="3"/>
      <c r="L377" s="519"/>
      <c r="M377" s="519"/>
      <c r="N377" s="520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</row>
    <row r="378" spans="1:46" s="67" customFormat="1" x14ac:dyDescent="0.25">
      <c r="A378" s="174"/>
      <c r="C378" s="175"/>
      <c r="F378" s="519"/>
      <c r="G378" s="519"/>
      <c r="H378" s="520"/>
      <c r="I378" s="3"/>
      <c r="L378" s="519"/>
      <c r="M378" s="519"/>
      <c r="N378" s="520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</row>
    <row r="379" spans="1:46" s="67" customFormat="1" x14ac:dyDescent="0.25">
      <c r="A379" s="174"/>
      <c r="C379" s="175"/>
      <c r="F379" s="519"/>
      <c r="G379" s="519"/>
      <c r="H379" s="520"/>
      <c r="I379" s="3"/>
      <c r="L379" s="519"/>
      <c r="M379" s="519"/>
      <c r="N379" s="520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</row>
    <row r="380" spans="1:46" s="67" customFormat="1" x14ac:dyDescent="0.25">
      <c r="A380" s="174"/>
      <c r="C380" s="175"/>
      <c r="F380" s="519"/>
      <c r="G380" s="519"/>
      <c r="H380" s="520"/>
      <c r="I380" s="3"/>
      <c r="L380" s="519"/>
      <c r="M380" s="519"/>
      <c r="N380" s="520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</row>
    <row r="381" spans="1:46" s="67" customFormat="1" x14ac:dyDescent="0.25">
      <c r="A381" s="174"/>
      <c r="C381" s="175"/>
      <c r="F381" s="519"/>
      <c r="G381" s="519"/>
      <c r="H381" s="520"/>
      <c r="I381" s="3"/>
      <c r="L381" s="519"/>
      <c r="M381" s="519"/>
      <c r="N381" s="520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</row>
    <row r="382" spans="1:46" s="67" customFormat="1" x14ac:dyDescent="0.25">
      <c r="A382" s="174"/>
      <c r="C382" s="175"/>
      <c r="F382" s="519"/>
      <c r="G382" s="519"/>
      <c r="H382" s="520"/>
      <c r="I382" s="3"/>
      <c r="L382" s="519"/>
      <c r="M382" s="519"/>
      <c r="N382" s="520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</row>
    <row r="383" spans="1:46" s="67" customFormat="1" x14ac:dyDescent="0.25">
      <c r="A383" s="174"/>
      <c r="C383" s="175"/>
      <c r="F383" s="519"/>
      <c r="G383" s="519"/>
      <c r="H383" s="520"/>
      <c r="I383" s="3"/>
      <c r="L383" s="519"/>
      <c r="M383" s="519"/>
      <c r="N383" s="520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</row>
    <row r="384" spans="1:46" s="67" customFormat="1" x14ac:dyDescent="0.25">
      <c r="A384" s="174"/>
      <c r="C384" s="175"/>
      <c r="F384" s="519"/>
      <c r="G384" s="519"/>
      <c r="H384" s="520"/>
      <c r="I384" s="3"/>
      <c r="L384" s="519"/>
      <c r="M384" s="519"/>
      <c r="N384" s="520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</row>
    <row r="385" spans="1:46" s="67" customFormat="1" x14ac:dyDescent="0.25">
      <c r="A385" s="174"/>
      <c r="C385" s="175"/>
      <c r="F385" s="519"/>
      <c r="G385" s="519"/>
      <c r="H385" s="520"/>
      <c r="I385" s="3"/>
      <c r="L385" s="519"/>
      <c r="M385" s="519"/>
      <c r="N385" s="520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</row>
    <row r="386" spans="1:46" s="67" customFormat="1" x14ac:dyDescent="0.25">
      <c r="A386" s="174"/>
      <c r="C386" s="175"/>
      <c r="F386" s="519"/>
      <c r="G386" s="519"/>
      <c r="H386" s="520"/>
      <c r="I386" s="3"/>
      <c r="L386" s="519"/>
      <c r="M386" s="519"/>
      <c r="N386" s="520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</row>
    <row r="387" spans="1:46" s="67" customFormat="1" x14ac:dyDescent="0.25">
      <c r="A387" s="174"/>
      <c r="C387" s="175"/>
      <c r="F387" s="519"/>
      <c r="G387" s="519"/>
      <c r="H387" s="520"/>
      <c r="I387" s="3"/>
      <c r="L387" s="519"/>
      <c r="M387" s="519"/>
      <c r="N387" s="520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</row>
    <row r="388" spans="1:46" s="67" customFormat="1" x14ac:dyDescent="0.25">
      <c r="A388" s="174"/>
      <c r="C388" s="175"/>
      <c r="F388" s="519"/>
      <c r="G388" s="519"/>
      <c r="H388" s="520"/>
      <c r="I388" s="3"/>
      <c r="L388" s="519"/>
      <c r="M388" s="519"/>
      <c r="N388" s="520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</row>
    <row r="389" spans="1:46" s="67" customFormat="1" x14ac:dyDescent="0.25">
      <c r="A389" s="174"/>
      <c r="C389" s="175"/>
      <c r="F389" s="519"/>
      <c r="G389" s="519"/>
      <c r="H389" s="520"/>
      <c r="I389" s="3"/>
      <c r="L389" s="519"/>
      <c r="M389" s="519"/>
      <c r="N389" s="520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</row>
    <row r="390" spans="1:46" s="67" customFormat="1" x14ac:dyDescent="0.25">
      <c r="A390" s="174"/>
      <c r="C390" s="175"/>
      <c r="F390" s="519"/>
      <c r="G390" s="519"/>
      <c r="H390" s="520"/>
      <c r="I390" s="3"/>
      <c r="L390" s="519"/>
      <c r="M390" s="519"/>
      <c r="N390" s="520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</row>
    <row r="391" spans="1:46" s="67" customFormat="1" x14ac:dyDescent="0.25">
      <c r="A391" s="174"/>
      <c r="C391" s="175"/>
      <c r="F391" s="519"/>
      <c r="G391" s="519"/>
      <c r="H391" s="520"/>
      <c r="I391" s="3"/>
      <c r="L391" s="519"/>
      <c r="M391" s="519"/>
      <c r="N391" s="520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</row>
    <row r="392" spans="1:46" s="67" customFormat="1" x14ac:dyDescent="0.25">
      <c r="A392" s="174"/>
      <c r="C392" s="175"/>
      <c r="F392" s="519"/>
      <c r="G392" s="519"/>
      <c r="H392" s="520"/>
      <c r="I392" s="3"/>
      <c r="L392" s="519"/>
      <c r="M392" s="519"/>
      <c r="N392" s="520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</row>
    <row r="393" spans="1:46" s="67" customFormat="1" x14ac:dyDescent="0.25">
      <c r="A393" s="174"/>
      <c r="C393" s="175"/>
      <c r="F393" s="519"/>
      <c r="G393" s="519"/>
      <c r="H393" s="520"/>
      <c r="I393" s="3"/>
      <c r="L393" s="519"/>
      <c r="M393" s="519"/>
      <c r="N393" s="520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</row>
    <row r="394" spans="1:46" s="67" customFormat="1" x14ac:dyDescent="0.25">
      <c r="A394" s="174"/>
      <c r="C394" s="175"/>
      <c r="F394" s="519"/>
      <c r="G394" s="519"/>
      <c r="H394" s="520"/>
      <c r="I394" s="3"/>
      <c r="L394" s="519"/>
      <c r="M394" s="519"/>
      <c r="N394" s="520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</row>
    <row r="395" spans="1:46" s="67" customFormat="1" x14ac:dyDescent="0.25">
      <c r="A395" s="174"/>
      <c r="C395" s="175"/>
      <c r="F395" s="519"/>
      <c r="G395" s="519"/>
      <c r="H395" s="520"/>
      <c r="I395" s="3"/>
      <c r="L395" s="519"/>
      <c r="M395" s="519"/>
      <c r="N395" s="520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</row>
    <row r="396" spans="1:46" s="67" customFormat="1" x14ac:dyDescent="0.25">
      <c r="A396" s="174"/>
      <c r="C396" s="175"/>
      <c r="F396" s="519"/>
      <c r="G396" s="519"/>
      <c r="H396" s="520"/>
      <c r="I396" s="3"/>
      <c r="L396" s="519"/>
      <c r="M396" s="519"/>
      <c r="N396" s="520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</row>
    <row r="397" spans="1:46" s="67" customFormat="1" x14ac:dyDescent="0.25">
      <c r="A397" s="174"/>
      <c r="C397" s="175"/>
      <c r="F397" s="519"/>
      <c r="G397" s="519"/>
      <c r="H397" s="520"/>
      <c r="I397" s="3"/>
      <c r="L397" s="519"/>
      <c r="M397" s="519"/>
      <c r="N397" s="520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</row>
    <row r="398" spans="1:46" s="67" customFormat="1" x14ac:dyDescent="0.25">
      <c r="A398" s="174"/>
      <c r="C398" s="175"/>
      <c r="F398" s="519"/>
      <c r="G398" s="519"/>
      <c r="H398" s="520"/>
      <c r="I398" s="3"/>
      <c r="L398" s="519"/>
      <c r="M398" s="519"/>
      <c r="N398" s="520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</row>
    <row r="399" spans="1:46" s="67" customFormat="1" x14ac:dyDescent="0.25">
      <c r="A399" s="174"/>
      <c r="C399" s="175"/>
      <c r="F399" s="519"/>
      <c r="G399" s="519"/>
      <c r="H399" s="520"/>
      <c r="I399" s="3"/>
      <c r="L399" s="519"/>
      <c r="M399" s="519"/>
      <c r="N399" s="520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</row>
    <row r="400" spans="1:46" s="67" customFormat="1" x14ac:dyDescent="0.25">
      <c r="A400" s="174"/>
      <c r="C400" s="175"/>
      <c r="F400" s="519"/>
      <c r="G400" s="519"/>
      <c r="H400" s="520"/>
      <c r="I400" s="3"/>
      <c r="L400" s="519"/>
      <c r="M400" s="519"/>
      <c r="N400" s="520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</row>
    <row r="401" spans="1:46" s="67" customFormat="1" x14ac:dyDescent="0.25">
      <c r="A401" s="174"/>
      <c r="C401" s="175"/>
      <c r="F401" s="519"/>
      <c r="G401" s="519"/>
      <c r="H401" s="520"/>
      <c r="I401" s="3"/>
      <c r="L401" s="519"/>
      <c r="M401" s="519"/>
      <c r="N401" s="520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</row>
    <row r="402" spans="1:46" s="67" customFormat="1" x14ac:dyDescent="0.25">
      <c r="A402" s="174"/>
      <c r="C402" s="175"/>
      <c r="F402" s="519"/>
      <c r="G402" s="519"/>
      <c r="H402" s="520"/>
      <c r="I402" s="3"/>
      <c r="L402" s="519"/>
      <c r="M402" s="519"/>
      <c r="N402" s="520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</row>
    <row r="403" spans="1:46" s="67" customFormat="1" x14ac:dyDescent="0.25">
      <c r="A403" s="174"/>
      <c r="C403" s="175"/>
      <c r="F403" s="519"/>
      <c r="G403" s="519"/>
      <c r="H403" s="520"/>
      <c r="I403" s="3"/>
      <c r="L403" s="519"/>
      <c r="M403" s="519"/>
      <c r="N403" s="520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</row>
    <row r="404" spans="1:46" s="67" customFormat="1" x14ac:dyDescent="0.25">
      <c r="A404" s="174"/>
      <c r="C404" s="175"/>
      <c r="F404" s="519"/>
      <c r="G404" s="519"/>
      <c r="H404" s="520"/>
      <c r="I404" s="3"/>
      <c r="L404" s="519"/>
      <c r="M404" s="519"/>
      <c r="N404" s="520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</row>
    <row r="405" spans="1:46" s="67" customFormat="1" x14ac:dyDescent="0.25">
      <c r="A405" s="174"/>
      <c r="C405" s="175"/>
      <c r="F405" s="519"/>
      <c r="G405" s="519"/>
      <c r="H405" s="520"/>
      <c r="I405" s="3"/>
      <c r="L405" s="519"/>
      <c r="M405" s="519"/>
      <c r="N405" s="520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</row>
    <row r="406" spans="1:46" s="67" customFormat="1" x14ac:dyDescent="0.25">
      <c r="A406" s="174"/>
      <c r="C406" s="175"/>
      <c r="F406" s="519"/>
      <c r="G406" s="519"/>
      <c r="H406" s="520"/>
      <c r="I406" s="3"/>
      <c r="L406" s="519"/>
      <c r="M406" s="519"/>
      <c r="N406" s="520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</row>
    <row r="407" spans="1:46" s="67" customFormat="1" x14ac:dyDescent="0.25">
      <c r="A407" s="174"/>
      <c r="C407" s="175"/>
      <c r="F407" s="519"/>
      <c r="G407" s="519"/>
      <c r="H407" s="520"/>
      <c r="I407" s="3"/>
      <c r="L407" s="519"/>
      <c r="M407" s="519"/>
      <c r="N407" s="520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</row>
    <row r="408" spans="1:46" s="67" customFormat="1" x14ac:dyDescent="0.25">
      <c r="A408" s="174"/>
      <c r="C408" s="175"/>
      <c r="F408" s="519"/>
      <c r="G408" s="519"/>
      <c r="H408" s="520"/>
      <c r="I408" s="3"/>
      <c r="L408" s="519"/>
      <c r="M408" s="519"/>
      <c r="N408" s="520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</row>
    <row r="409" spans="1:46" s="67" customFormat="1" x14ac:dyDescent="0.25">
      <c r="A409" s="174"/>
      <c r="C409" s="175"/>
      <c r="F409" s="519"/>
      <c r="G409" s="519"/>
      <c r="H409" s="520"/>
      <c r="I409" s="3"/>
      <c r="L409" s="519"/>
      <c r="M409" s="519"/>
      <c r="N409" s="520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</row>
    <row r="410" spans="1:46" s="67" customFormat="1" x14ac:dyDescent="0.25">
      <c r="A410" s="174"/>
      <c r="C410" s="175"/>
      <c r="F410" s="519"/>
      <c r="G410" s="519"/>
      <c r="H410" s="520"/>
      <c r="I410" s="3"/>
      <c r="L410" s="519"/>
      <c r="M410" s="519"/>
      <c r="N410" s="520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</row>
    <row r="411" spans="1:46" s="67" customFormat="1" x14ac:dyDescent="0.25">
      <c r="A411" s="174"/>
      <c r="C411" s="175"/>
      <c r="F411" s="519"/>
      <c r="G411" s="519"/>
      <c r="H411" s="520"/>
      <c r="I411" s="3"/>
      <c r="L411" s="519"/>
      <c r="M411" s="519"/>
      <c r="N411" s="520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</row>
    <row r="412" spans="1:46" s="67" customFormat="1" x14ac:dyDescent="0.25">
      <c r="A412" s="174"/>
      <c r="C412" s="175"/>
      <c r="F412" s="519"/>
      <c r="G412" s="519"/>
      <c r="H412" s="520"/>
      <c r="I412" s="3"/>
      <c r="L412" s="519"/>
      <c r="M412" s="519"/>
      <c r="N412" s="520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</row>
    <row r="413" spans="1:46" s="67" customFormat="1" x14ac:dyDescent="0.25">
      <c r="A413" s="174"/>
      <c r="C413" s="175"/>
      <c r="F413" s="519"/>
      <c r="G413" s="519"/>
      <c r="H413" s="520"/>
      <c r="I413" s="3"/>
      <c r="L413" s="519"/>
      <c r="M413" s="519"/>
      <c r="N413" s="520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</row>
    <row r="414" spans="1:46" s="67" customFormat="1" x14ac:dyDescent="0.25">
      <c r="A414" s="174"/>
      <c r="C414" s="175"/>
      <c r="F414" s="519"/>
      <c r="G414" s="519"/>
      <c r="H414" s="520"/>
      <c r="I414" s="3"/>
      <c r="L414" s="519"/>
      <c r="M414" s="519"/>
      <c r="N414" s="520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</row>
    <row r="415" spans="1:46" s="67" customFormat="1" x14ac:dyDescent="0.25">
      <c r="A415" s="174"/>
      <c r="C415" s="175"/>
      <c r="F415" s="519"/>
      <c r="G415" s="519"/>
      <c r="H415" s="520"/>
      <c r="I415" s="3"/>
      <c r="L415" s="519"/>
      <c r="M415" s="519"/>
      <c r="N415" s="520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</row>
    <row r="416" spans="1:46" s="67" customFormat="1" x14ac:dyDescent="0.25">
      <c r="A416" s="174"/>
      <c r="C416" s="175"/>
      <c r="F416" s="519"/>
      <c r="G416" s="519"/>
      <c r="H416" s="520"/>
      <c r="I416" s="3"/>
      <c r="L416" s="519"/>
      <c r="M416" s="519"/>
      <c r="N416" s="520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</row>
    <row r="417" spans="1:46" s="67" customFormat="1" x14ac:dyDescent="0.25">
      <c r="A417" s="174"/>
      <c r="C417" s="175"/>
      <c r="F417" s="519"/>
      <c r="G417" s="519"/>
      <c r="H417" s="520"/>
      <c r="I417" s="3"/>
      <c r="L417" s="519"/>
      <c r="M417" s="519"/>
      <c r="N417" s="520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</row>
    <row r="418" spans="1:46" s="67" customFormat="1" x14ac:dyDescent="0.25">
      <c r="A418" s="174"/>
      <c r="C418" s="175"/>
      <c r="F418" s="519"/>
      <c r="G418" s="519"/>
      <c r="H418" s="520"/>
      <c r="I418" s="3"/>
      <c r="L418" s="519"/>
      <c r="M418" s="519"/>
      <c r="N418" s="520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</row>
    <row r="419" spans="1:46" s="67" customFormat="1" x14ac:dyDescent="0.25">
      <c r="A419" s="174"/>
      <c r="C419" s="175"/>
      <c r="F419" s="519"/>
      <c r="G419" s="519"/>
      <c r="H419" s="520"/>
      <c r="I419" s="3"/>
      <c r="L419" s="519"/>
      <c r="M419" s="519"/>
      <c r="N419" s="520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</row>
    <row r="420" spans="1:46" s="67" customFormat="1" x14ac:dyDescent="0.25">
      <c r="A420" s="174"/>
      <c r="C420" s="175"/>
      <c r="F420" s="519"/>
      <c r="G420" s="519"/>
      <c r="H420" s="520"/>
      <c r="I420" s="3"/>
      <c r="L420" s="519"/>
      <c r="M420" s="519"/>
      <c r="N420" s="520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</row>
    <row r="421" spans="1:46" s="67" customFormat="1" x14ac:dyDescent="0.25">
      <c r="A421" s="174"/>
      <c r="C421" s="175"/>
      <c r="F421" s="519"/>
      <c r="G421" s="519"/>
      <c r="H421" s="520"/>
      <c r="I421" s="3"/>
      <c r="L421" s="519"/>
      <c r="M421" s="519"/>
      <c r="N421" s="520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</row>
    <row r="422" spans="1:46" s="67" customFormat="1" x14ac:dyDescent="0.25">
      <c r="A422" s="174"/>
      <c r="C422" s="175"/>
      <c r="F422" s="519"/>
      <c r="G422" s="519"/>
      <c r="H422" s="520"/>
      <c r="I422" s="3"/>
      <c r="L422" s="519"/>
      <c r="M422" s="519"/>
      <c r="N422" s="520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</row>
    <row r="423" spans="1:46" s="67" customFormat="1" x14ac:dyDescent="0.25">
      <c r="A423" s="174"/>
      <c r="C423" s="175"/>
      <c r="F423" s="519"/>
      <c r="G423" s="519"/>
      <c r="H423" s="520"/>
      <c r="I423" s="3"/>
      <c r="L423" s="519"/>
      <c r="M423" s="519"/>
      <c r="N423" s="520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</row>
    <row r="424" spans="1:46" s="67" customFormat="1" x14ac:dyDescent="0.25">
      <c r="A424" s="174"/>
      <c r="C424" s="175"/>
      <c r="F424" s="519"/>
      <c r="G424" s="519"/>
      <c r="H424" s="520"/>
      <c r="I424" s="3"/>
      <c r="L424" s="519"/>
      <c r="M424" s="519"/>
      <c r="N424" s="520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</row>
    <row r="425" spans="1:46" s="67" customFormat="1" x14ac:dyDescent="0.25">
      <c r="A425" s="174"/>
      <c r="C425" s="175"/>
      <c r="F425" s="519"/>
      <c r="G425" s="519"/>
      <c r="H425" s="520"/>
      <c r="I425" s="3"/>
      <c r="L425" s="519"/>
      <c r="M425" s="519"/>
      <c r="N425" s="520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</row>
    <row r="426" spans="1:46" s="67" customFormat="1" x14ac:dyDescent="0.25">
      <c r="A426" s="174"/>
      <c r="C426" s="175"/>
      <c r="F426" s="519"/>
      <c r="G426" s="519"/>
      <c r="H426" s="520"/>
      <c r="I426" s="3"/>
      <c r="L426" s="519"/>
      <c r="M426" s="519"/>
      <c r="N426" s="520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</row>
    <row r="427" spans="1:46" s="67" customFormat="1" x14ac:dyDescent="0.25">
      <c r="A427" s="173"/>
      <c r="B427" s="1"/>
      <c r="C427" s="13"/>
      <c r="D427" s="1"/>
      <c r="E427" s="1"/>
      <c r="F427" s="457"/>
      <c r="G427" s="457"/>
      <c r="H427" s="458"/>
      <c r="I427" s="3"/>
      <c r="J427" s="1"/>
      <c r="K427" s="1"/>
      <c r="L427" s="457"/>
      <c r="M427" s="457"/>
      <c r="N427" s="458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</row>
    <row r="428" spans="1:46" s="67" customFormat="1" x14ac:dyDescent="0.25">
      <c r="A428" s="173"/>
      <c r="B428" s="1"/>
      <c r="C428" s="13"/>
      <c r="D428" s="1"/>
      <c r="E428" s="1"/>
      <c r="F428" s="457"/>
      <c r="G428" s="457"/>
      <c r="H428" s="458"/>
      <c r="I428" s="3"/>
      <c r="J428" s="1"/>
      <c r="K428" s="1"/>
      <c r="L428" s="457"/>
      <c r="M428" s="457"/>
      <c r="N428" s="458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</row>
    <row r="429" spans="1:46" s="1" customFormat="1" x14ac:dyDescent="0.25">
      <c r="A429" s="173"/>
      <c r="C429" s="13"/>
      <c r="F429" s="457"/>
      <c r="G429" s="457"/>
      <c r="H429" s="458"/>
      <c r="I429" s="3"/>
      <c r="L429" s="457"/>
      <c r="M429" s="457"/>
      <c r="N429" s="458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</row>
    <row r="430" spans="1:46" s="1" customFormat="1" x14ac:dyDescent="0.25">
      <c r="A430" s="173"/>
      <c r="C430" s="13"/>
      <c r="F430" s="457"/>
      <c r="G430" s="457"/>
      <c r="H430" s="458"/>
      <c r="I430" s="3"/>
      <c r="L430" s="457"/>
      <c r="M430" s="457"/>
      <c r="N430" s="458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</row>
    <row r="431" spans="1:46" s="1" customFormat="1" x14ac:dyDescent="0.25">
      <c r="A431" s="173"/>
      <c r="C431" s="13"/>
      <c r="F431" s="457"/>
      <c r="G431" s="457"/>
      <c r="H431" s="458"/>
      <c r="I431" s="3"/>
      <c r="L431" s="457"/>
      <c r="M431" s="457"/>
      <c r="N431" s="458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</row>
    <row r="432" spans="1:46" s="1" customFormat="1" x14ac:dyDescent="0.25">
      <c r="A432" s="173"/>
      <c r="C432" s="13"/>
      <c r="F432" s="457"/>
      <c r="G432" s="457"/>
      <c r="H432" s="458"/>
      <c r="I432" s="3"/>
      <c r="L432" s="457"/>
      <c r="M432" s="457"/>
      <c r="N432" s="458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</row>
    <row r="433" spans="1:46" s="1" customFormat="1" x14ac:dyDescent="0.25">
      <c r="A433" s="173"/>
      <c r="C433" s="13"/>
      <c r="F433" s="457"/>
      <c r="G433" s="457"/>
      <c r="H433" s="458"/>
      <c r="I433" s="3"/>
      <c r="L433" s="457"/>
      <c r="M433" s="457"/>
      <c r="N433" s="458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</row>
    <row r="434" spans="1:46" s="1" customFormat="1" x14ac:dyDescent="0.25">
      <c r="A434" s="173"/>
      <c r="C434" s="13"/>
      <c r="F434" s="457"/>
      <c r="G434" s="457"/>
      <c r="H434" s="458"/>
      <c r="I434" s="3"/>
      <c r="L434" s="457"/>
      <c r="M434" s="457"/>
      <c r="N434" s="458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</row>
    <row r="435" spans="1:46" s="1" customFormat="1" x14ac:dyDescent="0.25">
      <c r="A435" s="173"/>
      <c r="C435" s="13"/>
      <c r="F435" s="457"/>
      <c r="G435" s="457"/>
      <c r="H435" s="458"/>
      <c r="I435" s="3"/>
      <c r="L435" s="457"/>
      <c r="M435" s="457"/>
      <c r="N435" s="458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</row>
    <row r="436" spans="1:46" s="1" customFormat="1" x14ac:dyDescent="0.25">
      <c r="A436" s="173"/>
      <c r="C436" s="13"/>
      <c r="F436" s="457"/>
      <c r="G436" s="457"/>
      <c r="H436" s="458"/>
      <c r="I436" s="3"/>
      <c r="L436" s="457"/>
      <c r="M436" s="457"/>
      <c r="N436" s="458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</row>
    <row r="437" spans="1:46" s="1" customFormat="1" x14ac:dyDescent="0.25">
      <c r="A437" s="173"/>
      <c r="C437" s="13"/>
      <c r="F437" s="457"/>
      <c r="G437" s="457"/>
      <c r="H437" s="458"/>
      <c r="I437" s="3"/>
      <c r="L437" s="457"/>
      <c r="M437" s="457"/>
      <c r="N437" s="458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</row>
    <row r="438" spans="1:46" s="1" customFormat="1" x14ac:dyDescent="0.25">
      <c r="A438" s="173"/>
      <c r="C438" s="13"/>
      <c r="F438" s="457"/>
      <c r="G438" s="457"/>
      <c r="H438" s="458"/>
      <c r="I438" s="3"/>
      <c r="L438" s="457"/>
      <c r="M438" s="457"/>
      <c r="N438" s="458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</row>
    <row r="439" spans="1:46" s="1" customFormat="1" x14ac:dyDescent="0.25">
      <c r="A439" s="173"/>
      <c r="C439" s="13"/>
      <c r="F439" s="457"/>
      <c r="G439" s="457"/>
      <c r="H439" s="458"/>
      <c r="I439" s="3"/>
      <c r="L439" s="457"/>
      <c r="M439" s="457"/>
      <c r="N439" s="458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</row>
    <row r="440" spans="1:46" s="1" customFormat="1" x14ac:dyDescent="0.25">
      <c r="A440" s="173"/>
      <c r="C440" s="13"/>
      <c r="F440" s="457"/>
      <c r="G440" s="457"/>
      <c r="H440" s="458"/>
      <c r="I440" s="3"/>
      <c r="L440" s="457"/>
      <c r="M440" s="457"/>
      <c r="N440" s="458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</row>
    <row r="441" spans="1:46" s="1" customFormat="1" x14ac:dyDescent="0.25">
      <c r="A441" s="173"/>
      <c r="C441" s="13"/>
      <c r="F441" s="457"/>
      <c r="G441" s="457"/>
      <c r="H441" s="458"/>
      <c r="I441" s="3"/>
      <c r="L441" s="457"/>
      <c r="M441" s="457"/>
      <c r="N441" s="458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</row>
    <row r="442" spans="1:46" s="1" customFormat="1" x14ac:dyDescent="0.25">
      <c r="A442" s="173"/>
      <c r="C442" s="13"/>
      <c r="F442" s="457"/>
      <c r="G442" s="457"/>
      <c r="H442" s="458"/>
      <c r="I442" s="3"/>
      <c r="L442" s="457"/>
      <c r="M442" s="457"/>
      <c r="N442" s="458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</row>
    <row r="443" spans="1:46" s="1" customFormat="1" x14ac:dyDescent="0.25">
      <c r="A443" s="173"/>
      <c r="C443" s="13"/>
      <c r="F443" s="457"/>
      <c r="G443" s="457"/>
      <c r="H443" s="458"/>
      <c r="I443" s="3"/>
      <c r="L443" s="457"/>
      <c r="M443" s="457"/>
      <c r="N443" s="458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</row>
    <row r="444" spans="1:46" s="1" customFormat="1" x14ac:dyDescent="0.25">
      <c r="A444" s="173"/>
      <c r="C444" s="13"/>
      <c r="F444" s="457"/>
      <c r="G444" s="457"/>
      <c r="H444" s="458"/>
      <c r="I444" s="3"/>
      <c r="L444" s="457"/>
      <c r="M444" s="457"/>
      <c r="N444" s="458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</row>
    <row r="445" spans="1:46" s="1" customFormat="1" x14ac:dyDescent="0.25">
      <c r="A445" s="173"/>
      <c r="C445" s="13"/>
      <c r="F445" s="457"/>
      <c r="G445" s="457"/>
      <c r="H445" s="458"/>
      <c r="I445" s="3"/>
      <c r="L445" s="457"/>
      <c r="M445" s="457"/>
      <c r="N445" s="458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</row>
    <row r="446" spans="1:46" s="1" customFormat="1" x14ac:dyDescent="0.25">
      <c r="A446" s="173"/>
      <c r="C446" s="13"/>
      <c r="F446" s="457"/>
      <c r="G446" s="457"/>
      <c r="H446" s="458"/>
      <c r="I446" s="3"/>
      <c r="L446" s="457"/>
      <c r="M446" s="457"/>
      <c r="N446" s="458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</row>
    <row r="447" spans="1:46" s="1" customFormat="1" x14ac:dyDescent="0.25">
      <c r="A447" s="173"/>
      <c r="C447" s="13"/>
      <c r="F447" s="457"/>
      <c r="G447" s="457"/>
      <c r="H447" s="458"/>
      <c r="I447" s="3"/>
      <c r="L447" s="457"/>
      <c r="M447" s="457"/>
      <c r="N447" s="458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</row>
    <row r="448" spans="1:46" s="1" customFormat="1" x14ac:dyDescent="0.25">
      <c r="A448" s="173"/>
      <c r="C448" s="13"/>
      <c r="F448" s="457"/>
      <c r="G448" s="457"/>
      <c r="H448" s="458"/>
      <c r="I448" s="3"/>
      <c r="L448" s="457"/>
      <c r="M448" s="457"/>
      <c r="N448" s="458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</row>
    <row r="449" spans="1:46" s="1" customFormat="1" x14ac:dyDescent="0.25">
      <c r="A449" s="173"/>
      <c r="C449" s="13"/>
      <c r="F449" s="457"/>
      <c r="G449" s="457"/>
      <c r="H449" s="458"/>
      <c r="I449" s="3"/>
      <c r="L449" s="457"/>
      <c r="M449" s="457"/>
      <c r="N449" s="458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</row>
    <row r="450" spans="1:46" s="1" customFormat="1" x14ac:dyDescent="0.25">
      <c r="A450" s="173"/>
      <c r="C450" s="13"/>
      <c r="F450" s="457"/>
      <c r="G450" s="457"/>
      <c r="H450" s="458"/>
      <c r="I450" s="3"/>
      <c r="L450" s="457"/>
      <c r="M450" s="457"/>
      <c r="N450" s="458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</row>
    <row r="451" spans="1:46" s="1" customFormat="1" x14ac:dyDescent="0.25">
      <c r="A451" s="173"/>
      <c r="C451" s="13"/>
      <c r="F451" s="457"/>
      <c r="G451" s="457"/>
      <c r="H451" s="458"/>
      <c r="I451" s="3"/>
      <c r="L451" s="457"/>
      <c r="M451" s="457"/>
      <c r="N451" s="458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</row>
    <row r="452" spans="1:46" s="1" customFormat="1" x14ac:dyDescent="0.25">
      <c r="A452" s="173"/>
      <c r="C452" s="13"/>
      <c r="F452" s="457"/>
      <c r="G452" s="457"/>
      <c r="H452" s="458"/>
      <c r="I452" s="3"/>
      <c r="L452" s="457"/>
      <c r="M452" s="457"/>
      <c r="N452" s="458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</row>
    <row r="453" spans="1:46" s="1" customFormat="1" x14ac:dyDescent="0.25">
      <c r="A453" s="173"/>
      <c r="C453" s="13"/>
      <c r="F453" s="457"/>
      <c r="G453" s="457"/>
      <c r="H453" s="458"/>
      <c r="I453" s="3"/>
      <c r="L453" s="457"/>
      <c r="M453" s="457"/>
      <c r="N453" s="458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</row>
    <row r="454" spans="1:46" s="1" customFormat="1" x14ac:dyDescent="0.25">
      <c r="A454" s="173"/>
      <c r="C454" s="13"/>
      <c r="F454" s="457"/>
      <c r="G454" s="457"/>
      <c r="H454" s="458"/>
      <c r="I454" s="3"/>
      <c r="L454" s="457"/>
      <c r="M454" s="457"/>
      <c r="N454" s="458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</row>
    <row r="455" spans="1:46" s="1" customFormat="1" x14ac:dyDescent="0.25">
      <c r="A455" s="173"/>
      <c r="C455" s="13"/>
      <c r="F455" s="457"/>
      <c r="G455" s="457"/>
      <c r="H455" s="458"/>
      <c r="I455" s="3"/>
      <c r="L455" s="457"/>
      <c r="M455" s="457"/>
      <c r="N455" s="458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</row>
    <row r="456" spans="1:46" s="1" customFormat="1" x14ac:dyDescent="0.25">
      <c r="A456" s="173"/>
      <c r="C456" s="13"/>
      <c r="F456" s="457"/>
      <c r="G456" s="457"/>
      <c r="H456" s="458"/>
      <c r="I456" s="3"/>
      <c r="L456" s="457"/>
      <c r="M456" s="457"/>
      <c r="N456" s="458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</row>
    <row r="457" spans="1:46" s="1" customFormat="1" x14ac:dyDescent="0.25">
      <c r="A457" s="173"/>
      <c r="C457" s="13"/>
      <c r="F457" s="457"/>
      <c r="G457" s="457"/>
      <c r="H457" s="458"/>
      <c r="I457" s="3"/>
      <c r="L457" s="457"/>
      <c r="M457" s="457"/>
      <c r="N457" s="458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</row>
    <row r="458" spans="1:46" s="1" customFormat="1" x14ac:dyDescent="0.25">
      <c r="A458" s="173"/>
      <c r="C458" s="13"/>
      <c r="F458" s="457"/>
      <c r="G458" s="457"/>
      <c r="H458" s="458"/>
      <c r="I458" s="3"/>
      <c r="L458" s="457"/>
      <c r="M458" s="457"/>
      <c r="N458" s="458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</row>
    <row r="459" spans="1:46" s="1" customFormat="1" x14ac:dyDescent="0.25">
      <c r="A459" s="173"/>
      <c r="C459" s="13"/>
      <c r="F459" s="457"/>
      <c r="G459" s="457"/>
      <c r="H459" s="458"/>
      <c r="I459" s="3"/>
      <c r="L459" s="457"/>
      <c r="M459" s="457"/>
      <c r="N459" s="458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</row>
    <row r="460" spans="1:46" s="1" customFormat="1" x14ac:dyDescent="0.25">
      <c r="A460" s="173"/>
      <c r="C460" s="13"/>
      <c r="F460" s="457"/>
      <c r="G460" s="457"/>
      <c r="H460" s="458"/>
      <c r="I460" s="3"/>
      <c r="L460" s="457"/>
      <c r="M460" s="457"/>
      <c r="N460" s="458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</row>
    <row r="461" spans="1:46" s="1" customFormat="1" x14ac:dyDescent="0.25">
      <c r="A461" s="173"/>
      <c r="C461" s="13"/>
      <c r="F461" s="457"/>
      <c r="G461" s="457"/>
      <c r="H461" s="458"/>
      <c r="I461" s="3"/>
      <c r="L461" s="457"/>
      <c r="M461" s="457"/>
      <c r="N461" s="458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</row>
    <row r="462" spans="1:46" s="1" customFormat="1" x14ac:dyDescent="0.25">
      <c r="A462" s="173"/>
      <c r="C462" s="13"/>
      <c r="F462" s="457"/>
      <c r="G462" s="457"/>
      <c r="H462" s="458"/>
      <c r="I462" s="3"/>
      <c r="L462" s="457"/>
      <c r="M462" s="457"/>
      <c r="N462" s="458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</row>
    <row r="463" spans="1:46" s="1" customFormat="1" x14ac:dyDescent="0.25">
      <c r="A463" s="173"/>
      <c r="C463" s="13"/>
      <c r="F463" s="457"/>
      <c r="G463" s="457"/>
      <c r="H463" s="458"/>
      <c r="I463" s="3"/>
      <c r="L463" s="457"/>
      <c r="M463" s="457"/>
      <c r="N463" s="458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</row>
    <row r="464" spans="1:46" s="1" customFormat="1" x14ac:dyDescent="0.25">
      <c r="A464" s="173"/>
      <c r="C464" s="13"/>
      <c r="F464" s="457"/>
      <c r="G464" s="457"/>
      <c r="H464" s="458"/>
      <c r="I464" s="3"/>
      <c r="L464" s="457"/>
      <c r="M464" s="457"/>
      <c r="N464" s="458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</row>
    <row r="465" spans="1:46" s="1" customFormat="1" x14ac:dyDescent="0.25">
      <c r="A465" s="173"/>
      <c r="C465" s="13"/>
      <c r="F465" s="457"/>
      <c r="G465" s="457"/>
      <c r="H465" s="458"/>
      <c r="I465" s="3"/>
      <c r="L465" s="457"/>
      <c r="M465" s="457"/>
      <c r="N465" s="458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</row>
    <row r="466" spans="1:46" s="1" customFormat="1" x14ac:dyDescent="0.25">
      <c r="A466" s="173"/>
      <c r="C466" s="13"/>
      <c r="F466" s="457"/>
      <c r="G466" s="457"/>
      <c r="H466" s="458"/>
      <c r="I466" s="3"/>
      <c r="L466" s="457"/>
      <c r="M466" s="457"/>
      <c r="N466" s="458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</row>
    <row r="467" spans="1:46" s="1" customFormat="1" x14ac:dyDescent="0.25">
      <c r="A467" s="173"/>
      <c r="C467" s="13"/>
      <c r="F467" s="457"/>
      <c r="G467" s="457"/>
      <c r="H467" s="458"/>
      <c r="I467" s="3"/>
      <c r="L467" s="457"/>
      <c r="M467" s="457"/>
      <c r="N467" s="458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</row>
    <row r="468" spans="1:46" s="1" customFormat="1" x14ac:dyDescent="0.25">
      <c r="A468" s="173"/>
      <c r="C468" s="13"/>
      <c r="F468" s="457"/>
      <c r="G468" s="457"/>
      <c r="H468" s="458"/>
      <c r="I468" s="3"/>
      <c r="L468" s="457"/>
      <c r="M468" s="457"/>
      <c r="N468" s="458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</row>
    <row r="469" spans="1:46" s="1" customFormat="1" x14ac:dyDescent="0.25">
      <c r="A469" s="173"/>
      <c r="C469" s="13"/>
      <c r="F469" s="457"/>
      <c r="G469" s="457"/>
      <c r="H469" s="458"/>
      <c r="I469" s="3"/>
      <c r="L469" s="457"/>
      <c r="M469" s="457"/>
      <c r="N469" s="458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</row>
    <row r="470" spans="1:46" s="1" customFormat="1" x14ac:dyDescent="0.25">
      <c r="A470" s="173"/>
      <c r="C470" s="13"/>
      <c r="F470" s="457"/>
      <c r="G470" s="457"/>
      <c r="H470" s="458"/>
      <c r="I470" s="3"/>
      <c r="L470" s="457"/>
      <c r="M470" s="457"/>
      <c r="N470" s="458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</row>
    <row r="471" spans="1:46" s="1" customFormat="1" x14ac:dyDescent="0.25">
      <c r="A471" s="173"/>
      <c r="C471" s="13"/>
      <c r="F471" s="457"/>
      <c r="G471" s="457"/>
      <c r="H471" s="458"/>
      <c r="I471" s="3"/>
      <c r="L471" s="457"/>
      <c r="M471" s="457"/>
      <c r="N471" s="458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</row>
    <row r="472" spans="1:46" s="1" customFormat="1" x14ac:dyDescent="0.25">
      <c r="A472" s="173"/>
      <c r="C472" s="13"/>
      <c r="F472" s="457"/>
      <c r="G472" s="457"/>
      <c r="H472" s="458"/>
      <c r="I472" s="3"/>
      <c r="L472" s="457"/>
      <c r="M472" s="457"/>
      <c r="N472" s="458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</row>
    <row r="473" spans="1:46" s="1" customFormat="1" x14ac:dyDescent="0.25">
      <c r="A473" s="173"/>
      <c r="C473" s="13"/>
      <c r="F473" s="457"/>
      <c r="G473" s="457"/>
      <c r="H473" s="458"/>
      <c r="I473" s="3"/>
      <c r="L473" s="457"/>
      <c r="M473" s="457"/>
      <c r="N473" s="458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</row>
    <row r="474" spans="1:46" s="1" customFormat="1" x14ac:dyDescent="0.25">
      <c r="A474" s="173"/>
      <c r="C474" s="13"/>
      <c r="F474" s="457"/>
      <c r="G474" s="457"/>
      <c r="H474" s="458"/>
      <c r="I474" s="3"/>
      <c r="L474" s="457"/>
      <c r="M474" s="457"/>
      <c r="N474" s="458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</row>
    <row r="475" spans="1:46" s="1" customFormat="1" x14ac:dyDescent="0.25">
      <c r="A475" s="173"/>
      <c r="C475" s="13"/>
      <c r="F475" s="457"/>
      <c r="G475" s="457"/>
      <c r="H475" s="458"/>
      <c r="I475" s="3"/>
      <c r="L475" s="457"/>
      <c r="M475" s="457"/>
      <c r="N475" s="458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</row>
    <row r="476" spans="1:46" s="1" customFormat="1" x14ac:dyDescent="0.25">
      <c r="A476" s="173"/>
      <c r="C476" s="13"/>
      <c r="F476" s="457"/>
      <c r="G476" s="457"/>
      <c r="H476" s="458"/>
      <c r="I476" s="3"/>
      <c r="L476" s="457"/>
      <c r="M476" s="457"/>
      <c r="N476" s="458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</row>
    <row r="477" spans="1:46" s="1" customFormat="1" x14ac:dyDescent="0.25">
      <c r="A477" s="173"/>
      <c r="C477" s="13"/>
      <c r="F477" s="457"/>
      <c r="G477" s="457"/>
      <c r="H477" s="458"/>
      <c r="I477" s="3"/>
      <c r="L477" s="457"/>
      <c r="M477" s="457"/>
      <c r="N477" s="458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</row>
    <row r="478" spans="1:46" s="1" customFormat="1" x14ac:dyDescent="0.25">
      <c r="A478" s="173"/>
      <c r="C478" s="13"/>
      <c r="F478" s="457"/>
      <c r="G478" s="457"/>
      <c r="H478" s="458"/>
      <c r="I478" s="3"/>
      <c r="L478" s="457"/>
      <c r="M478" s="457"/>
      <c r="N478" s="458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</row>
    <row r="479" spans="1:46" s="1" customFormat="1" x14ac:dyDescent="0.25">
      <c r="A479" s="173"/>
      <c r="C479" s="13"/>
      <c r="F479" s="457"/>
      <c r="G479" s="457"/>
      <c r="H479" s="458"/>
      <c r="I479" s="3"/>
      <c r="L479" s="457"/>
      <c r="M479" s="457"/>
      <c r="N479" s="458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</row>
    <row r="480" spans="1:46" s="1" customFormat="1" x14ac:dyDescent="0.25">
      <c r="A480" s="173"/>
      <c r="C480" s="13"/>
      <c r="F480" s="457"/>
      <c r="G480" s="457"/>
      <c r="H480" s="458"/>
      <c r="I480" s="3"/>
      <c r="L480" s="457"/>
      <c r="M480" s="457"/>
      <c r="N480" s="458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</row>
    <row r="481" spans="1:46" s="1" customFormat="1" x14ac:dyDescent="0.25">
      <c r="A481" s="173"/>
      <c r="C481" s="13"/>
      <c r="F481" s="457"/>
      <c r="G481" s="457"/>
      <c r="H481" s="458"/>
      <c r="I481" s="3"/>
      <c r="L481" s="457"/>
      <c r="M481" s="457"/>
      <c r="N481" s="458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</row>
    <row r="483" spans="1:46" s="1" customFormat="1" x14ac:dyDescent="0.25">
      <c r="A483" s="173"/>
      <c r="C483" s="13"/>
      <c r="F483" s="457"/>
      <c r="G483" s="457"/>
      <c r="H483" s="458"/>
      <c r="I483" s="3"/>
      <c r="L483" s="457"/>
      <c r="M483" s="457"/>
      <c r="N483" s="458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</row>
    <row r="484" spans="1:46" s="1" customFormat="1" x14ac:dyDescent="0.25">
      <c r="A484" s="173"/>
      <c r="C484" s="13"/>
      <c r="F484" s="457"/>
      <c r="G484" s="457"/>
      <c r="H484" s="458"/>
      <c r="I484" s="3"/>
      <c r="L484" s="457"/>
      <c r="M484" s="457"/>
      <c r="N484" s="458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</row>
    <row r="485" spans="1:46" s="1" customFormat="1" x14ac:dyDescent="0.25">
      <c r="A485" s="173"/>
      <c r="C485" s="13"/>
      <c r="F485" s="457"/>
      <c r="G485" s="457"/>
      <c r="H485" s="458"/>
      <c r="I485" s="3"/>
      <c r="L485" s="457"/>
      <c r="M485" s="457"/>
      <c r="N485" s="458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</row>
    <row r="486" spans="1:46" s="1" customFormat="1" x14ac:dyDescent="0.25">
      <c r="A486" s="173"/>
      <c r="C486" s="13"/>
      <c r="F486" s="457"/>
      <c r="G486" s="457"/>
      <c r="H486" s="458"/>
      <c r="I486" s="3"/>
      <c r="L486" s="457"/>
      <c r="M486" s="457"/>
      <c r="N486" s="458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</row>
    <row r="487" spans="1:46" s="1" customFormat="1" x14ac:dyDescent="0.25">
      <c r="A487" s="173"/>
      <c r="C487" s="13"/>
      <c r="F487" s="457"/>
      <c r="G487" s="457"/>
      <c r="H487" s="458"/>
      <c r="I487" s="3"/>
      <c r="L487" s="457"/>
      <c r="M487" s="457"/>
      <c r="N487" s="458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</row>
    <row r="488" spans="1:46" s="1" customFormat="1" x14ac:dyDescent="0.25">
      <c r="A488" s="173"/>
      <c r="C488" s="13"/>
      <c r="F488" s="457"/>
      <c r="G488" s="457"/>
      <c r="H488" s="458"/>
      <c r="I488" s="3"/>
      <c r="L488" s="457"/>
      <c r="M488" s="457"/>
      <c r="N488" s="458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</row>
    <row r="489" spans="1:46" s="1" customFormat="1" x14ac:dyDescent="0.25">
      <c r="A489" s="173"/>
      <c r="C489" s="13"/>
      <c r="F489" s="457"/>
      <c r="G489" s="457"/>
      <c r="H489" s="458"/>
      <c r="I489" s="3"/>
      <c r="L489" s="457"/>
      <c r="M489" s="457"/>
      <c r="N489" s="458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</row>
    <row r="490" spans="1:46" s="1" customFormat="1" x14ac:dyDescent="0.25">
      <c r="A490" s="173"/>
      <c r="C490" s="13"/>
      <c r="F490" s="457"/>
      <c r="G490" s="457"/>
      <c r="H490" s="458"/>
      <c r="I490" s="3"/>
      <c r="L490" s="457"/>
      <c r="M490" s="457"/>
      <c r="N490" s="458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</row>
    <row r="491" spans="1:46" s="1" customFormat="1" x14ac:dyDescent="0.25">
      <c r="A491" s="173"/>
      <c r="C491" s="13"/>
      <c r="F491" s="457"/>
      <c r="G491" s="457"/>
      <c r="H491" s="458"/>
      <c r="I491" s="3"/>
      <c r="L491" s="457"/>
      <c r="M491" s="457"/>
      <c r="N491" s="458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</row>
    <row r="492" spans="1:46" s="1" customFormat="1" x14ac:dyDescent="0.25">
      <c r="A492" s="173"/>
      <c r="C492" s="13"/>
      <c r="F492" s="457"/>
      <c r="G492" s="457"/>
      <c r="H492" s="458"/>
      <c r="I492" s="3"/>
      <c r="L492" s="457"/>
      <c r="M492" s="457"/>
      <c r="N492" s="458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</row>
    <row r="493" spans="1:46" s="1" customFormat="1" x14ac:dyDescent="0.25">
      <c r="A493" s="173"/>
      <c r="C493" s="13"/>
      <c r="F493" s="457"/>
      <c r="G493" s="457"/>
      <c r="H493" s="458"/>
      <c r="I493" s="3"/>
      <c r="L493" s="457"/>
      <c r="M493" s="457"/>
      <c r="N493" s="458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</row>
    <row r="494" spans="1:46" s="1" customFormat="1" x14ac:dyDescent="0.25">
      <c r="A494" s="173"/>
      <c r="C494" s="13"/>
      <c r="F494" s="457"/>
      <c r="G494" s="457"/>
      <c r="H494" s="458"/>
      <c r="I494" s="3"/>
      <c r="L494" s="457"/>
      <c r="M494" s="457"/>
      <c r="N494" s="458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</row>
    <row r="495" spans="1:46" s="1" customFormat="1" x14ac:dyDescent="0.25">
      <c r="A495" s="173"/>
      <c r="C495" s="13"/>
      <c r="F495" s="457"/>
      <c r="G495" s="457"/>
      <c r="H495" s="458"/>
      <c r="I495" s="3"/>
      <c r="L495" s="457"/>
      <c r="M495" s="457"/>
      <c r="N495" s="458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</row>
    <row r="496" spans="1:46" s="1" customFormat="1" x14ac:dyDescent="0.25">
      <c r="A496" s="173"/>
      <c r="C496" s="13"/>
      <c r="F496" s="457"/>
      <c r="G496" s="457"/>
      <c r="H496" s="458"/>
      <c r="I496" s="3"/>
      <c r="L496" s="457"/>
      <c r="M496" s="457"/>
      <c r="N496" s="458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</row>
    <row r="497" spans="1:46" s="1" customFormat="1" x14ac:dyDescent="0.25">
      <c r="A497" s="173"/>
      <c r="C497" s="13"/>
      <c r="F497" s="457"/>
      <c r="G497" s="457"/>
      <c r="H497" s="458"/>
      <c r="I497" s="3"/>
      <c r="L497" s="457"/>
      <c r="M497" s="457"/>
      <c r="N497" s="458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</row>
    <row r="498" spans="1:46" s="1" customFormat="1" x14ac:dyDescent="0.25">
      <c r="A498" s="173"/>
      <c r="C498" s="13"/>
      <c r="F498" s="457"/>
      <c r="G498" s="457"/>
      <c r="H498" s="458"/>
      <c r="I498" s="3"/>
      <c r="L498" s="457"/>
      <c r="M498" s="457"/>
      <c r="N498" s="458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</row>
    <row r="499" spans="1:46" s="1" customFormat="1" x14ac:dyDescent="0.25">
      <c r="A499" s="173"/>
      <c r="C499" s="13"/>
      <c r="F499" s="457"/>
      <c r="G499" s="457"/>
      <c r="H499" s="458"/>
      <c r="I499" s="3"/>
      <c r="L499" s="457"/>
      <c r="M499" s="457"/>
      <c r="N499" s="458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</row>
    <row r="500" spans="1:46" s="1" customFormat="1" x14ac:dyDescent="0.25">
      <c r="A500" s="173"/>
      <c r="C500" s="13"/>
      <c r="F500" s="457"/>
      <c r="G500" s="457"/>
      <c r="H500" s="458"/>
      <c r="I500" s="3"/>
      <c r="L500" s="457"/>
      <c r="M500" s="457"/>
      <c r="N500" s="458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</row>
    <row r="501" spans="1:46" s="1" customFormat="1" x14ac:dyDescent="0.25">
      <c r="A501" s="173"/>
      <c r="C501" s="13"/>
      <c r="F501" s="457"/>
      <c r="G501" s="457"/>
      <c r="H501" s="458"/>
      <c r="I501" s="3"/>
      <c r="L501" s="457"/>
      <c r="M501" s="457"/>
      <c r="N501" s="458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</row>
    <row r="502" spans="1:46" s="1" customFormat="1" x14ac:dyDescent="0.25">
      <c r="A502" s="173"/>
      <c r="C502" s="13"/>
      <c r="F502" s="457"/>
      <c r="G502" s="457"/>
      <c r="H502" s="458"/>
      <c r="I502" s="3"/>
      <c r="L502" s="457"/>
      <c r="M502" s="457"/>
      <c r="N502" s="458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</row>
    <row r="503" spans="1:46" s="1" customFormat="1" x14ac:dyDescent="0.25">
      <c r="A503" s="173"/>
      <c r="C503" s="13"/>
      <c r="F503" s="457"/>
      <c r="G503" s="457"/>
      <c r="H503" s="458"/>
      <c r="I503" s="3"/>
      <c r="L503" s="457"/>
      <c r="M503" s="457"/>
      <c r="N503" s="458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</row>
    <row r="504" spans="1:46" s="1" customFormat="1" x14ac:dyDescent="0.25">
      <c r="A504" s="173"/>
      <c r="C504" s="13"/>
      <c r="F504" s="457"/>
      <c r="G504" s="457"/>
      <c r="H504" s="458"/>
      <c r="I504" s="3"/>
      <c r="L504" s="457"/>
      <c r="M504" s="457"/>
      <c r="N504" s="458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</row>
    <row r="505" spans="1:46" s="1" customFormat="1" x14ac:dyDescent="0.25">
      <c r="A505" s="173"/>
      <c r="C505" s="13"/>
      <c r="F505" s="457"/>
      <c r="G505" s="457"/>
      <c r="H505" s="458"/>
      <c r="I505" s="3"/>
      <c r="L505" s="457"/>
      <c r="M505" s="457"/>
      <c r="N505" s="458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</row>
    <row r="506" spans="1:46" s="1" customFormat="1" x14ac:dyDescent="0.25">
      <c r="A506" s="173"/>
      <c r="C506" s="13"/>
      <c r="F506" s="457"/>
      <c r="G506" s="457"/>
      <c r="H506" s="458"/>
      <c r="I506" s="3"/>
      <c r="L506" s="457"/>
      <c r="M506" s="457"/>
      <c r="N506" s="458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</row>
    <row r="507" spans="1:46" s="1" customFormat="1" x14ac:dyDescent="0.25">
      <c r="A507" s="173"/>
      <c r="C507" s="13"/>
      <c r="F507" s="457"/>
      <c r="G507" s="457"/>
      <c r="H507" s="458"/>
      <c r="I507" s="3"/>
      <c r="L507" s="457"/>
      <c r="M507" s="457"/>
      <c r="N507" s="458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</row>
    <row r="508" spans="1:46" s="1" customFormat="1" x14ac:dyDescent="0.25">
      <c r="A508" s="173"/>
      <c r="C508" s="13"/>
      <c r="F508" s="457"/>
      <c r="G508" s="457"/>
      <c r="H508" s="458"/>
      <c r="I508" s="3"/>
      <c r="L508" s="457"/>
      <c r="M508" s="457"/>
      <c r="N508" s="458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</row>
    <row r="509" spans="1:46" s="1" customFormat="1" x14ac:dyDescent="0.25">
      <c r="A509" s="173"/>
      <c r="C509" s="13"/>
      <c r="F509" s="457"/>
      <c r="G509" s="457"/>
      <c r="H509" s="458"/>
      <c r="I509" s="3"/>
      <c r="L509" s="457"/>
      <c r="M509" s="457"/>
      <c r="N509" s="458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</row>
    <row r="510" spans="1:46" s="1" customFormat="1" x14ac:dyDescent="0.25">
      <c r="A510" s="173"/>
      <c r="C510" s="13"/>
      <c r="F510" s="457"/>
      <c r="G510" s="457"/>
      <c r="H510" s="458"/>
      <c r="I510" s="3"/>
      <c r="L510" s="457"/>
      <c r="M510" s="457"/>
      <c r="N510" s="458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</row>
    <row r="511" spans="1:46" s="1" customFormat="1" x14ac:dyDescent="0.25">
      <c r="A511" s="173"/>
      <c r="C511" s="13"/>
      <c r="F511" s="457"/>
      <c r="G511" s="457"/>
      <c r="H511" s="458"/>
      <c r="I511" s="3"/>
      <c r="L511" s="457"/>
      <c r="M511" s="457"/>
      <c r="N511" s="458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</row>
    <row r="512" spans="1:46" s="1" customFormat="1" x14ac:dyDescent="0.25">
      <c r="A512" s="173"/>
      <c r="C512" s="13"/>
      <c r="F512" s="457"/>
      <c r="G512" s="457"/>
      <c r="H512" s="458"/>
      <c r="I512" s="3"/>
      <c r="L512" s="457"/>
      <c r="M512" s="457"/>
      <c r="N512" s="458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</row>
    <row r="513" spans="1:46" s="1" customFormat="1" x14ac:dyDescent="0.25">
      <c r="A513" s="173"/>
      <c r="C513" s="13"/>
      <c r="F513" s="457"/>
      <c r="G513" s="457"/>
      <c r="H513" s="458"/>
      <c r="I513" s="3"/>
      <c r="L513" s="457"/>
      <c r="M513" s="457"/>
      <c r="N513" s="458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</row>
    <row r="514" spans="1:46" s="1" customFormat="1" x14ac:dyDescent="0.25">
      <c r="A514" s="173"/>
      <c r="C514" s="13"/>
      <c r="F514" s="457"/>
      <c r="G514" s="457"/>
      <c r="H514" s="458"/>
      <c r="I514" s="3"/>
      <c r="L514" s="457"/>
      <c r="M514" s="457"/>
      <c r="N514" s="458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</row>
    <row r="515" spans="1:46" s="1" customFormat="1" x14ac:dyDescent="0.25">
      <c r="A515" s="173"/>
      <c r="C515" s="13"/>
      <c r="F515" s="457"/>
      <c r="G515" s="457"/>
      <c r="H515" s="458"/>
      <c r="I515" s="3"/>
      <c r="L515" s="457"/>
      <c r="M515" s="457"/>
      <c r="N515" s="458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</row>
    <row r="516" spans="1:46" s="1" customFormat="1" x14ac:dyDescent="0.25">
      <c r="A516" s="173"/>
      <c r="C516" s="13"/>
      <c r="F516" s="457"/>
      <c r="G516" s="457"/>
      <c r="H516" s="458"/>
      <c r="I516" s="3"/>
      <c r="L516" s="457"/>
      <c r="M516" s="457"/>
      <c r="N516" s="458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</row>
    <row r="517" spans="1:46" s="1" customFormat="1" x14ac:dyDescent="0.25">
      <c r="A517" s="173"/>
      <c r="C517" s="13"/>
      <c r="F517" s="457"/>
      <c r="G517" s="457"/>
      <c r="H517" s="458"/>
      <c r="I517" s="3"/>
      <c r="L517" s="457"/>
      <c r="M517" s="457"/>
      <c r="N517" s="458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</row>
    <row r="518" spans="1:46" s="1" customFormat="1" x14ac:dyDescent="0.25">
      <c r="A518" s="173"/>
      <c r="C518" s="13"/>
      <c r="F518" s="457"/>
      <c r="G518" s="457"/>
      <c r="H518" s="458"/>
      <c r="I518" s="3"/>
      <c r="L518" s="457"/>
      <c r="M518" s="457"/>
      <c r="N518" s="458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</row>
    <row r="519" spans="1:46" s="1" customFormat="1" x14ac:dyDescent="0.25">
      <c r="A519" s="173"/>
      <c r="C519" s="13"/>
      <c r="F519" s="457"/>
      <c r="G519" s="457"/>
      <c r="H519" s="458"/>
      <c r="I519" s="3"/>
      <c r="L519" s="457"/>
      <c r="M519" s="457"/>
      <c r="N519" s="458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</row>
    <row r="520" spans="1:46" s="1" customFormat="1" x14ac:dyDescent="0.25">
      <c r="A520" s="173"/>
      <c r="C520" s="13"/>
      <c r="F520" s="457"/>
      <c r="G520" s="457"/>
      <c r="H520" s="458"/>
      <c r="I520" s="3"/>
      <c r="L520" s="457"/>
      <c r="M520" s="457"/>
      <c r="N520" s="458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</row>
    <row r="521" spans="1:46" s="1" customFormat="1" x14ac:dyDescent="0.25">
      <c r="A521" s="173"/>
      <c r="C521" s="13"/>
      <c r="F521" s="457"/>
      <c r="G521" s="457"/>
      <c r="H521" s="458"/>
      <c r="I521" s="3"/>
      <c r="L521" s="457"/>
      <c r="M521" s="457"/>
      <c r="N521" s="458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</row>
    <row r="522" spans="1:46" s="1" customFormat="1" x14ac:dyDescent="0.25">
      <c r="A522" s="173"/>
      <c r="C522" s="13"/>
      <c r="F522" s="457"/>
      <c r="G522" s="457"/>
      <c r="H522" s="458"/>
      <c r="I522" s="3"/>
      <c r="L522" s="457"/>
      <c r="M522" s="457"/>
      <c r="N522" s="458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</row>
    <row r="523" spans="1:46" s="1" customFormat="1" x14ac:dyDescent="0.25">
      <c r="A523" s="173"/>
      <c r="C523" s="13"/>
      <c r="F523" s="457"/>
      <c r="G523" s="457"/>
      <c r="H523" s="458"/>
      <c r="I523" s="3"/>
      <c r="L523" s="457"/>
      <c r="M523" s="457"/>
      <c r="N523" s="458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</row>
    <row r="524" spans="1:46" s="1" customFormat="1" x14ac:dyDescent="0.25">
      <c r="A524" s="173"/>
      <c r="C524" s="13"/>
      <c r="F524" s="457"/>
      <c r="G524" s="457"/>
      <c r="H524" s="458"/>
      <c r="I524" s="3"/>
      <c r="L524" s="457"/>
      <c r="M524" s="457"/>
      <c r="N524" s="458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</row>
    <row r="525" spans="1:46" s="1" customFormat="1" x14ac:dyDescent="0.25">
      <c r="A525" s="173"/>
      <c r="C525" s="13"/>
      <c r="F525" s="457"/>
      <c r="G525" s="457"/>
      <c r="H525" s="458"/>
      <c r="I525" s="3"/>
      <c r="L525" s="457"/>
      <c r="M525" s="457"/>
      <c r="N525" s="458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</row>
    <row r="526" spans="1:46" s="1" customFormat="1" x14ac:dyDescent="0.25">
      <c r="A526" s="173"/>
      <c r="C526" s="13"/>
      <c r="F526" s="457"/>
      <c r="G526" s="457"/>
      <c r="H526" s="458"/>
      <c r="I526" s="3"/>
      <c r="L526" s="457"/>
      <c r="M526" s="457"/>
      <c r="N526" s="458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</row>
    <row r="527" spans="1:46" s="1" customFormat="1" x14ac:dyDescent="0.25">
      <c r="A527" s="173"/>
      <c r="C527" s="13"/>
      <c r="F527" s="457"/>
      <c r="G527" s="457"/>
      <c r="H527" s="458"/>
      <c r="I527" s="3"/>
      <c r="L527" s="457"/>
      <c r="M527" s="457"/>
      <c r="N527" s="458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</row>
    <row r="528" spans="1:46" s="1" customFormat="1" x14ac:dyDescent="0.25">
      <c r="A528" s="173"/>
      <c r="C528" s="13"/>
      <c r="F528" s="457"/>
      <c r="G528" s="457"/>
      <c r="H528" s="458"/>
      <c r="I528" s="3"/>
      <c r="L528" s="457"/>
      <c r="M528" s="457"/>
      <c r="N528" s="458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</row>
    <row r="529" spans="1:46" s="1" customFormat="1" x14ac:dyDescent="0.25">
      <c r="A529" s="173"/>
      <c r="C529" s="13"/>
      <c r="F529" s="457"/>
      <c r="G529" s="457"/>
      <c r="H529" s="458"/>
      <c r="I529" s="3"/>
      <c r="L529" s="457"/>
      <c r="M529" s="457"/>
      <c r="N529" s="458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</row>
  </sheetData>
  <mergeCells count="10">
    <mergeCell ref="A5:I6"/>
    <mergeCell ref="A7:I7"/>
    <mergeCell ref="E10:I10"/>
    <mergeCell ref="A11:A13"/>
    <mergeCell ref="B11:B13"/>
    <mergeCell ref="C11:C13"/>
    <mergeCell ref="E11:E12"/>
    <mergeCell ref="F11:F12"/>
    <mergeCell ref="G11:G13"/>
    <mergeCell ref="E13:F13"/>
  </mergeCells>
  <pageMargins left="0.7" right="0.7" top="0.75" bottom="0.75" header="0.3" footer="0.3"/>
  <pageSetup scale="2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D936C-3FD1-4392-8975-61B37C14EE9D}">
  <sheetPr codeName="Hoja10"/>
  <dimension ref="A1:AT539"/>
  <sheetViews>
    <sheetView showGridLines="0" zoomScaleNormal="100" workbookViewId="0">
      <selection activeCell="A6" sqref="A6:I7"/>
    </sheetView>
  </sheetViews>
  <sheetFormatPr defaultColWidth="6.7109375" defaultRowHeight="14.25" x14ac:dyDescent="0.25"/>
  <cols>
    <col min="1" max="1" width="9" style="1" customWidth="1"/>
    <col min="2" max="2" width="10" style="1" customWidth="1"/>
    <col min="3" max="3" width="47" style="13" customWidth="1"/>
    <col min="4" max="4" width="11.7109375" style="1" bestFit="1" customWidth="1"/>
    <col min="5" max="5" width="12.85546875" style="1" bestFit="1" customWidth="1"/>
    <col min="6" max="6" width="12.42578125" style="457" bestFit="1" customWidth="1"/>
    <col min="7" max="7" width="12.85546875" style="457" bestFit="1" customWidth="1"/>
    <col min="8" max="8" width="15.140625" style="458" customWidth="1"/>
    <col min="9" max="9" width="13.140625" style="3" bestFit="1" customWidth="1"/>
    <col min="10" max="10" width="11.5703125" style="1" bestFit="1" customWidth="1"/>
    <col min="11" max="11" width="16" style="1" customWidth="1"/>
    <col min="12" max="12" width="10.42578125" style="457" bestFit="1" customWidth="1"/>
    <col min="13" max="13" width="13.28515625" style="457" bestFit="1" customWidth="1"/>
    <col min="14" max="14" width="15.140625" style="458" customWidth="1"/>
    <col min="15" max="15" width="9.85546875" style="3" bestFit="1" customWidth="1"/>
    <col min="16" max="16" width="6.7109375" style="3"/>
    <col min="17" max="17" width="12.7109375" style="3" bestFit="1" customWidth="1"/>
    <col min="18" max="19" width="6.85546875" style="3" bestFit="1" customWidth="1"/>
    <col min="20" max="46" width="6.7109375" style="3"/>
    <col min="47" max="16384" width="6.7109375" style="68"/>
  </cols>
  <sheetData>
    <row r="1" spans="1:19" x14ac:dyDescent="0.25">
      <c r="A1" s="13"/>
      <c r="B1" s="13"/>
      <c r="D1" s="13"/>
      <c r="E1" s="1319"/>
      <c r="F1" s="455"/>
      <c r="G1" s="455"/>
      <c r="H1" s="455"/>
      <c r="I1" s="66"/>
      <c r="R1" s="459" t="e">
        <v>#REF!</v>
      </c>
      <c r="S1" s="459" t="e">
        <v>#REF!</v>
      </c>
    </row>
    <row r="2" spans="1:19" ht="37.5" customHeight="1" x14ac:dyDescent="0.25">
      <c r="A2" s="13"/>
      <c r="B2" s="13"/>
      <c r="D2" s="13"/>
      <c r="E2" s="1319"/>
      <c r="F2" s="455"/>
      <c r="G2" s="455"/>
      <c r="H2" s="456"/>
      <c r="I2" s="525"/>
      <c r="R2" s="459" t="e">
        <v>#REF!</v>
      </c>
      <c r="S2" s="459" t="e">
        <v>#REF!</v>
      </c>
    </row>
    <row r="3" spans="1:19" ht="18" customHeight="1" x14ac:dyDescent="0.25">
      <c r="A3" s="13"/>
      <c r="B3" s="13"/>
      <c r="D3" s="13"/>
      <c r="E3" s="1319"/>
      <c r="F3" s="455"/>
      <c r="G3" s="455"/>
      <c r="H3" s="456"/>
      <c r="I3" s="66"/>
      <c r="R3" s="459" t="e">
        <v>#REF!</v>
      </c>
      <c r="S3" s="459" t="e">
        <v>#REF!</v>
      </c>
    </row>
    <row r="4" spans="1:19" x14ac:dyDescent="0.25">
      <c r="A4" s="13"/>
      <c r="B4" s="13"/>
      <c r="D4" s="13"/>
      <c r="E4" s="13"/>
      <c r="F4" s="455"/>
      <c r="G4" s="455"/>
      <c r="H4" s="456"/>
      <c r="I4" s="66"/>
    </row>
    <row r="5" spans="1:19" ht="6" customHeight="1" x14ac:dyDescent="0.25">
      <c r="A5" s="13"/>
      <c r="B5" s="13"/>
      <c r="D5" s="13"/>
      <c r="E5" s="13"/>
      <c r="F5" s="455"/>
      <c r="G5" s="455"/>
      <c r="H5" s="456"/>
      <c r="I5" s="66"/>
    </row>
    <row r="6" spans="1:19" s="3" customFormat="1" ht="16.5" x14ac:dyDescent="0.3">
      <c r="A6" s="1699" t="s">
        <v>461</v>
      </c>
      <c r="B6" s="1699"/>
      <c r="C6" s="1699"/>
      <c r="D6" s="1699"/>
      <c r="E6" s="1699"/>
      <c r="F6" s="1699"/>
      <c r="G6" s="1699"/>
      <c r="H6" s="1699"/>
      <c r="I6" s="1700"/>
      <c r="J6" s="12"/>
      <c r="K6" s="12"/>
      <c r="L6" s="12"/>
      <c r="M6" s="12"/>
      <c r="N6" s="460"/>
    </row>
    <row r="7" spans="1:19" s="3" customFormat="1" ht="15" customHeight="1" x14ac:dyDescent="0.25">
      <c r="A7" s="1699"/>
      <c r="B7" s="1699"/>
      <c r="C7" s="1699"/>
      <c r="D7" s="1699"/>
      <c r="E7" s="1699"/>
      <c r="F7" s="1699"/>
      <c r="G7" s="1699"/>
      <c r="H7" s="1699"/>
      <c r="I7" s="1700"/>
      <c r="N7" s="461"/>
    </row>
    <row r="8" spans="1:19" s="3" customFormat="1" ht="26.25" customHeight="1" x14ac:dyDescent="0.25">
      <c r="A8" s="1837" t="s">
        <v>1048</v>
      </c>
      <c r="B8" s="1837"/>
      <c r="C8" s="1837"/>
      <c r="D8" s="1837"/>
      <c r="E8" s="1837"/>
      <c r="F8" s="1837"/>
      <c r="G8" s="1837"/>
      <c r="H8" s="1837"/>
      <c r="I8" s="1838"/>
      <c r="N8" s="461"/>
    </row>
    <row r="9" spans="1:19" s="3" customFormat="1" ht="16.5" x14ac:dyDescent="0.3">
      <c r="A9" s="69" t="s">
        <v>1496</v>
      </c>
      <c r="B9" s="69"/>
      <c r="C9" s="69"/>
      <c r="D9" s="69"/>
      <c r="E9" s="69"/>
      <c r="F9" s="69"/>
      <c r="G9" s="69"/>
      <c r="H9" s="462"/>
      <c r="I9" s="288"/>
      <c r="J9" s="12"/>
      <c r="K9" s="12"/>
      <c r="L9" s="12"/>
      <c r="M9" s="12"/>
      <c r="N9" s="461"/>
    </row>
    <row r="10" spans="1:19" s="3" customFormat="1" ht="13.5" customHeight="1" thickBot="1" x14ac:dyDescent="0.3">
      <c r="A10" s="417"/>
      <c r="B10" s="417"/>
      <c r="C10" s="417"/>
      <c r="D10" s="417"/>
      <c r="E10" s="417"/>
      <c r="F10" s="463"/>
      <c r="G10" s="463"/>
      <c r="H10" s="464"/>
      <c r="I10" s="465"/>
      <c r="L10" s="457"/>
      <c r="M10" s="457"/>
      <c r="N10" s="458"/>
    </row>
    <row r="11" spans="1:19" s="3" customFormat="1" ht="15" thickBot="1" x14ac:dyDescent="0.3">
      <c r="A11" s="138"/>
      <c r="B11" s="138"/>
      <c r="C11" s="138"/>
      <c r="D11" s="138"/>
      <c r="E11" s="1839" t="s">
        <v>1439</v>
      </c>
      <c r="F11" s="1839"/>
      <c r="G11" s="1839"/>
      <c r="H11" s="1839"/>
      <c r="I11" s="1840"/>
      <c r="L11" s="457"/>
      <c r="M11" s="457"/>
      <c r="N11" s="458"/>
    </row>
    <row r="12" spans="1:19" s="3" customFormat="1" ht="12.75" customHeight="1" x14ac:dyDescent="0.25">
      <c r="A12" s="1841" t="s">
        <v>995</v>
      </c>
      <c r="B12" s="1841" t="s">
        <v>304</v>
      </c>
      <c r="C12" s="1841" t="s">
        <v>519</v>
      </c>
      <c r="D12" s="349"/>
      <c r="E12" s="1841" t="s">
        <v>1397</v>
      </c>
      <c r="F12" s="1841" t="s">
        <v>1412</v>
      </c>
      <c r="G12" s="1841" t="s">
        <v>306</v>
      </c>
      <c r="H12" s="349" t="s">
        <v>1005</v>
      </c>
      <c r="I12" s="466" t="s">
        <v>1005</v>
      </c>
      <c r="L12" s="457"/>
      <c r="M12" s="457"/>
      <c r="N12" s="458"/>
    </row>
    <row r="13" spans="1:19" s="3" customFormat="1" x14ac:dyDescent="0.25">
      <c r="A13" s="1743"/>
      <c r="B13" s="1743"/>
      <c r="C13" s="1743"/>
      <c r="D13" s="293"/>
      <c r="E13" s="1842"/>
      <c r="F13" s="1842"/>
      <c r="G13" s="1743"/>
      <c r="H13" s="163" t="s">
        <v>1006</v>
      </c>
      <c r="I13" s="467" t="s">
        <v>1006</v>
      </c>
      <c r="L13" s="457"/>
      <c r="M13" s="457"/>
      <c r="N13" s="458"/>
    </row>
    <row r="14" spans="1:19" s="3" customFormat="1" ht="12.75" customHeight="1" thickBot="1" x14ac:dyDescent="0.3">
      <c r="A14" s="1744"/>
      <c r="B14" s="1744"/>
      <c r="C14" s="1744"/>
      <c r="D14" s="371"/>
      <c r="E14" s="1843" t="s">
        <v>1004</v>
      </c>
      <c r="F14" s="1843"/>
      <c r="G14" s="1744"/>
      <c r="H14" s="371" t="s">
        <v>1007</v>
      </c>
      <c r="I14" s="468" t="s">
        <v>1008</v>
      </c>
      <c r="L14" s="457"/>
      <c r="M14" s="457"/>
      <c r="N14" s="458"/>
    </row>
    <row r="15" spans="1:19" s="3" customFormat="1" x14ac:dyDescent="0.25">
      <c r="A15" s="91"/>
      <c r="B15" s="91"/>
      <c r="C15" s="163" t="s">
        <v>524</v>
      </c>
      <c r="D15" s="91"/>
      <c r="E15" s="469">
        <v>52374238.764870018</v>
      </c>
      <c r="F15" s="469">
        <v>52579696.962549984</v>
      </c>
      <c r="G15" s="427">
        <v>0.3922886566473176</v>
      </c>
      <c r="H15" s="427"/>
      <c r="I15" s="428">
        <v>0.3922886566473176</v>
      </c>
      <c r="J15" s="1295"/>
      <c r="K15" s="1468"/>
      <c r="L15" s="457"/>
      <c r="M15" s="457"/>
      <c r="N15" s="458"/>
    </row>
    <row r="16" spans="1:19" s="3" customFormat="1" x14ac:dyDescent="0.25">
      <c r="A16" s="91"/>
      <c r="B16" s="91"/>
      <c r="C16" s="91"/>
      <c r="D16" s="91"/>
      <c r="E16" s="470"/>
      <c r="F16" s="470"/>
      <c r="G16" s="470"/>
      <c r="H16" s="470"/>
      <c r="I16" s="472"/>
      <c r="K16" s="1468"/>
      <c r="L16" s="457"/>
      <c r="M16" s="457"/>
      <c r="N16" s="458"/>
    </row>
    <row r="17" spans="1:15" s="3" customFormat="1" x14ac:dyDescent="0.25">
      <c r="A17" s="119"/>
      <c r="B17" s="119"/>
      <c r="C17" s="118" t="s">
        <v>621</v>
      </c>
      <c r="D17" s="119"/>
      <c r="E17" s="405">
        <v>8040153.3951800009</v>
      </c>
      <c r="F17" s="405">
        <v>7673390.2226900039</v>
      </c>
      <c r="G17" s="434">
        <v>-4.5616439695027298</v>
      </c>
      <c r="H17" s="434">
        <v>-4.5616439695027298</v>
      </c>
      <c r="I17" s="435">
        <v>-0.70027399183127337</v>
      </c>
      <c r="J17" s="1295"/>
      <c r="K17" s="1468"/>
      <c r="L17" s="1295"/>
      <c r="M17" s="706"/>
      <c r="N17" s="706"/>
      <c r="O17" s="706"/>
    </row>
    <row r="18" spans="1:15" s="3" customFormat="1" x14ac:dyDescent="0.25">
      <c r="A18" s="393" t="s">
        <v>6</v>
      </c>
      <c r="B18" s="119"/>
      <c r="C18" s="119" t="s">
        <v>7</v>
      </c>
      <c r="D18" s="119"/>
      <c r="E18" s="202">
        <v>6391765.6610500002</v>
      </c>
      <c r="F18" s="202">
        <v>6021832.3459300045</v>
      </c>
      <c r="G18" s="429">
        <v>-5.787654534556653</v>
      </c>
      <c r="H18" s="429">
        <v>-4.6010728519404491</v>
      </c>
      <c r="I18" s="430">
        <v>-0.70632685809674778</v>
      </c>
      <c r="J18" s="1295"/>
      <c r="K18" s="1468"/>
      <c r="L18" s="1295"/>
      <c r="M18" s="706"/>
      <c r="N18" s="706"/>
      <c r="O18" s="706"/>
    </row>
    <row r="19" spans="1:15" s="3" customFormat="1" x14ac:dyDescent="0.25">
      <c r="A19" s="393"/>
      <c r="B19" s="473" t="s">
        <v>12</v>
      </c>
      <c r="C19" s="119" t="s">
        <v>13</v>
      </c>
      <c r="D19" s="393"/>
      <c r="E19" s="202">
        <v>2485167.1130799963</v>
      </c>
      <c r="F19" s="202">
        <v>2165091.3844600026</v>
      </c>
      <c r="G19" s="429">
        <v>-12.879444884626178</v>
      </c>
      <c r="H19" s="429">
        <v>-3.980965447896506</v>
      </c>
      <c r="I19" s="430">
        <v>-0.61113199192631373</v>
      </c>
      <c r="J19" s="1295"/>
      <c r="K19" s="1468"/>
      <c r="L19" s="1295"/>
      <c r="M19" s="706"/>
      <c r="N19" s="706"/>
      <c r="O19" s="706"/>
    </row>
    <row r="20" spans="1:15" s="3" customFormat="1" x14ac:dyDescent="0.25">
      <c r="A20" s="393"/>
      <c r="B20" s="1294" t="s">
        <v>19</v>
      </c>
      <c r="C20" s="119" t="s">
        <v>20</v>
      </c>
      <c r="D20" s="393"/>
      <c r="E20" s="202">
        <v>1262257.3007800018</v>
      </c>
      <c r="F20" s="202">
        <v>1078641.3097900017</v>
      </c>
      <c r="G20" s="429">
        <v>-14.546637272490798</v>
      </c>
      <c r="H20" s="429">
        <v>-2.2837374110309403</v>
      </c>
      <c r="I20" s="430">
        <v>-0.35058455324635723</v>
      </c>
      <c r="J20" s="1295"/>
      <c r="K20" s="1468"/>
      <c r="L20" s="1295"/>
      <c r="M20" s="706"/>
      <c r="N20" s="706"/>
      <c r="O20" s="706"/>
    </row>
    <row r="21" spans="1:15" s="3" customFormat="1" x14ac:dyDescent="0.25">
      <c r="A21" s="393"/>
      <c r="B21" s="1294" t="s">
        <v>17</v>
      </c>
      <c r="C21" s="119" t="s">
        <v>1445</v>
      </c>
      <c r="D21" s="393"/>
      <c r="E21" s="202">
        <v>344791.19920000032</v>
      </c>
      <c r="F21" s="202">
        <v>230616.97732000001</v>
      </c>
      <c r="G21" s="429">
        <v>-33.114018613268655</v>
      </c>
      <c r="H21" s="429">
        <v>-1.4200502934240873</v>
      </c>
      <c r="I21" s="430">
        <v>-0.21799690949700751</v>
      </c>
      <c r="J21" s="1295"/>
      <c r="K21" s="1468"/>
      <c r="L21" s="1295"/>
      <c r="M21" s="706"/>
      <c r="N21" s="706"/>
      <c r="O21" s="706"/>
    </row>
    <row r="22" spans="1:15" s="3" customFormat="1" x14ac:dyDescent="0.25">
      <c r="A22" s="393"/>
      <c r="B22" s="1294" t="s">
        <v>578</v>
      </c>
      <c r="C22" s="119" t="s">
        <v>10</v>
      </c>
      <c r="D22" s="393"/>
      <c r="E22" s="202">
        <v>219197.98504999987</v>
      </c>
      <c r="F22" s="202">
        <v>183076.0531599996</v>
      </c>
      <c r="G22" s="429">
        <v>-16.479135007450317</v>
      </c>
      <c r="H22" s="429">
        <v>-0.44926918821791395</v>
      </c>
      <c r="I22" s="430">
        <v>-6.8968891466216403E-2</v>
      </c>
      <c r="J22" s="1295"/>
      <c r="K22" s="1468"/>
      <c r="L22" s="1295"/>
      <c r="M22" s="706"/>
      <c r="N22" s="706"/>
      <c r="O22" s="706"/>
    </row>
    <row r="23" spans="1:15" s="3" customFormat="1" x14ac:dyDescent="0.25">
      <c r="A23" s="393"/>
      <c r="B23" s="1294" t="s">
        <v>8</v>
      </c>
      <c r="C23" s="119" t="s">
        <v>1058</v>
      </c>
      <c r="D23" s="393"/>
      <c r="E23" s="202">
        <v>21361.376110000001</v>
      </c>
      <c r="F23" s="202">
        <v>17933.609430000004</v>
      </c>
      <c r="G23" s="429">
        <v>-16.0465630226666</v>
      </c>
      <c r="H23" s="429">
        <v>-4.2633100533317099E-2</v>
      </c>
      <c r="I23" s="430">
        <v>-6.5447570424625812E-3</v>
      </c>
      <c r="J23" s="1295"/>
      <c r="K23" s="1468"/>
      <c r="L23" s="1295"/>
      <c r="M23" s="706"/>
      <c r="N23" s="706"/>
      <c r="O23" s="706"/>
    </row>
    <row r="24" spans="1:15" s="3" customFormat="1" ht="24" x14ac:dyDescent="0.25">
      <c r="A24" s="393"/>
      <c r="B24" s="1294" t="s">
        <v>11</v>
      </c>
      <c r="C24" s="151" t="s">
        <v>1443</v>
      </c>
      <c r="D24" s="393"/>
      <c r="E24" s="202">
        <v>386406.60371999978</v>
      </c>
      <c r="F24" s="202">
        <v>409495.3328299998</v>
      </c>
      <c r="G24" s="429">
        <v>5.9752418534572103</v>
      </c>
      <c r="H24" s="429">
        <v>0.28716776876224098</v>
      </c>
      <c r="I24" s="430">
        <v>4.4084133067126739E-2</v>
      </c>
      <c r="J24" s="1295"/>
      <c r="K24" s="1468"/>
      <c r="L24" s="1295"/>
      <c r="M24" s="706"/>
      <c r="N24" s="706"/>
      <c r="O24" s="706"/>
    </row>
    <row r="25" spans="1:15" s="3" customFormat="1" x14ac:dyDescent="0.25">
      <c r="A25" s="393"/>
      <c r="B25" s="1294" t="s">
        <v>21</v>
      </c>
      <c r="C25" s="119" t="s">
        <v>22</v>
      </c>
      <c r="D25" s="393"/>
      <c r="E25" s="202">
        <v>439173.67467000091</v>
      </c>
      <c r="F25" s="202">
        <v>468319.35094999959</v>
      </c>
      <c r="G25" s="429">
        <v>6.6364807275615947</v>
      </c>
      <c r="H25" s="429">
        <v>0.3625014952758393</v>
      </c>
      <c r="I25" s="430">
        <v>5.5648878088416454E-2</v>
      </c>
      <c r="J25" s="1295"/>
      <c r="K25" s="1468"/>
      <c r="L25" s="1295"/>
      <c r="M25" s="706"/>
      <c r="N25" s="706"/>
      <c r="O25" s="706"/>
    </row>
    <row r="26" spans="1:15" s="3" customFormat="1" x14ac:dyDescent="0.25">
      <c r="A26" s="393"/>
      <c r="B26" s="1294" t="s">
        <v>15</v>
      </c>
      <c r="C26" s="119" t="s">
        <v>1444</v>
      </c>
      <c r="D26" s="474"/>
      <c r="E26" s="202">
        <v>209967.47084999995</v>
      </c>
      <c r="F26" s="202">
        <v>247928.76711000034</v>
      </c>
      <c r="G26" s="429">
        <v>18.079608287095006</v>
      </c>
      <c r="H26" s="429">
        <v>0.47214641803672341</v>
      </c>
      <c r="I26" s="430">
        <v>7.2480855388513815E-2</v>
      </c>
      <c r="J26" s="1295"/>
      <c r="K26" s="1468"/>
      <c r="L26" s="1295"/>
      <c r="M26" s="706"/>
      <c r="N26" s="706"/>
      <c r="O26" s="706"/>
    </row>
    <row r="27" spans="1:15" s="3" customFormat="1" x14ac:dyDescent="0.25">
      <c r="A27" s="393"/>
      <c r="B27" s="1294" t="s">
        <v>581</v>
      </c>
      <c r="C27" s="119" t="s">
        <v>14</v>
      </c>
      <c r="D27" s="393"/>
      <c r="E27" s="202">
        <v>636290.90068000194</v>
      </c>
      <c r="F27" s="202">
        <v>729436.95570999943</v>
      </c>
      <c r="G27" s="429">
        <v>14.638910430819077</v>
      </c>
      <c r="H27" s="429">
        <v>1.1585109195284466</v>
      </c>
      <c r="I27" s="430">
        <v>0.17784708136412114</v>
      </c>
      <c r="J27" s="1295"/>
      <c r="K27" s="1468"/>
      <c r="L27" s="1295"/>
      <c r="M27" s="706"/>
      <c r="N27" s="706"/>
      <c r="O27" s="706"/>
    </row>
    <row r="28" spans="1:15" s="3" customFormat="1" x14ac:dyDescent="0.25">
      <c r="A28" s="393"/>
      <c r="B28" s="1294" t="s">
        <v>577</v>
      </c>
      <c r="C28" s="119" t="s">
        <v>9</v>
      </c>
      <c r="D28" s="393"/>
      <c r="E28" s="202">
        <v>387152.03690999944</v>
      </c>
      <c r="F28" s="202">
        <v>491292.60517000052</v>
      </c>
      <c r="G28" s="429">
        <v>26.899139958344186</v>
      </c>
      <c r="H28" s="429">
        <v>1.2952559875590484</v>
      </c>
      <c r="I28" s="430">
        <v>0.19883929717342888</v>
      </c>
      <c r="J28" s="1295"/>
      <c r="K28" s="1468"/>
      <c r="L28" s="1295"/>
      <c r="M28" s="706"/>
      <c r="N28" s="706"/>
      <c r="O28" s="706"/>
    </row>
    <row r="29" spans="1:15" s="3" customFormat="1" x14ac:dyDescent="0.25">
      <c r="A29" s="393"/>
      <c r="B29" s="119"/>
      <c r="C29" s="119"/>
      <c r="D29" s="119"/>
      <c r="E29" s="202"/>
      <c r="F29" s="202"/>
      <c r="G29" s="429"/>
      <c r="H29" s="429"/>
      <c r="I29" s="430"/>
      <c r="J29" s="149"/>
      <c r="K29" s="1507"/>
      <c r="L29" s="149"/>
      <c r="M29" s="149"/>
      <c r="N29" s="149"/>
    </row>
    <row r="30" spans="1:15" s="3" customFormat="1" x14ac:dyDescent="0.25">
      <c r="A30" s="393" t="s">
        <v>536</v>
      </c>
      <c r="B30" s="119"/>
      <c r="C30" s="119" t="s">
        <v>1494</v>
      </c>
      <c r="D30" s="119"/>
      <c r="E30" s="202">
        <v>734124.64199999976</v>
      </c>
      <c r="F30" s="202">
        <v>679048.30945999967</v>
      </c>
      <c r="G30" s="429">
        <v>-7.5023135567216235</v>
      </c>
      <c r="H30" s="429">
        <v>-0.68501594227067641</v>
      </c>
      <c r="I30" s="430">
        <v>-0.10515920391179505</v>
      </c>
      <c r="J30" s="1295"/>
      <c r="K30" s="1468"/>
      <c r="L30" s="1295"/>
      <c r="M30" s="706"/>
      <c r="N30" s="706"/>
      <c r="O30" s="706"/>
    </row>
    <row r="31" spans="1:15" s="3" customFormat="1" x14ac:dyDescent="0.25">
      <c r="A31" s="393" t="s">
        <v>525</v>
      </c>
      <c r="B31" s="119"/>
      <c r="C31" s="119" t="s">
        <v>549</v>
      </c>
      <c r="D31" s="119"/>
      <c r="E31" s="202">
        <v>426305.44592000032</v>
      </c>
      <c r="F31" s="202">
        <v>385996.62174000003</v>
      </c>
      <c r="G31" s="429">
        <v>-9.4553857019139631</v>
      </c>
      <c r="H31" s="429">
        <v>-0.50134396943427773</v>
      </c>
      <c r="I31" s="430">
        <v>-7.6963074081064051E-2</v>
      </c>
      <c r="J31" s="1295"/>
      <c r="K31" s="1468"/>
      <c r="L31" s="1295"/>
      <c r="M31" s="706"/>
      <c r="N31" s="706"/>
      <c r="O31" s="706"/>
    </row>
    <row r="32" spans="1:15" s="3" customFormat="1" x14ac:dyDescent="0.25">
      <c r="A32" s="393" t="s">
        <v>548</v>
      </c>
      <c r="B32" s="119"/>
      <c r="C32" s="119" t="s">
        <v>1493</v>
      </c>
      <c r="D32" s="119"/>
      <c r="E32" s="202">
        <v>487957.64621000015</v>
      </c>
      <c r="F32" s="202">
        <v>586512.94555999932</v>
      </c>
      <c r="G32" s="429">
        <v>20.197511016680405</v>
      </c>
      <c r="H32" s="429">
        <v>1.2257887941426864</v>
      </c>
      <c r="I32" s="430">
        <v>0.18817514425833543</v>
      </c>
      <c r="J32" s="1295"/>
      <c r="K32" s="1468"/>
      <c r="L32" s="1295"/>
      <c r="M32" s="706"/>
      <c r="N32" s="706"/>
      <c r="O32" s="706"/>
    </row>
    <row r="33" spans="1:15" s="3" customFormat="1" x14ac:dyDescent="0.25">
      <c r="A33" s="393"/>
      <c r="B33" s="119"/>
      <c r="C33" s="119"/>
      <c r="D33" s="119"/>
      <c r="E33" s="202"/>
      <c r="F33" s="202"/>
      <c r="G33" s="429"/>
      <c r="H33" s="429"/>
      <c r="I33" s="430"/>
      <c r="J33" s="149"/>
      <c r="K33" s="1507"/>
      <c r="L33" s="149"/>
      <c r="M33" s="149"/>
      <c r="N33" s="149"/>
    </row>
    <row r="34" spans="1:15" s="3" customFormat="1" x14ac:dyDescent="0.25">
      <c r="A34" s="393"/>
      <c r="B34" s="119"/>
      <c r="C34" s="118" t="s">
        <v>1495</v>
      </c>
      <c r="D34" s="119"/>
      <c r="E34" s="405">
        <v>6038350.1428700099</v>
      </c>
      <c r="F34" s="405">
        <v>5769931.7436500033</v>
      </c>
      <c r="G34" s="434">
        <v>-4.4452274689130302</v>
      </c>
      <c r="H34" s="434">
        <v>-4.4452274689130302</v>
      </c>
      <c r="I34" s="435">
        <v>-0.51250081251786772</v>
      </c>
      <c r="J34" s="1295"/>
      <c r="K34" s="1468"/>
      <c r="L34" s="1295"/>
      <c r="M34" s="706"/>
      <c r="N34" s="706"/>
      <c r="O34" s="706"/>
    </row>
    <row r="35" spans="1:15" s="3" customFormat="1" x14ac:dyDescent="0.25">
      <c r="A35" s="393" t="s">
        <v>540</v>
      </c>
      <c r="B35" s="119"/>
      <c r="C35" s="119" t="s">
        <v>43</v>
      </c>
      <c r="D35" s="119"/>
      <c r="E35" s="202">
        <v>5174793.023480013</v>
      </c>
      <c r="F35" s="202">
        <v>4873606.48312</v>
      </c>
      <c r="G35" s="429">
        <v>-5.8202625495051636</v>
      </c>
      <c r="H35" s="429">
        <v>-4.987894594281677</v>
      </c>
      <c r="I35" s="430">
        <v>-0.57506619182030727</v>
      </c>
      <c r="J35" s="1295"/>
      <c r="K35" s="1468"/>
      <c r="L35" s="1295"/>
      <c r="M35" s="706"/>
      <c r="N35" s="706"/>
      <c r="O35" s="706"/>
    </row>
    <row r="36" spans="1:15" s="3" customFormat="1" x14ac:dyDescent="0.25">
      <c r="A36" s="393"/>
      <c r="B36" s="119"/>
      <c r="C36" s="119" t="s">
        <v>623</v>
      </c>
      <c r="D36" s="119"/>
      <c r="E36" s="202">
        <v>863557.11938999686</v>
      </c>
      <c r="F36" s="202">
        <v>896325.26053000311</v>
      </c>
      <c r="G36" s="429">
        <v>3.7945539911885811</v>
      </c>
      <c r="H36" s="429">
        <v>0.54266712536864681</v>
      </c>
      <c r="I36" s="430">
        <v>6.2565379302439564E-2</v>
      </c>
      <c r="J36" s="1295"/>
      <c r="K36" s="1468"/>
      <c r="L36" s="1295"/>
      <c r="M36" s="706"/>
      <c r="N36" s="706"/>
      <c r="O36" s="706"/>
    </row>
    <row r="37" spans="1:15" s="3" customFormat="1" x14ac:dyDescent="0.25">
      <c r="A37" s="393"/>
      <c r="B37" s="119"/>
      <c r="C37" s="119"/>
      <c r="D37" s="119"/>
      <c r="E37" s="202"/>
      <c r="F37" s="202"/>
      <c r="G37" s="429"/>
      <c r="H37" s="429"/>
      <c r="I37" s="430"/>
      <c r="J37" s="1295"/>
      <c r="K37" s="1468"/>
      <c r="L37" s="1295"/>
      <c r="M37" s="706"/>
      <c r="N37" s="706"/>
      <c r="O37" s="706"/>
    </row>
    <row r="38" spans="1:15" s="3" customFormat="1" x14ac:dyDescent="0.25">
      <c r="A38" s="393"/>
      <c r="B38" s="119"/>
      <c r="C38" s="118" t="s">
        <v>624</v>
      </c>
      <c r="D38" s="119"/>
      <c r="E38" s="405">
        <v>38239079.666670009</v>
      </c>
      <c r="F38" s="405">
        <v>39049657.775339969</v>
      </c>
      <c r="G38" s="434">
        <v>2.119763644250241</v>
      </c>
      <c r="H38" s="434">
        <v>2.119763644250241</v>
      </c>
      <c r="I38" s="435">
        <v>1.5476656611831308</v>
      </c>
      <c r="J38" s="1295"/>
      <c r="K38" s="1468"/>
      <c r="L38" s="1295"/>
      <c r="M38" s="706"/>
      <c r="N38" s="706"/>
      <c r="O38" s="706"/>
    </row>
    <row r="39" spans="1:15" s="3" customFormat="1" x14ac:dyDescent="0.25">
      <c r="A39" s="393" t="s">
        <v>555</v>
      </c>
      <c r="B39" s="119"/>
      <c r="C39" s="119" t="s">
        <v>625</v>
      </c>
      <c r="D39" s="119"/>
      <c r="E39" s="202">
        <v>10799172.242209986</v>
      </c>
      <c r="F39" s="202">
        <v>11504001.292179992</v>
      </c>
      <c r="G39" s="429">
        <v>6.5266951407172495</v>
      </c>
      <c r="H39" s="429">
        <v>1.8432165630396933</v>
      </c>
      <c r="I39" s="430">
        <v>1.3457552159073456</v>
      </c>
      <c r="J39" s="1295"/>
      <c r="K39" s="1468"/>
      <c r="L39" s="1295"/>
      <c r="M39" s="706"/>
      <c r="N39" s="706"/>
      <c r="O39" s="706"/>
    </row>
    <row r="40" spans="1:15" s="3" customFormat="1" x14ac:dyDescent="0.25">
      <c r="A40" s="393" t="s">
        <v>565</v>
      </c>
      <c r="B40" s="119"/>
      <c r="C40" s="119" t="s">
        <v>75</v>
      </c>
      <c r="D40" s="119"/>
      <c r="E40" s="202">
        <v>6260388.9730299991</v>
      </c>
      <c r="F40" s="202">
        <v>6715850.1280199941</v>
      </c>
      <c r="G40" s="429">
        <v>7.2752852410950819</v>
      </c>
      <c r="H40" s="429">
        <v>1.1910881719964226</v>
      </c>
      <c r="I40" s="430">
        <v>0.86962820984330136</v>
      </c>
      <c r="J40" s="1295"/>
      <c r="K40" s="1468"/>
      <c r="L40" s="1295"/>
      <c r="M40" s="706"/>
      <c r="N40" s="706"/>
      <c r="O40" s="706"/>
    </row>
    <row r="41" spans="1:15" s="3" customFormat="1" x14ac:dyDescent="0.25">
      <c r="A41" s="393" t="s">
        <v>1409</v>
      </c>
      <c r="B41" s="119"/>
      <c r="C41" s="119" t="s">
        <v>110</v>
      </c>
      <c r="D41" s="119"/>
      <c r="E41" s="202">
        <v>3931447.9515900048</v>
      </c>
      <c r="F41" s="202">
        <v>4206991.6425799998</v>
      </c>
      <c r="G41" s="429">
        <v>7.0087075902545424</v>
      </c>
      <c r="H41" s="429">
        <v>0.72058138792018334</v>
      </c>
      <c r="I41" s="430">
        <v>0.5261053859456114</v>
      </c>
      <c r="J41" s="1295"/>
      <c r="K41" s="1468"/>
      <c r="L41" s="1295"/>
      <c r="M41" s="706"/>
      <c r="N41" s="706"/>
      <c r="O41" s="706"/>
    </row>
    <row r="42" spans="1:15" s="3" customFormat="1" x14ac:dyDescent="0.25">
      <c r="A42" s="393" t="s">
        <v>573</v>
      </c>
      <c r="B42" s="119"/>
      <c r="C42" s="119" t="s">
        <v>90</v>
      </c>
      <c r="D42" s="119"/>
      <c r="E42" s="202">
        <v>17248070.499840021</v>
      </c>
      <c r="F42" s="202">
        <v>16622814.712559987</v>
      </c>
      <c r="G42" s="429">
        <v>-3.6250767138610356</v>
      </c>
      <c r="H42" s="429">
        <v>-1.6351224787060483</v>
      </c>
      <c r="I42" s="430">
        <v>-1.1938231505131205</v>
      </c>
      <c r="J42" s="1295"/>
      <c r="K42" s="1468"/>
      <c r="L42" s="1295"/>
      <c r="M42" s="706"/>
      <c r="N42" s="706"/>
      <c r="O42" s="706"/>
    </row>
    <row r="43" spans="1:15" s="3" customFormat="1" x14ac:dyDescent="0.25">
      <c r="A43" s="119"/>
      <c r="B43" s="119"/>
      <c r="C43" s="119"/>
      <c r="D43" s="119"/>
      <c r="E43" s="202"/>
      <c r="F43" s="202"/>
      <c r="G43" s="429"/>
      <c r="H43" s="429"/>
      <c r="I43" s="430"/>
      <c r="J43" s="1295"/>
      <c r="K43" s="1468"/>
      <c r="L43" s="1295"/>
      <c r="M43" s="706"/>
      <c r="N43" s="706"/>
      <c r="O43" s="706"/>
    </row>
    <row r="44" spans="1:15" s="3" customFormat="1" x14ac:dyDescent="0.25">
      <c r="A44" s="441"/>
      <c r="B44" s="441"/>
      <c r="C44" s="475" t="s">
        <v>1497</v>
      </c>
      <c r="D44" s="441"/>
      <c r="E44" s="476">
        <v>56655.560150000019</v>
      </c>
      <c r="F44" s="476">
        <v>86717.220869999976</v>
      </c>
      <c r="G44" s="477">
        <v>53.060389201711821</v>
      </c>
      <c r="H44" s="477">
        <v>53.060389201711821</v>
      </c>
      <c r="I44" s="478">
        <v>5.7397799813300183E-2</v>
      </c>
      <c r="J44" s="1295"/>
      <c r="K44" s="1468"/>
      <c r="L44" s="1295"/>
      <c r="M44" s="706"/>
      <c r="N44" s="706"/>
      <c r="O44" s="706"/>
    </row>
    <row r="45" spans="1:15" customFormat="1" ht="12.75" x14ac:dyDescent="0.2"/>
    <row r="46" spans="1:15" s="3" customFormat="1" x14ac:dyDescent="0.25">
      <c r="A46" s="1574" t="s">
        <v>1097</v>
      </c>
      <c r="B46" s="521"/>
      <c r="C46" s="522"/>
      <c r="D46" s="523"/>
      <c r="E46" s="523"/>
      <c r="F46" s="523"/>
      <c r="G46" s="523"/>
      <c r="H46" s="523"/>
      <c r="I46" s="524"/>
      <c r="J46" s="85"/>
      <c r="K46" s="85"/>
      <c r="L46" s="85"/>
      <c r="M46" s="85"/>
      <c r="N46" s="85"/>
    </row>
    <row r="47" spans="1:15" s="3" customFormat="1" x14ac:dyDescent="0.25">
      <c r="A47" s="1675" t="s">
        <v>1437</v>
      </c>
      <c r="B47" s="155"/>
      <c r="C47" s="151"/>
      <c r="D47" s="92"/>
      <c r="E47" s="92"/>
      <c r="F47" s="92"/>
      <c r="G47" s="92"/>
      <c r="H47" s="92"/>
      <c r="I47" s="479"/>
      <c r="J47" s="92"/>
      <c r="K47" s="92"/>
      <c r="L47" s="92"/>
      <c r="M47" s="92"/>
      <c r="N47" s="92"/>
    </row>
    <row r="48" spans="1:15" s="3" customFormat="1" ht="13.5" customHeight="1" x14ac:dyDescent="0.25">
      <c r="A48" s="1542" t="s">
        <v>1441</v>
      </c>
      <c r="B48" s="480"/>
      <c r="C48" s="481"/>
      <c r="D48" s="482"/>
      <c r="E48" s="482"/>
      <c r="F48" s="482"/>
      <c r="G48" s="482"/>
      <c r="H48" s="482"/>
      <c r="I48" s="483"/>
      <c r="J48" s="149"/>
      <c r="K48" s="149"/>
      <c r="L48" s="149"/>
      <c r="M48" s="149"/>
      <c r="N48" s="149"/>
    </row>
    <row r="49" spans="1:14" s="3" customFormat="1" x14ac:dyDescent="0.25">
      <c r="A49" s="148"/>
      <c r="B49" s="156"/>
      <c r="C49" s="156"/>
      <c r="D49" s="149"/>
      <c r="E49" s="149"/>
      <c r="F49" s="149"/>
      <c r="G49" s="149"/>
      <c r="H49" s="149"/>
      <c r="I49" s="115"/>
      <c r="J49" s="149"/>
      <c r="K49" s="149"/>
      <c r="L49" s="149"/>
      <c r="M49" s="149"/>
      <c r="N49" s="149"/>
    </row>
    <row r="50" spans="1:14" s="3" customFormat="1" x14ac:dyDescent="0.25">
      <c r="A50" s="148"/>
      <c r="B50" s="119"/>
      <c r="C50" s="151"/>
      <c r="D50" s="149"/>
      <c r="E50" s="149"/>
      <c r="F50" s="149"/>
      <c r="G50" s="149"/>
      <c r="H50" s="149"/>
      <c r="J50" s="149"/>
      <c r="K50" s="149"/>
      <c r="L50" s="149"/>
      <c r="M50" s="149"/>
      <c r="N50" s="149"/>
    </row>
    <row r="51" spans="1:14" s="3" customFormat="1" x14ac:dyDescent="0.25">
      <c r="A51" s="148"/>
      <c r="B51" s="91"/>
      <c r="C51" s="91"/>
      <c r="D51" s="149"/>
      <c r="E51" s="149"/>
      <c r="F51" s="149"/>
      <c r="G51" s="149"/>
      <c r="H51" s="149"/>
      <c r="J51" s="149"/>
      <c r="K51" s="149"/>
      <c r="L51" s="149"/>
      <c r="M51" s="149"/>
      <c r="N51" s="149"/>
    </row>
    <row r="52" spans="1:14" s="3" customFormat="1" x14ac:dyDescent="0.25">
      <c r="A52" s="148"/>
      <c r="B52" s="119"/>
      <c r="C52" s="151"/>
      <c r="D52" s="149"/>
      <c r="E52" s="149"/>
      <c r="F52" s="149"/>
      <c r="G52" s="149"/>
      <c r="H52" s="149"/>
      <c r="J52" s="149"/>
      <c r="K52" s="149"/>
      <c r="L52" s="149"/>
      <c r="M52" s="149"/>
      <c r="N52" s="149"/>
    </row>
    <row r="53" spans="1:14" s="3" customFormat="1" x14ac:dyDescent="0.25">
      <c r="A53" s="146"/>
      <c r="B53" s="83"/>
      <c r="C53" s="83"/>
      <c r="D53" s="147"/>
      <c r="E53" s="147"/>
      <c r="F53" s="147"/>
      <c r="G53" s="147"/>
      <c r="H53" s="147"/>
      <c r="J53" s="147"/>
      <c r="K53" s="147"/>
      <c r="L53" s="147"/>
      <c r="M53" s="147"/>
      <c r="N53" s="147"/>
    </row>
    <row r="54" spans="1:14" s="3" customFormat="1" x14ac:dyDescent="0.25">
      <c r="A54" s="148"/>
      <c r="B54" s="91"/>
      <c r="C54" s="91"/>
      <c r="D54" s="149"/>
      <c r="E54" s="149"/>
      <c r="F54" s="149"/>
      <c r="G54" s="149"/>
      <c r="H54" s="149"/>
      <c r="I54" s="5"/>
      <c r="J54" s="149"/>
      <c r="K54" s="149"/>
      <c r="L54" s="149"/>
      <c r="M54" s="149"/>
      <c r="N54" s="149"/>
    </row>
    <row r="55" spans="1:14" s="3" customFormat="1" x14ac:dyDescent="0.25">
      <c r="A55" s="152"/>
      <c r="B55" s="153"/>
      <c r="C55" s="154"/>
      <c r="D55" s="147"/>
      <c r="E55" s="147"/>
      <c r="F55" s="147"/>
      <c r="G55" s="147"/>
      <c r="H55" s="147"/>
      <c r="I55" s="5"/>
      <c r="J55" s="147"/>
      <c r="K55" s="147"/>
      <c r="L55" s="147"/>
      <c r="M55" s="147"/>
      <c r="N55" s="147"/>
    </row>
    <row r="56" spans="1:14" s="3" customFormat="1" x14ac:dyDescent="0.25">
      <c r="A56" s="148"/>
      <c r="B56" s="91"/>
      <c r="C56" s="91"/>
      <c r="D56" s="149"/>
      <c r="E56" s="149"/>
      <c r="F56" s="149"/>
      <c r="G56" s="149"/>
      <c r="H56" s="149"/>
      <c r="I56" s="5"/>
      <c r="J56" s="149"/>
      <c r="K56" s="149"/>
      <c r="L56" s="149"/>
      <c r="M56" s="149"/>
      <c r="N56" s="149"/>
    </row>
    <row r="57" spans="1:14" s="3" customFormat="1" x14ac:dyDescent="0.25">
      <c r="A57" s="148"/>
      <c r="B57" s="91"/>
      <c r="C57" s="91"/>
      <c r="D57" s="149"/>
      <c r="E57" s="149"/>
      <c r="F57" s="149"/>
      <c r="G57" s="149"/>
      <c r="H57" s="149"/>
      <c r="I57" s="5"/>
      <c r="J57" s="149"/>
      <c r="K57" s="149"/>
      <c r="L57" s="149"/>
      <c r="M57" s="149"/>
      <c r="N57" s="149"/>
    </row>
    <row r="58" spans="1:14" s="3" customFormat="1" x14ac:dyDescent="0.25">
      <c r="A58" s="148"/>
      <c r="B58" s="119"/>
      <c r="C58" s="119"/>
      <c r="D58" s="149"/>
      <c r="E58" s="149"/>
      <c r="F58" s="149"/>
      <c r="G58" s="149"/>
      <c r="H58" s="149"/>
      <c r="I58" s="5"/>
      <c r="J58" s="149"/>
      <c r="K58" s="149"/>
      <c r="L58" s="149"/>
      <c r="M58" s="149"/>
      <c r="N58" s="149"/>
    </row>
    <row r="59" spans="1:14" s="3" customFormat="1" x14ac:dyDescent="0.25">
      <c r="A59" s="152"/>
      <c r="B59" s="83"/>
      <c r="C59" s="154"/>
      <c r="D59" s="85"/>
      <c r="E59" s="85"/>
      <c r="F59" s="85"/>
      <c r="G59" s="85"/>
      <c r="H59" s="85"/>
      <c r="I59" s="5"/>
      <c r="J59" s="85"/>
      <c r="K59" s="85"/>
      <c r="L59" s="85"/>
      <c r="M59" s="85"/>
      <c r="N59" s="85"/>
    </row>
    <row r="60" spans="1:14" s="3" customFormat="1" x14ac:dyDescent="0.25">
      <c r="A60" s="148"/>
      <c r="B60" s="83"/>
      <c r="C60" s="91"/>
      <c r="D60" s="149"/>
      <c r="E60" s="149"/>
      <c r="F60" s="149"/>
      <c r="G60" s="149"/>
      <c r="H60" s="149"/>
      <c r="I60" s="5"/>
      <c r="J60" s="149"/>
      <c r="K60" s="149"/>
      <c r="L60" s="149"/>
      <c r="M60" s="149"/>
      <c r="N60" s="149"/>
    </row>
    <row r="61" spans="1:14" s="3" customFormat="1" x14ac:dyDescent="0.25">
      <c r="A61" s="148"/>
      <c r="B61" s="91"/>
      <c r="C61" s="91"/>
      <c r="D61" s="149"/>
      <c r="E61" s="149"/>
      <c r="F61" s="149"/>
      <c r="G61" s="149"/>
      <c r="H61" s="149"/>
      <c r="I61" s="5"/>
      <c r="J61" s="149"/>
      <c r="K61" s="149"/>
      <c r="L61" s="149"/>
      <c r="M61" s="149"/>
      <c r="N61" s="149"/>
    </row>
    <row r="62" spans="1:14" s="3" customFormat="1" x14ac:dyDescent="0.25">
      <c r="A62" s="148"/>
      <c r="B62" s="91"/>
      <c r="C62" s="91"/>
      <c r="D62" s="149"/>
      <c r="E62" s="149"/>
      <c r="F62" s="149"/>
      <c r="G62" s="149"/>
      <c r="H62" s="149"/>
      <c r="I62" s="253"/>
      <c r="J62" s="149"/>
      <c r="K62" s="149"/>
      <c r="L62" s="149"/>
      <c r="M62" s="149"/>
      <c r="N62" s="149"/>
    </row>
    <row r="63" spans="1:14" s="3" customFormat="1" x14ac:dyDescent="0.25">
      <c r="A63" s="146"/>
      <c r="B63" s="83"/>
      <c r="C63" s="83"/>
      <c r="D63" s="147"/>
      <c r="E63" s="147"/>
      <c r="F63" s="147"/>
      <c r="G63" s="147"/>
      <c r="H63" s="147"/>
      <c r="I63" s="5"/>
      <c r="J63" s="147"/>
      <c r="K63" s="147"/>
      <c r="L63" s="147"/>
      <c r="M63" s="147"/>
      <c r="N63" s="147"/>
    </row>
    <row r="64" spans="1:14" s="3" customFormat="1" x14ac:dyDescent="0.25">
      <c r="A64" s="148"/>
      <c r="B64" s="91"/>
      <c r="C64" s="91"/>
      <c r="D64" s="149"/>
      <c r="E64" s="149"/>
      <c r="F64" s="149"/>
      <c r="G64" s="149"/>
      <c r="H64" s="149"/>
      <c r="I64" s="5"/>
      <c r="J64" s="149"/>
      <c r="K64" s="149"/>
      <c r="L64" s="149"/>
      <c r="M64" s="149"/>
      <c r="N64" s="149"/>
    </row>
    <row r="65" spans="1:14" s="3" customFormat="1" x14ac:dyDescent="0.25">
      <c r="A65" s="148"/>
      <c r="B65" s="91"/>
      <c r="C65" s="91"/>
      <c r="D65" s="149"/>
      <c r="E65" s="149"/>
      <c r="F65" s="149"/>
      <c r="G65" s="149"/>
      <c r="H65" s="149"/>
      <c r="I65" s="5"/>
      <c r="J65" s="149"/>
      <c r="K65" s="149"/>
      <c r="L65" s="149"/>
      <c r="M65" s="149"/>
      <c r="N65" s="149"/>
    </row>
    <row r="66" spans="1:14" s="3" customFormat="1" x14ac:dyDescent="0.25">
      <c r="A66" s="148"/>
      <c r="B66" s="91"/>
      <c r="C66" s="91"/>
      <c r="D66" s="149"/>
      <c r="E66" s="149"/>
      <c r="F66" s="149"/>
      <c r="G66" s="149"/>
      <c r="H66" s="149"/>
      <c r="I66" s="5"/>
      <c r="J66" s="149"/>
      <c r="K66" s="149"/>
      <c r="L66" s="149"/>
      <c r="M66" s="149"/>
      <c r="N66" s="149"/>
    </row>
    <row r="67" spans="1:14" s="3" customFormat="1" x14ac:dyDescent="0.25">
      <c r="A67" s="146"/>
      <c r="B67" s="83"/>
      <c r="C67" s="83"/>
      <c r="D67" s="147"/>
      <c r="E67" s="147"/>
      <c r="F67" s="147"/>
      <c r="G67" s="147"/>
      <c r="H67" s="147"/>
      <c r="I67" s="5"/>
      <c r="J67" s="147"/>
      <c r="K67" s="147"/>
      <c r="L67" s="147"/>
      <c r="M67" s="147"/>
      <c r="N67" s="147"/>
    </row>
    <row r="68" spans="1:14" s="3" customFormat="1" x14ac:dyDescent="0.25">
      <c r="A68" s="148"/>
      <c r="B68" s="91"/>
      <c r="C68" s="91"/>
      <c r="D68" s="149"/>
      <c r="E68" s="149"/>
      <c r="F68" s="149"/>
      <c r="G68" s="149"/>
      <c r="H68" s="149"/>
      <c r="I68" s="5"/>
      <c r="J68" s="149"/>
      <c r="K68" s="149"/>
      <c r="L68" s="149"/>
      <c r="M68" s="149"/>
      <c r="N68" s="149"/>
    </row>
    <row r="69" spans="1:14" s="3" customFormat="1" x14ac:dyDescent="0.25">
      <c r="A69" s="148"/>
      <c r="B69" s="91"/>
      <c r="C69" s="91"/>
      <c r="D69" s="149"/>
      <c r="E69" s="149"/>
      <c r="F69" s="149"/>
      <c r="G69" s="149"/>
      <c r="H69" s="149"/>
      <c r="J69" s="149"/>
      <c r="K69" s="149"/>
      <c r="L69" s="149"/>
      <c r="M69" s="149"/>
      <c r="N69" s="149"/>
    </row>
    <row r="70" spans="1:14" s="3" customFormat="1" x14ac:dyDescent="0.25">
      <c r="A70" s="146"/>
      <c r="B70" s="83"/>
      <c r="C70" s="83"/>
      <c r="D70" s="147"/>
      <c r="E70" s="147"/>
      <c r="F70" s="147"/>
      <c r="G70" s="147"/>
      <c r="H70" s="147"/>
      <c r="J70" s="147"/>
      <c r="K70" s="147"/>
      <c r="L70" s="147"/>
      <c r="M70" s="147"/>
      <c r="N70" s="147"/>
    </row>
    <row r="71" spans="1:14" s="3" customFormat="1" x14ac:dyDescent="0.25">
      <c r="A71" s="148"/>
      <c r="B71" s="91"/>
      <c r="C71" s="157"/>
      <c r="D71" s="149"/>
      <c r="E71" s="149"/>
      <c r="F71" s="149"/>
      <c r="G71" s="149"/>
      <c r="H71" s="149"/>
      <c r="J71" s="149"/>
      <c r="K71" s="149"/>
      <c r="L71" s="149"/>
      <c r="M71" s="149"/>
      <c r="N71" s="149"/>
    </row>
    <row r="72" spans="1:14" s="3" customFormat="1" x14ac:dyDescent="0.25">
      <c r="A72" s="148"/>
      <c r="B72" s="91"/>
      <c r="C72" s="157"/>
      <c r="D72" s="149"/>
      <c r="E72" s="149"/>
      <c r="F72" s="149"/>
      <c r="G72" s="149"/>
      <c r="H72" s="149"/>
      <c r="J72" s="149"/>
      <c r="K72" s="149"/>
      <c r="L72" s="149"/>
      <c r="M72" s="149"/>
      <c r="N72" s="149"/>
    </row>
    <row r="73" spans="1:14" s="3" customFormat="1" x14ac:dyDescent="0.25">
      <c r="A73" s="146"/>
      <c r="B73" s="83"/>
      <c r="C73" s="158"/>
      <c r="D73" s="147"/>
      <c r="E73" s="147"/>
      <c r="F73" s="147"/>
      <c r="G73" s="147"/>
      <c r="H73" s="147"/>
      <c r="J73" s="147"/>
      <c r="K73" s="147"/>
      <c r="L73" s="147"/>
      <c r="M73" s="147"/>
      <c r="N73" s="147"/>
    </row>
    <row r="74" spans="1:14" s="3" customFormat="1" x14ac:dyDescent="0.25">
      <c r="A74" s="148"/>
      <c r="B74" s="91"/>
      <c r="C74" s="157"/>
      <c r="D74" s="149"/>
      <c r="E74" s="149"/>
      <c r="F74" s="149"/>
      <c r="G74" s="149"/>
      <c r="H74" s="149"/>
      <c r="J74" s="149"/>
      <c r="K74" s="149"/>
      <c r="L74" s="149"/>
      <c r="M74" s="149"/>
      <c r="N74" s="149"/>
    </row>
    <row r="75" spans="1:14" s="3" customFormat="1" x14ac:dyDescent="0.25">
      <c r="A75" s="148"/>
      <c r="B75" s="91"/>
      <c r="C75" s="157"/>
      <c r="D75" s="149"/>
      <c r="E75" s="149"/>
      <c r="F75" s="149"/>
      <c r="G75" s="149"/>
      <c r="H75" s="149"/>
      <c r="J75" s="149"/>
      <c r="K75" s="149"/>
      <c r="L75" s="149"/>
      <c r="M75" s="149"/>
      <c r="N75" s="149"/>
    </row>
    <row r="76" spans="1:14" s="3" customFormat="1" x14ac:dyDescent="0.25">
      <c r="A76" s="148"/>
      <c r="B76" s="91"/>
      <c r="C76" s="157"/>
      <c r="D76" s="149"/>
      <c r="E76" s="149"/>
      <c r="F76" s="149"/>
      <c r="G76" s="149"/>
      <c r="H76" s="149"/>
      <c r="J76" s="149"/>
      <c r="K76" s="149"/>
      <c r="L76" s="149"/>
      <c r="M76" s="149"/>
      <c r="N76" s="149"/>
    </row>
    <row r="77" spans="1:14" s="3" customFormat="1" x14ac:dyDescent="0.25">
      <c r="A77" s="152"/>
      <c r="B77" s="91"/>
      <c r="C77" s="154"/>
      <c r="D77" s="85"/>
      <c r="E77" s="85"/>
      <c r="F77" s="85"/>
      <c r="G77" s="85"/>
      <c r="H77" s="85"/>
      <c r="J77" s="85"/>
      <c r="K77" s="85"/>
      <c r="L77" s="85"/>
      <c r="M77" s="85"/>
      <c r="N77" s="85"/>
    </row>
    <row r="78" spans="1:14" s="3" customFormat="1" x14ac:dyDescent="0.25">
      <c r="A78" s="150"/>
      <c r="B78" s="119"/>
      <c r="C78" s="151"/>
      <c r="D78" s="92"/>
      <c r="E78" s="92"/>
      <c r="F78" s="92"/>
      <c r="G78" s="92"/>
      <c r="H78" s="92"/>
      <c r="J78" s="92"/>
      <c r="K78" s="92"/>
      <c r="L78" s="92"/>
      <c r="M78" s="92"/>
      <c r="N78" s="92"/>
    </row>
    <row r="79" spans="1:14" s="3" customFormat="1" x14ac:dyDescent="0.25">
      <c r="A79" s="150"/>
      <c r="B79" s="119"/>
      <c r="C79" s="151"/>
      <c r="D79" s="92"/>
      <c r="E79" s="92"/>
      <c r="F79" s="92"/>
      <c r="G79" s="92"/>
      <c r="H79" s="92"/>
      <c r="J79" s="92"/>
      <c r="K79" s="92"/>
      <c r="L79" s="92"/>
      <c r="M79" s="92"/>
      <c r="N79" s="92"/>
    </row>
    <row r="80" spans="1:14" s="3" customFormat="1" x14ac:dyDescent="0.25">
      <c r="A80" s="146"/>
      <c r="B80" s="83"/>
      <c r="C80" s="158"/>
      <c r="D80" s="147"/>
      <c r="E80" s="147"/>
      <c r="F80" s="147"/>
      <c r="G80" s="147"/>
      <c r="H80" s="147"/>
      <c r="J80" s="147"/>
      <c r="K80" s="147"/>
      <c r="L80" s="147"/>
      <c r="M80" s="147"/>
      <c r="N80" s="147"/>
    </row>
    <row r="81" spans="1:14" s="3" customFormat="1" x14ac:dyDescent="0.25">
      <c r="A81" s="148"/>
      <c r="B81" s="91"/>
      <c r="C81" s="157"/>
      <c r="D81" s="149"/>
      <c r="E81" s="149"/>
      <c r="F81" s="149"/>
      <c r="G81" s="149"/>
      <c r="H81" s="149"/>
      <c r="J81" s="149"/>
      <c r="K81" s="149"/>
      <c r="L81" s="149"/>
      <c r="M81" s="149"/>
      <c r="N81" s="149"/>
    </row>
    <row r="82" spans="1:14" s="3" customFormat="1" x14ac:dyDescent="0.25">
      <c r="A82" s="148"/>
      <c r="B82" s="91"/>
      <c r="C82" s="157"/>
      <c r="D82" s="149"/>
      <c r="E82" s="149"/>
      <c r="F82" s="149"/>
      <c r="G82" s="149"/>
      <c r="H82" s="149"/>
      <c r="J82" s="149"/>
      <c r="K82" s="149"/>
      <c r="L82" s="149"/>
      <c r="M82" s="149"/>
      <c r="N82" s="149"/>
    </row>
    <row r="83" spans="1:14" s="3" customFormat="1" x14ac:dyDescent="0.25">
      <c r="A83" s="148"/>
      <c r="B83" s="91"/>
      <c r="C83" s="157"/>
      <c r="D83" s="149"/>
      <c r="E83" s="149"/>
      <c r="F83" s="149"/>
      <c r="G83" s="149"/>
      <c r="H83" s="149"/>
      <c r="J83" s="149"/>
      <c r="K83" s="149"/>
      <c r="L83" s="149"/>
      <c r="M83" s="149"/>
      <c r="N83" s="149"/>
    </row>
    <row r="84" spans="1:14" s="3" customFormat="1" x14ac:dyDescent="0.25">
      <c r="A84" s="152"/>
      <c r="B84" s="83"/>
      <c r="C84" s="159"/>
      <c r="D84" s="147"/>
      <c r="E84" s="147"/>
      <c r="F84" s="147"/>
      <c r="G84" s="147"/>
      <c r="H84" s="147"/>
      <c r="J84" s="147"/>
      <c r="K84" s="147"/>
      <c r="L84" s="147"/>
      <c r="M84" s="147"/>
      <c r="N84" s="147"/>
    </row>
    <row r="85" spans="1:14" s="3" customFormat="1" x14ac:dyDescent="0.25">
      <c r="A85" s="148"/>
      <c r="B85" s="91"/>
      <c r="C85" s="157"/>
      <c r="D85" s="149"/>
      <c r="E85" s="149"/>
      <c r="F85" s="149"/>
      <c r="G85" s="149"/>
      <c r="H85" s="149"/>
      <c r="J85" s="149"/>
      <c r="K85" s="149"/>
      <c r="L85" s="149"/>
      <c r="M85" s="149"/>
      <c r="N85" s="149"/>
    </row>
    <row r="86" spans="1:14" s="3" customFormat="1" x14ac:dyDescent="0.25">
      <c r="A86" s="146"/>
      <c r="B86" s="83"/>
      <c r="C86" s="157"/>
      <c r="D86" s="147"/>
      <c r="E86" s="147"/>
      <c r="F86" s="147"/>
      <c r="G86" s="147"/>
      <c r="H86" s="147"/>
      <c r="J86" s="147"/>
      <c r="K86" s="147"/>
      <c r="L86" s="147"/>
      <c r="M86" s="147"/>
      <c r="N86" s="147"/>
    </row>
    <row r="87" spans="1:14" s="3" customFormat="1" x14ac:dyDescent="0.25">
      <c r="A87" s="150"/>
      <c r="B87" s="119"/>
      <c r="C87" s="151"/>
      <c r="D87" s="92"/>
      <c r="E87" s="92"/>
      <c r="F87" s="92"/>
      <c r="G87" s="92"/>
      <c r="H87" s="92"/>
      <c r="J87" s="92"/>
      <c r="K87" s="92"/>
      <c r="L87" s="92"/>
      <c r="M87" s="92"/>
      <c r="N87" s="92"/>
    </row>
    <row r="88" spans="1:14" s="3" customFormat="1" x14ac:dyDescent="0.25">
      <c r="A88" s="150"/>
      <c r="B88" s="119"/>
      <c r="C88" s="151"/>
      <c r="D88" s="92"/>
      <c r="E88" s="92"/>
      <c r="F88" s="92"/>
      <c r="G88" s="92"/>
      <c r="H88" s="92"/>
      <c r="J88" s="92"/>
      <c r="K88" s="92"/>
      <c r="L88" s="92"/>
      <c r="M88" s="92"/>
      <c r="N88" s="92"/>
    </row>
    <row r="89" spans="1:14" s="3" customFormat="1" x14ac:dyDescent="0.25">
      <c r="A89" s="148"/>
      <c r="B89" s="91"/>
      <c r="C89" s="157"/>
      <c r="D89" s="149"/>
      <c r="E89" s="149"/>
      <c r="F89" s="149"/>
      <c r="G89" s="149"/>
      <c r="H89" s="149"/>
      <c r="J89" s="149"/>
      <c r="K89" s="149"/>
      <c r="L89" s="149"/>
      <c r="M89" s="149"/>
      <c r="N89" s="149"/>
    </row>
    <row r="90" spans="1:14" s="3" customFormat="1" x14ac:dyDescent="0.25">
      <c r="A90" s="148"/>
      <c r="B90" s="91"/>
      <c r="C90" s="157"/>
      <c r="D90" s="149"/>
      <c r="E90" s="149"/>
      <c r="F90" s="149"/>
      <c r="G90" s="149"/>
      <c r="H90" s="149"/>
      <c r="J90" s="149"/>
      <c r="K90" s="149"/>
      <c r="L90" s="149"/>
      <c r="M90" s="149"/>
      <c r="N90" s="149"/>
    </row>
    <row r="91" spans="1:14" s="3" customFormat="1" x14ac:dyDescent="0.25">
      <c r="A91" s="148"/>
      <c r="B91" s="91"/>
      <c r="C91" s="157"/>
      <c r="D91" s="149"/>
      <c r="E91" s="149"/>
      <c r="F91" s="149"/>
      <c r="G91" s="149"/>
      <c r="H91" s="149"/>
      <c r="J91" s="149"/>
      <c r="K91" s="149"/>
      <c r="L91" s="149"/>
      <c r="M91" s="149"/>
      <c r="N91" s="149"/>
    </row>
    <row r="92" spans="1:14" s="3" customFormat="1" x14ac:dyDescent="0.25"/>
    <row r="93" spans="1:14" s="3" customFormat="1" x14ac:dyDescent="0.25">
      <c r="A93" s="148"/>
      <c r="B93" s="91"/>
      <c r="C93" s="157"/>
      <c r="D93" s="149"/>
      <c r="E93" s="149"/>
      <c r="F93" s="149"/>
      <c r="G93" s="149"/>
      <c r="H93" s="149"/>
      <c r="J93" s="149"/>
      <c r="K93" s="149"/>
      <c r="L93" s="149"/>
      <c r="M93" s="149"/>
      <c r="N93" s="149"/>
    </row>
    <row r="94" spans="1:14" s="3" customFormat="1" x14ac:dyDescent="0.25">
      <c r="A94" s="152"/>
      <c r="B94" s="91"/>
      <c r="C94" s="154"/>
      <c r="D94" s="147"/>
      <c r="E94" s="147"/>
      <c r="F94" s="147"/>
      <c r="G94" s="147"/>
      <c r="H94" s="147"/>
      <c r="J94" s="147"/>
      <c r="K94" s="147"/>
      <c r="L94" s="147"/>
      <c r="M94" s="147"/>
      <c r="N94" s="147"/>
    </row>
    <row r="95" spans="1:14" s="3" customFormat="1" x14ac:dyDescent="0.25">
      <c r="A95" s="148"/>
      <c r="B95" s="119"/>
      <c r="C95" s="151"/>
      <c r="D95" s="149"/>
      <c r="E95" s="149"/>
      <c r="F95" s="149"/>
      <c r="G95" s="149"/>
      <c r="H95" s="149"/>
      <c r="J95" s="149"/>
      <c r="K95" s="149"/>
      <c r="L95" s="149"/>
      <c r="M95" s="149"/>
      <c r="N95" s="149"/>
    </row>
    <row r="96" spans="1:14" s="3" customFormat="1" x14ac:dyDescent="0.25">
      <c r="A96" s="148"/>
      <c r="B96" s="119"/>
      <c r="C96" s="151"/>
      <c r="D96" s="149"/>
      <c r="E96" s="149"/>
      <c r="F96" s="149"/>
      <c r="G96" s="149"/>
      <c r="H96" s="149"/>
      <c r="J96" s="149"/>
      <c r="K96" s="149"/>
      <c r="L96" s="149"/>
      <c r="M96" s="149"/>
      <c r="N96" s="149"/>
    </row>
    <row r="97" spans="1:14" s="3" customFormat="1" x14ac:dyDescent="0.25">
      <c r="A97" s="148"/>
      <c r="B97" s="119"/>
      <c r="C97" s="151"/>
      <c r="D97" s="149"/>
      <c r="E97" s="149"/>
      <c r="F97" s="149"/>
      <c r="G97" s="149"/>
      <c r="H97" s="149"/>
      <c r="J97" s="149"/>
      <c r="K97" s="149"/>
      <c r="L97" s="149"/>
      <c r="M97" s="149"/>
      <c r="N97" s="149"/>
    </row>
    <row r="98" spans="1:14" s="3" customFormat="1" x14ac:dyDescent="0.25">
      <c r="A98" s="152"/>
      <c r="B98" s="91"/>
      <c r="C98" s="154"/>
      <c r="D98" s="147"/>
      <c r="E98" s="147"/>
      <c r="F98" s="147"/>
      <c r="G98" s="147"/>
      <c r="H98" s="147"/>
      <c r="J98" s="147"/>
      <c r="K98" s="147"/>
      <c r="L98" s="147"/>
      <c r="M98" s="147"/>
      <c r="N98" s="147"/>
    </row>
    <row r="99" spans="1:14" s="3" customFormat="1" x14ac:dyDescent="0.25">
      <c r="A99" s="150"/>
      <c r="B99" s="119"/>
      <c r="C99" s="151"/>
      <c r="D99" s="92"/>
      <c r="E99" s="92"/>
      <c r="F99" s="92"/>
      <c r="G99" s="92"/>
      <c r="H99" s="92"/>
      <c r="J99" s="92"/>
      <c r="K99" s="92"/>
      <c r="L99" s="92"/>
      <c r="M99" s="92"/>
      <c r="N99" s="92"/>
    </row>
    <row r="100" spans="1:14" s="3" customFormat="1" x14ac:dyDescent="0.25">
      <c r="A100" s="148"/>
      <c r="B100" s="91"/>
      <c r="C100" s="157"/>
      <c r="D100" s="149"/>
      <c r="E100" s="149"/>
      <c r="F100" s="149"/>
      <c r="G100" s="149"/>
      <c r="H100" s="149"/>
      <c r="J100" s="149"/>
      <c r="K100" s="149"/>
      <c r="L100" s="149"/>
      <c r="M100" s="149"/>
      <c r="N100" s="149"/>
    </row>
    <row r="101" spans="1:14" s="3" customFormat="1" x14ac:dyDescent="0.25">
      <c r="A101" s="148"/>
      <c r="B101" s="91"/>
      <c r="C101" s="157"/>
      <c r="D101" s="149"/>
      <c r="E101" s="149"/>
      <c r="F101" s="149"/>
      <c r="G101" s="149"/>
      <c r="H101" s="149"/>
      <c r="J101" s="149"/>
      <c r="K101" s="149"/>
      <c r="L101" s="149"/>
      <c r="M101" s="149"/>
      <c r="N101" s="149"/>
    </row>
    <row r="102" spans="1:14" s="3" customFormat="1" x14ac:dyDescent="0.25">
      <c r="A102" s="152"/>
      <c r="B102" s="91"/>
      <c r="C102" s="154"/>
      <c r="D102" s="147"/>
      <c r="E102" s="147"/>
      <c r="F102" s="147"/>
      <c r="G102" s="147"/>
      <c r="H102" s="147"/>
      <c r="J102" s="147"/>
      <c r="K102" s="147"/>
      <c r="L102" s="147"/>
      <c r="M102" s="147"/>
      <c r="N102" s="147"/>
    </row>
    <row r="103" spans="1:14" s="3" customFormat="1" x14ac:dyDescent="0.25">
      <c r="A103" s="148"/>
      <c r="B103" s="91"/>
      <c r="C103" s="157"/>
      <c r="D103" s="149"/>
      <c r="E103" s="149"/>
      <c r="F103" s="149"/>
      <c r="G103" s="149"/>
      <c r="H103" s="149"/>
      <c r="J103" s="149"/>
      <c r="K103" s="149"/>
      <c r="L103" s="149"/>
      <c r="M103" s="149"/>
      <c r="N103" s="149"/>
    </row>
    <row r="104" spans="1:14" s="3" customFormat="1" x14ac:dyDescent="0.25">
      <c r="A104" s="150"/>
      <c r="B104" s="119"/>
      <c r="C104" s="151"/>
      <c r="D104" s="92"/>
      <c r="E104" s="92"/>
      <c r="F104" s="92"/>
      <c r="G104" s="92"/>
      <c r="H104" s="92"/>
      <c r="J104" s="92"/>
      <c r="K104" s="92"/>
      <c r="L104" s="92"/>
      <c r="M104" s="92"/>
      <c r="N104" s="92"/>
    </row>
    <row r="105" spans="1:14" s="3" customFormat="1" x14ac:dyDescent="0.25">
      <c r="A105" s="150"/>
      <c r="B105" s="119"/>
      <c r="C105" s="151"/>
      <c r="D105" s="149"/>
      <c r="E105" s="149"/>
      <c r="F105" s="149"/>
      <c r="G105" s="149"/>
      <c r="H105" s="149"/>
      <c r="J105" s="149"/>
      <c r="K105" s="149"/>
      <c r="L105" s="149"/>
      <c r="M105" s="149"/>
      <c r="N105" s="149"/>
    </row>
    <row r="106" spans="1:14" s="3" customFormat="1" x14ac:dyDescent="0.25">
      <c r="A106" s="146"/>
      <c r="B106" s="83"/>
      <c r="C106" s="157"/>
      <c r="D106" s="147"/>
      <c r="E106" s="147"/>
      <c r="F106" s="147"/>
      <c r="G106" s="147"/>
      <c r="H106" s="147"/>
      <c r="J106" s="147"/>
      <c r="K106" s="147"/>
      <c r="L106" s="147"/>
      <c r="M106" s="147"/>
      <c r="N106" s="147"/>
    </row>
    <row r="107" spans="1:14" s="3" customFormat="1" x14ac:dyDescent="0.25">
      <c r="A107" s="148"/>
      <c r="B107" s="91"/>
      <c r="C107" s="157"/>
      <c r="D107" s="149"/>
      <c r="E107" s="149"/>
      <c r="F107" s="149"/>
      <c r="G107" s="149"/>
      <c r="H107" s="149"/>
      <c r="J107" s="149"/>
      <c r="K107" s="149"/>
      <c r="L107" s="149"/>
      <c r="M107" s="149"/>
      <c r="N107" s="149"/>
    </row>
    <row r="108" spans="1:14" s="3" customFormat="1" x14ac:dyDescent="0.25">
      <c r="A108" s="150"/>
      <c r="B108" s="119"/>
      <c r="C108" s="151"/>
      <c r="D108" s="92"/>
      <c r="E108" s="92"/>
      <c r="F108" s="92"/>
      <c r="G108" s="92"/>
      <c r="H108" s="92"/>
      <c r="J108" s="92"/>
      <c r="K108" s="92"/>
      <c r="L108" s="92"/>
      <c r="M108" s="92"/>
      <c r="N108" s="92"/>
    </row>
    <row r="109" spans="1:14" s="3" customFormat="1" x14ac:dyDescent="0.25">
      <c r="A109" s="148"/>
      <c r="B109" s="91"/>
      <c r="C109" s="157"/>
      <c r="D109" s="149"/>
      <c r="E109" s="149"/>
      <c r="F109" s="149"/>
      <c r="G109" s="149"/>
      <c r="H109" s="149"/>
      <c r="J109" s="149"/>
      <c r="K109" s="149"/>
      <c r="L109" s="149"/>
      <c r="M109" s="149"/>
      <c r="N109" s="149"/>
    </row>
    <row r="110" spans="1:14" s="3" customFormat="1" x14ac:dyDescent="0.25">
      <c r="A110" s="148"/>
      <c r="B110" s="91"/>
      <c r="C110" s="157"/>
      <c r="D110" s="149"/>
      <c r="E110" s="149"/>
      <c r="F110" s="149"/>
      <c r="G110" s="149"/>
      <c r="H110" s="149"/>
      <c r="J110" s="149"/>
      <c r="K110" s="149"/>
      <c r="L110" s="149"/>
      <c r="M110" s="149"/>
      <c r="N110" s="149"/>
    </row>
    <row r="111" spans="1:14" s="3" customFormat="1" x14ac:dyDescent="0.25">
      <c r="A111" s="160"/>
      <c r="B111" s="161"/>
      <c r="C111" s="158"/>
      <c r="D111" s="147"/>
      <c r="E111" s="147"/>
      <c r="F111" s="147"/>
      <c r="G111" s="147"/>
      <c r="H111" s="147"/>
      <c r="J111" s="147"/>
      <c r="K111" s="147"/>
      <c r="L111" s="147"/>
      <c r="M111" s="147"/>
      <c r="N111" s="147"/>
    </row>
    <row r="112" spans="1:14" s="3" customFormat="1" x14ac:dyDescent="0.25">
      <c r="A112" s="148"/>
      <c r="B112" s="91"/>
      <c r="C112" s="157"/>
      <c r="D112" s="149"/>
      <c r="E112" s="149"/>
      <c r="F112" s="149"/>
      <c r="G112" s="149"/>
      <c r="H112" s="149"/>
      <c r="J112" s="149"/>
      <c r="K112" s="149"/>
      <c r="L112" s="149"/>
      <c r="M112" s="149"/>
      <c r="N112" s="149"/>
    </row>
    <row r="113" spans="1:46" s="138" customFormat="1" x14ac:dyDescent="0.25">
      <c r="A113" s="162"/>
      <c r="B113" s="91"/>
      <c r="C113" s="157"/>
      <c r="D113" s="149"/>
      <c r="E113" s="149"/>
      <c r="F113" s="149"/>
      <c r="G113" s="149"/>
      <c r="H113" s="149"/>
      <c r="J113" s="149"/>
      <c r="K113" s="149"/>
      <c r="L113" s="149"/>
      <c r="M113" s="149"/>
      <c r="N113" s="149"/>
    </row>
    <row r="114" spans="1:46" s="138" customFormat="1" x14ac:dyDescent="0.25">
      <c r="A114" s="163"/>
      <c r="B114" s="83"/>
      <c r="C114" s="158"/>
      <c r="D114" s="147"/>
      <c r="E114" s="147"/>
      <c r="F114" s="167"/>
      <c r="G114" s="167"/>
      <c r="H114" s="167"/>
      <c r="J114" s="147"/>
      <c r="K114" s="147"/>
      <c r="L114" s="167"/>
      <c r="M114" s="167"/>
      <c r="N114" s="167"/>
    </row>
    <row r="115" spans="1:46" s="138" customFormat="1" x14ac:dyDescent="0.25">
      <c r="A115" s="164"/>
      <c r="B115" s="165"/>
      <c r="C115" s="157"/>
      <c r="D115" s="149"/>
      <c r="E115" s="149"/>
      <c r="F115" s="167"/>
      <c r="G115" s="167"/>
      <c r="H115" s="167"/>
      <c r="J115" s="149"/>
      <c r="K115" s="149"/>
      <c r="L115" s="167"/>
      <c r="M115" s="167"/>
      <c r="N115" s="167"/>
    </row>
    <row r="116" spans="1:46" s="175" customFormat="1" x14ac:dyDescent="0.25">
      <c r="A116" s="484"/>
      <c r="B116" s="485"/>
      <c r="C116" s="486"/>
      <c r="D116" s="487"/>
      <c r="E116" s="487"/>
      <c r="F116" s="487"/>
      <c r="G116" s="487"/>
      <c r="H116" s="487"/>
      <c r="I116" s="138"/>
      <c r="J116" s="487"/>
      <c r="K116" s="487"/>
      <c r="L116" s="487"/>
      <c r="M116" s="487"/>
      <c r="N116" s="487"/>
      <c r="O116" s="138"/>
      <c r="P116" s="138"/>
      <c r="Q116" s="138"/>
      <c r="R116" s="138"/>
      <c r="S116" s="138"/>
      <c r="T116" s="138"/>
      <c r="U116" s="138"/>
      <c r="V116" s="138"/>
      <c r="W116" s="138"/>
      <c r="X116" s="138"/>
      <c r="Y116" s="138"/>
      <c r="Z116" s="138"/>
      <c r="AA116" s="138"/>
      <c r="AB116" s="138"/>
      <c r="AC116" s="138"/>
      <c r="AD116" s="138"/>
      <c r="AE116" s="138"/>
      <c r="AF116" s="138"/>
      <c r="AG116" s="138"/>
      <c r="AH116" s="138"/>
      <c r="AI116" s="138"/>
      <c r="AJ116" s="138"/>
      <c r="AK116" s="138"/>
      <c r="AL116" s="138"/>
      <c r="AM116" s="138"/>
      <c r="AN116" s="138"/>
      <c r="AO116" s="138"/>
      <c r="AP116" s="138"/>
      <c r="AQ116" s="138"/>
      <c r="AR116" s="138"/>
      <c r="AS116" s="138"/>
      <c r="AT116" s="138"/>
    </row>
    <row r="117" spans="1:46" s="175" customFormat="1" x14ac:dyDescent="0.25">
      <c r="A117" s="484"/>
      <c r="B117" s="488"/>
      <c r="C117" s="486"/>
      <c r="D117" s="489"/>
      <c r="E117" s="489"/>
      <c r="F117" s="489"/>
      <c r="G117" s="489"/>
      <c r="H117" s="489"/>
      <c r="I117" s="138"/>
      <c r="J117" s="489"/>
      <c r="K117" s="489"/>
      <c r="L117" s="489"/>
      <c r="M117" s="489"/>
      <c r="N117" s="489"/>
      <c r="O117" s="138"/>
      <c r="P117" s="138"/>
      <c r="Q117" s="138"/>
      <c r="R117" s="138"/>
      <c r="S117" s="138"/>
      <c r="T117" s="138"/>
      <c r="U117" s="138"/>
      <c r="V117" s="138"/>
      <c r="W117" s="138"/>
      <c r="X117" s="138"/>
      <c r="Y117" s="138"/>
      <c r="Z117" s="138"/>
      <c r="AA117" s="138"/>
      <c r="AB117" s="138"/>
      <c r="AC117" s="138"/>
      <c r="AD117" s="138"/>
      <c r="AE117" s="138"/>
      <c r="AF117" s="138"/>
      <c r="AG117" s="138"/>
      <c r="AH117" s="138"/>
      <c r="AI117" s="138"/>
      <c r="AJ117" s="138"/>
      <c r="AK117" s="138"/>
      <c r="AL117" s="138"/>
      <c r="AM117" s="138"/>
      <c r="AN117" s="138"/>
      <c r="AO117" s="138"/>
      <c r="AP117" s="138"/>
      <c r="AQ117" s="138"/>
      <c r="AR117" s="138"/>
      <c r="AS117" s="138"/>
      <c r="AT117" s="138"/>
    </row>
    <row r="118" spans="1:46" s="175" customFormat="1" x14ac:dyDescent="0.25">
      <c r="A118" s="490"/>
      <c r="B118" s="488"/>
      <c r="C118" s="491"/>
      <c r="D118" s="489"/>
      <c r="E118" s="489"/>
      <c r="F118" s="489"/>
      <c r="G118" s="489"/>
      <c r="H118" s="489"/>
      <c r="I118" s="138"/>
      <c r="J118" s="489"/>
      <c r="K118" s="489"/>
      <c r="L118" s="489"/>
      <c r="M118" s="489"/>
      <c r="N118" s="489"/>
      <c r="O118" s="138"/>
      <c r="P118" s="138"/>
      <c r="Q118" s="138"/>
      <c r="R118" s="138"/>
      <c r="S118" s="138"/>
      <c r="T118" s="138"/>
      <c r="U118" s="138"/>
      <c r="V118" s="138"/>
      <c r="W118" s="138"/>
      <c r="X118" s="138"/>
      <c r="Y118" s="138"/>
      <c r="Z118" s="138"/>
      <c r="AA118" s="138"/>
      <c r="AB118" s="138"/>
      <c r="AC118" s="138"/>
      <c r="AD118" s="138"/>
      <c r="AE118" s="138"/>
      <c r="AF118" s="138"/>
      <c r="AG118" s="138"/>
      <c r="AH118" s="138"/>
      <c r="AI118" s="138"/>
      <c r="AJ118" s="138"/>
      <c r="AK118" s="138"/>
      <c r="AL118" s="138"/>
      <c r="AM118" s="138"/>
      <c r="AN118" s="138"/>
      <c r="AO118" s="138"/>
      <c r="AP118" s="138"/>
      <c r="AQ118" s="138"/>
      <c r="AR118" s="138"/>
      <c r="AS118" s="138"/>
      <c r="AT118" s="138"/>
    </row>
    <row r="119" spans="1:46" s="175" customFormat="1" x14ac:dyDescent="0.25">
      <c r="A119" s="490"/>
      <c r="B119" s="492"/>
      <c r="C119" s="491"/>
      <c r="D119" s="493"/>
      <c r="E119" s="493"/>
      <c r="F119" s="493"/>
      <c r="G119" s="493"/>
      <c r="H119" s="493"/>
      <c r="I119" s="138"/>
      <c r="J119" s="493"/>
      <c r="K119" s="493"/>
      <c r="L119" s="493"/>
      <c r="M119" s="493"/>
      <c r="N119" s="493"/>
      <c r="O119" s="138"/>
      <c r="P119" s="138"/>
      <c r="Q119" s="138"/>
      <c r="R119" s="138"/>
      <c r="S119" s="138"/>
      <c r="T119" s="138"/>
      <c r="U119" s="138"/>
      <c r="V119" s="138"/>
      <c r="W119" s="138"/>
      <c r="X119" s="138"/>
      <c r="Y119" s="138"/>
      <c r="Z119" s="138"/>
      <c r="AA119" s="138"/>
      <c r="AB119" s="138"/>
      <c r="AC119" s="138"/>
      <c r="AD119" s="138"/>
      <c r="AE119" s="138"/>
      <c r="AF119" s="138"/>
      <c r="AG119" s="138"/>
      <c r="AH119" s="138"/>
      <c r="AI119" s="138"/>
      <c r="AJ119" s="138"/>
      <c r="AK119" s="138"/>
      <c r="AL119" s="138"/>
      <c r="AM119" s="138"/>
      <c r="AN119" s="138"/>
      <c r="AO119" s="138"/>
      <c r="AP119" s="138"/>
      <c r="AQ119" s="138"/>
      <c r="AR119" s="138"/>
      <c r="AS119" s="138"/>
      <c r="AT119" s="138"/>
    </row>
    <row r="120" spans="1:46" s="175" customFormat="1" x14ac:dyDescent="0.25">
      <c r="A120" s="490"/>
      <c r="B120" s="488"/>
      <c r="C120" s="486"/>
      <c r="D120" s="489"/>
      <c r="E120" s="489"/>
      <c r="F120" s="489"/>
      <c r="G120" s="489"/>
      <c r="H120" s="489"/>
      <c r="I120" s="138"/>
      <c r="J120" s="489"/>
      <c r="K120" s="489"/>
      <c r="L120" s="489"/>
      <c r="M120" s="489"/>
      <c r="N120" s="489"/>
      <c r="O120" s="138"/>
      <c r="P120" s="138"/>
      <c r="Q120" s="138"/>
      <c r="R120" s="138"/>
      <c r="S120" s="138"/>
      <c r="T120" s="138"/>
      <c r="U120" s="138"/>
      <c r="V120" s="138"/>
      <c r="W120" s="138"/>
      <c r="X120" s="138"/>
      <c r="Y120" s="138"/>
      <c r="Z120" s="138"/>
      <c r="AA120" s="138"/>
      <c r="AB120" s="138"/>
      <c r="AC120" s="138"/>
      <c r="AD120" s="138"/>
      <c r="AE120" s="138"/>
      <c r="AF120" s="138"/>
      <c r="AG120" s="138"/>
      <c r="AH120" s="138"/>
      <c r="AI120" s="138"/>
      <c r="AJ120" s="138"/>
      <c r="AK120" s="138"/>
      <c r="AL120" s="138"/>
      <c r="AM120" s="138"/>
      <c r="AN120" s="138"/>
      <c r="AO120" s="138"/>
      <c r="AP120" s="138"/>
      <c r="AQ120" s="138"/>
      <c r="AR120" s="138"/>
      <c r="AS120" s="138"/>
      <c r="AT120" s="138"/>
    </row>
    <row r="121" spans="1:46" s="175" customFormat="1" x14ac:dyDescent="0.25">
      <c r="A121" s="490"/>
      <c r="B121" s="494"/>
      <c r="C121" s="486"/>
      <c r="D121" s="489"/>
      <c r="E121" s="489"/>
      <c r="F121" s="489"/>
      <c r="G121" s="489"/>
      <c r="H121" s="489"/>
      <c r="I121" s="138"/>
      <c r="J121" s="489"/>
      <c r="K121" s="489"/>
      <c r="L121" s="489"/>
      <c r="M121" s="489"/>
      <c r="N121" s="489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138"/>
      <c r="AH121" s="138"/>
      <c r="AI121" s="138"/>
      <c r="AJ121" s="138"/>
      <c r="AK121" s="138"/>
      <c r="AL121" s="138"/>
      <c r="AM121" s="138"/>
      <c r="AN121" s="138"/>
      <c r="AO121" s="138"/>
      <c r="AP121" s="138"/>
      <c r="AQ121" s="138"/>
      <c r="AR121" s="138"/>
      <c r="AS121" s="138"/>
      <c r="AT121" s="138"/>
    </row>
    <row r="122" spans="1:46" s="175" customFormat="1" x14ac:dyDescent="0.25">
      <c r="A122" s="490"/>
      <c r="B122" s="488"/>
      <c r="C122" s="491"/>
      <c r="D122" s="489"/>
      <c r="E122" s="489"/>
      <c r="F122" s="489"/>
      <c r="G122" s="489"/>
      <c r="H122" s="489"/>
      <c r="I122" s="138"/>
      <c r="J122" s="489"/>
      <c r="K122" s="489"/>
      <c r="L122" s="489"/>
      <c r="M122" s="489"/>
      <c r="N122" s="489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138"/>
      <c r="AH122" s="138"/>
      <c r="AI122" s="138"/>
      <c r="AJ122" s="138"/>
      <c r="AK122" s="138"/>
      <c r="AL122" s="138"/>
      <c r="AM122" s="138"/>
      <c r="AN122" s="138"/>
      <c r="AO122" s="138"/>
      <c r="AP122" s="138"/>
      <c r="AQ122" s="138"/>
      <c r="AR122" s="138"/>
      <c r="AS122" s="138"/>
      <c r="AT122" s="138"/>
    </row>
    <row r="123" spans="1:46" s="175" customFormat="1" x14ac:dyDescent="0.25">
      <c r="A123" s="490"/>
      <c r="B123" s="488"/>
      <c r="C123" s="486"/>
      <c r="D123" s="489"/>
      <c r="E123" s="489"/>
      <c r="F123" s="489"/>
      <c r="G123" s="489"/>
      <c r="H123" s="489"/>
      <c r="I123" s="138"/>
      <c r="J123" s="489"/>
      <c r="K123" s="489"/>
      <c r="L123" s="489"/>
      <c r="M123" s="489"/>
      <c r="N123" s="489"/>
      <c r="O123" s="138"/>
      <c r="P123" s="138"/>
      <c r="Q123" s="138"/>
      <c r="R123" s="138"/>
      <c r="S123" s="138"/>
      <c r="T123" s="138"/>
      <c r="U123" s="138"/>
      <c r="V123" s="138"/>
      <c r="W123" s="138"/>
      <c r="X123" s="138"/>
      <c r="Y123" s="138"/>
      <c r="Z123" s="138"/>
      <c r="AA123" s="138"/>
      <c r="AB123" s="138"/>
      <c r="AC123" s="138"/>
      <c r="AD123" s="138"/>
      <c r="AE123" s="138"/>
      <c r="AF123" s="138"/>
      <c r="AG123" s="138"/>
      <c r="AH123" s="138"/>
      <c r="AI123" s="138"/>
      <c r="AJ123" s="138"/>
      <c r="AK123" s="138"/>
      <c r="AL123" s="138"/>
      <c r="AM123" s="138"/>
      <c r="AN123" s="138"/>
      <c r="AO123" s="138"/>
      <c r="AP123" s="138"/>
      <c r="AQ123" s="138"/>
      <c r="AR123" s="138"/>
      <c r="AS123" s="138"/>
      <c r="AT123" s="138"/>
    </row>
    <row r="124" spans="1:46" s="175" customFormat="1" x14ac:dyDescent="0.25">
      <c r="A124" s="490"/>
      <c r="B124" s="494"/>
      <c r="C124" s="488"/>
      <c r="D124" s="489"/>
      <c r="E124" s="489"/>
      <c r="F124" s="489"/>
      <c r="G124" s="489"/>
      <c r="H124" s="489"/>
      <c r="I124" s="138"/>
      <c r="J124" s="489"/>
      <c r="K124" s="489"/>
      <c r="L124" s="489"/>
      <c r="M124" s="489"/>
      <c r="N124" s="489"/>
      <c r="O124" s="138"/>
      <c r="P124" s="138"/>
      <c r="Q124" s="138"/>
      <c r="R124" s="138"/>
      <c r="S124" s="138"/>
      <c r="T124" s="138"/>
      <c r="U124" s="138"/>
      <c r="V124" s="138"/>
      <c r="W124" s="138"/>
      <c r="X124" s="138"/>
      <c r="Y124" s="138"/>
      <c r="Z124" s="138"/>
      <c r="AA124" s="138"/>
      <c r="AB124" s="138"/>
      <c r="AC124" s="138"/>
      <c r="AD124" s="138"/>
      <c r="AE124" s="138"/>
      <c r="AF124" s="138"/>
      <c r="AG124" s="138"/>
      <c r="AH124" s="138"/>
      <c r="AI124" s="138"/>
      <c r="AJ124" s="138"/>
      <c r="AK124" s="138"/>
      <c r="AL124" s="138"/>
      <c r="AM124" s="138"/>
      <c r="AN124" s="138"/>
      <c r="AO124" s="138"/>
      <c r="AP124" s="138"/>
      <c r="AQ124" s="138"/>
      <c r="AR124" s="138"/>
      <c r="AS124" s="138"/>
      <c r="AT124" s="138"/>
    </row>
    <row r="125" spans="1:46" s="175" customFormat="1" x14ac:dyDescent="0.25">
      <c r="A125" s="490"/>
      <c r="B125" s="488"/>
      <c r="C125" s="486"/>
      <c r="D125" s="489"/>
      <c r="E125" s="489"/>
      <c r="F125" s="489"/>
      <c r="G125" s="489"/>
      <c r="H125" s="489"/>
      <c r="I125" s="138"/>
      <c r="J125" s="489"/>
      <c r="K125" s="489"/>
      <c r="L125" s="489"/>
      <c r="M125" s="489"/>
      <c r="N125" s="489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138"/>
      <c r="AK125" s="138"/>
      <c r="AL125" s="138"/>
      <c r="AM125" s="138"/>
      <c r="AN125" s="138"/>
      <c r="AO125" s="138"/>
      <c r="AP125" s="138"/>
      <c r="AQ125" s="138"/>
      <c r="AR125" s="138"/>
      <c r="AS125" s="138"/>
      <c r="AT125" s="138"/>
    </row>
    <row r="126" spans="1:46" s="175" customFormat="1" x14ac:dyDescent="0.25">
      <c r="A126" s="490"/>
      <c r="B126" s="488"/>
      <c r="C126" s="488"/>
      <c r="D126" s="489"/>
      <c r="E126" s="489"/>
      <c r="F126" s="489"/>
      <c r="G126" s="489"/>
      <c r="H126" s="489"/>
      <c r="I126" s="138"/>
      <c r="J126" s="489"/>
      <c r="K126" s="489"/>
      <c r="L126" s="489"/>
      <c r="M126" s="489"/>
      <c r="N126" s="489"/>
      <c r="O126" s="138"/>
      <c r="P126" s="138"/>
      <c r="Q126" s="138"/>
      <c r="R126" s="138"/>
      <c r="S126" s="138"/>
      <c r="T126" s="138"/>
      <c r="U126" s="138"/>
      <c r="V126" s="138"/>
      <c r="W126" s="138"/>
      <c r="X126" s="138"/>
      <c r="Y126" s="138"/>
      <c r="Z126" s="138"/>
      <c r="AA126" s="138"/>
      <c r="AB126" s="138"/>
      <c r="AC126" s="138"/>
      <c r="AD126" s="138"/>
      <c r="AE126" s="138"/>
      <c r="AF126" s="138"/>
      <c r="AG126" s="138"/>
      <c r="AH126" s="138"/>
      <c r="AI126" s="138"/>
      <c r="AJ126" s="138"/>
      <c r="AK126" s="138"/>
      <c r="AL126" s="138"/>
      <c r="AM126" s="138"/>
      <c r="AN126" s="138"/>
      <c r="AO126" s="138"/>
      <c r="AP126" s="138"/>
      <c r="AQ126" s="138"/>
      <c r="AR126" s="138"/>
      <c r="AS126" s="138"/>
      <c r="AT126" s="138"/>
    </row>
    <row r="127" spans="1:46" s="175" customFormat="1" x14ac:dyDescent="0.25">
      <c r="A127" s="490"/>
      <c r="B127" s="494"/>
      <c r="C127" s="488"/>
      <c r="D127" s="489"/>
      <c r="E127" s="489"/>
      <c r="F127" s="489"/>
      <c r="G127" s="489"/>
      <c r="H127" s="489"/>
      <c r="I127" s="138"/>
      <c r="J127" s="489"/>
      <c r="K127" s="489"/>
      <c r="L127" s="489"/>
      <c r="M127" s="489"/>
      <c r="N127" s="489"/>
      <c r="O127" s="138"/>
      <c r="P127" s="138"/>
      <c r="Q127" s="138"/>
      <c r="R127" s="138"/>
      <c r="S127" s="138"/>
      <c r="T127" s="138"/>
      <c r="U127" s="138"/>
      <c r="V127" s="138"/>
      <c r="W127" s="138"/>
      <c r="X127" s="138"/>
      <c r="Y127" s="138"/>
      <c r="Z127" s="138"/>
      <c r="AA127" s="138"/>
      <c r="AB127" s="138"/>
      <c r="AC127" s="138"/>
      <c r="AD127" s="138"/>
      <c r="AE127" s="138"/>
      <c r="AF127" s="138"/>
      <c r="AG127" s="138"/>
      <c r="AH127" s="138"/>
      <c r="AI127" s="138"/>
      <c r="AJ127" s="138"/>
      <c r="AK127" s="138"/>
      <c r="AL127" s="138"/>
      <c r="AM127" s="138"/>
      <c r="AN127" s="138"/>
      <c r="AO127" s="138"/>
      <c r="AP127" s="138"/>
      <c r="AQ127" s="138"/>
      <c r="AR127" s="138"/>
      <c r="AS127" s="138"/>
      <c r="AT127" s="138"/>
    </row>
    <row r="128" spans="1:46" s="175" customFormat="1" x14ac:dyDescent="0.25">
      <c r="A128" s="490"/>
      <c r="B128" s="488"/>
      <c r="C128" s="488"/>
      <c r="D128" s="493"/>
      <c r="E128" s="493"/>
      <c r="F128" s="493"/>
      <c r="G128" s="493"/>
      <c r="H128" s="493"/>
      <c r="I128" s="138"/>
      <c r="J128" s="493"/>
      <c r="K128" s="493"/>
      <c r="L128" s="493"/>
      <c r="M128" s="493"/>
      <c r="N128" s="493"/>
      <c r="O128" s="138"/>
      <c r="P128" s="138"/>
      <c r="Q128" s="138"/>
      <c r="R128" s="138"/>
      <c r="S128" s="138"/>
      <c r="T128" s="138"/>
      <c r="U128" s="138"/>
      <c r="V128" s="138"/>
      <c r="W128" s="138"/>
      <c r="X128" s="138"/>
      <c r="Y128" s="138"/>
      <c r="Z128" s="138"/>
      <c r="AA128" s="138"/>
      <c r="AB128" s="138"/>
      <c r="AC128" s="138"/>
      <c r="AD128" s="138"/>
      <c r="AE128" s="138"/>
      <c r="AF128" s="138"/>
      <c r="AG128" s="138"/>
      <c r="AH128" s="138"/>
      <c r="AI128" s="138"/>
      <c r="AJ128" s="138"/>
      <c r="AK128" s="138"/>
      <c r="AL128" s="138"/>
      <c r="AM128" s="138"/>
      <c r="AN128" s="138"/>
      <c r="AO128" s="138"/>
      <c r="AP128" s="138"/>
      <c r="AQ128" s="138"/>
      <c r="AR128" s="138"/>
      <c r="AS128" s="138"/>
      <c r="AT128" s="138"/>
    </row>
    <row r="129" spans="1:46" s="175" customFormat="1" x14ac:dyDescent="0.25">
      <c r="A129" s="495"/>
      <c r="B129" s="488"/>
      <c r="C129" s="496"/>
      <c r="D129" s="489"/>
      <c r="E129" s="489"/>
      <c r="F129" s="497"/>
      <c r="G129" s="497"/>
      <c r="H129" s="497"/>
      <c r="I129" s="138"/>
      <c r="J129" s="489"/>
      <c r="K129" s="489"/>
      <c r="L129" s="497"/>
      <c r="M129" s="497"/>
      <c r="N129" s="497"/>
      <c r="O129" s="138"/>
      <c r="P129" s="138"/>
      <c r="Q129" s="138"/>
      <c r="R129" s="138"/>
      <c r="S129" s="138"/>
      <c r="T129" s="138"/>
      <c r="U129" s="138"/>
      <c r="V129" s="138"/>
      <c r="W129" s="138"/>
      <c r="X129" s="138"/>
      <c r="Y129" s="138"/>
      <c r="Z129" s="138"/>
      <c r="AA129" s="138"/>
      <c r="AB129" s="138"/>
      <c r="AC129" s="138"/>
      <c r="AD129" s="138"/>
      <c r="AE129" s="138"/>
      <c r="AF129" s="138"/>
      <c r="AG129" s="138"/>
      <c r="AH129" s="138"/>
      <c r="AI129" s="138"/>
      <c r="AJ129" s="138"/>
      <c r="AK129" s="138"/>
      <c r="AL129" s="138"/>
      <c r="AM129" s="138"/>
      <c r="AN129" s="138"/>
      <c r="AO129" s="138"/>
      <c r="AP129" s="138"/>
      <c r="AQ129" s="138"/>
      <c r="AR129" s="138"/>
      <c r="AS129" s="138"/>
      <c r="AT129" s="138"/>
    </row>
    <row r="130" spans="1:46" s="175" customFormat="1" x14ac:dyDescent="0.25">
      <c r="A130" s="495"/>
      <c r="B130" s="494"/>
      <c r="C130" s="498"/>
      <c r="D130" s="489"/>
      <c r="E130" s="489"/>
      <c r="F130" s="497"/>
      <c r="G130" s="497"/>
      <c r="H130" s="497"/>
      <c r="I130" s="138"/>
      <c r="J130" s="489"/>
      <c r="K130" s="489"/>
      <c r="L130" s="497"/>
      <c r="M130" s="497"/>
      <c r="N130" s="497"/>
      <c r="O130" s="138"/>
      <c r="P130" s="138"/>
      <c r="Q130" s="138"/>
      <c r="R130" s="138"/>
      <c r="S130" s="138"/>
      <c r="T130" s="138"/>
      <c r="U130" s="138"/>
      <c r="V130" s="138"/>
      <c r="W130" s="138"/>
      <c r="X130" s="138"/>
      <c r="Y130" s="138"/>
      <c r="Z130" s="138"/>
      <c r="AA130" s="138"/>
      <c r="AB130" s="138"/>
      <c r="AC130" s="138"/>
      <c r="AD130" s="138"/>
      <c r="AE130" s="138"/>
      <c r="AF130" s="138"/>
      <c r="AG130" s="138"/>
      <c r="AH130" s="138"/>
      <c r="AI130" s="138"/>
      <c r="AJ130" s="138"/>
      <c r="AK130" s="138"/>
      <c r="AL130" s="138"/>
      <c r="AM130" s="138"/>
      <c r="AN130" s="138"/>
      <c r="AO130" s="138"/>
      <c r="AP130" s="138"/>
      <c r="AQ130" s="138"/>
      <c r="AR130" s="138"/>
      <c r="AS130" s="138"/>
      <c r="AT130" s="138"/>
    </row>
    <row r="131" spans="1:46" s="175" customFormat="1" x14ac:dyDescent="0.25">
      <c r="A131" s="495"/>
      <c r="B131" s="492"/>
      <c r="C131" s="496"/>
      <c r="D131" s="497"/>
      <c r="E131" s="497"/>
      <c r="F131" s="497"/>
      <c r="G131" s="497"/>
      <c r="H131" s="497"/>
      <c r="I131" s="138"/>
      <c r="J131" s="497"/>
      <c r="K131" s="497"/>
      <c r="L131" s="497"/>
      <c r="M131" s="497"/>
      <c r="N131" s="497"/>
      <c r="O131" s="138"/>
      <c r="P131" s="138"/>
      <c r="Q131" s="138"/>
      <c r="R131" s="138"/>
      <c r="S131" s="138"/>
      <c r="T131" s="138"/>
      <c r="U131" s="138"/>
      <c r="V131" s="138"/>
      <c r="W131" s="138"/>
      <c r="X131" s="138"/>
      <c r="Y131" s="138"/>
      <c r="Z131" s="138"/>
      <c r="AA131" s="138"/>
      <c r="AB131" s="138"/>
      <c r="AC131" s="138"/>
      <c r="AD131" s="138"/>
      <c r="AE131" s="138"/>
      <c r="AF131" s="138"/>
      <c r="AG131" s="138"/>
      <c r="AH131" s="138"/>
      <c r="AI131" s="138"/>
      <c r="AJ131" s="138"/>
      <c r="AK131" s="138"/>
      <c r="AL131" s="138"/>
      <c r="AM131" s="138"/>
      <c r="AN131" s="138"/>
      <c r="AO131" s="138"/>
      <c r="AP131" s="138"/>
      <c r="AQ131" s="138"/>
      <c r="AR131" s="138"/>
      <c r="AS131" s="138"/>
      <c r="AT131" s="138"/>
    </row>
    <row r="132" spans="1:46" s="175" customFormat="1" x14ac:dyDescent="0.25">
      <c r="A132" s="495"/>
      <c r="B132" s="492"/>
      <c r="C132" s="488"/>
      <c r="D132" s="497"/>
      <c r="E132" s="497"/>
      <c r="F132" s="497"/>
      <c r="G132" s="497"/>
      <c r="H132" s="497"/>
      <c r="I132" s="138"/>
      <c r="J132" s="497"/>
      <c r="K132" s="497"/>
      <c r="L132" s="497"/>
      <c r="M132" s="497"/>
      <c r="N132" s="497"/>
      <c r="O132" s="138"/>
      <c r="P132" s="138"/>
      <c r="Q132" s="138"/>
      <c r="R132" s="138"/>
      <c r="S132" s="138"/>
      <c r="T132" s="138"/>
      <c r="U132" s="138"/>
      <c r="V132" s="138"/>
      <c r="W132" s="138"/>
      <c r="X132" s="138"/>
      <c r="Y132" s="138"/>
      <c r="Z132" s="138"/>
      <c r="AA132" s="138"/>
      <c r="AB132" s="138"/>
      <c r="AC132" s="138"/>
      <c r="AD132" s="138"/>
      <c r="AE132" s="138"/>
      <c r="AF132" s="138"/>
      <c r="AG132" s="138"/>
      <c r="AH132" s="138"/>
      <c r="AI132" s="138"/>
      <c r="AJ132" s="138"/>
      <c r="AK132" s="138"/>
      <c r="AL132" s="138"/>
      <c r="AM132" s="138"/>
      <c r="AN132" s="138"/>
      <c r="AO132" s="138"/>
      <c r="AP132" s="138"/>
      <c r="AQ132" s="138"/>
      <c r="AR132" s="138"/>
      <c r="AS132" s="138"/>
      <c r="AT132" s="138"/>
    </row>
    <row r="133" spans="1:46" s="175" customFormat="1" x14ac:dyDescent="0.25">
      <c r="A133" s="495"/>
      <c r="B133" s="492"/>
      <c r="C133" s="488"/>
      <c r="D133" s="497"/>
      <c r="E133" s="497"/>
      <c r="F133" s="497"/>
      <c r="G133" s="497"/>
      <c r="H133" s="497"/>
      <c r="I133" s="138"/>
      <c r="J133" s="497"/>
      <c r="K133" s="497"/>
      <c r="L133" s="497"/>
      <c r="M133" s="497"/>
      <c r="N133" s="497"/>
      <c r="O133" s="138"/>
      <c r="P133" s="138"/>
      <c r="Q133" s="138"/>
      <c r="R133" s="138"/>
      <c r="S133" s="138"/>
      <c r="T133" s="138"/>
      <c r="U133" s="138"/>
      <c r="V133" s="138"/>
      <c r="W133" s="138"/>
      <c r="X133" s="138"/>
      <c r="Y133" s="138"/>
      <c r="Z133" s="138"/>
      <c r="AA133" s="138"/>
      <c r="AB133" s="138"/>
      <c r="AC133" s="138"/>
      <c r="AD133" s="138"/>
      <c r="AE133" s="138"/>
      <c r="AF133" s="138"/>
      <c r="AG133" s="138"/>
      <c r="AH133" s="138"/>
      <c r="AI133" s="138"/>
      <c r="AJ133" s="138"/>
      <c r="AK133" s="138"/>
      <c r="AL133" s="138"/>
      <c r="AM133" s="138"/>
      <c r="AN133" s="138"/>
      <c r="AO133" s="138"/>
      <c r="AP133" s="138"/>
      <c r="AQ133" s="138"/>
      <c r="AR133" s="138"/>
      <c r="AS133" s="138"/>
      <c r="AT133" s="138"/>
    </row>
    <row r="134" spans="1:46" s="175" customFormat="1" x14ac:dyDescent="0.25">
      <c r="A134" s="495"/>
      <c r="B134" s="492"/>
      <c r="C134" s="488"/>
      <c r="D134" s="499"/>
      <c r="E134" s="499"/>
      <c r="F134" s="500"/>
      <c r="G134" s="500"/>
      <c r="H134" s="500"/>
      <c r="I134" s="138"/>
      <c r="J134" s="499"/>
      <c r="K134" s="499"/>
      <c r="L134" s="500"/>
      <c r="M134" s="500"/>
      <c r="N134" s="500"/>
      <c r="O134" s="138"/>
      <c r="P134" s="138"/>
      <c r="Q134" s="138"/>
      <c r="R134" s="138"/>
      <c r="S134" s="138"/>
      <c r="T134" s="138"/>
      <c r="U134" s="138"/>
      <c r="V134" s="138"/>
      <c r="W134" s="138"/>
      <c r="X134" s="138"/>
      <c r="Y134" s="138"/>
      <c r="Z134" s="138"/>
      <c r="AA134" s="138"/>
      <c r="AB134" s="138"/>
      <c r="AC134" s="138"/>
      <c r="AD134" s="138"/>
      <c r="AE134" s="138"/>
      <c r="AF134" s="138"/>
      <c r="AG134" s="138"/>
      <c r="AH134" s="138"/>
      <c r="AI134" s="138"/>
      <c r="AJ134" s="138"/>
      <c r="AK134" s="138"/>
      <c r="AL134" s="138"/>
      <c r="AM134" s="138"/>
      <c r="AN134" s="138"/>
      <c r="AO134" s="138"/>
      <c r="AP134" s="138"/>
      <c r="AQ134" s="138"/>
      <c r="AR134" s="138"/>
      <c r="AS134" s="138"/>
      <c r="AT134" s="138"/>
    </row>
    <row r="135" spans="1:46" s="175" customFormat="1" x14ac:dyDescent="0.25">
      <c r="B135" s="492"/>
      <c r="C135" s="492"/>
      <c r="D135" s="501"/>
      <c r="E135" s="502"/>
      <c r="F135" s="503"/>
      <c r="G135" s="504"/>
      <c r="H135" s="505"/>
      <c r="I135" s="138"/>
      <c r="J135" s="501"/>
      <c r="K135" s="502"/>
      <c r="L135" s="503"/>
      <c r="M135" s="504"/>
      <c r="N135" s="505"/>
      <c r="O135" s="138"/>
      <c r="P135" s="138"/>
      <c r="Q135" s="138"/>
      <c r="R135" s="138"/>
      <c r="S135" s="138"/>
      <c r="T135" s="138"/>
      <c r="U135" s="138"/>
      <c r="V135" s="138"/>
      <c r="W135" s="138"/>
      <c r="X135" s="138"/>
      <c r="Y135" s="138"/>
      <c r="Z135" s="138"/>
      <c r="AA135" s="138"/>
      <c r="AB135" s="138"/>
      <c r="AC135" s="138"/>
      <c r="AD135" s="138"/>
      <c r="AE135" s="138"/>
      <c r="AF135" s="138"/>
      <c r="AG135" s="138"/>
      <c r="AH135" s="138"/>
      <c r="AI135" s="138"/>
      <c r="AJ135" s="138"/>
      <c r="AK135" s="138"/>
      <c r="AL135" s="138"/>
      <c r="AM135" s="138"/>
      <c r="AN135" s="138"/>
      <c r="AO135" s="138"/>
      <c r="AP135" s="138"/>
      <c r="AQ135" s="138"/>
      <c r="AR135" s="138"/>
      <c r="AS135" s="138"/>
      <c r="AT135" s="138"/>
    </row>
    <row r="136" spans="1:46" s="175" customFormat="1" x14ac:dyDescent="0.25">
      <c r="B136" s="492"/>
      <c r="C136" s="492"/>
      <c r="D136" s="501"/>
      <c r="E136" s="502"/>
      <c r="F136" s="503"/>
      <c r="G136" s="504"/>
      <c r="H136" s="505"/>
      <c r="I136" s="138"/>
      <c r="J136" s="501"/>
      <c r="K136" s="502"/>
      <c r="L136" s="503"/>
      <c r="M136" s="504"/>
      <c r="N136" s="505"/>
      <c r="O136" s="138"/>
      <c r="P136" s="138"/>
      <c r="Q136" s="138"/>
      <c r="R136" s="138"/>
      <c r="S136" s="138"/>
      <c r="T136" s="138"/>
      <c r="U136" s="138"/>
      <c r="V136" s="138"/>
      <c r="W136" s="138"/>
      <c r="X136" s="138"/>
      <c r="Y136" s="138"/>
      <c r="Z136" s="138"/>
      <c r="AA136" s="138"/>
      <c r="AB136" s="138"/>
      <c r="AC136" s="138"/>
      <c r="AD136" s="138"/>
      <c r="AE136" s="138"/>
      <c r="AF136" s="138"/>
      <c r="AG136" s="138"/>
      <c r="AH136" s="138"/>
      <c r="AI136" s="138"/>
      <c r="AJ136" s="138"/>
      <c r="AK136" s="138"/>
      <c r="AL136" s="138"/>
      <c r="AM136" s="138"/>
      <c r="AN136" s="138"/>
      <c r="AO136" s="138"/>
      <c r="AP136" s="138"/>
      <c r="AQ136" s="138"/>
      <c r="AR136" s="138"/>
      <c r="AS136" s="138"/>
      <c r="AT136" s="138"/>
    </row>
    <row r="137" spans="1:46" s="175" customFormat="1" x14ac:dyDescent="0.25">
      <c r="B137" s="492"/>
      <c r="C137" s="492"/>
      <c r="D137" s="501"/>
      <c r="E137" s="502"/>
      <c r="F137" s="503"/>
      <c r="G137" s="504"/>
      <c r="H137" s="505"/>
      <c r="I137" s="138"/>
      <c r="J137" s="501"/>
      <c r="K137" s="502"/>
      <c r="L137" s="503"/>
      <c r="M137" s="504"/>
      <c r="N137" s="505"/>
      <c r="O137" s="138"/>
      <c r="P137" s="138"/>
      <c r="Q137" s="138"/>
      <c r="R137" s="138"/>
      <c r="S137" s="138"/>
      <c r="T137" s="138"/>
      <c r="U137" s="138"/>
      <c r="V137" s="138"/>
      <c r="W137" s="138"/>
      <c r="X137" s="138"/>
      <c r="Y137" s="138"/>
      <c r="Z137" s="138"/>
      <c r="AA137" s="138"/>
      <c r="AB137" s="138"/>
      <c r="AC137" s="138"/>
      <c r="AD137" s="138"/>
      <c r="AE137" s="138"/>
      <c r="AF137" s="138"/>
      <c r="AG137" s="138"/>
      <c r="AH137" s="138"/>
      <c r="AI137" s="138"/>
      <c r="AJ137" s="138"/>
      <c r="AK137" s="138"/>
      <c r="AL137" s="138"/>
      <c r="AM137" s="138"/>
      <c r="AN137" s="138"/>
      <c r="AO137" s="138"/>
      <c r="AP137" s="138"/>
      <c r="AQ137" s="138"/>
      <c r="AR137" s="138"/>
      <c r="AS137" s="138"/>
      <c r="AT137" s="138"/>
    </row>
    <row r="138" spans="1:46" s="175" customFormat="1" x14ac:dyDescent="0.25">
      <c r="B138" s="492"/>
      <c r="C138" s="492"/>
      <c r="D138" s="501"/>
      <c r="E138" s="502"/>
      <c r="F138" s="503"/>
      <c r="G138" s="504"/>
      <c r="H138" s="505"/>
      <c r="I138" s="138"/>
      <c r="J138" s="501"/>
      <c r="K138" s="502"/>
      <c r="L138" s="503"/>
      <c r="M138" s="504"/>
      <c r="N138" s="505"/>
      <c r="O138" s="138"/>
      <c r="P138" s="138"/>
      <c r="Q138" s="138"/>
      <c r="R138" s="138"/>
      <c r="S138" s="138"/>
      <c r="T138" s="138"/>
      <c r="U138" s="138"/>
      <c r="V138" s="138"/>
      <c r="W138" s="138"/>
      <c r="X138" s="138"/>
      <c r="Y138" s="138"/>
      <c r="Z138" s="138"/>
      <c r="AA138" s="138"/>
      <c r="AB138" s="138"/>
      <c r="AC138" s="138"/>
      <c r="AD138" s="138"/>
      <c r="AE138" s="138"/>
      <c r="AF138" s="138"/>
      <c r="AG138" s="138"/>
      <c r="AH138" s="138"/>
      <c r="AI138" s="138"/>
      <c r="AJ138" s="138"/>
      <c r="AK138" s="138"/>
      <c r="AL138" s="138"/>
      <c r="AM138" s="138"/>
      <c r="AN138" s="138"/>
      <c r="AO138" s="138"/>
      <c r="AP138" s="138"/>
      <c r="AQ138" s="138"/>
      <c r="AR138" s="138"/>
      <c r="AS138" s="138"/>
      <c r="AT138" s="138"/>
    </row>
    <row r="139" spans="1:46" s="175" customFormat="1" x14ac:dyDescent="0.25">
      <c r="B139" s="492"/>
      <c r="C139" s="492"/>
      <c r="D139" s="502"/>
      <c r="E139" s="502"/>
      <c r="F139" s="503"/>
      <c r="G139" s="503"/>
      <c r="H139" s="506"/>
      <c r="I139" s="138"/>
      <c r="J139" s="502"/>
      <c r="K139" s="502"/>
      <c r="L139" s="503"/>
      <c r="M139" s="503"/>
      <c r="N139" s="506"/>
      <c r="O139" s="138"/>
      <c r="P139" s="138"/>
      <c r="Q139" s="138"/>
      <c r="R139" s="138"/>
      <c r="S139" s="138"/>
      <c r="T139" s="138"/>
      <c r="U139" s="138"/>
      <c r="V139" s="138"/>
      <c r="W139" s="138"/>
      <c r="X139" s="138"/>
      <c r="Y139" s="138"/>
      <c r="Z139" s="138"/>
      <c r="AA139" s="138"/>
      <c r="AB139" s="138"/>
      <c r="AC139" s="138"/>
      <c r="AD139" s="138"/>
      <c r="AE139" s="138"/>
      <c r="AF139" s="138"/>
      <c r="AG139" s="138"/>
      <c r="AH139" s="138"/>
      <c r="AI139" s="138"/>
      <c r="AJ139" s="138"/>
      <c r="AK139" s="138"/>
      <c r="AL139" s="138"/>
      <c r="AM139" s="138"/>
      <c r="AN139" s="138"/>
      <c r="AO139" s="138"/>
      <c r="AP139" s="138"/>
      <c r="AQ139" s="138"/>
      <c r="AR139" s="138"/>
      <c r="AS139" s="138"/>
      <c r="AT139" s="138"/>
    </row>
    <row r="140" spans="1:46" s="175" customFormat="1" x14ac:dyDescent="0.25">
      <c r="B140" s="492"/>
      <c r="C140" s="492"/>
      <c r="D140" s="502"/>
      <c r="E140" s="502"/>
      <c r="F140" s="503"/>
      <c r="G140" s="503"/>
      <c r="H140" s="506"/>
      <c r="I140" s="138"/>
      <c r="J140" s="502"/>
      <c r="K140" s="502"/>
      <c r="L140" s="503"/>
      <c r="M140" s="503"/>
      <c r="N140" s="506"/>
      <c r="O140" s="138"/>
      <c r="P140" s="138"/>
      <c r="Q140" s="138"/>
      <c r="R140" s="138"/>
      <c r="S140" s="138"/>
      <c r="T140" s="138"/>
      <c r="U140" s="138"/>
      <c r="V140" s="138"/>
      <c r="W140" s="138"/>
      <c r="X140" s="138"/>
      <c r="Y140" s="138"/>
      <c r="Z140" s="138"/>
      <c r="AA140" s="138"/>
      <c r="AB140" s="138"/>
      <c r="AC140" s="138"/>
      <c r="AD140" s="138"/>
      <c r="AE140" s="138"/>
      <c r="AF140" s="138"/>
      <c r="AG140" s="138"/>
      <c r="AH140" s="138"/>
      <c r="AI140" s="138"/>
      <c r="AJ140" s="138"/>
      <c r="AK140" s="138"/>
      <c r="AL140" s="138"/>
      <c r="AM140" s="138"/>
      <c r="AN140" s="138"/>
      <c r="AO140" s="138"/>
      <c r="AP140" s="138"/>
      <c r="AQ140" s="138"/>
      <c r="AR140" s="138"/>
      <c r="AS140" s="138"/>
      <c r="AT140" s="138"/>
    </row>
    <row r="141" spans="1:46" s="175" customFormat="1" x14ac:dyDescent="0.25">
      <c r="B141" s="492"/>
      <c r="C141" s="492"/>
      <c r="D141" s="502"/>
      <c r="E141" s="502"/>
      <c r="F141" s="503"/>
      <c r="G141" s="503"/>
      <c r="H141" s="506"/>
      <c r="I141" s="138"/>
      <c r="J141" s="502"/>
      <c r="K141" s="502"/>
      <c r="L141" s="503"/>
      <c r="M141" s="503"/>
      <c r="N141" s="506"/>
      <c r="O141" s="138"/>
      <c r="P141" s="138"/>
      <c r="Q141" s="138"/>
      <c r="R141" s="138"/>
      <c r="S141" s="138"/>
      <c r="T141" s="138"/>
      <c r="U141" s="138"/>
      <c r="V141" s="138"/>
      <c r="W141" s="138"/>
      <c r="X141" s="138"/>
      <c r="Y141" s="138"/>
      <c r="Z141" s="138"/>
      <c r="AA141" s="138"/>
      <c r="AB141" s="138"/>
      <c r="AC141" s="138"/>
      <c r="AD141" s="138"/>
      <c r="AE141" s="138"/>
      <c r="AF141" s="138"/>
      <c r="AG141" s="138"/>
      <c r="AH141" s="138"/>
      <c r="AI141" s="138"/>
      <c r="AJ141" s="138"/>
      <c r="AK141" s="138"/>
      <c r="AL141" s="138"/>
      <c r="AM141" s="138"/>
      <c r="AN141" s="138"/>
      <c r="AO141" s="138"/>
      <c r="AP141" s="138"/>
      <c r="AQ141" s="138"/>
      <c r="AR141" s="138"/>
      <c r="AS141" s="138"/>
      <c r="AT141" s="138"/>
    </row>
    <row r="142" spans="1:46" s="175" customFormat="1" x14ac:dyDescent="0.25">
      <c r="B142" s="492"/>
      <c r="C142" s="492"/>
      <c r="D142" s="502"/>
      <c r="E142" s="502"/>
      <c r="F142" s="503"/>
      <c r="G142" s="503"/>
      <c r="H142" s="506"/>
      <c r="I142" s="138"/>
      <c r="J142" s="502"/>
      <c r="K142" s="502"/>
      <c r="L142" s="503"/>
      <c r="M142" s="503"/>
      <c r="N142" s="506"/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38"/>
      <c r="Z142" s="138"/>
      <c r="AA142" s="138"/>
      <c r="AB142" s="138"/>
      <c r="AC142" s="138"/>
      <c r="AD142" s="138"/>
      <c r="AE142" s="138"/>
      <c r="AF142" s="138"/>
      <c r="AG142" s="138"/>
      <c r="AH142" s="138"/>
      <c r="AI142" s="138"/>
      <c r="AJ142" s="138"/>
      <c r="AK142" s="138"/>
      <c r="AL142" s="138"/>
      <c r="AM142" s="138"/>
      <c r="AN142" s="138"/>
      <c r="AO142" s="138"/>
      <c r="AP142" s="138"/>
      <c r="AQ142" s="138"/>
      <c r="AR142" s="138"/>
      <c r="AS142" s="138"/>
      <c r="AT142" s="138"/>
    </row>
    <row r="143" spans="1:46" s="175" customFormat="1" x14ac:dyDescent="0.25">
      <c r="B143" s="492"/>
      <c r="C143" s="492"/>
      <c r="D143" s="502"/>
      <c r="E143" s="502"/>
      <c r="F143" s="503"/>
      <c r="G143" s="503"/>
      <c r="H143" s="506"/>
      <c r="I143" s="138"/>
      <c r="J143" s="502"/>
      <c r="K143" s="502"/>
      <c r="L143" s="503"/>
      <c r="M143" s="503"/>
      <c r="N143" s="506"/>
      <c r="O143" s="138"/>
      <c r="P143" s="138"/>
      <c r="Q143" s="138"/>
      <c r="R143" s="138"/>
      <c r="S143" s="138"/>
      <c r="T143" s="138"/>
      <c r="U143" s="138"/>
      <c r="V143" s="138"/>
      <c r="W143" s="138"/>
      <c r="X143" s="138"/>
      <c r="Y143" s="138"/>
      <c r="Z143" s="138"/>
      <c r="AA143" s="138"/>
      <c r="AB143" s="138"/>
      <c r="AC143" s="138"/>
      <c r="AD143" s="138"/>
      <c r="AE143" s="138"/>
      <c r="AF143" s="138"/>
      <c r="AG143" s="138"/>
      <c r="AH143" s="138"/>
      <c r="AI143" s="138"/>
      <c r="AJ143" s="138"/>
      <c r="AK143" s="138"/>
      <c r="AL143" s="138"/>
      <c r="AM143" s="138"/>
      <c r="AN143" s="138"/>
      <c r="AO143" s="138"/>
      <c r="AP143" s="138"/>
      <c r="AQ143" s="138"/>
      <c r="AR143" s="138"/>
      <c r="AS143" s="138"/>
      <c r="AT143" s="138"/>
    </row>
    <row r="144" spans="1:46" s="175" customFormat="1" ht="15" x14ac:dyDescent="0.25">
      <c r="B144" s="507"/>
      <c r="C144" s="507"/>
      <c r="D144" s="507"/>
      <c r="E144" s="507"/>
      <c r="F144" s="507"/>
      <c r="G144" s="507"/>
      <c r="H144" s="507"/>
      <c r="I144" s="138"/>
      <c r="J144" s="507"/>
      <c r="K144" s="507"/>
      <c r="L144" s="507"/>
      <c r="M144" s="507"/>
      <c r="N144" s="507"/>
      <c r="O144" s="138"/>
      <c r="P144" s="138"/>
      <c r="Q144" s="138"/>
      <c r="R144" s="138"/>
      <c r="S144" s="138"/>
      <c r="T144" s="138"/>
      <c r="U144" s="138"/>
      <c r="V144" s="138"/>
      <c r="W144" s="138"/>
      <c r="X144" s="138"/>
      <c r="Y144" s="138"/>
      <c r="Z144" s="138"/>
      <c r="AA144" s="138"/>
      <c r="AB144" s="138"/>
      <c r="AC144" s="138"/>
      <c r="AD144" s="138"/>
      <c r="AE144" s="138"/>
      <c r="AF144" s="138"/>
      <c r="AG144" s="138"/>
      <c r="AH144" s="138"/>
      <c r="AI144" s="138"/>
      <c r="AJ144" s="138"/>
      <c r="AK144" s="138"/>
      <c r="AL144" s="138"/>
      <c r="AM144" s="138"/>
      <c r="AN144" s="138"/>
      <c r="AO144" s="138"/>
      <c r="AP144" s="138"/>
      <c r="AQ144" s="138"/>
      <c r="AR144" s="138"/>
      <c r="AS144" s="138"/>
      <c r="AT144" s="138"/>
    </row>
    <row r="145" spans="1:46" s="175" customFormat="1" x14ac:dyDescent="0.25">
      <c r="F145" s="508"/>
      <c r="G145" s="508"/>
      <c r="H145" s="509"/>
      <c r="I145" s="138"/>
      <c r="L145" s="508"/>
      <c r="M145" s="508"/>
      <c r="N145" s="509"/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  <c r="Y145" s="138"/>
      <c r="Z145" s="138"/>
      <c r="AA145" s="138"/>
      <c r="AB145" s="138"/>
      <c r="AC145" s="138"/>
      <c r="AD145" s="138"/>
      <c r="AE145" s="138"/>
      <c r="AF145" s="138"/>
      <c r="AG145" s="138"/>
      <c r="AH145" s="138"/>
      <c r="AI145" s="138"/>
      <c r="AJ145" s="138"/>
      <c r="AK145" s="138"/>
      <c r="AL145" s="138"/>
      <c r="AM145" s="138"/>
      <c r="AN145" s="138"/>
      <c r="AO145" s="138"/>
      <c r="AP145" s="138"/>
      <c r="AQ145" s="138"/>
      <c r="AR145" s="138"/>
      <c r="AS145" s="138"/>
      <c r="AT145" s="138"/>
    </row>
    <row r="146" spans="1:46" s="175" customFormat="1" x14ac:dyDescent="0.25">
      <c r="A146" s="510"/>
      <c r="B146" s="492"/>
      <c r="C146" s="492"/>
      <c r="D146" s="502"/>
      <c r="E146" s="502"/>
      <c r="F146" s="503"/>
      <c r="G146" s="503"/>
      <c r="H146" s="506"/>
      <c r="I146" s="138"/>
      <c r="J146" s="502"/>
      <c r="K146" s="502"/>
      <c r="L146" s="503"/>
      <c r="M146" s="503"/>
      <c r="N146" s="506"/>
      <c r="O146" s="138"/>
      <c r="P146" s="138"/>
      <c r="Q146" s="138"/>
      <c r="R146" s="138"/>
      <c r="S146" s="138"/>
      <c r="T146" s="138"/>
      <c r="U146" s="138"/>
      <c r="V146" s="138"/>
      <c r="W146" s="138"/>
      <c r="X146" s="138"/>
      <c r="Y146" s="138"/>
      <c r="Z146" s="138"/>
      <c r="AA146" s="138"/>
      <c r="AB146" s="138"/>
      <c r="AC146" s="138"/>
      <c r="AD146" s="138"/>
      <c r="AE146" s="138"/>
      <c r="AF146" s="138"/>
      <c r="AG146" s="138"/>
      <c r="AH146" s="138"/>
      <c r="AI146" s="138"/>
      <c r="AJ146" s="138"/>
      <c r="AK146" s="138"/>
      <c r="AL146" s="138"/>
      <c r="AM146" s="138"/>
      <c r="AN146" s="138"/>
      <c r="AO146" s="138"/>
      <c r="AP146" s="138"/>
      <c r="AQ146" s="138"/>
      <c r="AR146" s="138"/>
      <c r="AS146" s="138"/>
      <c r="AT146" s="138"/>
    </row>
    <row r="147" spans="1:46" s="175" customFormat="1" x14ac:dyDescent="0.25">
      <c r="A147" s="510"/>
      <c r="B147" s="492"/>
      <c r="C147" s="492"/>
      <c r="D147" s="502"/>
      <c r="E147" s="502"/>
      <c r="F147" s="503"/>
      <c r="G147" s="503"/>
      <c r="H147" s="506"/>
      <c r="I147" s="138"/>
      <c r="J147" s="502"/>
      <c r="K147" s="502"/>
      <c r="L147" s="503"/>
      <c r="M147" s="503"/>
      <c r="N147" s="506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  <c r="AG147" s="138"/>
      <c r="AH147" s="138"/>
      <c r="AI147" s="138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38"/>
    </row>
    <row r="148" spans="1:46" s="175" customFormat="1" x14ac:dyDescent="0.25">
      <c r="A148" s="510"/>
      <c r="B148" s="492"/>
      <c r="C148" s="492"/>
      <c r="D148" s="502"/>
      <c r="E148" s="502"/>
      <c r="F148" s="511"/>
      <c r="G148" s="511"/>
      <c r="H148" s="502"/>
      <c r="I148" s="138"/>
      <c r="J148" s="502"/>
      <c r="K148" s="502"/>
      <c r="L148" s="511"/>
      <c r="M148" s="511"/>
      <c r="N148" s="502"/>
      <c r="O148" s="138"/>
      <c r="P148" s="138"/>
      <c r="Q148" s="138"/>
      <c r="R148" s="138"/>
      <c r="S148" s="138"/>
      <c r="T148" s="138"/>
      <c r="U148" s="138"/>
      <c r="V148" s="138"/>
      <c r="W148" s="138"/>
      <c r="X148" s="138"/>
      <c r="Y148" s="138"/>
      <c r="Z148" s="138"/>
      <c r="AA148" s="138"/>
      <c r="AB148" s="138"/>
      <c r="AC148" s="138"/>
      <c r="AD148" s="138"/>
      <c r="AE148" s="138"/>
      <c r="AF148" s="138"/>
      <c r="AG148" s="138"/>
      <c r="AH148" s="138"/>
      <c r="AI148" s="138"/>
      <c r="AJ148" s="138"/>
      <c r="AK148" s="138"/>
      <c r="AL148" s="138"/>
      <c r="AM148" s="138"/>
      <c r="AN148" s="138"/>
      <c r="AO148" s="138"/>
      <c r="AP148" s="138"/>
      <c r="AQ148" s="138"/>
      <c r="AR148" s="138"/>
      <c r="AS148" s="138"/>
      <c r="AT148" s="138"/>
    </row>
    <row r="149" spans="1:46" s="175" customFormat="1" x14ac:dyDescent="0.25">
      <c r="A149" s="512"/>
      <c r="B149" s="488"/>
      <c r="C149" s="492"/>
      <c r="D149" s="513"/>
      <c r="E149" s="514"/>
      <c r="F149" s="515"/>
      <c r="G149" s="515"/>
      <c r="H149" s="515"/>
      <c r="I149" s="138"/>
      <c r="J149" s="513"/>
      <c r="K149" s="514"/>
      <c r="L149" s="515"/>
      <c r="M149" s="515"/>
      <c r="N149" s="515"/>
      <c r="O149" s="138"/>
      <c r="P149" s="138"/>
      <c r="Q149" s="138"/>
      <c r="R149" s="138"/>
      <c r="S149" s="138"/>
      <c r="T149" s="138"/>
      <c r="U149" s="138"/>
      <c r="V149" s="138"/>
      <c r="W149" s="138"/>
      <c r="X149" s="138"/>
      <c r="Y149" s="138"/>
      <c r="Z149" s="138"/>
      <c r="AA149" s="138"/>
      <c r="AB149" s="138"/>
      <c r="AC149" s="138"/>
      <c r="AD149" s="138"/>
      <c r="AE149" s="138"/>
      <c r="AF149" s="138"/>
      <c r="AG149" s="138"/>
      <c r="AH149" s="138"/>
      <c r="AI149" s="138"/>
      <c r="AJ149" s="138"/>
      <c r="AK149" s="138"/>
      <c r="AL149" s="138"/>
      <c r="AM149" s="138"/>
      <c r="AN149" s="138"/>
      <c r="AO149" s="138"/>
      <c r="AP149" s="138"/>
      <c r="AQ149" s="138"/>
      <c r="AR149" s="138"/>
      <c r="AS149" s="138"/>
      <c r="AT149" s="138"/>
    </row>
    <row r="150" spans="1:46" s="175" customFormat="1" x14ac:dyDescent="0.25">
      <c r="A150" s="510"/>
      <c r="B150" s="492"/>
      <c r="C150" s="492"/>
      <c r="D150" s="492"/>
      <c r="E150" s="492"/>
      <c r="F150" s="503"/>
      <c r="G150" s="503"/>
      <c r="H150" s="506"/>
      <c r="I150" s="138"/>
      <c r="J150" s="492"/>
      <c r="K150" s="492"/>
      <c r="L150" s="503"/>
      <c r="M150" s="503"/>
      <c r="N150" s="506"/>
      <c r="O150" s="138"/>
      <c r="P150" s="138"/>
      <c r="Q150" s="138"/>
      <c r="R150" s="138"/>
      <c r="S150" s="138"/>
      <c r="T150" s="138"/>
      <c r="U150" s="138"/>
      <c r="V150" s="138"/>
      <c r="W150" s="138"/>
      <c r="X150" s="138"/>
      <c r="Y150" s="138"/>
      <c r="Z150" s="138"/>
      <c r="AA150" s="138"/>
      <c r="AB150" s="138"/>
      <c r="AC150" s="138"/>
      <c r="AD150" s="138"/>
      <c r="AE150" s="138"/>
      <c r="AF150" s="138"/>
      <c r="AG150" s="138"/>
      <c r="AH150" s="138"/>
      <c r="AI150" s="138"/>
      <c r="AJ150" s="138"/>
      <c r="AK150" s="138"/>
      <c r="AL150" s="138"/>
      <c r="AM150" s="138"/>
      <c r="AN150" s="138"/>
      <c r="AO150" s="138"/>
      <c r="AP150" s="138"/>
      <c r="AQ150" s="138"/>
      <c r="AR150" s="138"/>
      <c r="AS150" s="138"/>
      <c r="AT150" s="138"/>
    </row>
    <row r="151" spans="1:46" s="175" customFormat="1" x14ac:dyDescent="0.25">
      <c r="A151" s="510"/>
      <c r="B151" s="492"/>
      <c r="C151" s="492"/>
      <c r="D151" s="492"/>
      <c r="E151" s="492"/>
      <c r="F151" s="503"/>
      <c r="G151" s="503"/>
      <c r="H151" s="506"/>
      <c r="I151" s="138"/>
      <c r="J151" s="492"/>
      <c r="K151" s="492"/>
      <c r="L151" s="503"/>
      <c r="M151" s="503"/>
      <c r="N151" s="506"/>
      <c r="O151" s="138"/>
      <c r="P151" s="138"/>
      <c r="Q151" s="138"/>
      <c r="R151" s="138"/>
      <c r="S151" s="138"/>
      <c r="T151" s="138"/>
      <c r="U151" s="138"/>
      <c r="V151" s="138"/>
      <c r="W151" s="138"/>
      <c r="X151" s="138"/>
      <c r="Y151" s="138"/>
      <c r="Z151" s="138"/>
      <c r="AA151" s="138"/>
      <c r="AB151" s="138"/>
      <c r="AC151" s="138"/>
      <c r="AD151" s="138"/>
      <c r="AE151" s="138"/>
      <c r="AF151" s="138"/>
      <c r="AG151" s="138"/>
      <c r="AH151" s="138"/>
      <c r="AI151" s="138"/>
      <c r="AJ151" s="138"/>
      <c r="AK151" s="138"/>
      <c r="AL151" s="138"/>
      <c r="AM151" s="138"/>
      <c r="AN151" s="138"/>
      <c r="AO151" s="138"/>
      <c r="AP151" s="138"/>
      <c r="AQ151" s="138"/>
      <c r="AR151" s="138"/>
      <c r="AS151" s="138"/>
      <c r="AT151" s="138"/>
    </row>
    <row r="152" spans="1:46" s="175" customFormat="1" x14ac:dyDescent="0.25">
      <c r="A152" s="510"/>
      <c r="B152" s="492"/>
      <c r="C152" s="492"/>
      <c r="D152" s="488"/>
      <c r="E152" s="488"/>
      <c r="F152" s="503"/>
      <c r="G152" s="503"/>
      <c r="H152" s="506"/>
      <c r="I152" s="138"/>
      <c r="J152" s="488"/>
      <c r="K152" s="488"/>
      <c r="L152" s="503"/>
      <c r="M152" s="503"/>
      <c r="N152" s="506"/>
      <c r="O152" s="138"/>
      <c r="P152" s="138"/>
      <c r="Q152" s="138"/>
      <c r="R152" s="138"/>
      <c r="S152" s="138"/>
      <c r="T152" s="138"/>
      <c r="U152" s="138"/>
      <c r="V152" s="138"/>
      <c r="W152" s="138"/>
      <c r="X152" s="138"/>
      <c r="Y152" s="138"/>
      <c r="Z152" s="138"/>
      <c r="AA152" s="138"/>
      <c r="AB152" s="138"/>
      <c r="AC152" s="138"/>
      <c r="AD152" s="138"/>
      <c r="AE152" s="138"/>
      <c r="AF152" s="138"/>
      <c r="AG152" s="138"/>
      <c r="AH152" s="138"/>
      <c r="AI152" s="138"/>
      <c r="AJ152" s="138"/>
      <c r="AK152" s="138"/>
      <c r="AL152" s="138"/>
      <c r="AM152" s="138"/>
      <c r="AN152" s="138"/>
      <c r="AO152" s="138"/>
      <c r="AP152" s="138"/>
      <c r="AQ152" s="138"/>
      <c r="AR152" s="138"/>
      <c r="AS152" s="138"/>
      <c r="AT152" s="138"/>
    </row>
    <row r="153" spans="1:46" s="175" customFormat="1" x14ac:dyDescent="0.25">
      <c r="A153" s="516"/>
      <c r="D153" s="517"/>
      <c r="E153" s="517"/>
      <c r="F153" s="518"/>
      <c r="G153" s="508"/>
      <c r="H153" s="509"/>
      <c r="I153" s="138"/>
      <c r="J153" s="517"/>
      <c r="K153" s="517"/>
      <c r="L153" s="518"/>
      <c r="M153" s="508"/>
      <c r="N153" s="509"/>
      <c r="O153" s="138"/>
      <c r="P153" s="138"/>
      <c r="Q153" s="138"/>
      <c r="R153" s="138"/>
      <c r="S153" s="138"/>
      <c r="T153" s="138"/>
      <c r="U153" s="138"/>
      <c r="V153" s="138"/>
      <c r="W153" s="138"/>
      <c r="X153" s="138"/>
      <c r="Y153" s="138"/>
      <c r="Z153" s="138"/>
      <c r="AA153" s="138"/>
      <c r="AB153" s="138"/>
      <c r="AC153" s="138"/>
      <c r="AD153" s="138"/>
      <c r="AE153" s="138"/>
      <c r="AF153" s="138"/>
      <c r="AG153" s="138"/>
      <c r="AH153" s="138"/>
      <c r="AI153" s="138"/>
      <c r="AJ153" s="138"/>
      <c r="AK153" s="138"/>
      <c r="AL153" s="138"/>
      <c r="AM153" s="138"/>
      <c r="AN153" s="138"/>
      <c r="AO153" s="138"/>
      <c r="AP153" s="138"/>
      <c r="AQ153" s="138"/>
      <c r="AR153" s="138"/>
      <c r="AS153" s="138"/>
      <c r="AT153" s="138"/>
    </row>
    <row r="154" spans="1:46" s="175" customFormat="1" x14ac:dyDescent="0.25">
      <c r="A154" s="516"/>
      <c r="F154" s="508"/>
      <c r="G154" s="508"/>
      <c r="H154" s="509"/>
      <c r="I154" s="138"/>
      <c r="L154" s="508"/>
      <c r="M154" s="508"/>
      <c r="N154" s="509"/>
      <c r="O154" s="138"/>
      <c r="P154" s="138"/>
      <c r="Q154" s="138"/>
      <c r="R154" s="138"/>
      <c r="S154" s="138"/>
      <c r="T154" s="138"/>
      <c r="U154" s="138"/>
      <c r="V154" s="138"/>
      <c r="W154" s="138"/>
      <c r="X154" s="138"/>
      <c r="Y154" s="138"/>
      <c r="Z154" s="138"/>
      <c r="AA154" s="138"/>
      <c r="AB154" s="138"/>
      <c r="AC154" s="138"/>
      <c r="AD154" s="138"/>
      <c r="AE154" s="138"/>
      <c r="AF154" s="138"/>
      <c r="AG154" s="138"/>
      <c r="AH154" s="138"/>
      <c r="AI154" s="138"/>
      <c r="AJ154" s="138"/>
      <c r="AK154" s="138"/>
      <c r="AL154" s="138"/>
      <c r="AM154" s="138"/>
      <c r="AN154" s="138"/>
      <c r="AO154" s="138"/>
      <c r="AP154" s="138"/>
      <c r="AQ154" s="138"/>
      <c r="AR154" s="138"/>
      <c r="AS154" s="138"/>
      <c r="AT154" s="138"/>
    </row>
    <row r="155" spans="1:46" s="175" customFormat="1" x14ac:dyDescent="0.25">
      <c r="A155" s="516"/>
      <c r="F155" s="508"/>
      <c r="G155" s="508"/>
      <c r="H155" s="509"/>
      <c r="I155" s="138"/>
      <c r="L155" s="508"/>
      <c r="M155" s="508"/>
      <c r="N155" s="509"/>
      <c r="O155" s="138"/>
      <c r="P155" s="138"/>
      <c r="Q155" s="138"/>
      <c r="R155" s="138"/>
      <c r="S155" s="138"/>
      <c r="T155" s="138"/>
      <c r="U155" s="138"/>
      <c r="V155" s="138"/>
      <c r="W155" s="138"/>
      <c r="X155" s="138"/>
      <c r="Y155" s="138"/>
      <c r="Z155" s="138"/>
      <c r="AA155" s="138"/>
      <c r="AB155" s="138"/>
      <c r="AC155" s="138"/>
      <c r="AD155" s="138"/>
      <c r="AE155" s="138"/>
      <c r="AF155" s="138"/>
      <c r="AG155" s="138"/>
      <c r="AH155" s="138"/>
      <c r="AI155" s="138"/>
      <c r="AJ155" s="138"/>
      <c r="AK155" s="138"/>
      <c r="AL155" s="138"/>
      <c r="AM155" s="138"/>
      <c r="AN155" s="138"/>
      <c r="AO155" s="138"/>
      <c r="AP155" s="138"/>
      <c r="AQ155" s="138"/>
      <c r="AR155" s="138"/>
      <c r="AS155" s="138"/>
      <c r="AT155" s="138"/>
    </row>
    <row r="156" spans="1:46" s="175" customFormat="1" x14ac:dyDescent="0.25">
      <c r="A156" s="516"/>
      <c r="F156" s="508"/>
      <c r="G156" s="508"/>
      <c r="H156" s="509"/>
      <c r="I156" s="138"/>
      <c r="L156" s="508"/>
      <c r="M156" s="508"/>
      <c r="N156" s="509"/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38"/>
      <c r="Z156" s="138"/>
      <c r="AA156" s="138"/>
      <c r="AB156" s="138"/>
      <c r="AC156" s="138"/>
      <c r="AD156" s="138"/>
      <c r="AE156" s="138"/>
      <c r="AF156" s="138"/>
      <c r="AG156" s="138"/>
      <c r="AH156" s="138"/>
      <c r="AI156" s="138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</row>
    <row r="157" spans="1:46" s="175" customFormat="1" x14ac:dyDescent="0.25">
      <c r="A157" s="516"/>
      <c r="F157" s="508"/>
      <c r="G157" s="508"/>
      <c r="H157" s="509"/>
      <c r="I157" s="138"/>
      <c r="L157" s="508"/>
      <c r="M157" s="508"/>
      <c r="N157" s="509"/>
      <c r="O157" s="138"/>
      <c r="P157" s="138"/>
      <c r="Q157" s="138"/>
      <c r="R157" s="138"/>
      <c r="S157" s="138"/>
      <c r="T157" s="138"/>
      <c r="U157" s="138"/>
      <c r="V157" s="138"/>
      <c r="W157" s="138"/>
      <c r="X157" s="138"/>
      <c r="Y157" s="138"/>
      <c r="Z157" s="138"/>
      <c r="AA157" s="138"/>
      <c r="AB157" s="138"/>
      <c r="AC157" s="138"/>
      <c r="AD157" s="138"/>
      <c r="AE157" s="138"/>
      <c r="AF157" s="138"/>
      <c r="AG157" s="138"/>
      <c r="AH157" s="138"/>
      <c r="AI157" s="138"/>
      <c r="AJ157" s="138"/>
      <c r="AK157" s="138"/>
      <c r="AL157" s="138"/>
      <c r="AM157" s="138"/>
      <c r="AN157" s="138"/>
      <c r="AO157" s="138"/>
      <c r="AP157" s="138"/>
      <c r="AQ157" s="138"/>
      <c r="AR157" s="138"/>
      <c r="AS157" s="138"/>
      <c r="AT157" s="138"/>
    </row>
    <row r="158" spans="1:46" s="175" customFormat="1" x14ac:dyDescent="0.25">
      <c r="A158" s="516"/>
      <c r="F158" s="508"/>
      <c r="G158" s="508"/>
      <c r="H158" s="509"/>
      <c r="I158" s="138"/>
      <c r="L158" s="508"/>
      <c r="M158" s="508"/>
      <c r="N158" s="509"/>
      <c r="O158" s="138"/>
      <c r="P158" s="138"/>
      <c r="Q158" s="138"/>
      <c r="R158" s="138"/>
      <c r="S158" s="138"/>
      <c r="T158" s="138"/>
      <c r="U158" s="138"/>
      <c r="V158" s="138"/>
      <c r="W158" s="138"/>
      <c r="X158" s="138"/>
      <c r="Y158" s="138"/>
      <c r="Z158" s="138"/>
      <c r="AA158" s="138"/>
      <c r="AB158" s="138"/>
      <c r="AC158" s="138"/>
      <c r="AD158" s="138"/>
      <c r="AE158" s="138"/>
      <c r="AF158" s="138"/>
      <c r="AG158" s="138"/>
      <c r="AH158" s="138"/>
      <c r="AI158" s="138"/>
      <c r="AJ158" s="138"/>
      <c r="AK158" s="138"/>
      <c r="AL158" s="138"/>
      <c r="AM158" s="138"/>
      <c r="AN158" s="138"/>
      <c r="AO158" s="138"/>
      <c r="AP158" s="138"/>
      <c r="AQ158" s="138"/>
      <c r="AR158" s="138"/>
      <c r="AS158" s="138"/>
      <c r="AT158" s="138"/>
    </row>
    <row r="159" spans="1:46" s="175" customFormat="1" x14ac:dyDescent="0.25">
      <c r="A159" s="516"/>
      <c r="F159" s="508"/>
      <c r="G159" s="508"/>
      <c r="H159" s="509"/>
      <c r="I159" s="138"/>
      <c r="L159" s="508"/>
      <c r="M159" s="508"/>
      <c r="N159" s="509"/>
      <c r="O159" s="138"/>
      <c r="P159" s="138"/>
      <c r="Q159" s="138"/>
      <c r="R159" s="138"/>
      <c r="S159" s="138"/>
      <c r="T159" s="138"/>
      <c r="U159" s="138"/>
      <c r="V159" s="138"/>
      <c r="W159" s="138"/>
      <c r="X159" s="138"/>
      <c r="Y159" s="138"/>
      <c r="Z159" s="138"/>
      <c r="AA159" s="138"/>
      <c r="AB159" s="138"/>
      <c r="AC159" s="138"/>
      <c r="AD159" s="138"/>
      <c r="AE159" s="138"/>
      <c r="AF159" s="138"/>
      <c r="AG159" s="138"/>
      <c r="AH159" s="138"/>
      <c r="AI159" s="138"/>
      <c r="AJ159" s="138"/>
      <c r="AK159" s="138"/>
      <c r="AL159" s="138"/>
      <c r="AM159" s="138"/>
      <c r="AN159" s="138"/>
      <c r="AO159" s="138"/>
      <c r="AP159" s="138"/>
      <c r="AQ159" s="138"/>
      <c r="AR159" s="138"/>
      <c r="AS159" s="138"/>
      <c r="AT159" s="138"/>
    </row>
    <row r="160" spans="1:46" s="175" customFormat="1" x14ac:dyDescent="0.25">
      <c r="A160" s="516"/>
      <c r="F160" s="508"/>
      <c r="G160" s="508"/>
      <c r="H160" s="509"/>
      <c r="I160" s="138"/>
      <c r="L160" s="508"/>
      <c r="M160" s="508"/>
      <c r="N160" s="509"/>
      <c r="O160" s="138"/>
      <c r="P160" s="138"/>
      <c r="Q160" s="138"/>
      <c r="R160" s="138"/>
      <c r="S160" s="138"/>
      <c r="T160" s="138"/>
      <c r="U160" s="138"/>
      <c r="V160" s="138"/>
      <c r="W160" s="138"/>
      <c r="X160" s="138"/>
      <c r="Y160" s="138"/>
      <c r="Z160" s="138"/>
      <c r="AA160" s="138"/>
      <c r="AB160" s="138"/>
      <c r="AC160" s="138"/>
      <c r="AD160" s="138"/>
      <c r="AE160" s="138"/>
      <c r="AF160" s="138"/>
      <c r="AG160" s="138"/>
      <c r="AH160" s="138"/>
      <c r="AI160" s="138"/>
      <c r="AJ160" s="138"/>
      <c r="AK160" s="138"/>
      <c r="AL160" s="138"/>
      <c r="AM160" s="138"/>
      <c r="AN160" s="138"/>
      <c r="AO160" s="138"/>
      <c r="AP160" s="138"/>
      <c r="AQ160" s="138"/>
      <c r="AR160" s="138"/>
      <c r="AS160" s="138"/>
      <c r="AT160" s="138"/>
    </row>
    <row r="161" spans="1:46" s="175" customFormat="1" x14ac:dyDescent="0.25">
      <c r="A161" s="516"/>
      <c r="F161" s="508"/>
      <c r="G161" s="508"/>
      <c r="H161" s="509"/>
      <c r="I161" s="138"/>
      <c r="L161" s="508"/>
      <c r="M161" s="508"/>
      <c r="N161" s="509"/>
      <c r="O161" s="138"/>
      <c r="P161" s="138"/>
      <c r="Q161" s="138"/>
      <c r="R161" s="138"/>
      <c r="S161" s="138"/>
      <c r="T161" s="138"/>
      <c r="U161" s="138"/>
      <c r="V161" s="138"/>
      <c r="W161" s="138"/>
      <c r="X161" s="138"/>
      <c r="Y161" s="138"/>
      <c r="Z161" s="138"/>
      <c r="AA161" s="138"/>
      <c r="AB161" s="138"/>
      <c r="AC161" s="138"/>
      <c r="AD161" s="138"/>
      <c r="AE161" s="138"/>
      <c r="AF161" s="138"/>
      <c r="AG161" s="138"/>
      <c r="AH161" s="138"/>
      <c r="AI161" s="138"/>
      <c r="AJ161" s="138"/>
      <c r="AK161" s="138"/>
      <c r="AL161" s="138"/>
      <c r="AM161" s="138"/>
      <c r="AN161" s="138"/>
      <c r="AO161" s="138"/>
      <c r="AP161" s="138"/>
      <c r="AQ161" s="138"/>
      <c r="AR161" s="138"/>
      <c r="AS161" s="138"/>
      <c r="AT161" s="138"/>
    </row>
    <row r="162" spans="1:46" s="175" customFormat="1" x14ac:dyDescent="0.25">
      <c r="A162" s="516"/>
      <c r="F162" s="508"/>
      <c r="G162" s="508"/>
      <c r="H162" s="509"/>
      <c r="I162" s="138"/>
      <c r="L162" s="508"/>
      <c r="M162" s="508"/>
      <c r="N162" s="509"/>
      <c r="O162" s="138"/>
      <c r="P162" s="138"/>
      <c r="Q162" s="138"/>
      <c r="R162" s="138"/>
      <c r="S162" s="138"/>
      <c r="T162" s="138"/>
      <c r="U162" s="138"/>
      <c r="V162" s="138"/>
      <c r="W162" s="138"/>
      <c r="X162" s="138"/>
      <c r="Y162" s="138"/>
      <c r="Z162" s="138"/>
      <c r="AA162" s="138"/>
      <c r="AB162" s="138"/>
      <c r="AC162" s="138"/>
      <c r="AD162" s="138"/>
      <c r="AE162" s="138"/>
      <c r="AF162" s="138"/>
      <c r="AG162" s="138"/>
      <c r="AH162" s="138"/>
      <c r="AI162" s="138"/>
      <c r="AJ162" s="138"/>
      <c r="AK162" s="138"/>
      <c r="AL162" s="138"/>
      <c r="AM162" s="138"/>
      <c r="AN162" s="138"/>
      <c r="AO162" s="138"/>
      <c r="AP162" s="138"/>
      <c r="AQ162" s="138"/>
      <c r="AR162" s="138"/>
      <c r="AS162" s="138"/>
      <c r="AT162" s="138"/>
    </row>
    <row r="163" spans="1:46" s="175" customFormat="1" x14ac:dyDescent="0.25">
      <c r="A163" s="516"/>
      <c r="F163" s="508"/>
      <c r="G163" s="508"/>
      <c r="H163" s="509"/>
      <c r="I163" s="138"/>
      <c r="L163" s="508"/>
      <c r="M163" s="508"/>
      <c r="N163" s="509"/>
      <c r="O163" s="138"/>
      <c r="P163" s="138"/>
      <c r="Q163" s="138"/>
      <c r="R163" s="138"/>
      <c r="S163" s="138"/>
      <c r="T163" s="138"/>
      <c r="U163" s="138"/>
      <c r="V163" s="138"/>
      <c r="W163" s="138"/>
      <c r="X163" s="138"/>
      <c r="Y163" s="138"/>
      <c r="Z163" s="138"/>
      <c r="AA163" s="138"/>
      <c r="AB163" s="138"/>
      <c r="AC163" s="138"/>
      <c r="AD163" s="138"/>
      <c r="AE163" s="138"/>
      <c r="AF163" s="138"/>
      <c r="AG163" s="138"/>
      <c r="AH163" s="138"/>
      <c r="AI163" s="138"/>
      <c r="AJ163" s="138"/>
      <c r="AK163" s="138"/>
      <c r="AL163" s="138"/>
      <c r="AM163" s="138"/>
      <c r="AN163" s="138"/>
      <c r="AO163" s="138"/>
      <c r="AP163" s="138"/>
      <c r="AQ163" s="138"/>
      <c r="AR163" s="138"/>
      <c r="AS163" s="138"/>
      <c r="AT163" s="138"/>
    </row>
    <row r="164" spans="1:46" s="175" customFormat="1" x14ac:dyDescent="0.25">
      <c r="A164" s="516"/>
      <c r="F164" s="508"/>
      <c r="G164" s="508"/>
      <c r="H164" s="509"/>
      <c r="I164" s="138"/>
      <c r="L164" s="508"/>
      <c r="M164" s="508"/>
      <c r="N164" s="509"/>
      <c r="O164" s="138"/>
      <c r="P164" s="138"/>
      <c r="Q164" s="138"/>
      <c r="R164" s="138"/>
      <c r="S164" s="138"/>
      <c r="T164" s="138"/>
      <c r="U164" s="138"/>
      <c r="V164" s="138"/>
      <c r="W164" s="138"/>
      <c r="X164" s="138"/>
      <c r="Y164" s="138"/>
      <c r="Z164" s="138"/>
      <c r="AA164" s="138"/>
      <c r="AB164" s="138"/>
      <c r="AC164" s="138"/>
      <c r="AD164" s="138"/>
      <c r="AE164" s="138"/>
      <c r="AF164" s="138"/>
      <c r="AG164" s="138"/>
      <c r="AH164" s="138"/>
      <c r="AI164" s="138"/>
      <c r="AJ164" s="138"/>
      <c r="AK164" s="138"/>
      <c r="AL164" s="138"/>
      <c r="AM164" s="138"/>
      <c r="AN164" s="138"/>
      <c r="AO164" s="138"/>
      <c r="AP164" s="138"/>
      <c r="AQ164" s="138"/>
      <c r="AR164" s="138"/>
      <c r="AS164" s="138"/>
      <c r="AT164" s="138"/>
    </row>
    <row r="165" spans="1:46" s="175" customFormat="1" x14ac:dyDescent="0.25">
      <c r="A165" s="516"/>
      <c r="F165" s="508"/>
      <c r="G165" s="508"/>
      <c r="H165" s="509"/>
      <c r="I165" s="138"/>
      <c r="L165" s="508"/>
      <c r="M165" s="508"/>
      <c r="N165" s="509"/>
      <c r="O165" s="138"/>
      <c r="P165" s="138"/>
      <c r="Q165" s="138"/>
      <c r="R165" s="138"/>
      <c r="S165" s="138"/>
      <c r="T165" s="138"/>
      <c r="U165" s="138"/>
      <c r="V165" s="138"/>
      <c r="W165" s="138"/>
      <c r="X165" s="138"/>
      <c r="Y165" s="138"/>
      <c r="Z165" s="138"/>
      <c r="AA165" s="138"/>
      <c r="AB165" s="138"/>
      <c r="AC165" s="138"/>
      <c r="AD165" s="138"/>
      <c r="AE165" s="138"/>
      <c r="AF165" s="138"/>
      <c r="AG165" s="138"/>
      <c r="AH165" s="138"/>
      <c r="AI165" s="138"/>
      <c r="AJ165" s="138"/>
      <c r="AK165" s="138"/>
      <c r="AL165" s="138"/>
      <c r="AM165" s="138"/>
      <c r="AN165" s="138"/>
      <c r="AO165" s="138"/>
      <c r="AP165" s="138"/>
      <c r="AQ165" s="138"/>
      <c r="AR165" s="138"/>
      <c r="AS165" s="138"/>
      <c r="AT165" s="138"/>
    </row>
    <row r="166" spans="1:46" s="175" customFormat="1" x14ac:dyDescent="0.25">
      <c r="A166" s="516"/>
      <c r="F166" s="508"/>
      <c r="G166" s="508"/>
      <c r="H166" s="509"/>
      <c r="I166" s="138"/>
      <c r="L166" s="508"/>
      <c r="M166" s="508"/>
      <c r="N166" s="509"/>
      <c r="O166" s="138"/>
      <c r="P166" s="138"/>
      <c r="Q166" s="138"/>
      <c r="R166" s="138"/>
      <c r="S166" s="138"/>
      <c r="T166" s="138"/>
      <c r="U166" s="138"/>
      <c r="V166" s="138"/>
      <c r="W166" s="138"/>
      <c r="X166" s="138"/>
      <c r="Y166" s="138"/>
      <c r="Z166" s="138"/>
      <c r="AA166" s="138"/>
      <c r="AB166" s="138"/>
      <c r="AC166" s="138"/>
      <c r="AD166" s="138"/>
      <c r="AE166" s="138"/>
      <c r="AF166" s="138"/>
      <c r="AG166" s="138"/>
      <c r="AH166" s="138"/>
      <c r="AI166" s="138"/>
      <c r="AJ166" s="138"/>
      <c r="AK166" s="138"/>
      <c r="AL166" s="138"/>
      <c r="AM166" s="138"/>
      <c r="AN166" s="138"/>
      <c r="AO166" s="138"/>
      <c r="AP166" s="138"/>
      <c r="AQ166" s="138"/>
      <c r="AR166" s="138"/>
      <c r="AS166" s="138"/>
      <c r="AT166" s="138"/>
    </row>
    <row r="167" spans="1:46" s="175" customFormat="1" x14ac:dyDescent="0.25">
      <c r="A167" s="516"/>
      <c r="F167" s="508"/>
      <c r="G167" s="508"/>
      <c r="H167" s="509"/>
      <c r="I167" s="138"/>
      <c r="L167" s="508"/>
      <c r="M167" s="508"/>
      <c r="N167" s="509"/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38"/>
      <c r="Z167" s="138"/>
      <c r="AA167" s="138"/>
      <c r="AB167" s="138"/>
      <c r="AC167" s="138"/>
      <c r="AD167" s="138"/>
      <c r="AE167" s="138"/>
      <c r="AF167" s="138"/>
      <c r="AG167" s="138"/>
      <c r="AH167" s="138"/>
      <c r="AI167" s="138"/>
      <c r="AJ167" s="138"/>
      <c r="AK167" s="138"/>
      <c r="AL167" s="138"/>
      <c r="AM167" s="138"/>
      <c r="AN167" s="138"/>
      <c r="AO167" s="138"/>
      <c r="AP167" s="138"/>
      <c r="AQ167" s="138"/>
      <c r="AR167" s="138"/>
      <c r="AS167" s="138"/>
      <c r="AT167" s="138"/>
    </row>
    <row r="168" spans="1:46" s="175" customFormat="1" x14ac:dyDescent="0.25">
      <c r="A168" s="516"/>
      <c r="F168" s="508"/>
      <c r="G168" s="508"/>
      <c r="H168" s="509"/>
      <c r="I168" s="138"/>
      <c r="L168" s="508"/>
      <c r="M168" s="508"/>
      <c r="N168" s="509"/>
      <c r="O168" s="138"/>
      <c r="P168" s="138"/>
      <c r="Q168" s="138"/>
      <c r="R168" s="138"/>
      <c r="S168" s="138"/>
      <c r="T168" s="138"/>
      <c r="U168" s="138"/>
      <c r="V168" s="138"/>
      <c r="W168" s="138"/>
      <c r="X168" s="138"/>
      <c r="Y168" s="138"/>
      <c r="Z168" s="138"/>
      <c r="AA168" s="138"/>
      <c r="AB168" s="138"/>
      <c r="AC168" s="138"/>
      <c r="AD168" s="138"/>
      <c r="AE168" s="138"/>
      <c r="AF168" s="138"/>
      <c r="AG168" s="138"/>
      <c r="AH168" s="138"/>
      <c r="AI168" s="138"/>
      <c r="AJ168" s="138"/>
      <c r="AK168" s="138"/>
      <c r="AL168" s="138"/>
      <c r="AM168" s="138"/>
      <c r="AN168" s="138"/>
      <c r="AO168" s="138"/>
      <c r="AP168" s="138"/>
      <c r="AQ168" s="138"/>
      <c r="AR168" s="138"/>
      <c r="AS168" s="138"/>
      <c r="AT168" s="138"/>
    </row>
    <row r="169" spans="1:46" s="175" customFormat="1" x14ac:dyDescent="0.25">
      <c r="A169" s="516"/>
      <c r="F169" s="508"/>
      <c r="G169" s="508"/>
      <c r="H169" s="509"/>
      <c r="I169" s="138"/>
      <c r="L169" s="508"/>
      <c r="M169" s="508"/>
      <c r="N169" s="509"/>
      <c r="O169" s="138"/>
      <c r="P169" s="138"/>
      <c r="Q169" s="138"/>
      <c r="R169" s="138"/>
      <c r="S169" s="138"/>
      <c r="T169" s="138"/>
      <c r="U169" s="138"/>
      <c r="V169" s="138"/>
      <c r="W169" s="138"/>
      <c r="X169" s="138"/>
      <c r="Y169" s="138"/>
      <c r="Z169" s="138"/>
      <c r="AA169" s="138"/>
      <c r="AB169" s="138"/>
      <c r="AC169" s="138"/>
      <c r="AD169" s="138"/>
      <c r="AE169" s="138"/>
      <c r="AF169" s="138"/>
      <c r="AG169" s="138"/>
      <c r="AH169" s="138"/>
      <c r="AI169" s="138"/>
      <c r="AJ169" s="138"/>
      <c r="AK169" s="138"/>
      <c r="AL169" s="138"/>
      <c r="AM169" s="138"/>
      <c r="AN169" s="138"/>
      <c r="AO169" s="138"/>
      <c r="AP169" s="138"/>
      <c r="AQ169" s="138"/>
      <c r="AR169" s="138"/>
      <c r="AS169" s="138"/>
      <c r="AT169" s="138"/>
    </row>
    <row r="170" spans="1:46" s="175" customFormat="1" x14ac:dyDescent="0.25">
      <c r="A170" s="516"/>
      <c r="F170" s="508"/>
      <c r="G170" s="508"/>
      <c r="H170" s="509"/>
      <c r="I170" s="138"/>
      <c r="L170" s="508"/>
      <c r="M170" s="508"/>
      <c r="N170" s="509"/>
      <c r="O170" s="138"/>
      <c r="P170" s="138"/>
      <c r="Q170" s="138"/>
      <c r="R170" s="138"/>
      <c r="S170" s="138"/>
      <c r="T170" s="138"/>
      <c r="U170" s="138"/>
      <c r="V170" s="138"/>
      <c r="W170" s="138"/>
      <c r="X170" s="138"/>
      <c r="Y170" s="138"/>
      <c r="Z170" s="138"/>
      <c r="AA170" s="138"/>
      <c r="AB170" s="138"/>
      <c r="AC170" s="138"/>
      <c r="AD170" s="138"/>
      <c r="AE170" s="138"/>
      <c r="AF170" s="138"/>
      <c r="AG170" s="138"/>
      <c r="AH170" s="138"/>
      <c r="AI170" s="138"/>
      <c r="AJ170" s="138"/>
      <c r="AK170" s="138"/>
      <c r="AL170" s="138"/>
      <c r="AM170" s="138"/>
      <c r="AN170" s="138"/>
      <c r="AO170" s="138"/>
      <c r="AP170" s="138"/>
      <c r="AQ170" s="138"/>
      <c r="AR170" s="138"/>
      <c r="AS170" s="138"/>
      <c r="AT170" s="138"/>
    </row>
    <row r="171" spans="1:46" s="175" customFormat="1" x14ac:dyDescent="0.25">
      <c r="A171" s="516"/>
      <c r="F171" s="508"/>
      <c r="G171" s="508"/>
      <c r="H171" s="509"/>
      <c r="I171" s="138"/>
      <c r="L171" s="508"/>
      <c r="M171" s="508"/>
      <c r="N171" s="509"/>
      <c r="O171" s="138"/>
      <c r="P171" s="138"/>
      <c r="Q171" s="138"/>
      <c r="R171" s="138"/>
      <c r="S171" s="138"/>
      <c r="T171" s="138"/>
      <c r="U171" s="138"/>
      <c r="V171" s="138"/>
      <c r="W171" s="138"/>
      <c r="X171" s="138"/>
      <c r="Y171" s="138"/>
      <c r="Z171" s="138"/>
      <c r="AA171" s="138"/>
      <c r="AB171" s="138"/>
      <c r="AC171" s="138"/>
      <c r="AD171" s="138"/>
      <c r="AE171" s="138"/>
      <c r="AF171" s="138"/>
      <c r="AG171" s="138"/>
      <c r="AH171" s="138"/>
      <c r="AI171" s="138"/>
      <c r="AJ171" s="138"/>
      <c r="AK171" s="138"/>
      <c r="AL171" s="138"/>
      <c r="AM171" s="138"/>
      <c r="AN171" s="138"/>
      <c r="AO171" s="138"/>
      <c r="AP171" s="138"/>
      <c r="AQ171" s="138"/>
      <c r="AR171" s="138"/>
      <c r="AS171" s="138"/>
      <c r="AT171" s="138"/>
    </row>
    <row r="172" spans="1:46" s="175" customFormat="1" x14ac:dyDescent="0.25">
      <c r="A172" s="516"/>
      <c r="F172" s="508"/>
      <c r="G172" s="508"/>
      <c r="H172" s="509"/>
      <c r="I172" s="138"/>
      <c r="L172" s="508"/>
      <c r="M172" s="508"/>
      <c r="N172" s="509"/>
      <c r="O172" s="138"/>
      <c r="P172" s="138"/>
      <c r="Q172" s="138"/>
      <c r="R172" s="138"/>
      <c r="S172" s="138"/>
      <c r="T172" s="138"/>
      <c r="U172" s="138"/>
      <c r="V172" s="138"/>
      <c r="W172" s="138"/>
      <c r="X172" s="138"/>
      <c r="Y172" s="138"/>
      <c r="Z172" s="138"/>
      <c r="AA172" s="138"/>
      <c r="AB172" s="138"/>
      <c r="AC172" s="138"/>
      <c r="AD172" s="138"/>
      <c r="AE172" s="138"/>
      <c r="AF172" s="138"/>
      <c r="AG172" s="138"/>
      <c r="AH172" s="138"/>
      <c r="AI172" s="138"/>
      <c r="AJ172" s="138"/>
      <c r="AK172" s="138"/>
      <c r="AL172" s="138"/>
      <c r="AM172" s="138"/>
      <c r="AN172" s="138"/>
      <c r="AO172" s="138"/>
      <c r="AP172" s="138"/>
      <c r="AQ172" s="138"/>
      <c r="AR172" s="138"/>
      <c r="AS172" s="138"/>
      <c r="AT172" s="138"/>
    </row>
    <row r="173" spans="1:46" s="175" customFormat="1" x14ac:dyDescent="0.25">
      <c r="A173" s="516"/>
      <c r="F173" s="508"/>
      <c r="G173" s="508"/>
      <c r="H173" s="509"/>
      <c r="I173" s="138"/>
      <c r="L173" s="508"/>
      <c r="M173" s="508"/>
      <c r="N173" s="509"/>
      <c r="O173" s="138"/>
      <c r="P173" s="138"/>
      <c r="Q173" s="138"/>
      <c r="R173" s="138"/>
      <c r="S173" s="138"/>
      <c r="T173" s="138"/>
      <c r="U173" s="138"/>
      <c r="V173" s="138"/>
      <c r="W173" s="138"/>
      <c r="X173" s="138"/>
      <c r="Y173" s="138"/>
      <c r="Z173" s="138"/>
      <c r="AA173" s="138"/>
      <c r="AB173" s="138"/>
      <c r="AC173" s="138"/>
      <c r="AD173" s="138"/>
      <c r="AE173" s="138"/>
      <c r="AF173" s="138"/>
      <c r="AG173" s="138"/>
      <c r="AH173" s="138"/>
      <c r="AI173" s="138"/>
      <c r="AJ173" s="138"/>
      <c r="AK173" s="138"/>
      <c r="AL173" s="138"/>
      <c r="AM173" s="138"/>
      <c r="AN173" s="138"/>
      <c r="AO173" s="138"/>
      <c r="AP173" s="138"/>
      <c r="AQ173" s="138"/>
      <c r="AR173" s="138"/>
      <c r="AS173" s="138"/>
      <c r="AT173" s="138"/>
    </row>
    <row r="174" spans="1:46" s="175" customFormat="1" x14ac:dyDescent="0.25">
      <c r="A174" s="516"/>
      <c r="F174" s="508"/>
      <c r="G174" s="508"/>
      <c r="H174" s="509"/>
      <c r="I174" s="138"/>
      <c r="L174" s="508"/>
      <c r="M174" s="508"/>
      <c r="N174" s="509"/>
      <c r="O174" s="138"/>
      <c r="P174" s="138"/>
      <c r="Q174" s="138"/>
      <c r="R174" s="138"/>
      <c r="S174" s="138"/>
      <c r="T174" s="138"/>
      <c r="U174" s="138"/>
      <c r="V174" s="138"/>
      <c r="W174" s="138"/>
      <c r="X174" s="138"/>
      <c r="Y174" s="138"/>
      <c r="Z174" s="138"/>
      <c r="AA174" s="138"/>
      <c r="AB174" s="138"/>
      <c r="AC174" s="138"/>
      <c r="AD174" s="138"/>
      <c r="AE174" s="138"/>
      <c r="AF174" s="138"/>
      <c r="AG174" s="138"/>
      <c r="AH174" s="138"/>
      <c r="AI174" s="138"/>
      <c r="AJ174" s="138"/>
      <c r="AK174" s="138"/>
      <c r="AL174" s="138"/>
      <c r="AM174" s="138"/>
      <c r="AN174" s="138"/>
      <c r="AO174" s="138"/>
      <c r="AP174" s="138"/>
      <c r="AQ174" s="138"/>
      <c r="AR174" s="138"/>
      <c r="AS174" s="138"/>
      <c r="AT174" s="138"/>
    </row>
    <row r="175" spans="1:46" s="175" customFormat="1" x14ac:dyDescent="0.25">
      <c r="A175" s="516"/>
      <c r="F175" s="508"/>
      <c r="G175" s="508"/>
      <c r="H175" s="509"/>
      <c r="I175" s="138"/>
      <c r="L175" s="508"/>
      <c r="M175" s="508"/>
      <c r="N175" s="509"/>
      <c r="O175" s="138"/>
      <c r="P175" s="138"/>
      <c r="Q175" s="138"/>
      <c r="R175" s="138"/>
      <c r="S175" s="138"/>
      <c r="T175" s="138"/>
      <c r="U175" s="138"/>
      <c r="V175" s="138"/>
      <c r="W175" s="138"/>
      <c r="X175" s="138"/>
      <c r="Y175" s="138"/>
      <c r="Z175" s="138"/>
      <c r="AA175" s="138"/>
      <c r="AB175" s="138"/>
      <c r="AC175" s="138"/>
      <c r="AD175" s="138"/>
      <c r="AE175" s="138"/>
      <c r="AF175" s="138"/>
      <c r="AG175" s="138"/>
      <c r="AH175" s="138"/>
      <c r="AI175" s="138"/>
      <c r="AJ175" s="138"/>
      <c r="AK175" s="138"/>
      <c r="AL175" s="138"/>
      <c r="AM175" s="138"/>
      <c r="AN175" s="138"/>
      <c r="AO175" s="138"/>
      <c r="AP175" s="138"/>
      <c r="AQ175" s="138"/>
      <c r="AR175" s="138"/>
      <c r="AS175" s="138"/>
      <c r="AT175" s="138"/>
    </row>
    <row r="176" spans="1:46" s="175" customFormat="1" x14ac:dyDescent="0.25">
      <c r="A176" s="516"/>
      <c r="F176" s="508"/>
      <c r="G176" s="508"/>
      <c r="H176" s="509"/>
      <c r="I176" s="138"/>
      <c r="L176" s="508"/>
      <c r="M176" s="508"/>
      <c r="N176" s="509"/>
      <c r="O176" s="138"/>
      <c r="P176" s="138"/>
      <c r="Q176" s="138"/>
      <c r="R176" s="138"/>
      <c r="S176" s="138"/>
      <c r="T176" s="138"/>
      <c r="U176" s="138"/>
      <c r="V176" s="138"/>
      <c r="W176" s="138"/>
      <c r="X176" s="138"/>
      <c r="Y176" s="138"/>
      <c r="Z176" s="138"/>
      <c r="AA176" s="138"/>
      <c r="AB176" s="138"/>
      <c r="AC176" s="138"/>
      <c r="AD176" s="138"/>
      <c r="AE176" s="138"/>
      <c r="AF176" s="138"/>
      <c r="AG176" s="138"/>
      <c r="AH176" s="138"/>
      <c r="AI176" s="138"/>
      <c r="AJ176" s="138"/>
      <c r="AK176" s="138"/>
      <c r="AL176" s="138"/>
      <c r="AM176" s="138"/>
      <c r="AN176" s="138"/>
      <c r="AO176" s="138"/>
      <c r="AP176" s="138"/>
      <c r="AQ176" s="138"/>
      <c r="AR176" s="138"/>
      <c r="AS176" s="138"/>
      <c r="AT176" s="138"/>
    </row>
    <row r="177" spans="1:46" s="175" customFormat="1" x14ac:dyDescent="0.25">
      <c r="A177" s="516"/>
      <c r="F177" s="508"/>
      <c r="G177" s="508"/>
      <c r="H177" s="509"/>
      <c r="I177" s="138"/>
      <c r="L177" s="508"/>
      <c r="M177" s="508"/>
      <c r="N177" s="509"/>
      <c r="O177" s="138"/>
      <c r="P177" s="138"/>
      <c r="Q177" s="138"/>
      <c r="R177" s="138"/>
      <c r="S177" s="138"/>
      <c r="T177" s="138"/>
      <c r="U177" s="138"/>
      <c r="V177" s="138"/>
      <c r="W177" s="138"/>
      <c r="X177" s="138"/>
      <c r="Y177" s="138"/>
      <c r="Z177" s="138"/>
      <c r="AA177" s="138"/>
      <c r="AB177" s="138"/>
      <c r="AC177" s="138"/>
      <c r="AD177" s="138"/>
      <c r="AE177" s="138"/>
      <c r="AF177" s="138"/>
      <c r="AG177" s="138"/>
      <c r="AH177" s="138"/>
      <c r="AI177" s="138"/>
      <c r="AJ177" s="138"/>
      <c r="AK177" s="138"/>
      <c r="AL177" s="138"/>
      <c r="AM177" s="138"/>
      <c r="AN177" s="138"/>
      <c r="AO177" s="138"/>
      <c r="AP177" s="138"/>
      <c r="AQ177" s="138"/>
      <c r="AR177" s="138"/>
      <c r="AS177" s="138"/>
      <c r="AT177" s="138"/>
    </row>
    <row r="178" spans="1:46" s="175" customFormat="1" x14ac:dyDescent="0.25">
      <c r="A178" s="516"/>
      <c r="F178" s="508"/>
      <c r="G178" s="508"/>
      <c r="H178" s="509"/>
      <c r="I178" s="138"/>
      <c r="L178" s="508"/>
      <c r="M178" s="508"/>
      <c r="N178" s="509"/>
      <c r="O178" s="138"/>
      <c r="P178" s="138"/>
      <c r="Q178" s="138"/>
      <c r="R178" s="138"/>
      <c r="S178" s="138"/>
      <c r="T178" s="138"/>
      <c r="U178" s="138"/>
      <c r="V178" s="138"/>
      <c r="W178" s="138"/>
      <c r="X178" s="138"/>
      <c r="Y178" s="138"/>
      <c r="Z178" s="138"/>
      <c r="AA178" s="138"/>
      <c r="AB178" s="138"/>
      <c r="AC178" s="138"/>
      <c r="AD178" s="138"/>
      <c r="AE178" s="138"/>
      <c r="AF178" s="138"/>
      <c r="AG178" s="138"/>
      <c r="AH178" s="138"/>
      <c r="AI178" s="138"/>
      <c r="AJ178" s="138"/>
      <c r="AK178" s="138"/>
      <c r="AL178" s="138"/>
      <c r="AM178" s="138"/>
      <c r="AN178" s="138"/>
      <c r="AO178" s="138"/>
      <c r="AP178" s="138"/>
      <c r="AQ178" s="138"/>
      <c r="AR178" s="138"/>
      <c r="AS178" s="138"/>
      <c r="AT178" s="138"/>
    </row>
    <row r="179" spans="1:46" s="175" customFormat="1" x14ac:dyDescent="0.25">
      <c r="A179" s="516"/>
      <c r="F179" s="508"/>
      <c r="G179" s="508"/>
      <c r="H179" s="509"/>
      <c r="I179" s="138"/>
      <c r="L179" s="508"/>
      <c r="M179" s="508"/>
      <c r="N179" s="509"/>
      <c r="O179" s="138"/>
      <c r="P179" s="138"/>
      <c r="Q179" s="138"/>
      <c r="R179" s="138"/>
      <c r="S179" s="138"/>
      <c r="T179" s="138"/>
      <c r="U179" s="138"/>
      <c r="V179" s="138"/>
      <c r="W179" s="138"/>
      <c r="X179" s="138"/>
      <c r="Y179" s="138"/>
      <c r="Z179" s="138"/>
      <c r="AA179" s="138"/>
      <c r="AB179" s="138"/>
      <c r="AC179" s="138"/>
      <c r="AD179" s="138"/>
      <c r="AE179" s="138"/>
      <c r="AF179" s="138"/>
      <c r="AG179" s="138"/>
      <c r="AH179" s="138"/>
      <c r="AI179" s="138"/>
      <c r="AJ179" s="138"/>
      <c r="AK179" s="138"/>
      <c r="AL179" s="138"/>
      <c r="AM179" s="138"/>
      <c r="AN179" s="138"/>
      <c r="AO179" s="138"/>
      <c r="AP179" s="138"/>
      <c r="AQ179" s="138"/>
      <c r="AR179" s="138"/>
      <c r="AS179" s="138"/>
      <c r="AT179" s="138"/>
    </row>
    <row r="180" spans="1:46" s="175" customFormat="1" x14ac:dyDescent="0.25">
      <c r="A180" s="516"/>
      <c r="F180" s="508"/>
      <c r="G180" s="508"/>
      <c r="H180" s="509"/>
      <c r="I180" s="138"/>
      <c r="L180" s="508"/>
      <c r="M180" s="508"/>
      <c r="N180" s="509"/>
      <c r="O180" s="138"/>
      <c r="P180" s="138"/>
      <c r="Q180" s="138"/>
      <c r="R180" s="138"/>
      <c r="S180" s="138"/>
      <c r="T180" s="138"/>
      <c r="U180" s="138"/>
      <c r="V180" s="138"/>
      <c r="W180" s="138"/>
      <c r="X180" s="138"/>
      <c r="Y180" s="138"/>
      <c r="Z180" s="138"/>
      <c r="AA180" s="138"/>
      <c r="AB180" s="138"/>
      <c r="AC180" s="138"/>
      <c r="AD180" s="138"/>
      <c r="AE180" s="138"/>
      <c r="AF180" s="138"/>
      <c r="AG180" s="138"/>
      <c r="AH180" s="138"/>
      <c r="AI180" s="138"/>
      <c r="AJ180" s="138"/>
      <c r="AK180" s="138"/>
      <c r="AL180" s="138"/>
      <c r="AM180" s="138"/>
      <c r="AN180" s="138"/>
      <c r="AO180" s="138"/>
      <c r="AP180" s="138"/>
      <c r="AQ180" s="138"/>
      <c r="AR180" s="138"/>
      <c r="AS180" s="138"/>
      <c r="AT180" s="138"/>
    </row>
    <row r="181" spans="1:46" s="175" customFormat="1" x14ac:dyDescent="0.25">
      <c r="A181" s="516"/>
      <c r="F181" s="508"/>
      <c r="G181" s="508"/>
      <c r="H181" s="509"/>
      <c r="I181" s="138"/>
      <c r="L181" s="508"/>
      <c r="M181" s="508"/>
      <c r="N181" s="509"/>
      <c r="O181" s="138"/>
      <c r="P181" s="138"/>
      <c r="Q181" s="138"/>
      <c r="R181" s="138"/>
      <c r="S181" s="138"/>
      <c r="T181" s="138"/>
      <c r="U181" s="138"/>
      <c r="V181" s="138"/>
      <c r="W181" s="138"/>
      <c r="X181" s="138"/>
      <c r="Y181" s="138"/>
      <c r="Z181" s="138"/>
      <c r="AA181" s="138"/>
      <c r="AB181" s="138"/>
      <c r="AC181" s="138"/>
      <c r="AD181" s="138"/>
      <c r="AE181" s="138"/>
      <c r="AF181" s="138"/>
      <c r="AG181" s="138"/>
      <c r="AH181" s="138"/>
      <c r="AI181" s="138"/>
      <c r="AJ181" s="138"/>
      <c r="AK181" s="138"/>
      <c r="AL181" s="138"/>
      <c r="AM181" s="138"/>
      <c r="AN181" s="138"/>
      <c r="AO181" s="138"/>
      <c r="AP181" s="138"/>
      <c r="AQ181" s="138"/>
      <c r="AR181" s="138"/>
      <c r="AS181" s="138"/>
      <c r="AT181" s="138"/>
    </row>
    <row r="182" spans="1:46" s="175" customFormat="1" x14ac:dyDescent="0.25">
      <c r="A182" s="516"/>
      <c r="F182" s="508"/>
      <c r="G182" s="508"/>
      <c r="H182" s="509"/>
      <c r="I182" s="138"/>
      <c r="L182" s="508"/>
      <c r="M182" s="508"/>
      <c r="N182" s="509"/>
      <c r="O182" s="138"/>
      <c r="P182" s="138"/>
      <c r="Q182" s="138"/>
      <c r="R182" s="138"/>
      <c r="S182" s="138"/>
      <c r="T182" s="138"/>
      <c r="U182" s="138"/>
      <c r="V182" s="138"/>
      <c r="W182" s="138"/>
      <c r="X182" s="138"/>
      <c r="Y182" s="138"/>
      <c r="Z182" s="138"/>
      <c r="AA182" s="138"/>
      <c r="AB182" s="138"/>
      <c r="AC182" s="138"/>
      <c r="AD182" s="138"/>
      <c r="AE182" s="138"/>
      <c r="AF182" s="138"/>
      <c r="AG182" s="138"/>
      <c r="AH182" s="138"/>
      <c r="AI182" s="138"/>
      <c r="AJ182" s="138"/>
      <c r="AK182" s="138"/>
      <c r="AL182" s="138"/>
      <c r="AM182" s="138"/>
      <c r="AN182" s="138"/>
      <c r="AO182" s="138"/>
      <c r="AP182" s="138"/>
      <c r="AQ182" s="138"/>
      <c r="AR182" s="138"/>
      <c r="AS182" s="138"/>
      <c r="AT182" s="138"/>
    </row>
    <row r="183" spans="1:46" s="175" customFormat="1" x14ac:dyDescent="0.25">
      <c r="A183" s="516"/>
      <c r="F183" s="508"/>
      <c r="G183" s="508"/>
      <c r="H183" s="509"/>
      <c r="I183" s="138"/>
      <c r="L183" s="508"/>
      <c r="M183" s="508"/>
      <c r="N183" s="509"/>
      <c r="O183" s="138"/>
      <c r="P183" s="138"/>
      <c r="Q183" s="138"/>
      <c r="R183" s="138"/>
      <c r="S183" s="138"/>
      <c r="T183" s="138"/>
      <c r="U183" s="138"/>
      <c r="V183" s="138"/>
      <c r="W183" s="138"/>
      <c r="X183" s="138"/>
      <c r="Y183" s="138"/>
      <c r="Z183" s="138"/>
      <c r="AA183" s="138"/>
      <c r="AB183" s="138"/>
      <c r="AC183" s="138"/>
      <c r="AD183" s="138"/>
      <c r="AE183" s="138"/>
      <c r="AF183" s="138"/>
      <c r="AG183" s="138"/>
      <c r="AH183" s="138"/>
      <c r="AI183" s="138"/>
      <c r="AJ183" s="138"/>
      <c r="AK183" s="138"/>
      <c r="AL183" s="138"/>
      <c r="AM183" s="138"/>
      <c r="AN183" s="138"/>
      <c r="AO183" s="138"/>
      <c r="AP183" s="138"/>
      <c r="AQ183" s="138"/>
      <c r="AR183" s="138"/>
      <c r="AS183" s="138"/>
      <c r="AT183" s="138"/>
    </row>
    <row r="184" spans="1:46" s="175" customFormat="1" x14ac:dyDescent="0.25">
      <c r="A184" s="516"/>
      <c r="F184" s="508"/>
      <c r="G184" s="508"/>
      <c r="H184" s="509"/>
      <c r="I184" s="138"/>
      <c r="L184" s="508"/>
      <c r="M184" s="508"/>
      <c r="N184" s="509"/>
      <c r="O184" s="138"/>
      <c r="P184" s="138"/>
      <c r="Q184" s="138"/>
      <c r="R184" s="138"/>
      <c r="S184" s="138"/>
      <c r="T184" s="138"/>
      <c r="U184" s="138"/>
      <c r="V184" s="138"/>
      <c r="W184" s="138"/>
      <c r="X184" s="138"/>
      <c r="Y184" s="138"/>
      <c r="Z184" s="138"/>
      <c r="AA184" s="138"/>
      <c r="AB184" s="138"/>
      <c r="AC184" s="138"/>
      <c r="AD184" s="138"/>
      <c r="AE184" s="138"/>
      <c r="AF184" s="138"/>
      <c r="AG184" s="138"/>
      <c r="AH184" s="138"/>
      <c r="AI184" s="138"/>
      <c r="AJ184" s="138"/>
      <c r="AK184" s="138"/>
      <c r="AL184" s="138"/>
      <c r="AM184" s="138"/>
      <c r="AN184" s="138"/>
      <c r="AO184" s="138"/>
      <c r="AP184" s="138"/>
      <c r="AQ184" s="138"/>
      <c r="AR184" s="138"/>
      <c r="AS184" s="138"/>
      <c r="AT184" s="138"/>
    </row>
    <row r="185" spans="1:46" s="175" customFormat="1" x14ac:dyDescent="0.25">
      <c r="A185" s="516"/>
      <c r="F185" s="508"/>
      <c r="G185" s="508"/>
      <c r="H185" s="509"/>
      <c r="I185" s="138"/>
      <c r="L185" s="508"/>
      <c r="M185" s="508"/>
      <c r="N185" s="509"/>
      <c r="O185" s="138"/>
      <c r="P185" s="138"/>
      <c r="Q185" s="138"/>
      <c r="R185" s="138"/>
      <c r="S185" s="138"/>
      <c r="T185" s="138"/>
      <c r="U185" s="138"/>
      <c r="V185" s="138"/>
      <c r="W185" s="138"/>
      <c r="X185" s="138"/>
      <c r="Y185" s="138"/>
      <c r="Z185" s="138"/>
      <c r="AA185" s="138"/>
      <c r="AB185" s="138"/>
      <c r="AC185" s="138"/>
      <c r="AD185" s="138"/>
      <c r="AE185" s="138"/>
      <c r="AF185" s="138"/>
      <c r="AG185" s="138"/>
      <c r="AH185" s="138"/>
      <c r="AI185" s="138"/>
      <c r="AJ185" s="138"/>
      <c r="AK185" s="138"/>
      <c r="AL185" s="138"/>
      <c r="AM185" s="138"/>
      <c r="AN185" s="138"/>
      <c r="AO185" s="138"/>
      <c r="AP185" s="138"/>
      <c r="AQ185" s="138"/>
      <c r="AR185" s="138"/>
      <c r="AS185" s="138"/>
      <c r="AT185" s="138"/>
    </row>
    <row r="186" spans="1:46" s="175" customFormat="1" x14ac:dyDescent="0.25">
      <c r="A186" s="516"/>
      <c r="F186" s="508"/>
      <c r="G186" s="508"/>
      <c r="H186" s="509"/>
      <c r="I186" s="138"/>
      <c r="L186" s="508"/>
      <c r="M186" s="508"/>
      <c r="N186" s="509"/>
      <c r="O186" s="138"/>
      <c r="P186" s="138"/>
      <c r="Q186" s="138"/>
      <c r="R186" s="138"/>
      <c r="S186" s="138"/>
      <c r="T186" s="138"/>
      <c r="U186" s="138"/>
      <c r="V186" s="138"/>
      <c r="W186" s="138"/>
      <c r="X186" s="138"/>
      <c r="Y186" s="138"/>
      <c r="Z186" s="138"/>
      <c r="AA186" s="138"/>
      <c r="AB186" s="138"/>
      <c r="AC186" s="138"/>
      <c r="AD186" s="138"/>
      <c r="AE186" s="138"/>
      <c r="AF186" s="138"/>
      <c r="AG186" s="138"/>
      <c r="AH186" s="138"/>
      <c r="AI186" s="138"/>
      <c r="AJ186" s="138"/>
      <c r="AK186" s="138"/>
      <c r="AL186" s="138"/>
      <c r="AM186" s="138"/>
      <c r="AN186" s="138"/>
      <c r="AO186" s="138"/>
      <c r="AP186" s="138"/>
      <c r="AQ186" s="138"/>
      <c r="AR186" s="138"/>
      <c r="AS186" s="138"/>
      <c r="AT186" s="138"/>
    </row>
    <row r="187" spans="1:46" s="175" customFormat="1" x14ac:dyDescent="0.25">
      <c r="A187" s="516"/>
      <c r="F187" s="508"/>
      <c r="G187" s="508"/>
      <c r="H187" s="509"/>
      <c r="I187" s="138"/>
      <c r="L187" s="508"/>
      <c r="M187" s="508"/>
      <c r="N187" s="509"/>
      <c r="O187" s="138"/>
      <c r="P187" s="138"/>
      <c r="Q187" s="138"/>
      <c r="R187" s="138"/>
      <c r="S187" s="138"/>
      <c r="T187" s="138"/>
      <c r="U187" s="138"/>
      <c r="V187" s="138"/>
      <c r="W187" s="138"/>
      <c r="X187" s="138"/>
      <c r="Y187" s="138"/>
      <c r="Z187" s="138"/>
      <c r="AA187" s="138"/>
      <c r="AB187" s="138"/>
      <c r="AC187" s="138"/>
      <c r="AD187" s="138"/>
      <c r="AE187" s="138"/>
      <c r="AF187" s="138"/>
      <c r="AG187" s="138"/>
      <c r="AH187" s="138"/>
      <c r="AI187" s="138"/>
      <c r="AJ187" s="138"/>
      <c r="AK187" s="138"/>
      <c r="AL187" s="138"/>
      <c r="AM187" s="138"/>
      <c r="AN187" s="138"/>
      <c r="AO187" s="138"/>
      <c r="AP187" s="138"/>
      <c r="AQ187" s="138"/>
      <c r="AR187" s="138"/>
      <c r="AS187" s="138"/>
      <c r="AT187" s="138"/>
    </row>
    <row r="188" spans="1:46" s="175" customFormat="1" x14ac:dyDescent="0.25">
      <c r="A188" s="516"/>
      <c r="F188" s="508"/>
      <c r="G188" s="508"/>
      <c r="H188" s="509"/>
      <c r="I188" s="138"/>
      <c r="L188" s="508"/>
      <c r="M188" s="508"/>
      <c r="N188" s="509"/>
      <c r="O188" s="138"/>
      <c r="P188" s="138"/>
      <c r="Q188" s="138"/>
      <c r="R188" s="138"/>
      <c r="S188" s="138"/>
      <c r="T188" s="138"/>
      <c r="U188" s="138"/>
      <c r="V188" s="138"/>
      <c r="W188" s="138"/>
      <c r="X188" s="138"/>
      <c r="Y188" s="138"/>
      <c r="Z188" s="138"/>
      <c r="AA188" s="138"/>
      <c r="AB188" s="138"/>
      <c r="AC188" s="138"/>
      <c r="AD188" s="138"/>
      <c r="AE188" s="138"/>
      <c r="AF188" s="138"/>
      <c r="AG188" s="138"/>
      <c r="AH188" s="138"/>
      <c r="AI188" s="138"/>
      <c r="AJ188" s="138"/>
      <c r="AK188" s="138"/>
      <c r="AL188" s="138"/>
      <c r="AM188" s="138"/>
      <c r="AN188" s="138"/>
      <c r="AO188" s="138"/>
      <c r="AP188" s="138"/>
      <c r="AQ188" s="138"/>
      <c r="AR188" s="138"/>
      <c r="AS188" s="138"/>
      <c r="AT188" s="138"/>
    </row>
    <row r="189" spans="1:46" s="175" customFormat="1" x14ac:dyDescent="0.25">
      <c r="A189" s="516"/>
      <c r="F189" s="508"/>
      <c r="G189" s="508"/>
      <c r="H189" s="509"/>
      <c r="I189" s="138"/>
      <c r="L189" s="508"/>
      <c r="M189" s="508"/>
      <c r="N189" s="509"/>
      <c r="O189" s="138"/>
      <c r="P189" s="138"/>
      <c r="Q189" s="138"/>
      <c r="R189" s="138"/>
      <c r="S189" s="138"/>
      <c r="T189" s="138"/>
      <c r="U189" s="138"/>
      <c r="V189" s="138"/>
      <c r="W189" s="138"/>
      <c r="X189" s="138"/>
      <c r="Y189" s="138"/>
      <c r="Z189" s="138"/>
      <c r="AA189" s="138"/>
      <c r="AB189" s="138"/>
      <c r="AC189" s="138"/>
      <c r="AD189" s="138"/>
      <c r="AE189" s="138"/>
      <c r="AF189" s="138"/>
      <c r="AG189" s="138"/>
      <c r="AH189" s="138"/>
      <c r="AI189" s="138"/>
      <c r="AJ189" s="138"/>
      <c r="AK189" s="138"/>
      <c r="AL189" s="138"/>
      <c r="AM189" s="138"/>
      <c r="AN189" s="138"/>
      <c r="AO189" s="138"/>
      <c r="AP189" s="138"/>
      <c r="AQ189" s="138"/>
      <c r="AR189" s="138"/>
      <c r="AS189" s="138"/>
      <c r="AT189" s="138"/>
    </row>
    <row r="190" spans="1:46" s="175" customFormat="1" x14ac:dyDescent="0.25">
      <c r="A190" s="516"/>
      <c r="F190" s="508"/>
      <c r="G190" s="508"/>
      <c r="H190" s="509"/>
      <c r="I190" s="138"/>
      <c r="L190" s="508"/>
      <c r="M190" s="508"/>
      <c r="N190" s="509"/>
      <c r="O190" s="138"/>
      <c r="P190" s="138"/>
      <c r="Q190" s="138"/>
      <c r="R190" s="138"/>
      <c r="S190" s="138"/>
      <c r="T190" s="138"/>
      <c r="U190" s="138"/>
      <c r="V190" s="138"/>
      <c r="W190" s="138"/>
      <c r="X190" s="138"/>
      <c r="Y190" s="138"/>
      <c r="Z190" s="138"/>
      <c r="AA190" s="138"/>
      <c r="AB190" s="138"/>
      <c r="AC190" s="138"/>
      <c r="AD190" s="138"/>
      <c r="AE190" s="138"/>
      <c r="AF190" s="138"/>
      <c r="AG190" s="138"/>
      <c r="AH190" s="138"/>
      <c r="AI190" s="138"/>
      <c r="AJ190" s="138"/>
      <c r="AK190" s="138"/>
      <c r="AL190" s="138"/>
      <c r="AM190" s="138"/>
      <c r="AN190" s="138"/>
      <c r="AO190" s="138"/>
      <c r="AP190" s="138"/>
      <c r="AQ190" s="138"/>
      <c r="AR190" s="138"/>
      <c r="AS190" s="138"/>
      <c r="AT190" s="138"/>
    </row>
    <row r="191" spans="1:46" s="175" customFormat="1" x14ac:dyDescent="0.25">
      <c r="A191" s="516"/>
      <c r="F191" s="508"/>
      <c r="G191" s="508"/>
      <c r="H191" s="509"/>
      <c r="I191" s="138"/>
      <c r="L191" s="508"/>
      <c r="M191" s="508"/>
      <c r="N191" s="509"/>
      <c r="O191" s="138"/>
      <c r="P191" s="138"/>
      <c r="Q191" s="138"/>
      <c r="R191" s="138"/>
      <c r="S191" s="138"/>
      <c r="T191" s="138"/>
      <c r="U191" s="138"/>
      <c r="V191" s="138"/>
      <c r="W191" s="138"/>
      <c r="X191" s="138"/>
      <c r="Y191" s="138"/>
      <c r="Z191" s="138"/>
      <c r="AA191" s="138"/>
      <c r="AB191" s="138"/>
      <c r="AC191" s="138"/>
      <c r="AD191" s="138"/>
      <c r="AE191" s="138"/>
      <c r="AF191" s="138"/>
      <c r="AG191" s="138"/>
      <c r="AH191" s="138"/>
      <c r="AI191" s="138"/>
      <c r="AJ191" s="138"/>
      <c r="AK191" s="138"/>
      <c r="AL191" s="138"/>
      <c r="AM191" s="138"/>
      <c r="AN191" s="138"/>
      <c r="AO191" s="138"/>
      <c r="AP191" s="138"/>
      <c r="AQ191" s="138"/>
      <c r="AR191" s="138"/>
      <c r="AS191" s="138"/>
      <c r="AT191" s="138"/>
    </row>
    <row r="192" spans="1:46" s="175" customFormat="1" x14ac:dyDescent="0.25">
      <c r="A192" s="516"/>
      <c r="F192" s="508"/>
      <c r="G192" s="508"/>
      <c r="H192" s="509"/>
      <c r="I192" s="138"/>
      <c r="L192" s="508"/>
      <c r="M192" s="508"/>
      <c r="N192" s="509"/>
      <c r="O192" s="138"/>
      <c r="P192" s="138"/>
      <c r="Q192" s="138"/>
      <c r="R192" s="138"/>
      <c r="S192" s="138"/>
      <c r="T192" s="138"/>
      <c r="U192" s="138"/>
      <c r="V192" s="138"/>
      <c r="W192" s="138"/>
      <c r="X192" s="138"/>
      <c r="Y192" s="138"/>
      <c r="Z192" s="138"/>
      <c r="AA192" s="138"/>
      <c r="AB192" s="138"/>
      <c r="AC192" s="138"/>
      <c r="AD192" s="138"/>
      <c r="AE192" s="138"/>
      <c r="AF192" s="138"/>
      <c r="AG192" s="138"/>
      <c r="AH192" s="138"/>
      <c r="AI192" s="138"/>
      <c r="AJ192" s="138"/>
      <c r="AK192" s="138"/>
      <c r="AL192" s="138"/>
      <c r="AM192" s="138"/>
      <c r="AN192" s="138"/>
      <c r="AO192" s="138"/>
      <c r="AP192" s="138"/>
      <c r="AQ192" s="138"/>
      <c r="AR192" s="138"/>
      <c r="AS192" s="138"/>
      <c r="AT192" s="138"/>
    </row>
    <row r="193" spans="1:46" s="175" customFormat="1" x14ac:dyDescent="0.25">
      <c r="A193" s="516"/>
      <c r="F193" s="508"/>
      <c r="G193" s="508"/>
      <c r="H193" s="509"/>
      <c r="I193" s="138"/>
      <c r="L193" s="508"/>
      <c r="M193" s="508"/>
      <c r="N193" s="509"/>
      <c r="O193" s="138"/>
      <c r="P193" s="138"/>
      <c r="Q193" s="138"/>
      <c r="R193" s="138"/>
      <c r="S193" s="138"/>
      <c r="T193" s="138"/>
      <c r="U193" s="138"/>
      <c r="V193" s="138"/>
      <c r="W193" s="138"/>
      <c r="X193" s="138"/>
      <c r="Y193" s="138"/>
      <c r="Z193" s="138"/>
      <c r="AA193" s="138"/>
      <c r="AB193" s="138"/>
      <c r="AC193" s="138"/>
      <c r="AD193" s="138"/>
      <c r="AE193" s="138"/>
      <c r="AF193" s="138"/>
      <c r="AG193" s="138"/>
      <c r="AH193" s="138"/>
      <c r="AI193" s="138"/>
      <c r="AJ193" s="138"/>
      <c r="AK193" s="138"/>
      <c r="AL193" s="138"/>
      <c r="AM193" s="138"/>
      <c r="AN193" s="138"/>
      <c r="AO193" s="138"/>
      <c r="AP193" s="138"/>
      <c r="AQ193" s="138"/>
      <c r="AR193" s="138"/>
      <c r="AS193" s="138"/>
      <c r="AT193" s="138"/>
    </row>
    <row r="194" spans="1:46" s="175" customFormat="1" x14ac:dyDescent="0.25">
      <c r="A194" s="516"/>
      <c r="F194" s="508"/>
      <c r="G194" s="508"/>
      <c r="H194" s="509"/>
      <c r="I194" s="138"/>
      <c r="L194" s="508"/>
      <c r="M194" s="508"/>
      <c r="N194" s="509"/>
      <c r="O194" s="138"/>
      <c r="P194" s="138"/>
      <c r="Q194" s="138"/>
      <c r="R194" s="138"/>
      <c r="S194" s="138"/>
      <c r="T194" s="138"/>
      <c r="U194" s="138"/>
      <c r="V194" s="138"/>
      <c r="W194" s="138"/>
      <c r="X194" s="138"/>
      <c r="Y194" s="138"/>
      <c r="Z194" s="138"/>
      <c r="AA194" s="138"/>
      <c r="AB194" s="138"/>
      <c r="AC194" s="138"/>
      <c r="AD194" s="138"/>
      <c r="AE194" s="138"/>
      <c r="AF194" s="138"/>
      <c r="AG194" s="138"/>
      <c r="AH194" s="138"/>
      <c r="AI194" s="138"/>
      <c r="AJ194" s="138"/>
      <c r="AK194" s="138"/>
      <c r="AL194" s="138"/>
      <c r="AM194" s="138"/>
      <c r="AN194" s="138"/>
      <c r="AO194" s="138"/>
      <c r="AP194" s="138"/>
      <c r="AQ194" s="138"/>
      <c r="AR194" s="138"/>
      <c r="AS194" s="138"/>
      <c r="AT194" s="138"/>
    </row>
    <row r="195" spans="1:46" s="175" customFormat="1" x14ac:dyDescent="0.25">
      <c r="A195" s="516"/>
      <c r="F195" s="508"/>
      <c r="G195" s="508"/>
      <c r="H195" s="509"/>
      <c r="I195" s="138"/>
      <c r="L195" s="508"/>
      <c r="M195" s="508"/>
      <c r="N195" s="509"/>
      <c r="O195" s="138"/>
      <c r="P195" s="138"/>
      <c r="Q195" s="138"/>
      <c r="R195" s="138"/>
      <c r="S195" s="138"/>
      <c r="T195" s="138"/>
      <c r="U195" s="138"/>
      <c r="V195" s="138"/>
      <c r="W195" s="138"/>
      <c r="X195" s="138"/>
      <c r="Y195" s="138"/>
      <c r="Z195" s="138"/>
      <c r="AA195" s="138"/>
      <c r="AB195" s="138"/>
      <c r="AC195" s="138"/>
      <c r="AD195" s="138"/>
      <c r="AE195" s="138"/>
      <c r="AF195" s="138"/>
      <c r="AG195" s="138"/>
      <c r="AH195" s="138"/>
      <c r="AI195" s="138"/>
      <c r="AJ195" s="138"/>
      <c r="AK195" s="138"/>
      <c r="AL195" s="138"/>
      <c r="AM195" s="138"/>
      <c r="AN195" s="138"/>
      <c r="AO195" s="138"/>
      <c r="AP195" s="138"/>
      <c r="AQ195" s="138"/>
      <c r="AR195" s="138"/>
      <c r="AS195" s="138"/>
      <c r="AT195" s="138"/>
    </row>
    <row r="196" spans="1:46" s="175" customFormat="1" x14ac:dyDescent="0.25">
      <c r="A196" s="516"/>
      <c r="F196" s="508"/>
      <c r="G196" s="508"/>
      <c r="H196" s="509"/>
      <c r="I196" s="138"/>
      <c r="L196" s="508"/>
      <c r="M196" s="508"/>
      <c r="N196" s="509"/>
      <c r="O196" s="138"/>
      <c r="P196" s="138"/>
      <c r="Q196" s="138"/>
      <c r="R196" s="138"/>
      <c r="S196" s="138"/>
      <c r="T196" s="138"/>
      <c r="U196" s="138"/>
      <c r="V196" s="138"/>
      <c r="W196" s="138"/>
      <c r="X196" s="138"/>
      <c r="Y196" s="138"/>
      <c r="Z196" s="138"/>
      <c r="AA196" s="138"/>
      <c r="AB196" s="138"/>
      <c r="AC196" s="138"/>
      <c r="AD196" s="138"/>
      <c r="AE196" s="138"/>
      <c r="AF196" s="138"/>
      <c r="AG196" s="138"/>
      <c r="AH196" s="138"/>
      <c r="AI196" s="138"/>
      <c r="AJ196" s="138"/>
      <c r="AK196" s="138"/>
      <c r="AL196" s="138"/>
      <c r="AM196" s="138"/>
      <c r="AN196" s="138"/>
      <c r="AO196" s="138"/>
      <c r="AP196" s="138"/>
      <c r="AQ196" s="138"/>
      <c r="AR196" s="138"/>
      <c r="AS196" s="138"/>
      <c r="AT196" s="138"/>
    </row>
    <row r="197" spans="1:46" s="175" customFormat="1" x14ac:dyDescent="0.25">
      <c r="A197" s="516"/>
      <c r="F197" s="508"/>
      <c r="G197" s="508"/>
      <c r="H197" s="509"/>
      <c r="I197" s="138"/>
      <c r="L197" s="508"/>
      <c r="M197" s="508"/>
      <c r="N197" s="509"/>
      <c r="O197" s="138"/>
      <c r="P197" s="138"/>
      <c r="Q197" s="138"/>
      <c r="R197" s="138"/>
      <c r="S197" s="138"/>
      <c r="T197" s="138"/>
      <c r="U197" s="138"/>
      <c r="V197" s="138"/>
      <c r="W197" s="138"/>
      <c r="X197" s="138"/>
      <c r="Y197" s="138"/>
      <c r="Z197" s="138"/>
      <c r="AA197" s="138"/>
      <c r="AB197" s="138"/>
      <c r="AC197" s="138"/>
      <c r="AD197" s="138"/>
      <c r="AE197" s="138"/>
      <c r="AF197" s="138"/>
      <c r="AG197" s="138"/>
      <c r="AH197" s="138"/>
      <c r="AI197" s="138"/>
      <c r="AJ197" s="138"/>
      <c r="AK197" s="138"/>
      <c r="AL197" s="138"/>
      <c r="AM197" s="138"/>
      <c r="AN197" s="138"/>
      <c r="AO197" s="138"/>
      <c r="AP197" s="138"/>
      <c r="AQ197" s="138"/>
      <c r="AR197" s="138"/>
      <c r="AS197" s="138"/>
      <c r="AT197" s="138"/>
    </row>
    <row r="198" spans="1:46" s="175" customFormat="1" x14ac:dyDescent="0.25">
      <c r="A198" s="516"/>
      <c r="F198" s="508"/>
      <c r="G198" s="508"/>
      <c r="H198" s="509"/>
      <c r="I198" s="138"/>
      <c r="L198" s="508"/>
      <c r="M198" s="508"/>
      <c r="N198" s="509"/>
      <c r="O198" s="138"/>
      <c r="P198" s="138"/>
      <c r="Q198" s="138"/>
      <c r="R198" s="138"/>
      <c r="S198" s="138"/>
      <c r="T198" s="138"/>
      <c r="U198" s="138"/>
      <c r="V198" s="138"/>
      <c r="W198" s="138"/>
      <c r="X198" s="138"/>
      <c r="Y198" s="138"/>
      <c r="Z198" s="138"/>
      <c r="AA198" s="138"/>
      <c r="AB198" s="138"/>
      <c r="AC198" s="138"/>
      <c r="AD198" s="138"/>
      <c r="AE198" s="138"/>
      <c r="AF198" s="138"/>
      <c r="AG198" s="138"/>
      <c r="AH198" s="138"/>
      <c r="AI198" s="138"/>
      <c r="AJ198" s="138"/>
      <c r="AK198" s="138"/>
      <c r="AL198" s="138"/>
      <c r="AM198" s="138"/>
      <c r="AN198" s="138"/>
      <c r="AO198" s="138"/>
      <c r="AP198" s="138"/>
      <c r="AQ198" s="138"/>
      <c r="AR198" s="138"/>
      <c r="AS198" s="138"/>
      <c r="AT198" s="138"/>
    </row>
    <row r="199" spans="1:46" s="175" customFormat="1" x14ac:dyDescent="0.25">
      <c r="A199" s="516"/>
      <c r="F199" s="508"/>
      <c r="G199" s="508"/>
      <c r="H199" s="509"/>
      <c r="I199" s="138"/>
      <c r="L199" s="508"/>
      <c r="M199" s="508"/>
      <c r="N199" s="509"/>
      <c r="O199" s="138"/>
      <c r="P199" s="138"/>
      <c r="Q199" s="138"/>
      <c r="R199" s="138"/>
      <c r="S199" s="138"/>
      <c r="T199" s="138"/>
      <c r="U199" s="138"/>
      <c r="V199" s="138"/>
      <c r="W199" s="138"/>
      <c r="X199" s="138"/>
      <c r="Y199" s="138"/>
      <c r="Z199" s="138"/>
      <c r="AA199" s="138"/>
      <c r="AB199" s="138"/>
      <c r="AC199" s="138"/>
      <c r="AD199" s="138"/>
      <c r="AE199" s="138"/>
      <c r="AF199" s="138"/>
      <c r="AG199" s="138"/>
      <c r="AH199" s="138"/>
      <c r="AI199" s="138"/>
      <c r="AJ199" s="138"/>
      <c r="AK199" s="138"/>
      <c r="AL199" s="138"/>
      <c r="AM199" s="138"/>
      <c r="AN199" s="138"/>
      <c r="AO199" s="138"/>
      <c r="AP199" s="138"/>
      <c r="AQ199" s="138"/>
      <c r="AR199" s="138"/>
      <c r="AS199" s="138"/>
      <c r="AT199" s="138"/>
    </row>
    <row r="200" spans="1:46" s="175" customFormat="1" x14ac:dyDescent="0.25">
      <c r="A200" s="516"/>
      <c r="F200" s="508"/>
      <c r="G200" s="508"/>
      <c r="H200" s="509"/>
      <c r="I200" s="138"/>
      <c r="L200" s="508"/>
      <c r="M200" s="508"/>
      <c r="N200" s="509"/>
      <c r="O200" s="138"/>
      <c r="P200" s="138"/>
      <c r="Q200" s="138"/>
      <c r="R200" s="138"/>
      <c r="S200" s="138"/>
      <c r="T200" s="138"/>
      <c r="U200" s="138"/>
      <c r="V200" s="138"/>
      <c r="W200" s="138"/>
      <c r="X200" s="138"/>
      <c r="Y200" s="138"/>
      <c r="Z200" s="138"/>
      <c r="AA200" s="138"/>
      <c r="AB200" s="138"/>
      <c r="AC200" s="138"/>
      <c r="AD200" s="138"/>
      <c r="AE200" s="138"/>
      <c r="AF200" s="138"/>
      <c r="AG200" s="138"/>
      <c r="AH200" s="138"/>
      <c r="AI200" s="138"/>
      <c r="AJ200" s="138"/>
      <c r="AK200" s="138"/>
      <c r="AL200" s="138"/>
      <c r="AM200" s="138"/>
      <c r="AN200" s="138"/>
      <c r="AO200" s="138"/>
      <c r="AP200" s="138"/>
      <c r="AQ200" s="138"/>
      <c r="AR200" s="138"/>
      <c r="AS200" s="138"/>
      <c r="AT200" s="138"/>
    </row>
    <row r="201" spans="1:46" s="175" customFormat="1" x14ac:dyDescent="0.25">
      <c r="A201" s="516"/>
      <c r="F201" s="508"/>
      <c r="G201" s="508"/>
      <c r="H201" s="509"/>
      <c r="I201" s="138"/>
      <c r="L201" s="508"/>
      <c r="M201" s="508"/>
      <c r="N201" s="509"/>
      <c r="O201" s="138"/>
      <c r="P201" s="138"/>
      <c r="Q201" s="138"/>
      <c r="R201" s="138"/>
      <c r="S201" s="138"/>
      <c r="T201" s="138"/>
      <c r="U201" s="138"/>
      <c r="V201" s="138"/>
      <c r="W201" s="138"/>
      <c r="X201" s="138"/>
      <c r="Y201" s="138"/>
      <c r="Z201" s="138"/>
      <c r="AA201" s="138"/>
      <c r="AB201" s="138"/>
      <c r="AC201" s="138"/>
      <c r="AD201" s="138"/>
      <c r="AE201" s="138"/>
      <c r="AF201" s="138"/>
      <c r="AG201" s="138"/>
      <c r="AH201" s="138"/>
      <c r="AI201" s="138"/>
      <c r="AJ201" s="138"/>
      <c r="AK201" s="138"/>
      <c r="AL201" s="138"/>
      <c r="AM201" s="138"/>
      <c r="AN201" s="138"/>
      <c r="AO201" s="138"/>
      <c r="AP201" s="138"/>
      <c r="AQ201" s="138"/>
      <c r="AR201" s="138"/>
      <c r="AS201" s="138"/>
      <c r="AT201" s="138"/>
    </row>
    <row r="202" spans="1:46" s="175" customFormat="1" x14ac:dyDescent="0.25">
      <c r="A202" s="516"/>
      <c r="F202" s="508"/>
      <c r="G202" s="508"/>
      <c r="H202" s="509"/>
      <c r="I202" s="138"/>
      <c r="L202" s="508"/>
      <c r="M202" s="508"/>
      <c r="N202" s="509"/>
      <c r="O202" s="138"/>
      <c r="P202" s="138"/>
      <c r="Q202" s="138"/>
      <c r="R202" s="138"/>
      <c r="S202" s="138"/>
      <c r="T202" s="138"/>
      <c r="U202" s="138"/>
      <c r="V202" s="138"/>
      <c r="W202" s="138"/>
      <c r="X202" s="138"/>
      <c r="Y202" s="138"/>
      <c r="Z202" s="138"/>
      <c r="AA202" s="138"/>
      <c r="AB202" s="138"/>
      <c r="AC202" s="138"/>
      <c r="AD202" s="138"/>
      <c r="AE202" s="138"/>
      <c r="AF202" s="138"/>
      <c r="AG202" s="138"/>
      <c r="AH202" s="138"/>
      <c r="AI202" s="138"/>
      <c r="AJ202" s="138"/>
      <c r="AK202" s="138"/>
      <c r="AL202" s="138"/>
      <c r="AM202" s="138"/>
      <c r="AN202" s="138"/>
      <c r="AO202" s="138"/>
      <c r="AP202" s="138"/>
      <c r="AQ202" s="138"/>
      <c r="AR202" s="138"/>
      <c r="AS202" s="138"/>
      <c r="AT202" s="138"/>
    </row>
    <row r="203" spans="1:46" s="175" customFormat="1" x14ac:dyDescent="0.25">
      <c r="A203" s="516"/>
      <c r="F203" s="508"/>
      <c r="G203" s="508"/>
      <c r="H203" s="509"/>
      <c r="I203" s="138"/>
      <c r="L203" s="508"/>
      <c r="M203" s="508"/>
      <c r="N203" s="509"/>
      <c r="O203" s="138"/>
      <c r="P203" s="138"/>
      <c r="Q203" s="138"/>
      <c r="R203" s="138"/>
      <c r="S203" s="138"/>
      <c r="T203" s="138"/>
      <c r="U203" s="138"/>
      <c r="V203" s="138"/>
      <c r="W203" s="138"/>
      <c r="X203" s="138"/>
      <c r="Y203" s="138"/>
      <c r="Z203" s="138"/>
      <c r="AA203" s="138"/>
      <c r="AB203" s="138"/>
      <c r="AC203" s="138"/>
      <c r="AD203" s="138"/>
      <c r="AE203" s="138"/>
      <c r="AF203" s="138"/>
      <c r="AG203" s="138"/>
      <c r="AH203" s="138"/>
      <c r="AI203" s="138"/>
      <c r="AJ203" s="138"/>
      <c r="AK203" s="138"/>
      <c r="AL203" s="138"/>
      <c r="AM203" s="138"/>
      <c r="AN203" s="138"/>
      <c r="AO203" s="138"/>
      <c r="AP203" s="138"/>
      <c r="AQ203" s="138"/>
      <c r="AR203" s="138"/>
      <c r="AS203" s="138"/>
      <c r="AT203" s="138"/>
    </row>
    <row r="204" spans="1:46" s="175" customFormat="1" x14ac:dyDescent="0.25">
      <c r="A204" s="516"/>
      <c r="F204" s="508"/>
      <c r="G204" s="508"/>
      <c r="H204" s="509"/>
      <c r="I204" s="138"/>
      <c r="L204" s="508"/>
      <c r="M204" s="508"/>
      <c r="N204" s="509"/>
      <c r="O204" s="138"/>
      <c r="P204" s="138"/>
      <c r="Q204" s="138"/>
      <c r="R204" s="138"/>
      <c r="S204" s="138"/>
      <c r="T204" s="138"/>
      <c r="U204" s="138"/>
      <c r="V204" s="138"/>
      <c r="W204" s="138"/>
      <c r="X204" s="138"/>
      <c r="Y204" s="138"/>
      <c r="Z204" s="138"/>
      <c r="AA204" s="138"/>
      <c r="AB204" s="138"/>
      <c r="AC204" s="138"/>
      <c r="AD204" s="138"/>
      <c r="AE204" s="138"/>
      <c r="AF204" s="138"/>
      <c r="AG204" s="138"/>
      <c r="AH204" s="138"/>
      <c r="AI204" s="138"/>
      <c r="AJ204" s="138"/>
      <c r="AK204" s="138"/>
      <c r="AL204" s="138"/>
      <c r="AM204" s="138"/>
      <c r="AN204" s="138"/>
      <c r="AO204" s="138"/>
      <c r="AP204" s="138"/>
      <c r="AQ204" s="138"/>
      <c r="AR204" s="138"/>
      <c r="AS204" s="138"/>
      <c r="AT204" s="138"/>
    </row>
    <row r="205" spans="1:46" s="175" customFormat="1" x14ac:dyDescent="0.25">
      <c r="A205" s="516"/>
      <c r="F205" s="508"/>
      <c r="G205" s="508"/>
      <c r="H205" s="509"/>
      <c r="I205" s="138"/>
      <c r="L205" s="508"/>
      <c r="M205" s="508"/>
      <c r="N205" s="509"/>
      <c r="O205" s="138"/>
      <c r="P205" s="138"/>
      <c r="Q205" s="138"/>
      <c r="R205" s="138"/>
      <c r="S205" s="138"/>
      <c r="T205" s="138"/>
      <c r="U205" s="138"/>
      <c r="V205" s="138"/>
      <c r="W205" s="138"/>
      <c r="X205" s="138"/>
      <c r="Y205" s="138"/>
      <c r="Z205" s="138"/>
      <c r="AA205" s="138"/>
      <c r="AB205" s="138"/>
      <c r="AC205" s="138"/>
      <c r="AD205" s="138"/>
      <c r="AE205" s="138"/>
      <c r="AF205" s="138"/>
      <c r="AG205" s="138"/>
      <c r="AH205" s="138"/>
      <c r="AI205" s="138"/>
      <c r="AJ205" s="138"/>
      <c r="AK205" s="138"/>
      <c r="AL205" s="138"/>
      <c r="AM205" s="138"/>
      <c r="AN205" s="138"/>
      <c r="AO205" s="138"/>
      <c r="AP205" s="138"/>
      <c r="AQ205" s="138"/>
      <c r="AR205" s="138"/>
      <c r="AS205" s="138"/>
      <c r="AT205" s="138"/>
    </row>
    <row r="206" spans="1:46" s="175" customFormat="1" x14ac:dyDescent="0.25">
      <c r="A206" s="516"/>
      <c r="F206" s="508"/>
      <c r="G206" s="508"/>
      <c r="H206" s="509"/>
      <c r="I206" s="138"/>
      <c r="L206" s="508"/>
      <c r="M206" s="508"/>
      <c r="N206" s="509"/>
      <c r="O206" s="138"/>
      <c r="P206" s="138"/>
      <c r="Q206" s="138"/>
      <c r="R206" s="138"/>
      <c r="S206" s="138"/>
      <c r="T206" s="138"/>
      <c r="U206" s="138"/>
      <c r="V206" s="138"/>
      <c r="W206" s="138"/>
      <c r="X206" s="138"/>
      <c r="Y206" s="138"/>
      <c r="Z206" s="138"/>
      <c r="AA206" s="138"/>
      <c r="AB206" s="138"/>
      <c r="AC206" s="138"/>
      <c r="AD206" s="138"/>
      <c r="AE206" s="138"/>
      <c r="AF206" s="138"/>
      <c r="AG206" s="138"/>
      <c r="AH206" s="138"/>
      <c r="AI206" s="138"/>
      <c r="AJ206" s="138"/>
      <c r="AK206" s="138"/>
      <c r="AL206" s="138"/>
      <c r="AM206" s="138"/>
      <c r="AN206" s="138"/>
      <c r="AO206" s="138"/>
      <c r="AP206" s="138"/>
      <c r="AQ206" s="138"/>
      <c r="AR206" s="138"/>
      <c r="AS206" s="138"/>
      <c r="AT206" s="138"/>
    </row>
    <row r="207" spans="1:46" s="175" customFormat="1" x14ac:dyDescent="0.25">
      <c r="A207" s="516"/>
      <c r="F207" s="508"/>
      <c r="G207" s="508"/>
      <c r="H207" s="509"/>
      <c r="I207" s="138"/>
      <c r="L207" s="508"/>
      <c r="M207" s="508"/>
      <c r="N207" s="509"/>
      <c r="O207" s="138"/>
      <c r="P207" s="138"/>
      <c r="Q207" s="138"/>
      <c r="R207" s="138"/>
      <c r="S207" s="138"/>
      <c r="T207" s="138"/>
      <c r="U207" s="138"/>
      <c r="V207" s="138"/>
      <c r="W207" s="138"/>
      <c r="X207" s="138"/>
      <c r="Y207" s="138"/>
      <c r="Z207" s="138"/>
      <c r="AA207" s="138"/>
      <c r="AB207" s="138"/>
      <c r="AC207" s="138"/>
      <c r="AD207" s="138"/>
      <c r="AE207" s="138"/>
      <c r="AF207" s="138"/>
      <c r="AG207" s="138"/>
      <c r="AH207" s="138"/>
      <c r="AI207" s="138"/>
      <c r="AJ207" s="138"/>
      <c r="AK207" s="138"/>
      <c r="AL207" s="138"/>
      <c r="AM207" s="138"/>
      <c r="AN207" s="138"/>
      <c r="AO207" s="138"/>
      <c r="AP207" s="138"/>
      <c r="AQ207" s="138"/>
      <c r="AR207" s="138"/>
      <c r="AS207" s="138"/>
      <c r="AT207" s="138"/>
    </row>
    <row r="208" spans="1:46" s="175" customFormat="1" x14ac:dyDescent="0.25">
      <c r="A208" s="516"/>
      <c r="F208" s="508"/>
      <c r="G208" s="508"/>
      <c r="H208" s="509"/>
      <c r="I208" s="138"/>
      <c r="L208" s="508"/>
      <c r="M208" s="508"/>
      <c r="N208" s="509"/>
      <c r="O208" s="138"/>
      <c r="P208" s="138"/>
      <c r="Q208" s="138"/>
      <c r="R208" s="138"/>
      <c r="S208" s="138"/>
      <c r="T208" s="138"/>
      <c r="U208" s="138"/>
      <c r="V208" s="138"/>
      <c r="W208" s="138"/>
      <c r="X208" s="138"/>
      <c r="Y208" s="138"/>
      <c r="Z208" s="138"/>
      <c r="AA208" s="138"/>
      <c r="AB208" s="138"/>
      <c r="AC208" s="138"/>
      <c r="AD208" s="138"/>
      <c r="AE208" s="138"/>
      <c r="AF208" s="138"/>
      <c r="AG208" s="138"/>
      <c r="AH208" s="138"/>
      <c r="AI208" s="138"/>
      <c r="AJ208" s="138"/>
      <c r="AK208" s="138"/>
      <c r="AL208" s="138"/>
      <c r="AM208" s="138"/>
      <c r="AN208" s="138"/>
      <c r="AO208" s="138"/>
      <c r="AP208" s="138"/>
      <c r="AQ208" s="138"/>
      <c r="AR208" s="138"/>
      <c r="AS208" s="138"/>
      <c r="AT208" s="138"/>
    </row>
    <row r="209" spans="1:46" s="175" customFormat="1" x14ac:dyDescent="0.25">
      <c r="A209" s="516"/>
      <c r="F209" s="508"/>
      <c r="G209" s="508"/>
      <c r="H209" s="509"/>
      <c r="I209" s="138"/>
      <c r="L209" s="508"/>
      <c r="M209" s="508"/>
      <c r="N209" s="509"/>
      <c r="O209" s="138"/>
      <c r="P209" s="138"/>
      <c r="Q209" s="138"/>
      <c r="R209" s="138"/>
      <c r="S209" s="138"/>
      <c r="T209" s="138"/>
      <c r="U209" s="138"/>
      <c r="V209" s="138"/>
      <c r="W209" s="138"/>
      <c r="X209" s="138"/>
      <c r="Y209" s="138"/>
      <c r="Z209" s="138"/>
      <c r="AA209" s="138"/>
      <c r="AB209" s="138"/>
      <c r="AC209" s="138"/>
      <c r="AD209" s="138"/>
      <c r="AE209" s="138"/>
      <c r="AF209" s="138"/>
      <c r="AG209" s="138"/>
      <c r="AH209" s="138"/>
      <c r="AI209" s="138"/>
      <c r="AJ209" s="138"/>
      <c r="AK209" s="138"/>
      <c r="AL209" s="138"/>
      <c r="AM209" s="138"/>
      <c r="AN209" s="138"/>
      <c r="AO209" s="138"/>
      <c r="AP209" s="138"/>
      <c r="AQ209" s="138"/>
      <c r="AR209" s="138"/>
      <c r="AS209" s="138"/>
      <c r="AT209" s="138"/>
    </row>
    <row r="210" spans="1:46" s="67" customFormat="1" x14ac:dyDescent="0.25">
      <c r="A210" s="174"/>
      <c r="C210" s="175"/>
      <c r="F210" s="519"/>
      <c r="G210" s="519"/>
      <c r="H210" s="520"/>
      <c r="I210" s="3"/>
      <c r="L210" s="519"/>
      <c r="M210" s="519"/>
      <c r="N210" s="520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</row>
    <row r="211" spans="1:46" s="67" customFormat="1" x14ac:dyDescent="0.25">
      <c r="A211" s="174"/>
      <c r="C211" s="175"/>
      <c r="F211" s="519"/>
      <c r="G211" s="519"/>
      <c r="H211" s="520"/>
      <c r="I211" s="3"/>
      <c r="L211" s="519"/>
      <c r="M211" s="519"/>
      <c r="N211" s="520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</row>
    <row r="212" spans="1:46" s="67" customFormat="1" x14ac:dyDescent="0.25">
      <c r="A212" s="174"/>
      <c r="C212" s="175"/>
      <c r="F212" s="519"/>
      <c r="G212" s="519"/>
      <c r="H212" s="520"/>
      <c r="I212" s="3"/>
      <c r="L212" s="519"/>
      <c r="M212" s="519"/>
      <c r="N212" s="520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</row>
    <row r="213" spans="1:46" s="67" customFormat="1" x14ac:dyDescent="0.25">
      <c r="A213" s="174"/>
      <c r="C213" s="175"/>
      <c r="F213" s="519"/>
      <c r="G213" s="519"/>
      <c r="H213" s="520"/>
      <c r="I213" s="3"/>
      <c r="L213" s="519"/>
      <c r="M213" s="519"/>
      <c r="N213" s="520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</row>
    <row r="214" spans="1:46" s="67" customFormat="1" x14ac:dyDescent="0.25">
      <c r="A214" s="174"/>
      <c r="C214" s="175"/>
      <c r="F214" s="519"/>
      <c r="G214" s="519"/>
      <c r="H214" s="520"/>
      <c r="I214" s="3"/>
      <c r="L214" s="519"/>
      <c r="M214" s="519"/>
      <c r="N214" s="520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</row>
    <row r="215" spans="1:46" s="67" customFormat="1" x14ac:dyDescent="0.25">
      <c r="A215" s="174"/>
      <c r="C215" s="175"/>
      <c r="F215" s="519"/>
      <c r="G215" s="519"/>
      <c r="H215" s="520"/>
      <c r="I215" s="3"/>
      <c r="L215" s="519"/>
      <c r="M215" s="519"/>
      <c r="N215" s="520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</row>
    <row r="216" spans="1:46" s="67" customFormat="1" x14ac:dyDescent="0.25">
      <c r="A216" s="174"/>
      <c r="C216" s="175"/>
      <c r="F216" s="519"/>
      <c r="G216" s="519"/>
      <c r="H216" s="520"/>
      <c r="I216" s="3"/>
      <c r="L216" s="519"/>
      <c r="M216" s="519"/>
      <c r="N216" s="520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</row>
    <row r="217" spans="1:46" s="67" customFormat="1" x14ac:dyDescent="0.25">
      <c r="A217" s="174"/>
      <c r="C217" s="175"/>
      <c r="F217" s="519"/>
      <c r="G217" s="519"/>
      <c r="H217" s="520"/>
      <c r="I217" s="3"/>
      <c r="L217" s="519"/>
      <c r="M217" s="519"/>
      <c r="N217" s="520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</row>
    <row r="218" spans="1:46" s="67" customFormat="1" x14ac:dyDescent="0.25">
      <c r="A218" s="174"/>
      <c r="C218" s="175"/>
      <c r="F218" s="519"/>
      <c r="G218" s="519"/>
      <c r="H218" s="520"/>
      <c r="I218" s="3"/>
      <c r="L218" s="519"/>
      <c r="M218" s="519"/>
      <c r="N218" s="520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</row>
    <row r="219" spans="1:46" s="67" customFormat="1" x14ac:dyDescent="0.25">
      <c r="A219" s="174"/>
      <c r="C219" s="175"/>
      <c r="F219" s="519"/>
      <c r="G219" s="519"/>
      <c r="H219" s="520"/>
      <c r="I219" s="3"/>
      <c r="L219" s="519"/>
      <c r="M219" s="519"/>
      <c r="N219" s="520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</row>
    <row r="220" spans="1:46" s="67" customFormat="1" x14ac:dyDescent="0.25">
      <c r="A220" s="174"/>
      <c r="C220" s="175"/>
      <c r="F220" s="519"/>
      <c r="G220" s="519"/>
      <c r="H220" s="520"/>
      <c r="I220" s="3"/>
      <c r="L220" s="519"/>
      <c r="M220" s="519"/>
      <c r="N220" s="520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</row>
    <row r="221" spans="1:46" s="67" customFormat="1" x14ac:dyDescent="0.25">
      <c r="A221" s="174"/>
      <c r="C221" s="175"/>
      <c r="F221" s="519"/>
      <c r="G221" s="519"/>
      <c r="H221" s="520"/>
      <c r="I221" s="3"/>
      <c r="L221" s="519"/>
      <c r="M221" s="519"/>
      <c r="N221" s="520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</row>
    <row r="222" spans="1:46" s="67" customFormat="1" x14ac:dyDescent="0.25">
      <c r="A222" s="174"/>
      <c r="C222" s="175"/>
      <c r="F222" s="519"/>
      <c r="G222" s="519"/>
      <c r="H222" s="520"/>
      <c r="I222" s="3"/>
      <c r="L222" s="519"/>
      <c r="M222" s="519"/>
      <c r="N222" s="520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</row>
    <row r="223" spans="1:46" s="67" customFormat="1" x14ac:dyDescent="0.25">
      <c r="A223" s="174"/>
      <c r="C223" s="175"/>
      <c r="F223" s="519"/>
      <c r="G223" s="519"/>
      <c r="H223" s="520"/>
      <c r="I223" s="3"/>
      <c r="L223" s="519"/>
      <c r="M223" s="519"/>
      <c r="N223" s="520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</row>
    <row r="224" spans="1:46" s="67" customFormat="1" x14ac:dyDescent="0.25">
      <c r="A224" s="174"/>
      <c r="C224" s="175"/>
      <c r="F224" s="519"/>
      <c r="G224" s="519"/>
      <c r="H224" s="520"/>
      <c r="I224" s="3"/>
      <c r="L224" s="519"/>
      <c r="M224" s="519"/>
      <c r="N224" s="520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</row>
    <row r="225" spans="1:46" s="67" customFormat="1" x14ac:dyDescent="0.25">
      <c r="A225" s="174"/>
      <c r="C225" s="175"/>
      <c r="F225" s="519"/>
      <c r="G225" s="519"/>
      <c r="H225" s="520"/>
      <c r="I225" s="3"/>
      <c r="L225" s="519"/>
      <c r="M225" s="519"/>
      <c r="N225" s="520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</row>
    <row r="226" spans="1:46" s="67" customFormat="1" x14ac:dyDescent="0.25">
      <c r="A226" s="174"/>
      <c r="C226" s="175"/>
      <c r="F226" s="519"/>
      <c r="G226" s="519"/>
      <c r="H226" s="520"/>
      <c r="I226" s="3"/>
      <c r="L226" s="519"/>
      <c r="M226" s="519"/>
      <c r="N226" s="520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</row>
    <row r="227" spans="1:46" s="67" customFormat="1" x14ac:dyDescent="0.25">
      <c r="A227" s="174"/>
      <c r="C227" s="175"/>
      <c r="F227" s="519"/>
      <c r="G227" s="519"/>
      <c r="H227" s="520"/>
      <c r="I227" s="3"/>
      <c r="L227" s="519"/>
      <c r="M227" s="519"/>
      <c r="N227" s="520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</row>
    <row r="228" spans="1:46" s="67" customFormat="1" x14ac:dyDescent="0.25">
      <c r="A228" s="174"/>
      <c r="C228" s="175"/>
      <c r="F228" s="519"/>
      <c r="G228" s="519"/>
      <c r="H228" s="520"/>
      <c r="I228" s="3"/>
      <c r="L228" s="519"/>
      <c r="M228" s="519"/>
      <c r="N228" s="520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</row>
    <row r="229" spans="1:46" s="67" customFormat="1" x14ac:dyDescent="0.25">
      <c r="A229" s="174"/>
      <c r="C229" s="175"/>
      <c r="F229" s="519"/>
      <c r="G229" s="519"/>
      <c r="H229" s="520"/>
      <c r="I229" s="3"/>
      <c r="L229" s="519"/>
      <c r="M229" s="519"/>
      <c r="N229" s="520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</row>
    <row r="230" spans="1:46" s="67" customFormat="1" x14ac:dyDescent="0.25">
      <c r="A230" s="174"/>
      <c r="C230" s="175"/>
      <c r="F230" s="519"/>
      <c r="G230" s="519"/>
      <c r="H230" s="520"/>
      <c r="I230" s="3"/>
      <c r="L230" s="519"/>
      <c r="M230" s="519"/>
      <c r="N230" s="520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</row>
    <row r="231" spans="1:46" s="67" customFormat="1" x14ac:dyDescent="0.25">
      <c r="A231" s="174"/>
      <c r="C231" s="175"/>
      <c r="F231" s="519"/>
      <c r="G231" s="519"/>
      <c r="H231" s="520"/>
      <c r="I231" s="3"/>
      <c r="L231" s="519"/>
      <c r="M231" s="519"/>
      <c r="N231" s="520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</row>
    <row r="232" spans="1:46" s="67" customFormat="1" x14ac:dyDescent="0.25">
      <c r="A232" s="174"/>
      <c r="C232" s="175"/>
      <c r="F232" s="519"/>
      <c r="G232" s="519"/>
      <c r="H232" s="520"/>
      <c r="I232" s="3"/>
      <c r="L232" s="519"/>
      <c r="M232" s="519"/>
      <c r="N232" s="520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</row>
    <row r="233" spans="1:46" s="67" customFormat="1" x14ac:dyDescent="0.25">
      <c r="A233" s="174"/>
      <c r="C233" s="175"/>
      <c r="F233" s="519"/>
      <c r="G233" s="519"/>
      <c r="H233" s="520"/>
      <c r="I233" s="3"/>
      <c r="L233" s="519"/>
      <c r="M233" s="519"/>
      <c r="N233" s="520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</row>
    <row r="234" spans="1:46" s="67" customFormat="1" x14ac:dyDescent="0.25">
      <c r="A234" s="174"/>
      <c r="C234" s="175"/>
      <c r="F234" s="519"/>
      <c r="G234" s="519"/>
      <c r="H234" s="520"/>
      <c r="I234" s="3"/>
      <c r="L234" s="519"/>
      <c r="M234" s="519"/>
      <c r="N234" s="520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</row>
    <row r="235" spans="1:46" s="67" customFormat="1" x14ac:dyDescent="0.25">
      <c r="A235" s="174"/>
      <c r="C235" s="175"/>
      <c r="F235" s="519"/>
      <c r="G235" s="519"/>
      <c r="H235" s="520"/>
      <c r="I235" s="3"/>
      <c r="L235" s="519"/>
      <c r="M235" s="519"/>
      <c r="N235" s="520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</row>
    <row r="236" spans="1:46" s="67" customFormat="1" x14ac:dyDescent="0.25">
      <c r="A236" s="174"/>
      <c r="C236" s="175"/>
      <c r="F236" s="519"/>
      <c r="G236" s="519"/>
      <c r="H236" s="520"/>
      <c r="I236" s="3"/>
      <c r="L236" s="519"/>
      <c r="M236" s="519"/>
      <c r="N236" s="520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</row>
    <row r="237" spans="1:46" s="67" customFormat="1" x14ac:dyDescent="0.25">
      <c r="A237" s="174"/>
      <c r="C237" s="175"/>
      <c r="F237" s="519"/>
      <c r="G237" s="519"/>
      <c r="H237" s="520"/>
      <c r="I237" s="3"/>
      <c r="L237" s="519"/>
      <c r="M237" s="519"/>
      <c r="N237" s="520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</row>
    <row r="238" spans="1:46" s="67" customFormat="1" x14ac:dyDescent="0.25">
      <c r="A238" s="174"/>
      <c r="C238" s="175"/>
      <c r="F238" s="519"/>
      <c r="G238" s="519"/>
      <c r="H238" s="520"/>
      <c r="I238" s="3"/>
      <c r="L238" s="519"/>
      <c r="M238" s="519"/>
      <c r="N238" s="520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</row>
    <row r="239" spans="1:46" s="67" customFormat="1" x14ac:dyDescent="0.25">
      <c r="A239" s="174"/>
      <c r="C239" s="175"/>
      <c r="F239" s="519"/>
      <c r="G239" s="519"/>
      <c r="H239" s="520"/>
      <c r="I239" s="3"/>
      <c r="L239" s="519"/>
      <c r="M239" s="519"/>
      <c r="N239" s="520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</row>
    <row r="240" spans="1:46" s="67" customFormat="1" x14ac:dyDescent="0.25">
      <c r="A240" s="174"/>
      <c r="C240" s="175"/>
      <c r="F240" s="519"/>
      <c r="G240" s="519"/>
      <c r="H240" s="520"/>
      <c r="I240" s="3"/>
      <c r="L240" s="519"/>
      <c r="M240" s="519"/>
      <c r="N240" s="520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</row>
    <row r="241" spans="1:46" s="67" customFormat="1" x14ac:dyDescent="0.25">
      <c r="A241" s="174"/>
      <c r="C241" s="175"/>
      <c r="F241" s="519"/>
      <c r="G241" s="519"/>
      <c r="H241" s="520"/>
      <c r="I241" s="3"/>
      <c r="L241" s="519"/>
      <c r="M241" s="519"/>
      <c r="N241" s="520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</row>
    <row r="242" spans="1:46" s="67" customFormat="1" x14ac:dyDescent="0.25">
      <c r="A242" s="174"/>
      <c r="C242" s="175"/>
      <c r="F242" s="519"/>
      <c r="G242" s="519"/>
      <c r="H242" s="520"/>
      <c r="I242" s="3"/>
      <c r="L242" s="519"/>
      <c r="M242" s="519"/>
      <c r="N242" s="520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</row>
    <row r="243" spans="1:46" s="67" customFormat="1" x14ac:dyDescent="0.25">
      <c r="A243" s="174"/>
      <c r="C243" s="175"/>
      <c r="F243" s="519"/>
      <c r="G243" s="519"/>
      <c r="H243" s="520"/>
      <c r="I243" s="3"/>
      <c r="L243" s="519"/>
      <c r="M243" s="519"/>
      <c r="N243" s="520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</row>
    <row r="244" spans="1:46" s="67" customFormat="1" x14ac:dyDescent="0.25">
      <c r="A244" s="174"/>
      <c r="C244" s="175"/>
      <c r="F244" s="519"/>
      <c r="G244" s="519"/>
      <c r="H244" s="520"/>
      <c r="I244" s="3"/>
      <c r="L244" s="519"/>
      <c r="M244" s="519"/>
      <c r="N244" s="520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</row>
    <row r="245" spans="1:46" s="67" customFormat="1" x14ac:dyDescent="0.25">
      <c r="A245" s="174"/>
      <c r="C245" s="175"/>
      <c r="F245" s="519"/>
      <c r="G245" s="519"/>
      <c r="H245" s="520"/>
      <c r="I245" s="3"/>
      <c r="L245" s="519"/>
      <c r="M245" s="519"/>
      <c r="N245" s="520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</row>
    <row r="246" spans="1:46" s="67" customFormat="1" x14ac:dyDescent="0.25">
      <c r="A246" s="174"/>
      <c r="C246" s="175"/>
      <c r="F246" s="519"/>
      <c r="G246" s="519"/>
      <c r="H246" s="520"/>
      <c r="I246" s="3"/>
      <c r="L246" s="519"/>
      <c r="M246" s="519"/>
      <c r="N246" s="520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</row>
    <row r="247" spans="1:46" s="67" customFormat="1" x14ac:dyDescent="0.25">
      <c r="A247" s="174"/>
      <c r="C247" s="175"/>
      <c r="F247" s="519"/>
      <c r="G247" s="519"/>
      <c r="H247" s="520"/>
      <c r="I247" s="3"/>
      <c r="L247" s="519"/>
      <c r="M247" s="519"/>
      <c r="N247" s="520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</row>
    <row r="248" spans="1:46" s="67" customFormat="1" x14ac:dyDescent="0.25">
      <c r="A248" s="174"/>
      <c r="C248" s="175"/>
      <c r="F248" s="519"/>
      <c r="G248" s="519"/>
      <c r="H248" s="520"/>
      <c r="I248" s="3"/>
      <c r="L248" s="519"/>
      <c r="M248" s="519"/>
      <c r="N248" s="520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</row>
    <row r="249" spans="1:46" s="67" customFormat="1" x14ac:dyDescent="0.25">
      <c r="A249" s="174"/>
      <c r="C249" s="175"/>
      <c r="F249" s="519"/>
      <c r="G249" s="519"/>
      <c r="H249" s="520"/>
      <c r="I249" s="3"/>
      <c r="L249" s="519"/>
      <c r="M249" s="519"/>
      <c r="N249" s="520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</row>
    <row r="250" spans="1:46" s="67" customFormat="1" x14ac:dyDescent="0.25">
      <c r="A250" s="174"/>
      <c r="C250" s="175"/>
      <c r="F250" s="519"/>
      <c r="G250" s="519"/>
      <c r="H250" s="520"/>
      <c r="I250" s="3"/>
      <c r="L250" s="519"/>
      <c r="M250" s="519"/>
      <c r="N250" s="520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</row>
    <row r="251" spans="1:46" s="67" customFormat="1" x14ac:dyDescent="0.25">
      <c r="A251" s="174"/>
      <c r="C251" s="175"/>
      <c r="F251" s="519"/>
      <c r="G251" s="519"/>
      <c r="H251" s="520"/>
      <c r="I251" s="3"/>
      <c r="L251" s="519"/>
      <c r="M251" s="519"/>
      <c r="N251" s="520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</row>
    <row r="252" spans="1:46" s="67" customFormat="1" x14ac:dyDescent="0.25">
      <c r="A252" s="174"/>
      <c r="C252" s="175"/>
      <c r="F252" s="519"/>
      <c r="G252" s="519"/>
      <c r="H252" s="520"/>
      <c r="I252" s="3"/>
      <c r="L252" s="519"/>
      <c r="M252" s="519"/>
      <c r="N252" s="520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</row>
    <row r="253" spans="1:46" s="67" customFormat="1" x14ac:dyDescent="0.25">
      <c r="A253" s="174"/>
      <c r="C253" s="175"/>
      <c r="F253" s="519"/>
      <c r="G253" s="519"/>
      <c r="H253" s="520"/>
      <c r="I253" s="3"/>
      <c r="L253" s="519"/>
      <c r="M253" s="519"/>
      <c r="N253" s="520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</row>
    <row r="254" spans="1:46" s="67" customFormat="1" x14ac:dyDescent="0.25">
      <c r="A254" s="174"/>
      <c r="C254" s="175"/>
      <c r="F254" s="519"/>
      <c r="G254" s="519"/>
      <c r="H254" s="520"/>
      <c r="I254" s="3"/>
      <c r="L254" s="519"/>
      <c r="M254" s="519"/>
      <c r="N254" s="520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</row>
    <row r="255" spans="1:46" s="67" customFormat="1" x14ac:dyDescent="0.25">
      <c r="A255" s="174"/>
      <c r="C255" s="175"/>
      <c r="F255" s="519"/>
      <c r="G255" s="519"/>
      <c r="H255" s="520"/>
      <c r="I255" s="3"/>
      <c r="L255" s="519"/>
      <c r="M255" s="519"/>
      <c r="N255" s="520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</row>
    <row r="256" spans="1:46" s="67" customFormat="1" x14ac:dyDescent="0.25">
      <c r="A256" s="174"/>
      <c r="C256" s="175"/>
      <c r="F256" s="519"/>
      <c r="G256" s="519"/>
      <c r="H256" s="520"/>
      <c r="I256" s="3"/>
      <c r="L256" s="519"/>
      <c r="M256" s="519"/>
      <c r="N256" s="520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</row>
    <row r="257" spans="1:46" s="67" customFormat="1" x14ac:dyDescent="0.25">
      <c r="A257" s="174"/>
      <c r="C257" s="175"/>
      <c r="F257" s="519"/>
      <c r="G257" s="519"/>
      <c r="H257" s="520"/>
      <c r="I257" s="3"/>
      <c r="L257" s="519"/>
      <c r="M257" s="519"/>
      <c r="N257" s="520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</row>
    <row r="258" spans="1:46" s="67" customFormat="1" x14ac:dyDescent="0.25">
      <c r="A258" s="174"/>
      <c r="C258" s="175"/>
      <c r="F258" s="519"/>
      <c r="G258" s="519"/>
      <c r="H258" s="520"/>
      <c r="I258" s="3"/>
      <c r="L258" s="519"/>
      <c r="M258" s="519"/>
      <c r="N258" s="520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</row>
    <row r="259" spans="1:46" s="67" customFormat="1" x14ac:dyDescent="0.25">
      <c r="A259" s="174"/>
      <c r="C259" s="175"/>
      <c r="F259" s="519"/>
      <c r="G259" s="519"/>
      <c r="H259" s="520"/>
      <c r="I259" s="3"/>
      <c r="L259" s="519"/>
      <c r="M259" s="519"/>
      <c r="N259" s="520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</row>
    <row r="260" spans="1:46" s="67" customFormat="1" x14ac:dyDescent="0.25">
      <c r="A260" s="174"/>
      <c r="C260" s="175"/>
      <c r="F260" s="519"/>
      <c r="G260" s="519"/>
      <c r="H260" s="520"/>
      <c r="I260" s="3"/>
      <c r="L260" s="519"/>
      <c r="M260" s="519"/>
      <c r="N260" s="520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</row>
    <row r="261" spans="1:46" s="67" customFormat="1" x14ac:dyDescent="0.25">
      <c r="A261" s="174"/>
      <c r="C261" s="175"/>
      <c r="F261" s="519"/>
      <c r="G261" s="519"/>
      <c r="H261" s="520"/>
      <c r="I261" s="3"/>
      <c r="L261" s="519"/>
      <c r="M261" s="519"/>
      <c r="N261" s="520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</row>
    <row r="262" spans="1:46" s="67" customFormat="1" x14ac:dyDescent="0.25">
      <c r="A262" s="174"/>
      <c r="C262" s="175"/>
      <c r="F262" s="519"/>
      <c r="G262" s="519"/>
      <c r="H262" s="520"/>
      <c r="I262" s="3"/>
      <c r="L262" s="519"/>
      <c r="M262" s="519"/>
      <c r="N262" s="520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</row>
    <row r="263" spans="1:46" s="67" customFormat="1" x14ac:dyDescent="0.25">
      <c r="A263" s="174"/>
      <c r="C263" s="175"/>
      <c r="F263" s="519"/>
      <c r="G263" s="519"/>
      <c r="H263" s="520"/>
      <c r="I263" s="3"/>
      <c r="L263" s="519"/>
      <c r="M263" s="519"/>
      <c r="N263" s="520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</row>
    <row r="264" spans="1:46" s="67" customFormat="1" x14ac:dyDescent="0.25">
      <c r="A264" s="174"/>
      <c r="C264" s="175"/>
      <c r="F264" s="519"/>
      <c r="G264" s="519"/>
      <c r="H264" s="520"/>
      <c r="I264" s="3"/>
      <c r="L264" s="519"/>
      <c r="M264" s="519"/>
      <c r="N264" s="520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</row>
    <row r="265" spans="1:46" s="67" customFormat="1" x14ac:dyDescent="0.25">
      <c r="A265" s="174"/>
      <c r="C265" s="175"/>
      <c r="F265" s="519"/>
      <c r="G265" s="519"/>
      <c r="H265" s="520"/>
      <c r="I265" s="3"/>
      <c r="L265" s="519"/>
      <c r="M265" s="519"/>
      <c r="N265" s="520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</row>
    <row r="266" spans="1:46" s="67" customFormat="1" x14ac:dyDescent="0.25">
      <c r="A266" s="174"/>
      <c r="C266" s="175"/>
      <c r="F266" s="519"/>
      <c r="G266" s="519"/>
      <c r="H266" s="520"/>
      <c r="I266" s="3"/>
      <c r="L266" s="519"/>
      <c r="M266" s="519"/>
      <c r="N266" s="520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</row>
    <row r="267" spans="1:46" s="67" customFormat="1" x14ac:dyDescent="0.25">
      <c r="A267" s="174"/>
      <c r="C267" s="175"/>
      <c r="F267" s="519"/>
      <c r="G267" s="519"/>
      <c r="H267" s="520"/>
      <c r="I267" s="3"/>
      <c r="L267" s="519"/>
      <c r="M267" s="519"/>
      <c r="N267" s="520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</row>
    <row r="268" spans="1:46" s="67" customFormat="1" x14ac:dyDescent="0.25">
      <c r="A268" s="174"/>
      <c r="C268" s="175"/>
      <c r="F268" s="519"/>
      <c r="G268" s="519"/>
      <c r="H268" s="520"/>
      <c r="I268" s="3"/>
      <c r="L268" s="519"/>
      <c r="M268" s="519"/>
      <c r="N268" s="520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</row>
    <row r="269" spans="1:46" s="67" customFormat="1" x14ac:dyDescent="0.25">
      <c r="A269" s="174"/>
      <c r="C269" s="175"/>
      <c r="F269" s="519"/>
      <c r="G269" s="519"/>
      <c r="H269" s="520"/>
      <c r="I269" s="3"/>
      <c r="L269" s="519"/>
      <c r="M269" s="519"/>
      <c r="N269" s="520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</row>
    <row r="270" spans="1:46" s="67" customFormat="1" x14ac:dyDescent="0.25">
      <c r="A270" s="174"/>
      <c r="C270" s="175"/>
      <c r="F270" s="519"/>
      <c r="G270" s="519"/>
      <c r="H270" s="520"/>
      <c r="I270" s="3"/>
      <c r="L270" s="519"/>
      <c r="M270" s="519"/>
      <c r="N270" s="520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</row>
    <row r="271" spans="1:46" s="67" customFormat="1" x14ac:dyDescent="0.25">
      <c r="A271" s="174"/>
      <c r="C271" s="175"/>
      <c r="F271" s="519"/>
      <c r="G271" s="519"/>
      <c r="H271" s="520"/>
      <c r="I271" s="3"/>
      <c r="L271" s="519"/>
      <c r="M271" s="519"/>
      <c r="N271" s="520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</row>
    <row r="272" spans="1:46" s="67" customFormat="1" x14ac:dyDescent="0.25">
      <c r="A272" s="174"/>
      <c r="C272" s="175"/>
      <c r="F272" s="519"/>
      <c r="G272" s="519"/>
      <c r="H272" s="520"/>
      <c r="I272" s="3"/>
      <c r="L272" s="519"/>
      <c r="M272" s="519"/>
      <c r="N272" s="520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</row>
    <row r="273" spans="1:46" s="67" customFormat="1" x14ac:dyDescent="0.25">
      <c r="A273" s="174"/>
      <c r="C273" s="175"/>
      <c r="F273" s="519"/>
      <c r="G273" s="519"/>
      <c r="H273" s="520"/>
      <c r="I273" s="3"/>
      <c r="L273" s="519"/>
      <c r="M273" s="519"/>
      <c r="N273" s="520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</row>
    <row r="274" spans="1:46" s="67" customFormat="1" x14ac:dyDescent="0.25">
      <c r="A274" s="174"/>
      <c r="C274" s="175"/>
      <c r="F274" s="519"/>
      <c r="G274" s="519"/>
      <c r="H274" s="520"/>
      <c r="I274" s="3"/>
      <c r="L274" s="519"/>
      <c r="M274" s="519"/>
      <c r="N274" s="520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</row>
    <row r="275" spans="1:46" s="67" customFormat="1" x14ac:dyDescent="0.25">
      <c r="A275" s="174"/>
      <c r="C275" s="175"/>
      <c r="F275" s="519"/>
      <c r="G275" s="519"/>
      <c r="H275" s="520"/>
      <c r="I275" s="3"/>
      <c r="L275" s="519"/>
      <c r="M275" s="519"/>
      <c r="N275" s="520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</row>
    <row r="276" spans="1:46" s="67" customFormat="1" x14ac:dyDescent="0.25">
      <c r="A276" s="174"/>
      <c r="C276" s="175"/>
      <c r="F276" s="519"/>
      <c r="G276" s="519"/>
      <c r="H276" s="520"/>
      <c r="I276" s="3"/>
      <c r="L276" s="519"/>
      <c r="M276" s="519"/>
      <c r="N276" s="520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</row>
    <row r="277" spans="1:46" s="67" customFormat="1" x14ac:dyDescent="0.25">
      <c r="A277" s="174"/>
      <c r="C277" s="175"/>
      <c r="F277" s="519"/>
      <c r="G277" s="519"/>
      <c r="H277" s="520"/>
      <c r="I277" s="3"/>
      <c r="L277" s="519"/>
      <c r="M277" s="519"/>
      <c r="N277" s="520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</row>
    <row r="278" spans="1:46" s="67" customFormat="1" x14ac:dyDescent="0.25">
      <c r="A278" s="174"/>
      <c r="C278" s="175"/>
      <c r="F278" s="519"/>
      <c r="G278" s="519"/>
      <c r="H278" s="520"/>
      <c r="I278" s="3"/>
      <c r="L278" s="519"/>
      <c r="M278" s="519"/>
      <c r="N278" s="520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</row>
    <row r="279" spans="1:46" s="67" customFormat="1" x14ac:dyDescent="0.25">
      <c r="A279" s="174"/>
      <c r="C279" s="175"/>
      <c r="F279" s="519"/>
      <c r="G279" s="519"/>
      <c r="H279" s="520"/>
      <c r="I279" s="3"/>
      <c r="L279" s="519"/>
      <c r="M279" s="519"/>
      <c r="N279" s="520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</row>
    <row r="280" spans="1:46" s="67" customFormat="1" x14ac:dyDescent="0.25">
      <c r="A280" s="174"/>
      <c r="C280" s="175"/>
      <c r="F280" s="519"/>
      <c r="G280" s="519"/>
      <c r="H280" s="520"/>
      <c r="I280" s="3"/>
      <c r="L280" s="519"/>
      <c r="M280" s="519"/>
      <c r="N280" s="520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</row>
    <row r="281" spans="1:46" s="67" customFormat="1" x14ac:dyDescent="0.25">
      <c r="A281" s="174"/>
      <c r="C281" s="175"/>
      <c r="F281" s="519"/>
      <c r="G281" s="519"/>
      <c r="H281" s="520"/>
      <c r="I281" s="3"/>
      <c r="L281" s="519"/>
      <c r="M281" s="519"/>
      <c r="N281" s="520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</row>
    <row r="282" spans="1:46" s="67" customFormat="1" x14ac:dyDescent="0.25">
      <c r="A282" s="174"/>
      <c r="C282" s="175"/>
      <c r="F282" s="519"/>
      <c r="G282" s="519"/>
      <c r="H282" s="520"/>
      <c r="I282" s="3"/>
      <c r="L282" s="519"/>
      <c r="M282" s="519"/>
      <c r="N282" s="520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</row>
    <row r="283" spans="1:46" s="67" customFormat="1" x14ac:dyDescent="0.25">
      <c r="A283" s="174"/>
      <c r="C283" s="175"/>
      <c r="F283" s="519"/>
      <c r="G283" s="519"/>
      <c r="H283" s="520"/>
      <c r="I283" s="3"/>
      <c r="L283" s="519"/>
      <c r="M283" s="519"/>
      <c r="N283" s="520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</row>
    <row r="284" spans="1:46" s="67" customFormat="1" x14ac:dyDescent="0.25">
      <c r="A284" s="174"/>
      <c r="C284" s="175"/>
      <c r="F284" s="519"/>
      <c r="G284" s="519"/>
      <c r="H284" s="520"/>
      <c r="I284" s="3"/>
      <c r="L284" s="519"/>
      <c r="M284" s="519"/>
      <c r="N284" s="520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</row>
    <row r="285" spans="1:46" s="67" customFormat="1" x14ac:dyDescent="0.25">
      <c r="A285" s="174"/>
      <c r="C285" s="175"/>
      <c r="F285" s="519"/>
      <c r="G285" s="519"/>
      <c r="H285" s="520"/>
      <c r="I285" s="3"/>
      <c r="L285" s="519"/>
      <c r="M285" s="519"/>
      <c r="N285" s="520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</row>
    <row r="286" spans="1:46" s="67" customFormat="1" x14ac:dyDescent="0.25">
      <c r="A286" s="174"/>
      <c r="C286" s="175"/>
      <c r="F286" s="519"/>
      <c r="G286" s="519"/>
      <c r="H286" s="520"/>
      <c r="I286" s="3"/>
      <c r="L286" s="519"/>
      <c r="M286" s="519"/>
      <c r="N286" s="520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</row>
    <row r="287" spans="1:46" s="67" customFormat="1" x14ac:dyDescent="0.25">
      <c r="A287" s="174"/>
      <c r="C287" s="175"/>
      <c r="F287" s="519"/>
      <c r="G287" s="519"/>
      <c r="H287" s="520"/>
      <c r="I287" s="3"/>
      <c r="L287" s="519"/>
      <c r="M287" s="519"/>
      <c r="N287" s="520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</row>
    <row r="288" spans="1:46" s="67" customFormat="1" x14ac:dyDescent="0.25">
      <c r="A288" s="174"/>
      <c r="C288" s="175"/>
      <c r="F288" s="519"/>
      <c r="G288" s="519"/>
      <c r="H288" s="520"/>
      <c r="I288" s="3"/>
      <c r="L288" s="519"/>
      <c r="M288" s="519"/>
      <c r="N288" s="520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</row>
    <row r="289" spans="1:46" s="67" customFormat="1" x14ac:dyDescent="0.25">
      <c r="A289" s="174"/>
      <c r="C289" s="175"/>
      <c r="F289" s="519"/>
      <c r="G289" s="519"/>
      <c r="H289" s="520"/>
      <c r="I289" s="3"/>
      <c r="L289" s="519"/>
      <c r="M289" s="519"/>
      <c r="N289" s="520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</row>
    <row r="290" spans="1:46" s="67" customFormat="1" x14ac:dyDescent="0.25">
      <c r="A290" s="174"/>
      <c r="C290" s="175"/>
      <c r="F290" s="519"/>
      <c r="G290" s="519"/>
      <c r="H290" s="520"/>
      <c r="I290" s="3"/>
      <c r="L290" s="519"/>
      <c r="M290" s="519"/>
      <c r="N290" s="520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</row>
    <row r="291" spans="1:46" s="67" customFormat="1" x14ac:dyDescent="0.25">
      <c r="A291" s="174"/>
      <c r="C291" s="175"/>
      <c r="F291" s="519"/>
      <c r="G291" s="519"/>
      <c r="H291" s="520"/>
      <c r="I291" s="3"/>
      <c r="L291" s="519"/>
      <c r="M291" s="519"/>
      <c r="N291" s="520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</row>
    <row r="292" spans="1:46" s="67" customFormat="1" x14ac:dyDescent="0.25">
      <c r="A292" s="174"/>
      <c r="C292" s="175"/>
      <c r="F292" s="519"/>
      <c r="G292" s="519"/>
      <c r="H292" s="520"/>
      <c r="I292" s="3"/>
      <c r="L292" s="519"/>
      <c r="M292" s="519"/>
      <c r="N292" s="520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</row>
    <row r="293" spans="1:46" s="67" customFormat="1" x14ac:dyDescent="0.25">
      <c r="A293" s="174"/>
      <c r="C293" s="175"/>
      <c r="F293" s="519"/>
      <c r="G293" s="519"/>
      <c r="H293" s="520"/>
      <c r="I293" s="3"/>
      <c r="L293" s="519"/>
      <c r="M293" s="519"/>
      <c r="N293" s="520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</row>
    <row r="294" spans="1:46" s="67" customFormat="1" x14ac:dyDescent="0.25">
      <c r="A294" s="174"/>
      <c r="C294" s="175"/>
      <c r="F294" s="519"/>
      <c r="G294" s="519"/>
      <c r="H294" s="520"/>
      <c r="I294" s="3"/>
      <c r="L294" s="519"/>
      <c r="M294" s="519"/>
      <c r="N294" s="520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</row>
    <row r="295" spans="1:46" s="67" customFormat="1" x14ac:dyDescent="0.25">
      <c r="A295" s="174"/>
      <c r="C295" s="175"/>
      <c r="F295" s="519"/>
      <c r="G295" s="519"/>
      <c r="H295" s="520"/>
      <c r="I295" s="3"/>
      <c r="L295" s="519"/>
      <c r="M295" s="519"/>
      <c r="N295" s="520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</row>
    <row r="296" spans="1:46" s="67" customFormat="1" x14ac:dyDescent="0.25">
      <c r="A296" s="174"/>
      <c r="C296" s="175"/>
      <c r="F296" s="519"/>
      <c r="G296" s="519"/>
      <c r="H296" s="520"/>
      <c r="I296" s="3"/>
      <c r="L296" s="519"/>
      <c r="M296" s="519"/>
      <c r="N296" s="520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</row>
    <row r="297" spans="1:46" s="67" customFormat="1" x14ac:dyDescent="0.25">
      <c r="A297" s="174"/>
      <c r="C297" s="175"/>
      <c r="F297" s="519"/>
      <c r="G297" s="519"/>
      <c r="H297" s="520"/>
      <c r="I297" s="3"/>
      <c r="L297" s="519"/>
      <c r="M297" s="519"/>
      <c r="N297" s="520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</row>
    <row r="298" spans="1:46" s="67" customFormat="1" x14ac:dyDescent="0.25">
      <c r="A298" s="174"/>
      <c r="C298" s="175"/>
      <c r="F298" s="519"/>
      <c r="G298" s="519"/>
      <c r="H298" s="520"/>
      <c r="I298" s="3"/>
      <c r="L298" s="519"/>
      <c r="M298" s="519"/>
      <c r="N298" s="520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</row>
    <row r="299" spans="1:46" s="67" customFormat="1" x14ac:dyDescent="0.25">
      <c r="A299" s="174"/>
      <c r="C299" s="175"/>
      <c r="F299" s="519"/>
      <c r="G299" s="519"/>
      <c r="H299" s="520"/>
      <c r="I299" s="3"/>
      <c r="L299" s="519"/>
      <c r="M299" s="519"/>
      <c r="N299" s="520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</row>
    <row r="300" spans="1:46" s="67" customFormat="1" x14ac:dyDescent="0.25">
      <c r="A300" s="174"/>
      <c r="C300" s="175"/>
      <c r="F300" s="519"/>
      <c r="G300" s="519"/>
      <c r="H300" s="520"/>
      <c r="I300" s="3"/>
      <c r="L300" s="519"/>
      <c r="M300" s="519"/>
      <c r="N300" s="520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</row>
    <row r="301" spans="1:46" s="67" customFormat="1" x14ac:dyDescent="0.25">
      <c r="A301" s="174"/>
      <c r="C301" s="175"/>
      <c r="F301" s="519"/>
      <c r="G301" s="519"/>
      <c r="H301" s="520"/>
      <c r="I301" s="3"/>
      <c r="L301" s="519"/>
      <c r="M301" s="519"/>
      <c r="N301" s="520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</row>
    <row r="302" spans="1:46" s="67" customFormat="1" x14ac:dyDescent="0.25">
      <c r="A302" s="174"/>
      <c r="C302" s="175"/>
      <c r="F302" s="519"/>
      <c r="G302" s="519"/>
      <c r="H302" s="520"/>
      <c r="I302" s="3"/>
      <c r="L302" s="519"/>
      <c r="M302" s="519"/>
      <c r="N302" s="520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</row>
    <row r="303" spans="1:46" s="67" customFormat="1" x14ac:dyDescent="0.25">
      <c r="A303" s="174"/>
      <c r="C303" s="175"/>
      <c r="F303" s="519"/>
      <c r="G303" s="519"/>
      <c r="H303" s="520"/>
      <c r="I303" s="3"/>
      <c r="L303" s="519"/>
      <c r="M303" s="519"/>
      <c r="N303" s="520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</row>
    <row r="304" spans="1:46" s="67" customFormat="1" x14ac:dyDescent="0.25">
      <c r="A304" s="174"/>
      <c r="C304" s="175"/>
      <c r="F304" s="519"/>
      <c r="G304" s="519"/>
      <c r="H304" s="520"/>
      <c r="I304" s="3"/>
      <c r="L304" s="519"/>
      <c r="M304" s="519"/>
      <c r="N304" s="520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</row>
    <row r="305" spans="1:46" s="67" customFormat="1" x14ac:dyDescent="0.25">
      <c r="A305" s="174"/>
      <c r="C305" s="175"/>
      <c r="F305" s="519"/>
      <c r="G305" s="519"/>
      <c r="H305" s="520"/>
      <c r="I305" s="3"/>
      <c r="L305" s="519"/>
      <c r="M305" s="519"/>
      <c r="N305" s="520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</row>
    <row r="306" spans="1:46" s="67" customFormat="1" x14ac:dyDescent="0.25">
      <c r="A306" s="174"/>
      <c r="C306" s="175"/>
      <c r="F306" s="519"/>
      <c r="G306" s="519"/>
      <c r="H306" s="520"/>
      <c r="I306" s="3"/>
      <c r="L306" s="519"/>
      <c r="M306" s="519"/>
      <c r="N306" s="520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</row>
    <row r="307" spans="1:46" s="67" customFormat="1" x14ac:dyDescent="0.25">
      <c r="A307" s="174"/>
      <c r="C307" s="175"/>
      <c r="F307" s="519"/>
      <c r="G307" s="519"/>
      <c r="H307" s="520"/>
      <c r="I307" s="3"/>
      <c r="L307" s="519"/>
      <c r="M307" s="519"/>
      <c r="N307" s="520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</row>
    <row r="308" spans="1:46" s="67" customFormat="1" x14ac:dyDescent="0.25">
      <c r="A308" s="174"/>
      <c r="C308" s="175"/>
      <c r="F308" s="519"/>
      <c r="G308" s="519"/>
      <c r="H308" s="520"/>
      <c r="I308" s="3"/>
      <c r="L308" s="519"/>
      <c r="M308" s="519"/>
      <c r="N308" s="520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</row>
    <row r="309" spans="1:46" s="67" customFormat="1" x14ac:dyDescent="0.25">
      <c r="A309" s="174"/>
      <c r="C309" s="175"/>
      <c r="F309" s="519"/>
      <c r="G309" s="519"/>
      <c r="H309" s="520"/>
      <c r="I309" s="3"/>
      <c r="L309" s="519"/>
      <c r="M309" s="519"/>
      <c r="N309" s="520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</row>
    <row r="310" spans="1:46" s="67" customFormat="1" x14ac:dyDescent="0.25">
      <c r="A310" s="174"/>
      <c r="C310" s="175"/>
      <c r="F310" s="519"/>
      <c r="G310" s="519"/>
      <c r="H310" s="520"/>
      <c r="I310" s="3"/>
      <c r="L310" s="519"/>
      <c r="M310" s="519"/>
      <c r="N310" s="520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</row>
    <row r="311" spans="1:46" s="67" customFormat="1" x14ac:dyDescent="0.25">
      <c r="A311" s="174"/>
      <c r="C311" s="175"/>
      <c r="F311" s="519"/>
      <c r="G311" s="519"/>
      <c r="H311" s="520"/>
      <c r="I311" s="3"/>
      <c r="L311" s="519"/>
      <c r="M311" s="519"/>
      <c r="N311" s="520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</row>
    <row r="312" spans="1:46" s="67" customFormat="1" x14ac:dyDescent="0.25">
      <c r="A312" s="174"/>
      <c r="C312" s="175"/>
      <c r="F312" s="519"/>
      <c r="G312" s="519"/>
      <c r="H312" s="520"/>
      <c r="I312" s="3"/>
      <c r="L312" s="519"/>
      <c r="M312" s="519"/>
      <c r="N312" s="520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</row>
    <row r="313" spans="1:46" s="67" customFormat="1" x14ac:dyDescent="0.25">
      <c r="A313" s="174"/>
      <c r="C313" s="175"/>
      <c r="F313" s="519"/>
      <c r="G313" s="519"/>
      <c r="H313" s="520"/>
      <c r="I313" s="3"/>
      <c r="L313" s="519"/>
      <c r="M313" s="519"/>
      <c r="N313" s="520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</row>
    <row r="314" spans="1:46" s="67" customFormat="1" x14ac:dyDescent="0.25">
      <c r="A314" s="174"/>
      <c r="C314" s="175"/>
      <c r="F314" s="519"/>
      <c r="G314" s="519"/>
      <c r="H314" s="520"/>
      <c r="I314" s="3"/>
      <c r="L314" s="519"/>
      <c r="M314" s="519"/>
      <c r="N314" s="520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</row>
    <row r="315" spans="1:46" s="67" customFormat="1" x14ac:dyDescent="0.25">
      <c r="A315" s="174"/>
      <c r="C315" s="175"/>
      <c r="F315" s="519"/>
      <c r="G315" s="519"/>
      <c r="H315" s="520"/>
      <c r="I315" s="3"/>
      <c r="L315" s="519"/>
      <c r="M315" s="519"/>
      <c r="N315" s="520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</row>
    <row r="316" spans="1:46" s="67" customFormat="1" x14ac:dyDescent="0.25">
      <c r="A316" s="174"/>
      <c r="C316" s="175"/>
      <c r="F316" s="519"/>
      <c r="G316" s="519"/>
      <c r="H316" s="520"/>
      <c r="I316" s="3"/>
      <c r="L316" s="519"/>
      <c r="M316" s="519"/>
      <c r="N316" s="520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</row>
    <row r="317" spans="1:46" s="67" customFormat="1" x14ac:dyDescent="0.25">
      <c r="A317" s="174"/>
      <c r="C317" s="175"/>
      <c r="F317" s="519"/>
      <c r="G317" s="519"/>
      <c r="H317" s="520"/>
      <c r="I317" s="3"/>
      <c r="L317" s="519"/>
      <c r="M317" s="519"/>
      <c r="N317" s="520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</row>
    <row r="318" spans="1:46" s="67" customFormat="1" x14ac:dyDescent="0.25">
      <c r="A318" s="174"/>
      <c r="C318" s="175"/>
      <c r="F318" s="519"/>
      <c r="G318" s="519"/>
      <c r="H318" s="520"/>
      <c r="I318" s="3"/>
      <c r="L318" s="519"/>
      <c r="M318" s="519"/>
      <c r="N318" s="520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</row>
    <row r="319" spans="1:46" s="67" customFormat="1" x14ac:dyDescent="0.25">
      <c r="A319" s="174"/>
      <c r="C319" s="175"/>
      <c r="F319" s="519"/>
      <c r="G319" s="519"/>
      <c r="H319" s="520"/>
      <c r="I319" s="3"/>
      <c r="L319" s="519"/>
      <c r="M319" s="519"/>
      <c r="N319" s="520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</row>
    <row r="320" spans="1:46" s="67" customFormat="1" x14ac:dyDescent="0.25">
      <c r="A320" s="174"/>
      <c r="C320" s="175"/>
      <c r="F320" s="519"/>
      <c r="G320" s="519"/>
      <c r="H320" s="520"/>
      <c r="I320" s="3"/>
      <c r="L320" s="519"/>
      <c r="M320" s="519"/>
      <c r="N320" s="520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</row>
    <row r="321" spans="1:46" s="67" customFormat="1" x14ac:dyDescent="0.25">
      <c r="A321" s="174"/>
      <c r="C321" s="175"/>
      <c r="F321" s="519"/>
      <c r="G321" s="519"/>
      <c r="H321" s="520"/>
      <c r="I321" s="3"/>
      <c r="L321" s="519"/>
      <c r="M321" s="519"/>
      <c r="N321" s="520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</row>
    <row r="322" spans="1:46" s="67" customFormat="1" x14ac:dyDescent="0.25">
      <c r="A322" s="174"/>
      <c r="C322" s="175"/>
      <c r="F322" s="519"/>
      <c r="G322" s="519"/>
      <c r="H322" s="520"/>
      <c r="I322" s="3"/>
      <c r="L322" s="519"/>
      <c r="M322" s="519"/>
      <c r="N322" s="520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</row>
    <row r="323" spans="1:46" s="67" customFormat="1" x14ac:dyDescent="0.25">
      <c r="A323" s="174"/>
      <c r="C323" s="175"/>
      <c r="F323" s="519"/>
      <c r="G323" s="519"/>
      <c r="H323" s="520"/>
      <c r="I323" s="3"/>
      <c r="L323" s="519"/>
      <c r="M323" s="519"/>
      <c r="N323" s="520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</row>
    <row r="324" spans="1:46" s="67" customFormat="1" x14ac:dyDescent="0.25">
      <c r="A324" s="174"/>
      <c r="C324" s="175"/>
      <c r="F324" s="519"/>
      <c r="G324" s="519"/>
      <c r="H324" s="520"/>
      <c r="I324" s="3"/>
      <c r="L324" s="519"/>
      <c r="M324" s="519"/>
      <c r="N324" s="520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</row>
    <row r="325" spans="1:46" s="67" customFormat="1" x14ac:dyDescent="0.25">
      <c r="A325" s="174"/>
      <c r="C325" s="175"/>
      <c r="F325" s="519"/>
      <c r="G325" s="519"/>
      <c r="H325" s="520"/>
      <c r="I325" s="3"/>
      <c r="L325" s="519"/>
      <c r="M325" s="519"/>
      <c r="N325" s="520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</row>
    <row r="326" spans="1:46" s="67" customFormat="1" x14ac:dyDescent="0.25">
      <c r="A326" s="174"/>
      <c r="C326" s="175"/>
      <c r="F326" s="519"/>
      <c r="G326" s="519"/>
      <c r="H326" s="520"/>
      <c r="I326" s="3"/>
      <c r="L326" s="519"/>
      <c r="M326" s="519"/>
      <c r="N326" s="520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</row>
    <row r="327" spans="1:46" s="67" customFormat="1" x14ac:dyDescent="0.25">
      <c r="A327" s="174"/>
      <c r="C327" s="175"/>
      <c r="F327" s="519"/>
      <c r="G327" s="519"/>
      <c r="H327" s="520"/>
      <c r="I327" s="3"/>
      <c r="L327" s="519"/>
      <c r="M327" s="519"/>
      <c r="N327" s="520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</row>
    <row r="328" spans="1:46" s="67" customFormat="1" x14ac:dyDescent="0.25">
      <c r="A328" s="174"/>
      <c r="C328" s="175"/>
      <c r="F328" s="519"/>
      <c r="G328" s="519"/>
      <c r="H328" s="520"/>
      <c r="I328" s="3"/>
      <c r="L328" s="519"/>
      <c r="M328" s="519"/>
      <c r="N328" s="520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</row>
    <row r="329" spans="1:46" s="67" customFormat="1" x14ac:dyDescent="0.25">
      <c r="A329" s="174"/>
      <c r="C329" s="175"/>
      <c r="F329" s="519"/>
      <c r="G329" s="519"/>
      <c r="H329" s="520"/>
      <c r="I329" s="3"/>
      <c r="L329" s="519"/>
      <c r="M329" s="519"/>
      <c r="N329" s="520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</row>
    <row r="330" spans="1:46" s="67" customFormat="1" x14ac:dyDescent="0.25">
      <c r="A330" s="174"/>
      <c r="C330" s="175"/>
      <c r="F330" s="519"/>
      <c r="G330" s="519"/>
      <c r="H330" s="520"/>
      <c r="I330" s="3"/>
      <c r="L330" s="519"/>
      <c r="M330" s="519"/>
      <c r="N330" s="520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</row>
    <row r="331" spans="1:46" s="67" customFormat="1" x14ac:dyDescent="0.25">
      <c r="A331" s="174"/>
      <c r="C331" s="175"/>
      <c r="F331" s="519"/>
      <c r="G331" s="519"/>
      <c r="H331" s="520"/>
      <c r="I331" s="3"/>
      <c r="L331" s="519"/>
      <c r="M331" s="519"/>
      <c r="N331" s="520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</row>
    <row r="332" spans="1:46" s="67" customFormat="1" x14ac:dyDescent="0.25">
      <c r="A332" s="174"/>
      <c r="C332" s="175"/>
      <c r="F332" s="519"/>
      <c r="G332" s="519"/>
      <c r="H332" s="520"/>
      <c r="I332" s="3"/>
      <c r="L332" s="519"/>
      <c r="M332" s="519"/>
      <c r="N332" s="520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</row>
    <row r="333" spans="1:46" s="67" customFormat="1" x14ac:dyDescent="0.25">
      <c r="A333" s="174"/>
      <c r="C333" s="175"/>
      <c r="F333" s="519"/>
      <c r="G333" s="519"/>
      <c r="H333" s="520"/>
      <c r="I333" s="3"/>
      <c r="L333" s="519"/>
      <c r="M333" s="519"/>
      <c r="N333" s="520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</row>
    <row r="334" spans="1:46" s="67" customFormat="1" x14ac:dyDescent="0.25">
      <c r="A334" s="174"/>
      <c r="C334" s="175"/>
      <c r="F334" s="519"/>
      <c r="G334" s="519"/>
      <c r="H334" s="520"/>
      <c r="I334" s="3"/>
      <c r="L334" s="519"/>
      <c r="M334" s="519"/>
      <c r="N334" s="520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</row>
    <row r="335" spans="1:46" s="67" customFormat="1" x14ac:dyDescent="0.25">
      <c r="A335" s="174"/>
      <c r="C335" s="175"/>
      <c r="F335" s="519"/>
      <c r="G335" s="519"/>
      <c r="H335" s="520"/>
      <c r="I335" s="3"/>
      <c r="L335" s="519"/>
      <c r="M335" s="519"/>
      <c r="N335" s="520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</row>
    <row r="336" spans="1:46" s="67" customFormat="1" x14ac:dyDescent="0.25">
      <c r="A336" s="174"/>
      <c r="C336" s="175"/>
      <c r="F336" s="519"/>
      <c r="G336" s="519"/>
      <c r="H336" s="520"/>
      <c r="I336" s="3"/>
      <c r="L336" s="519"/>
      <c r="M336" s="519"/>
      <c r="N336" s="520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</row>
    <row r="337" spans="1:46" s="67" customFormat="1" x14ac:dyDescent="0.25">
      <c r="A337" s="174"/>
      <c r="C337" s="175"/>
      <c r="F337" s="519"/>
      <c r="G337" s="519"/>
      <c r="H337" s="520"/>
      <c r="I337" s="3"/>
      <c r="L337" s="519"/>
      <c r="M337" s="519"/>
      <c r="N337" s="520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</row>
    <row r="338" spans="1:46" s="67" customFormat="1" x14ac:dyDescent="0.25">
      <c r="A338" s="174"/>
      <c r="C338" s="175"/>
      <c r="F338" s="519"/>
      <c r="G338" s="519"/>
      <c r="H338" s="520"/>
      <c r="I338" s="3"/>
      <c r="L338" s="519"/>
      <c r="M338" s="519"/>
      <c r="N338" s="520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</row>
    <row r="339" spans="1:46" s="67" customFormat="1" x14ac:dyDescent="0.25">
      <c r="A339" s="174"/>
      <c r="C339" s="175"/>
      <c r="F339" s="519"/>
      <c r="G339" s="519"/>
      <c r="H339" s="520"/>
      <c r="I339" s="3"/>
      <c r="L339" s="519"/>
      <c r="M339" s="519"/>
      <c r="N339" s="520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</row>
    <row r="340" spans="1:46" s="67" customFormat="1" x14ac:dyDescent="0.25">
      <c r="A340" s="174"/>
      <c r="C340" s="175"/>
      <c r="F340" s="519"/>
      <c r="G340" s="519"/>
      <c r="H340" s="520"/>
      <c r="I340" s="3"/>
      <c r="L340" s="519"/>
      <c r="M340" s="519"/>
      <c r="N340" s="520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</row>
    <row r="341" spans="1:46" s="67" customFormat="1" x14ac:dyDescent="0.25">
      <c r="A341" s="174"/>
      <c r="C341" s="175"/>
      <c r="F341" s="519"/>
      <c r="G341" s="519"/>
      <c r="H341" s="520"/>
      <c r="I341" s="3"/>
      <c r="L341" s="519"/>
      <c r="M341" s="519"/>
      <c r="N341" s="520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</row>
    <row r="342" spans="1:46" s="67" customFormat="1" x14ac:dyDescent="0.25">
      <c r="A342" s="174"/>
      <c r="C342" s="175"/>
      <c r="F342" s="519"/>
      <c r="G342" s="519"/>
      <c r="H342" s="520"/>
      <c r="I342" s="3"/>
      <c r="L342" s="519"/>
      <c r="M342" s="519"/>
      <c r="N342" s="520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</row>
    <row r="343" spans="1:46" s="67" customFormat="1" x14ac:dyDescent="0.25">
      <c r="A343" s="174"/>
      <c r="C343" s="175"/>
      <c r="F343" s="519"/>
      <c r="G343" s="519"/>
      <c r="H343" s="520"/>
      <c r="I343" s="3"/>
      <c r="L343" s="519"/>
      <c r="M343" s="519"/>
      <c r="N343" s="520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</row>
    <row r="344" spans="1:46" s="67" customFormat="1" x14ac:dyDescent="0.25">
      <c r="A344" s="174"/>
      <c r="C344" s="175"/>
      <c r="F344" s="519"/>
      <c r="G344" s="519"/>
      <c r="H344" s="520"/>
      <c r="I344" s="3"/>
      <c r="L344" s="519"/>
      <c r="M344" s="519"/>
      <c r="N344" s="520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</row>
    <row r="345" spans="1:46" s="67" customFormat="1" x14ac:dyDescent="0.25">
      <c r="A345" s="174"/>
      <c r="C345" s="175"/>
      <c r="F345" s="519"/>
      <c r="G345" s="519"/>
      <c r="H345" s="520"/>
      <c r="I345" s="3"/>
      <c r="L345" s="519"/>
      <c r="M345" s="519"/>
      <c r="N345" s="520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</row>
    <row r="346" spans="1:46" s="67" customFormat="1" x14ac:dyDescent="0.25">
      <c r="A346" s="174"/>
      <c r="C346" s="175"/>
      <c r="F346" s="519"/>
      <c r="G346" s="519"/>
      <c r="H346" s="520"/>
      <c r="I346" s="3"/>
      <c r="L346" s="519"/>
      <c r="M346" s="519"/>
      <c r="N346" s="520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</row>
    <row r="347" spans="1:46" s="67" customFormat="1" x14ac:dyDescent="0.25">
      <c r="A347" s="174"/>
      <c r="C347" s="175"/>
      <c r="F347" s="519"/>
      <c r="G347" s="519"/>
      <c r="H347" s="520"/>
      <c r="I347" s="3"/>
      <c r="L347" s="519"/>
      <c r="M347" s="519"/>
      <c r="N347" s="520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</row>
    <row r="348" spans="1:46" s="67" customFormat="1" x14ac:dyDescent="0.25">
      <c r="A348" s="174"/>
      <c r="C348" s="175"/>
      <c r="F348" s="519"/>
      <c r="G348" s="519"/>
      <c r="H348" s="520"/>
      <c r="I348" s="3"/>
      <c r="L348" s="519"/>
      <c r="M348" s="519"/>
      <c r="N348" s="520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</row>
    <row r="349" spans="1:46" s="67" customFormat="1" x14ac:dyDescent="0.25">
      <c r="A349" s="174"/>
      <c r="C349" s="175"/>
      <c r="F349" s="519"/>
      <c r="G349" s="519"/>
      <c r="H349" s="520"/>
      <c r="I349" s="3"/>
      <c r="L349" s="519"/>
      <c r="M349" s="519"/>
      <c r="N349" s="520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</row>
    <row r="350" spans="1:46" s="67" customFormat="1" x14ac:dyDescent="0.25">
      <c r="A350" s="174"/>
      <c r="C350" s="175"/>
      <c r="F350" s="519"/>
      <c r="G350" s="519"/>
      <c r="H350" s="520"/>
      <c r="I350" s="3"/>
      <c r="L350" s="519"/>
      <c r="M350" s="519"/>
      <c r="N350" s="520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</row>
    <row r="351" spans="1:46" s="67" customFormat="1" x14ac:dyDescent="0.25">
      <c r="A351" s="174"/>
      <c r="C351" s="175"/>
      <c r="F351" s="519"/>
      <c r="G351" s="519"/>
      <c r="H351" s="520"/>
      <c r="I351" s="3"/>
      <c r="L351" s="519"/>
      <c r="M351" s="519"/>
      <c r="N351" s="520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</row>
    <row r="352" spans="1:46" s="67" customFormat="1" x14ac:dyDescent="0.25">
      <c r="A352" s="174"/>
      <c r="C352" s="175"/>
      <c r="F352" s="519"/>
      <c r="G352" s="519"/>
      <c r="H352" s="520"/>
      <c r="I352" s="3"/>
      <c r="L352" s="519"/>
      <c r="M352" s="519"/>
      <c r="N352" s="520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</row>
    <row r="353" spans="1:46" s="67" customFormat="1" x14ac:dyDescent="0.25">
      <c r="A353" s="174"/>
      <c r="C353" s="175"/>
      <c r="F353" s="519"/>
      <c r="G353" s="519"/>
      <c r="H353" s="520"/>
      <c r="I353" s="3"/>
      <c r="L353" s="519"/>
      <c r="M353" s="519"/>
      <c r="N353" s="520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</row>
    <row r="354" spans="1:46" s="67" customFormat="1" x14ac:dyDescent="0.25">
      <c r="A354" s="174"/>
      <c r="C354" s="175"/>
      <c r="F354" s="519"/>
      <c r="G354" s="519"/>
      <c r="H354" s="520"/>
      <c r="I354" s="3"/>
      <c r="L354" s="519"/>
      <c r="M354" s="519"/>
      <c r="N354" s="520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</row>
    <row r="355" spans="1:46" s="67" customFormat="1" x14ac:dyDescent="0.25">
      <c r="A355" s="174"/>
      <c r="C355" s="175"/>
      <c r="F355" s="519"/>
      <c r="G355" s="519"/>
      <c r="H355" s="520"/>
      <c r="I355" s="3"/>
      <c r="L355" s="519"/>
      <c r="M355" s="519"/>
      <c r="N355" s="520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</row>
    <row r="356" spans="1:46" s="67" customFormat="1" x14ac:dyDescent="0.25">
      <c r="A356" s="174"/>
      <c r="C356" s="175"/>
      <c r="F356" s="519"/>
      <c r="G356" s="519"/>
      <c r="H356" s="520"/>
      <c r="I356" s="3"/>
      <c r="L356" s="519"/>
      <c r="M356" s="519"/>
      <c r="N356" s="520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</row>
    <row r="357" spans="1:46" s="67" customFormat="1" x14ac:dyDescent="0.25">
      <c r="A357" s="174"/>
      <c r="C357" s="175"/>
      <c r="F357" s="519"/>
      <c r="G357" s="519"/>
      <c r="H357" s="520"/>
      <c r="I357" s="3"/>
      <c r="L357" s="519"/>
      <c r="M357" s="519"/>
      <c r="N357" s="520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</row>
    <row r="358" spans="1:46" s="67" customFormat="1" x14ac:dyDescent="0.25">
      <c r="A358" s="174"/>
      <c r="C358" s="175"/>
      <c r="F358" s="519"/>
      <c r="G358" s="519"/>
      <c r="H358" s="520"/>
      <c r="I358" s="3"/>
      <c r="L358" s="519"/>
      <c r="M358" s="519"/>
      <c r="N358" s="520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</row>
    <row r="359" spans="1:46" s="67" customFormat="1" x14ac:dyDescent="0.25">
      <c r="A359" s="174"/>
      <c r="C359" s="175"/>
      <c r="F359" s="519"/>
      <c r="G359" s="519"/>
      <c r="H359" s="520"/>
      <c r="I359" s="3"/>
      <c r="L359" s="519"/>
      <c r="M359" s="519"/>
      <c r="N359" s="520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</row>
    <row r="360" spans="1:46" s="67" customFormat="1" x14ac:dyDescent="0.25">
      <c r="A360" s="174"/>
      <c r="C360" s="175"/>
      <c r="F360" s="519"/>
      <c r="G360" s="519"/>
      <c r="H360" s="520"/>
      <c r="I360" s="3"/>
      <c r="L360" s="519"/>
      <c r="M360" s="519"/>
      <c r="N360" s="520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</row>
    <row r="361" spans="1:46" s="67" customFormat="1" x14ac:dyDescent="0.25">
      <c r="A361" s="174"/>
      <c r="C361" s="175"/>
      <c r="F361" s="519"/>
      <c r="G361" s="519"/>
      <c r="H361" s="520"/>
      <c r="I361" s="3"/>
      <c r="L361" s="519"/>
      <c r="M361" s="519"/>
      <c r="N361" s="520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</row>
    <row r="362" spans="1:46" s="67" customFormat="1" x14ac:dyDescent="0.25">
      <c r="A362" s="174"/>
      <c r="C362" s="175"/>
      <c r="F362" s="519"/>
      <c r="G362" s="519"/>
      <c r="H362" s="520"/>
      <c r="I362" s="3"/>
      <c r="L362" s="519"/>
      <c r="M362" s="519"/>
      <c r="N362" s="520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</row>
    <row r="363" spans="1:46" s="67" customFormat="1" x14ac:dyDescent="0.25">
      <c r="A363" s="174"/>
      <c r="C363" s="175"/>
      <c r="F363" s="519"/>
      <c r="G363" s="519"/>
      <c r="H363" s="520"/>
      <c r="I363" s="3"/>
      <c r="L363" s="519"/>
      <c r="M363" s="519"/>
      <c r="N363" s="520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</row>
    <row r="364" spans="1:46" s="67" customFormat="1" x14ac:dyDescent="0.25">
      <c r="A364" s="174"/>
      <c r="C364" s="175"/>
      <c r="F364" s="519"/>
      <c r="G364" s="519"/>
      <c r="H364" s="520"/>
      <c r="I364" s="3"/>
      <c r="L364" s="519"/>
      <c r="M364" s="519"/>
      <c r="N364" s="520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</row>
    <row r="365" spans="1:46" s="67" customFormat="1" x14ac:dyDescent="0.25">
      <c r="A365" s="174"/>
      <c r="C365" s="175"/>
      <c r="F365" s="519"/>
      <c r="G365" s="519"/>
      <c r="H365" s="520"/>
      <c r="I365" s="3"/>
      <c r="L365" s="519"/>
      <c r="M365" s="519"/>
      <c r="N365" s="520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</row>
    <row r="366" spans="1:46" s="67" customFormat="1" x14ac:dyDescent="0.25">
      <c r="A366" s="174"/>
      <c r="C366" s="175"/>
      <c r="F366" s="519"/>
      <c r="G366" s="519"/>
      <c r="H366" s="520"/>
      <c r="I366" s="3"/>
      <c r="L366" s="519"/>
      <c r="M366" s="519"/>
      <c r="N366" s="520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</row>
    <row r="367" spans="1:46" s="67" customFormat="1" x14ac:dyDescent="0.25">
      <c r="A367" s="174"/>
      <c r="C367" s="175"/>
      <c r="F367" s="519"/>
      <c r="G367" s="519"/>
      <c r="H367" s="520"/>
      <c r="I367" s="3"/>
      <c r="L367" s="519"/>
      <c r="M367" s="519"/>
      <c r="N367" s="520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</row>
    <row r="368" spans="1:46" s="67" customFormat="1" x14ac:dyDescent="0.25">
      <c r="A368" s="174"/>
      <c r="C368" s="175"/>
      <c r="F368" s="519"/>
      <c r="G368" s="519"/>
      <c r="H368" s="520"/>
      <c r="I368" s="3"/>
      <c r="L368" s="519"/>
      <c r="M368" s="519"/>
      <c r="N368" s="520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</row>
    <row r="369" spans="1:46" s="67" customFormat="1" x14ac:dyDescent="0.25">
      <c r="A369" s="174"/>
      <c r="C369" s="175"/>
      <c r="F369" s="519"/>
      <c r="G369" s="519"/>
      <c r="H369" s="520"/>
      <c r="I369" s="3"/>
      <c r="L369" s="519"/>
      <c r="M369" s="519"/>
      <c r="N369" s="520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</row>
    <row r="370" spans="1:46" s="67" customFormat="1" x14ac:dyDescent="0.25">
      <c r="A370" s="174"/>
      <c r="C370" s="175"/>
      <c r="F370" s="519"/>
      <c r="G370" s="519"/>
      <c r="H370" s="520"/>
      <c r="I370" s="3"/>
      <c r="L370" s="519"/>
      <c r="M370" s="519"/>
      <c r="N370" s="520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</row>
    <row r="371" spans="1:46" s="67" customFormat="1" x14ac:dyDescent="0.25">
      <c r="A371" s="174"/>
      <c r="C371" s="175"/>
      <c r="F371" s="519"/>
      <c r="G371" s="519"/>
      <c r="H371" s="520"/>
      <c r="I371" s="3"/>
      <c r="L371" s="519"/>
      <c r="M371" s="519"/>
      <c r="N371" s="520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</row>
    <row r="372" spans="1:46" s="67" customFormat="1" x14ac:dyDescent="0.25">
      <c r="A372" s="174"/>
      <c r="C372" s="175"/>
      <c r="F372" s="519"/>
      <c r="G372" s="519"/>
      <c r="H372" s="520"/>
      <c r="I372" s="3"/>
      <c r="L372" s="519"/>
      <c r="M372" s="519"/>
      <c r="N372" s="520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</row>
    <row r="373" spans="1:46" s="67" customFormat="1" x14ac:dyDescent="0.25">
      <c r="A373" s="174"/>
      <c r="C373" s="175"/>
      <c r="F373" s="519"/>
      <c r="G373" s="519"/>
      <c r="H373" s="520"/>
      <c r="I373" s="3"/>
      <c r="L373" s="519"/>
      <c r="M373" s="519"/>
      <c r="N373" s="520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</row>
    <row r="374" spans="1:46" s="67" customFormat="1" x14ac:dyDescent="0.25">
      <c r="A374" s="174"/>
      <c r="C374" s="175"/>
      <c r="F374" s="519"/>
      <c r="G374" s="519"/>
      <c r="H374" s="520"/>
      <c r="I374" s="3"/>
      <c r="L374" s="519"/>
      <c r="M374" s="519"/>
      <c r="N374" s="520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</row>
    <row r="375" spans="1:46" s="67" customFormat="1" x14ac:dyDescent="0.25">
      <c r="A375" s="174"/>
      <c r="C375" s="175"/>
      <c r="F375" s="519"/>
      <c r="G375" s="519"/>
      <c r="H375" s="520"/>
      <c r="I375" s="3"/>
      <c r="L375" s="519"/>
      <c r="M375" s="519"/>
      <c r="N375" s="520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</row>
    <row r="376" spans="1:46" s="67" customFormat="1" x14ac:dyDescent="0.25">
      <c r="A376" s="174"/>
      <c r="C376" s="175"/>
      <c r="F376" s="519"/>
      <c r="G376" s="519"/>
      <c r="H376" s="520"/>
      <c r="I376" s="3"/>
      <c r="L376" s="519"/>
      <c r="M376" s="519"/>
      <c r="N376" s="520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</row>
    <row r="377" spans="1:46" s="67" customFormat="1" x14ac:dyDescent="0.25">
      <c r="A377" s="174"/>
      <c r="C377" s="175"/>
      <c r="F377" s="519"/>
      <c r="G377" s="519"/>
      <c r="H377" s="520"/>
      <c r="I377" s="3"/>
      <c r="L377" s="519"/>
      <c r="M377" s="519"/>
      <c r="N377" s="520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</row>
    <row r="378" spans="1:46" s="67" customFormat="1" x14ac:dyDescent="0.25">
      <c r="A378" s="174"/>
      <c r="C378" s="175"/>
      <c r="F378" s="519"/>
      <c r="G378" s="519"/>
      <c r="H378" s="520"/>
      <c r="I378" s="3"/>
      <c r="L378" s="519"/>
      <c r="M378" s="519"/>
      <c r="N378" s="520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</row>
    <row r="379" spans="1:46" s="67" customFormat="1" x14ac:dyDescent="0.25">
      <c r="A379" s="174"/>
      <c r="C379" s="175"/>
      <c r="F379" s="519"/>
      <c r="G379" s="519"/>
      <c r="H379" s="520"/>
      <c r="I379" s="3"/>
      <c r="L379" s="519"/>
      <c r="M379" s="519"/>
      <c r="N379" s="520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</row>
    <row r="380" spans="1:46" s="67" customFormat="1" x14ac:dyDescent="0.25">
      <c r="A380" s="174"/>
      <c r="C380" s="175"/>
      <c r="F380" s="519"/>
      <c r="G380" s="519"/>
      <c r="H380" s="520"/>
      <c r="I380" s="3"/>
      <c r="L380" s="519"/>
      <c r="M380" s="519"/>
      <c r="N380" s="520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</row>
    <row r="381" spans="1:46" s="67" customFormat="1" x14ac:dyDescent="0.25">
      <c r="A381" s="174"/>
      <c r="C381" s="175"/>
      <c r="F381" s="519"/>
      <c r="G381" s="519"/>
      <c r="H381" s="520"/>
      <c r="I381" s="3"/>
      <c r="L381" s="519"/>
      <c r="M381" s="519"/>
      <c r="N381" s="520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</row>
    <row r="382" spans="1:46" s="67" customFormat="1" x14ac:dyDescent="0.25">
      <c r="A382" s="174"/>
      <c r="C382" s="175"/>
      <c r="F382" s="519"/>
      <c r="G382" s="519"/>
      <c r="H382" s="520"/>
      <c r="I382" s="3"/>
      <c r="L382" s="519"/>
      <c r="M382" s="519"/>
      <c r="N382" s="520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</row>
    <row r="383" spans="1:46" s="67" customFormat="1" x14ac:dyDescent="0.25">
      <c r="A383" s="174"/>
      <c r="C383" s="175"/>
      <c r="F383" s="519"/>
      <c r="G383" s="519"/>
      <c r="H383" s="520"/>
      <c r="I383" s="3"/>
      <c r="L383" s="519"/>
      <c r="M383" s="519"/>
      <c r="N383" s="520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</row>
    <row r="384" spans="1:46" s="67" customFormat="1" x14ac:dyDescent="0.25">
      <c r="A384" s="174"/>
      <c r="C384" s="175"/>
      <c r="F384" s="519"/>
      <c r="G384" s="519"/>
      <c r="H384" s="520"/>
      <c r="I384" s="3"/>
      <c r="L384" s="519"/>
      <c r="M384" s="519"/>
      <c r="N384" s="520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</row>
    <row r="385" spans="1:46" s="67" customFormat="1" x14ac:dyDescent="0.25">
      <c r="A385" s="174"/>
      <c r="C385" s="175"/>
      <c r="F385" s="519"/>
      <c r="G385" s="519"/>
      <c r="H385" s="520"/>
      <c r="I385" s="3"/>
      <c r="L385" s="519"/>
      <c r="M385" s="519"/>
      <c r="N385" s="520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</row>
    <row r="386" spans="1:46" s="67" customFormat="1" x14ac:dyDescent="0.25">
      <c r="A386" s="174"/>
      <c r="C386" s="175"/>
      <c r="F386" s="519"/>
      <c r="G386" s="519"/>
      <c r="H386" s="520"/>
      <c r="I386" s="3"/>
      <c r="L386" s="519"/>
      <c r="M386" s="519"/>
      <c r="N386" s="520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</row>
    <row r="387" spans="1:46" s="67" customFormat="1" x14ac:dyDescent="0.25">
      <c r="A387" s="174"/>
      <c r="C387" s="175"/>
      <c r="F387" s="519"/>
      <c r="G387" s="519"/>
      <c r="H387" s="520"/>
      <c r="I387" s="3"/>
      <c r="L387" s="519"/>
      <c r="M387" s="519"/>
      <c r="N387" s="520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</row>
    <row r="388" spans="1:46" s="67" customFormat="1" x14ac:dyDescent="0.25">
      <c r="A388" s="174"/>
      <c r="C388" s="175"/>
      <c r="F388" s="519"/>
      <c r="G388" s="519"/>
      <c r="H388" s="520"/>
      <c r="I388" s="3"/>
      <c r="L388" s="519"/>
      <c r="M388" s="519"/>
      <c r="N388" s="520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</row>
    <row r="389" spans="1:46" s="67" customFormat="1" x14ac:dyDescent="0.25">
      <c r="A389" s="174"/>
      <c r="C389" s="175"/>
      <c r="F389" s="519"/>
      <c r="G389" s="519"/>
      <c r="H389" s="520"/>
      <c r="I389" s="3"/>
      <c r="L389" s="519"/>
      <c r="M389" s="519"/>
      <c r="N389" s="520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</row>
    <row r="390" spans="1:46" s="67" customFormat="1" x14ac:dyDescent="0.25">
      <c r="A390" s="174"/>
      <c r="C390" s="175"/>
      <c r="F390" s="519"/>
      <c r="G390" s="519"/>
      <c r="H390" s="520"/>
      <c r="I390" s="3"/>
      <c r="L390" s="519"/>
      <c r="M390" s="519"/>
      <c r="N390" s="520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</row>
    <row r="391" spans="1:46" s="67" customFormat="1" x14ac:dyDescent="0.25">
      <c r="A391" s="174"/>
      <c r="C391" s="175"/>
      <c r="F391" s="519"/>
      <c r="G391" s="519"/>
      <c r="H391" s="520"/>
      <c r="I391" s="3"/>
      <c r="L391" s="519"/>
      <c r="M391" s="519"/>
      <c r="N391" s="520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</row>
    <row r="392" spans="1:46" s="67" customFormat="1" x14ac:dyDescent="0.25">
      <c r="A392" s="174"/>
      <c r="C392" s="175"/>
      <c r="F392" s="519"/>
      <c r="G392" s="519"/>
      <c r="H392" s="520"/>
      <c r="I392" s="3"/>
      <c r="L392" s="519"/>
      <c r="M392" s="519"/>
      <c r="N392" s="520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</row>
    <row r="393" spans="1:46" s="67" customFormat="1" x14ac:dyDescent="0.25">
      <c r="A393" s="174"/>
      <c r="C393" s="175"/>
      <c r="F393" s="519"/>
      <c r="G393" s="519"/>
      <c r="H393" s="520"/>
      <c r="I393" s="3"/>
      <c r="L393" s="519"/>
      <c r="M393" s="519"/>
      <c r="N393" s="520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</row>
    <row r="394" spans="1:46" s="67" customFormat="1" x14ac:dyDescent="0.25">
      <c r="A394" s="174"/>
      <c r="C394" s="175"/>
      <c r="F394" s="519"/>
      <c r="G394" s="519"/>
      <c r="H394" s="520"/>
      <c r="I394" s="3"/>
      <c r="L394" s="519"/>
      <c r="M394" s="519"/>
      <c r="N394" s="520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</row>
    <row r="395" spans="1:46" s="67" customFormat="1" x14ac:dyDescent="0.25">
      <c r="A395" s="174"/>
      <c r="C395" s="175"/>
      <c r="F395" s="519"/>
      <c r="G395" s="519"/>
      <c r="H395" s="520"/>
      <c r="I395" s="3"/>
      <c r="L395" s="519"/>
      <c r="M395" s="519"/>
      <c r="N395" s="520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</row>
    <row r="396" spans="1:46" s="67" customFormat="1" x14ac:dyDescent="0.25">
      <c r="A396" s="174"/>
      <c r="C396" s="175"/>
      <c r="F396" s="519"/>
      <c r="G396" s="519"/>
      <c r="H396" s="520"/>
      <c r="I396" s="3"/>
      <c r="L396" s="519"/>
      <c r="M396" s="519"/>
      <c r="N396" s="520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</row>
    <row r="397" spans="1:46" s="67" customFormat="1" x14ac:dyDescent="0.25">
      <c r="A397" s="174"/>
      <c r="C397" s="175"/>
      <c r="F397" s="519"/>
      <c r="G397" s="519"/>
      <c r="H397" s="520"/>
      <c r="I397" s="3"/>
      <c r="L397" s="519"/>
      <c r="M397" s="519"/>
      <c r="N397" s="520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</row>
    <row r="398" spans="1:46" s="67" customFormat="1" x14ac:dyDescent="0.25">
      <c r="A398" s="174"/>
      <c r="C398" s="175"/>
      <c r="F398" s="519"/>
      <c r="G398" s="519"/>
      <c r="H398" s="520"/>
      <c r="I398" s="3"/>
      <c r="L398" s="519"/>
      <c r="M398" s="519"/>
      <c r="N398" s="520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</row>
    <row r="399" spans="1:46" s="67" customFormat="1" x14ac:dyDescent="0.25">
      <c r="A399" s="174"/>
      <c r="C399" s="175"/>
      <c r="F399" s="519"/>
      <c r="G399" s="519"/>
      <c r="H399" s="520"/>
      <c r="I399" s="3"/>
      <c r="L399" s="519"/>
      <c r="M399" s="519"/>
      <c r="N399" s="520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</row>
    <row r="400" spans="1:46" s="67" customFormat="1" x14ac:dyDescent="0.25">
      <c r="A400" s="174"/>
      <c r="C400" s="175"/>
      <c r="F400" s="519"/>
      <c r="G400" s="519"/>
      <c r="H400" s="520"/>
      <c r="I400" s="3"/>
      <c r="L400" s="519"/>
      <c r="M400" s="519"/>
      <c r="N400" s="520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</row>
    <row r="401" spans="1:46" s="67" customFormat="1" x14ac:dyDescent="0.25">
      <c r="A401" s="174"/>
      <c r="C401" s="175"/>
      <c r="F401" s="519"/>
      <c r="G401" s="519"/>
      <c r="H401" s="520"/>
      <c r="I401" s="3"/>
      <c r="L401" s="519"/>
      <c r="M401" s="519"/>
      <c r="N401" s="520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</row>
    <row r="402" spans="1:46" s="67" customFormat="1" x14ac:dyDescent="0.25">
      <c r="A402" s="174"/>
      <c r="C402" s="175"/>
      <c r="F402" s="519"/>
      <c r="G402" s="519"/>
      <c r="H402" s="520"/>
      <c r="I402" s="3"/>
      <c r="L402" s="519"/>
      <c r="M402" s="519"/>
      <c r="N402" s="520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</row>
    <row r="403" spans="1:46" s="67" customFormat="1" x14ac:dyDescent="0.25">
      <c r="A403" s="174"/>
      <c r="C403" s="175"/>
      <c r="F403" s="519"/>
      <c r="G403" s="519"/>
      <c r="H403" s="520"/>
      <c r="I403" s="3"/>
      <c r="L403" s="519"/>
      <c r="M403" s="519"/>
      <c r="N403" s="520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</row>
    <row r="404" spans="1:46" s="67" customFormat="1" x14ac:dyDescent="0.25">
      <c r="A404" s="174"/>
      <c r="C404" s="175"/>
      <c r="F404" s="519"/>
      <c r="G404" s="519"/>
      <c r="H404" s="520"/>
      <c r="I404" s="3"/>
      <c r="L404" s="519"/>
      <c r="M404" s="519"/>
      <c r="N404" s="520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</row>
    <row r="405" spans="1:46" s="67" customFormat="1" x14ac:dyDescent="0.25">
      <c r="A405" s="174"/>
      <c r="C405" s="175"/>
      <c r="F405" s="519"/>
      <c r="G405" s="519"/>
      <c r="H405" s="520"/>
      <c r="I405" s="3"/>
      <c r="L405" s="519"/>
      <c r="M405" s="519"/>
      <c r="N405" s="520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</row>
    <row r="406" spans="1:46" s="67" customFormat="1" x14ac:dyDescent="0.25">
      <c r="A406" s="174"/>
      <c r="C406" s="175"/>
      <c r="F406" s="519"/>
      <c r="G406" s="519"/>
      <c r="H406" s="520"/>
      <c r="I406" s="3"/>
      <c r="L406" s="519"/>
      <c r="M406" s="519"/>
      <c r="N406" s="520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</row>
    <row r="407" spans="1:46" s="67" customFormat="1" x14ac:dyDescent="0.25">
      <c r="A407" s="174"/>
      <c r="C407" s="175"/>
      <c r="F407" s="519"/>
      <c r="G407" s="519"/>
      <c r="H407" s="520"/>
      <c r="I407" s="3"/>
      <c r="L407" s="519"/>
      <c r="M407" s="519"/>
      <c r="N407" s="520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</row>
    <row r="408" spans="1:46" s="67" customFormat="1" x14ac:dyDescent="0.25">
      <c r="A408" s="174"/>
      <c r="C408" s="175"/>
      <c r="F408" s="519"/>
      <c r="G408" s="519"/>
      <c r="H408" s="520"/>
      <c r="I408" s="3"/>
      <c r="L408" s="519"/>
      <c r="M408" s="519"/>
      <c r="N408" s="520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</row>
    <row r="409" spans="1:46" s="67" customFormat="1" x14ac:dyDescent="0.25">
      <c r="A409" s="174"/>
      <c r="C409" s="175"/>
      <c r="F409" s="519"/>
      <c r="G409" s="519"/>
      <c r="H409" s="520"/>
      <c r="I409" s="3"/>
      <c r="L409" s="519"/>
      <c r="M409" s="519"/>
      <c r="N409" s="520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</row>
    <row r="410" spans="1:46" s="67" customFormat="1" x14ac:dyDescent="0.25">
      <c r="A410" s="174"/>
      <c r="C410" s="175"/>
      <c r="F410" s="519"/>
      <c r="G410" s="519"/>
      <c r="H410" s="520"/>
      <c r="I410" s="3"/>
      <c r="L410" s="519"/>
      <c r="M410" s="519"/>
      <c r="N410" s="520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</row>
    <row r="411" spans="1:46" s="67" customFormat="1" x14ac:dyDescent="0.25">
      <c r="A411" s="174"/>
      <c r="C411" s="175"/>
      <c r="F411" s="519"/>
      <c r="G411" s="519"/>
      <c r="H411" s="520"/>
      <c r="I411" s="3"/>
      <c r="L411" s="519"/>
      <c r="M411" s="519"/>
      <c r="N411" s="520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</row>
    <row r="412" spans="1:46" s="67" customFormat="1" x14ac:dyDescent="0.25">
      <c r="A412" s="174"/>
      <c r="C412" s="175"/>
      <c r="F412" s="519"/>
      <c r="G412" s="519"/>
      <c r="H412" s="520"/>
      <c r="I412" s="3"/>
      <c r="L412" s="519"/>
      <c r="M412" s="519"/>
      <c r="N412" s="520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</row>
    <row r="413" spans="1:46" s="67" customFormat="1" x14ac:dyDescent="0.25">
      <c r="A413" s="174"/>
      <c r="C413" s="175"/>
      <c r="F413" s="519"/>
      <c r="G413" s="519"/>
      <c r="H413" s="520"/>
      <c r="I413" s="3"/>
      <c r="L413" s="519"/>
      <c r="M413" s="519"/>
      <c r="N413" s="520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</row>
    <row r="414" spans="1:46" s="67" customFormat="1" x14ac:dyDescent="0.25">
      <c r="A414" s="174"/>
      <c r="C414" s="175"/>
      <c r="F414" s="519"/>
      <c r="G414" s="519"/>
      <c r="H414" s="520"/>
      <c r="I414" s="3"/>
      <c r="L414" s="519"/>
      <c r="M414" s="519"/>
      <c r="N414" s="520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</row>
    <row r="415" spans="1:46" s="67" customFormat="1" x14ac:dyDescent="0.25">
      <c r="A415" s="174"/>
      <c r="C415" s="175"/>
      <c r="F415" s="519"/>
      <c r="G415" s="519"/>
      <c r="H415" s="520"/>
      <c r="I415" s="3"/>
      <c r="L415" s="519"/>
      <c r="M415" s="519"/>
      <c r="N415" s="520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</row>
    <row r="416" spans="1:46" s="67" customFormat="1" x14ac:dyDescent="0.25">
      <c r="A416" s="174"/>
      <c r="C416" s="175"/>
      <c r="F416" s="519"/>
      <c r="G416" s="519"/>
      <c r="H416" s="520"/>
      <c r="I416" s="3"/>
      <c r="L416" s="519"/>
      <c r="M416" s="519"/>
      <c r="N416" s="520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</row>
    <row r="417" spans="1:46" s="67" customFormat="1" x14ac:dyDescent="0.25">
      <c r="A417" s="174"/>
      <c r="C417" s="175"/>
      <c r="F417" s="519"/>
      <c r="G417" s="519"/>
      <c r="H417" s="520"/>
      <c r="I417" s="3"/>
      <c r="L417" s="519"/>
      <c r="M417" s="519"/>
      <c r="N417" s="520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</row>
    <row r="418" spans="1:46" s="67" customFormat="1" x14ac:dyDescent="0.25">
      <c r="A418" s="174"/>
      <c r="C418" s="175"/>
      <c r="F418" s="519"/>
      <c r="G418" s="519"/>
      <c r="H418" s="520"/>
      <c r="I418" s="3"/>
      <c r="L418" s="519"/>
      <c r="M418" s="519"/>
      <c r="N418" s="520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</row>
    <row r="419" spans="1:46" s="67" customFormat="1" x14ac:dyDescent="0.25">
      <c r="A419" s="174"/>
      <c r="C419" s="175"/>
      <c r="F419" s="519"/>
      <c r="G419" s="519"/>
      <c r="H419" s="520"/>
      <c r="I419" s="3"/>
      <c r="L419" s="519"/>
      <c r="M419" s="519"/>
      <c r="N419" s="520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</row>
    <row r="420" spans="1:46" s="67" customFormat="1" x14ac:dyDescent="0.25">
      <c r="A420" s="174"/>
      <c r="C420" s="175"/>
      <c r="F420" s="519"/>
      <c r="G420" s="519"/>
      <c r="H420" s="520"/>
      <c r="I420" s="3"/>
      <c r="L420" s="519"/>
      <c r="M420" s="519"/>
      <c r="N420" s="520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</row>
    <row r="421" spans="1:46" s="67" customFormat="1" x14ac:dyDescent="0.25">
      <c r="A421" s="174"/>
      <c r="C421" s="175"/>
      <c r="F421" s="519"/>
      <c r="G421" s="519"/>
      <c r="H421" s="520"/>
      <c r="I421" s="3"/>
      <c r="L421" s="519"/>
      <c r="M421" s="519"/>
      <c r="N421" s="520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</row>
    <row r="422" spans="1:46" s="67" customFormat="1" x14ac:dyDescent="0.25">
      <c r="A422" s="174"/>
      <c r="C422" s="175"/>
      <c r="F422" s="519"/>
      <c r="G422" s="519"/>
      <c r="H422" s="520"/>
      <c r="I422" s="3"/>
      <c r="L422" s="519"/>
      <c r="M422" s="519"/>
      <c r="N422" s="520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</row>
    <row r="423" spans="1:46" s="67" customFormat="1" x14ac:dyDescent="0.25">
      <c r="A423" s="174"/>
      <c r="C423" s="175"/>
      <c r="F423" s="519"/>
      <c r="G423" s="519"/>
      <c r="H423" s="520"/>
      <c r="I423" s="3"/>
      <c r="L423" s="519"/>
      <c r="M423" s="519"/>
      <c r="N423" s="520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</row>
    <row r="424" spans="1:46" s="67" customFormat="1" x14ac:dyDescent="0.25">
      <c r="A424" s="174"/>
      <c r="C424" s="175"/>
      <c r="F424" s="519"/>
      <c r="G424" s="519"/>
      <c r="H424" s="520"/>
      <c r="I424" s="3"/>
      <c r="L424" s="519"/>
      <c r="M424" s="519"/>
      <c r="N424" s="520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</row>
    <row r="425" spans="1:46" s="67" customFormat="1" x14ac:dyDescent="0.25">
      <c r="A425" s="174"/>
      <c r="C425" s="175"/>
      <c r="F425" s="519"/>
      <c r="G425" s="519"/>
      <c r="H425" s="520"/>
      <c r="I425" s="3"/>
      <c r="L425" s="519"/>
      <c r="M425" s="519"/>
      <c r="N425" s="520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</row>
    <row r="426" spans="1:46" s="67" customFormat="1" x14ac:dyDescent="0.25">
      <c r="A426" s="174"/>
      <c r="C426" s="175"/>
      <c r="F426" s="519"/>
      <c r="G426" s="519"/>
      <c r="H426" s="520"/>
      <c r="I426" s="3"/>
      <c r="L426" s="519"/>
      <c r="M426" s="519"/>
      <c r="N426" s="520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</row>
    <row r="427" spans="1:46" s="67" customFormat="1" x14ac:dyDescent="0.25">
      <c r="A427" s="174"/>
      <c r="C427" s="175"/>
      <c r="F427" s="519"/>
      <c r="G427" s="519"/>
      <c r="H427" s="520"/>
      <c r="I427" s="3"/>
      <c r="L427" s="519"/>
      <c r="M427" s="519"/>
      <c r="N427" s="520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</row>
    <row r="428" spans="1:46" s="67" customFormat="1" x14ac:dyDescent="0.25">
      <c r="A428" s="174"/>
      <c r="C428" s="175"/>
      <c r="F428" s="519"/>
      <c r="G428" s="519"/>
      <c r="H428" s="520"/>
      <c r="I428" s="3"/>
      <c r="L428" s="519"/>
      <c r="M428" s="519"/>
      <c r="N428" s="520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</row>
    <row r="429" spans="1:46" s="67" customFormat="1" x14ac:dyDescent="0.25">
      <c r="A429" s="174"/>
      <c r="C429" s="175"/>
      <c r="F429" s="519"/>
      <c r="G429" s="519"/>
      <c r="H429" s="520"/>
      <c r="I429" s="3"/>
      <c r="L429" s="519"/>
      <c r="M429" s="519"/>
      <c r="N429" s="520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</row>
    <row r="430" spans="1:46" s="67" customFormat="1" x14ac:dyDescent="0.25">
      <c r="A430" s="174"/>
      <c r="C430" s="175"/>
      <c r="F430" s="519"/>
      <c r="G430" s="519"/>
      <c r="H430" s="520"/>
      <c r="I430" s="3"/>
      <c r="L430" s="519"/>
      <c r="M430" s="519"/>
      <c r="N430" s="520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</row>
    <row r="431" spans="1:46" s="67" customFormat="1" x14ac:dyDescent="0.25">
      <c r="A431" s="174"/>
      <c r="C431" s="175"/>
      <c r="F431" s="519"/>
      <c r="G431" s="519"/>
      <c r="H431" s="520"/>
      <c r="I431" s="3"/>
      <c r="L431" s="519"/>
      <c r="M431" s="519"/>
      <c r="N431" s="520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</row>
    <row r="432" spans="1:46" s="67" customFormat="1" x14ac:dyDescent="0.25">
      <c r="A432" s="174"/>
      <c r="C432" s="175"/>
      <c r="F432" s="519"/>
      <c r="G432" s="519"/>
      <c r="H432" s="520"/>
      <c r="I432" s="3"/>
      <c r="L432" s="519"/>
      <c r="M432" s="519"/>
      <c r="N432" s="520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</row>
    <row r="433" spans="1:46" s="67" customFormat="1" x14ac:dyDescent="0.25">
      <c r="A433" s="174"/>
      <c r="C433" s="175"/>
      <c r="F433" s="519"/>
      <c r="G433" s="519"/>
      <c r="H433" s="520"/>
      <c r="I433" s="3"/>
      <c r="L433" s="519"/>
      <c r="M433" s="519"/>
      <c r="N433" s="520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</row>
    <row r="434" spans="1:46" s="67" customFormat="1" x14ac:dyDescent="0.25">
      <c r="A434" s="174"/>
      <c r="C434" s="175"/>
      <c r="F434" s="519"/>
      <c r="G434" s="519"/>
      <c r="H434" s="520"/>
      <c r="I434" s="3"/>
      <c r="L434" s="519"/>
      <c r="M434" s="519"/>
      <c r="N434" s="520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</row>
    <row r="435" spans="1:46" s="67" customFormat="1" x14ac:dyDescent="0.25">
      <c r="A435" s="174"/>
      <c r="C435" s="175"/>
      <c r="F435" s="519"/>
      <c r="G435" s="519"/>
      <c r="H435" s="520"/>
      <c r="I435" s="3"/>
      <c r="L435" s="519"/>
      <c r="M435" s="519"/>
      <c r="N435" s="520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</row>
    <row r="436" spans="1:46" s="67" customFormat="1" x14ac:dyDescent="0.25">
      <c r="A436" s="174"/>
      <c r="C436" s="175"/>
      <c r="F436" s="519"/>
      <c r="G436" s="519"/>
      <c r="H436" s="520"/>
      <c r="I436" s="3"/>
      <c r="L436" s="519"/>
      <c r="M436" s="519"/>
      <c r="N436" s="520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</row>
    <row r="437" spans="1:46" s="67" customFormat="1" x14ac:dyDescent="0.25">
      <c r="A437" s="173"/>
      <c r="B437" s="1"/>
      <c r="C437" s="13"/>
      <c r="D437" s="1"/>
      <c r="E437" s="1"/>
      <c r="F437" s="457"/>
      <c r="G437" s="457"/>
      <c r="H437" s="458"/>
      <c r="I437" s="3"/>
      <c r="J437" s="1"/>
      <c r="K437" s="1"/>
      <c r="L437" s="457"/>
      <c r="M437" s="457"/>
      <c r="N437" s="458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</row>
    <row r="438" spans="1:46" s="67" customFormat="1" x14ac:dyDescent="0.25">
      <c r="A438" s="173"/>
      <c r="B438" s="1"/>
      <c r="C438" s="13"/>
      <c r="D438" s="1"/>
      <c r="E438" s="1"/>
      <c r="F438" s="457"/>
      <c r="G438" s="457"/>
      <c r="H438" s="458"/>
      <c r="I438" s="3"/>
      <c r="J438" s="1"/>
      <c r="K438" s="1"/>
      <c r="L438" s="457"/>
      <c r="M438" s="457"/>
      <c r="N438" s="458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</row>
    <row r="439" spans="1:46" s="1" customFormat="1" x14ac:dyDescent="0.25">
      <c r="A439" s="173"/>
      <c r="C439" s="13"/>
      <c r="F439" s="457"/>
      <c r="G439" s="457"/>
      <c r="H439" s="458"/>
      <c r="I439" s="3"/>
      <c r="L439" s="457"/>
      <c r="M439" s="457"/>
      <c r="N439" s="458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</row>
    <row r="440" spans="1:46" s="1" customFormat="1" x14ac:dyDescent="0.25">
      <c r="A440" s="173"/>
      <c r="C440" s="13"/>
      <c r="F440" s="457"/>
      <c r="G440" s="457"/>
      <c r="H440" s="458"/>
      <c r="I440" s="3"/>
      <c r="L440" s="457"/>
      <c r="M440" s="457"/>
      <c r="N440" s="458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</row>
    <row r="441" spans="1:46" s="1" customFormat="1" x14ac:dyDescent="0.25">
      <c r="A441" s="173"/>
      <c r="C441" s="13"/>
      <c r="F441" s="457"/>
      <c r="G441" s="457"/>
      <c r="H441" s="458"/>
      <c r="I441" s="3"/>
      <c r="L441" s="457"/>
      <c r="M441" s="457"/>
      <c r="N441" s="458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</row>
    <row r="442" spans="1:46" s="1" customFormat="1" x14ac:dyDescent="0.25">
      <c r="A442" s="173"/>
      <c r="C442" s="13"/>
      <c r="F442" s="457"/>
      <c r="G442" s="457"/>
      <c r="H442" s="458"/>
      <c r="I442" s="3"/>
      <c r="L442" s="457"/>
      <c r="M442" s="457"/>
      <c r="N442" s="458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</row>
    <row r="443" spans="1:46" s="1" customFormat="1" x14ac:dyDescent="0.25">
      <c r="A443" s="173"/>
      <c r="C443" s="13"/>
      <c r="F443" s="457"/>
      <c r="G443" s="457"/>
      <c r="H443" s="458"/>
      <c r="I443" s="3"/>
      <c r="L443" s="457"/>
      <c r="M443" s="457"/>
      <c r="N443" s="458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</row>
    <row r="444" spans="1:46" s="1" customFormat="1" x14ac:dyDescent="0.25">
      <c r="A444" s="173"/>
      <c r="C444" s="13"/>
      <c r="F444" s="457"/>
      <c r="G444" s="457"/>
      <c r="H444" s="458"/>
      <c r="I444" s="3"/>
      <c r="L444" s="457"/>
      <c r="M444" s="457"/>
      <c r="N444" s="458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</row>
    <row r="445" spans="1:46" s="1" customFormat="1" x14ac:dyDescent="0.25">
      <c r="A445" s="173"/>
      <c r="C445" s="13"/>
      <c r="F445" s="457"/>
      <c r="G445" s="457"/>
      <c r="H445" s="458"/>
      <c r="I445" s="3"/>
      <c r="L445" s="457"/>
      <c r="M445" s="457"/>
      <c r="N445" s="458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</row>
    <row r="446" spans="1:46" s="1" customFormat="1" x14ac:dyDescent="0.25">
      <c r="A446" s="173"/>
      <c r="C446" s="13"/>
      <c r="F446" s="457"/>
      <c r="G446" s="457"/>
      <c r="H446" s="458"/>
      <c r="I446" s="3"/>
      <c r="L446" s="457"/>
      <c r="M446" s="457"/>
      <c r="N446" s="458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</row>
    <row r="447" spans="1:46" s="1" customFormat="1" x14ac:dyDescent="0.25">
      <c r="A447" s="173"/>
      <c r="C447" s="13"/>
      <c r="F447" s="457"/>
      <c r="G447" s="457"/>
      <c r="H447" s="458"/>
      <c r="I447" s="3"/>
      <c r="L447" s="457"/>
      <c r="M447" s="457"/>
      <c r="N447" s="458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</row>
    <row r="448" spans="1:46" s="1" customFormat="1" x14ac:dyDescent="0.25">
      <c r="A448" s="173"/>
      <c r="C448" s="13"/>
      <c r="F448" s="457"/>
      <c r="G448" s="457"/>
      <c r="H448" s="458"/>
      <c r="I448" s="3"/>
      <c r="L448" s="457"/>
      <c r="M448" s="457"/>
      <c r="N448" s="458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</row>
    <row r="449" spans="1:46" s="1" customFormat="1" x14ac:dyDescent="0.25">
      <c r="A449" s="173"/>
      <c r="C449" s="13"/>
      <c r="F449" s="457"/>
      <c r="G449" s="457"/>
      <c r="H449" s="458"/>
      <c r="I449" s="3"/>
      <c r="L449" s="457"/>
      <c r="M449" s="457"/>
      <c r="N449" s="458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</row>
    <row r="450" spans="1:46" s="1" customFormat="1" x14ac:dyDescent="0.25">
      <c r="A450" s="173"/>
      <c r="C450" s="13"/>
      <c r="F450" s="457"/>
      <c r="G450" s="457"/>
      <c r="H450" s="458"/>
      <c r="I450" s="3"/>
      <c r="L450" s="457"/>
      <c r="M450" s="457"/>
      <c r="N450" s="458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</row>
    <row r="451" spans="1:46" s="1" customFormat="1" x14ac:dyDescent="0.25">
      <c r="A451" s="173"/>
      <c r="C451" s="13"/>
      <c r="F451" s="457"/>
      <c r="G451" s="457"/>
      <c r="H451" s="458"/>
      <c r="I451" s="3"/>
      <c r="L451" s="457"/>
      <c r="M451" s="457"/>
      <c r="N451" s="458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</row>
    <row r="452" spans="1:46" s="1" customFormat="1" x14ac:dyDescent="0.25">
      <c r="A452" s="173"/>
      <c r="C452" s="13"/>
      <c r="F452" s="457"/>
      <c r="G452" s="457"/>
      <c r="H452" s="458"/>
      <c r="I452" s="3"/>
      <c r="L452" s="457"/>
      <c r="M452" s="457"/>
      <c r="N452" s="458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</row>
    <row r="453" spans="1:46" s="1" customFormat="1" x14ac:dyDescent="0.25">
      <c r="A453" s="173"/>
      <c r="C453" s="13"/>
      <c r="F453" s="457"/>
      <c r="G453" s="457"/>
      <c r="H453" s="458"/>
      <c r="I453" s="3"/>
      <c r="L453" s="457"/>
      <c r="M453" s="457"/>
      <c r="N453" s="458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</row>
    <row r="454" spans="1:46" s="1" customFormat="1" x14ac:dyDescent="0.25">
      <c r="A454" s="173"/>
      <c r="C454" s="13"/>
      <c r="F454" s="457"/>
      <c r="G454" s="457"/>
      <c r="H454" s="458"/>
      <c r="I454" s="3"/>
      <c r="L454" s="457"/>
      <c r="M454" s="457"/>
      <c r="N454" s="458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</row>
    <row r="455" spans="1:46" s="1" customFormat="1" x14ac:dyDescent="0.25">
      <c r="A455" s="173"/>
      <c r="C455" s="13"/>
      <c r="F455" s="457"/>
      <c r="G455" s="457"/>
      <c r="H455" s="458"/>
      <c r="I455" s="3"/>
      <c r="L455" s="457"/>
      <c r="M455" s="457"/>
      <c r="N455" s="458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</row>
    <row r="456" spans="1:46" s="1" customFormat="1" x14ac:dyDescent="0.25">
      <c r="A456" s="173"/>
      <c r="C456" s="13"/>
      <c r="F456" s="457"/>
      <c r="G456" s="457"/>
      <c r="H456" s="458"/>
      <c r="I456" s="3"/>
      <c r="L456" s="457"/>
      <c r="M456" s="457"/>
      <c r="N456" s="458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</row>
    <row r="457" spans="1:46" s="1" customFormat="1" x14ac:dyDescent="0.25">
      <c r="A457" s="173"/>
      <c r="C457" s="13"/>
      <c r="F457" s="457"/>
      <c r="G457" s="457"/>
      <c r="H457" s="458"/>
      <c r="I457" s="3"/>
      <c r="L457" s="457"/>
      <c r="M457" s="457"/>
      <c r="N457" s="458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</row>
    <row r="458" spans="1:46" s="1" customFormat="1" x14ac:dyDescent="0.25">
      <c r="A458" s="173"/>
      <c r="C458" s="13"/>
      <c r="F458" s="457"/>
      <c r="G458" s="457"/>
      <c r="H458" s="458"/>
      <c r="I458" s="3"/>
      <c r="L458" s="457"/>
      <c r="M458" s="457"/>
      <c r="N458" s="458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</row>
    <row r="459" spans="1:46" s="1" customFormat="1" x14ac:dyDescent="0.25">
      <c r="A459" s="173"/>
      <c r="C459" s="13"/>
      <c r="F459" s="457"/>
      <c r="G459" s="457"/>
      <c r="H459" s="458"/>
      <c r="I459" s="3"/>
      <c r="L459" s="457"/>
      <c r="M459" s="457"/>
      <c r="N459" s="458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</row>
    <row r="460" spans="1:46" s="1" customFormat="1" x14ac:dyDescent="0.25">
      <c r="A460" s="173"/>
      <c r="C460" s="13"/>
      <c r="F460" s="457"/>
      <c r="G460" s="457"/>
      <c r="H460" s="458"/>
      <c r="I460" s="3"/>
      <c r="L460" s="457"/>
      <c r="M460" s="457"/>
      <c r="N460" s="458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</row>
    <row r="461" spans="1:46" s="1" customFormat="1" x14ac:dyDescent="0.25">
      <c r="A461" s="173"/>
      <c r="C461" s="13"/>
      <c r="F461" s="457"/>
      <c r="G461" s="457"/>
      <c r="H461" s="458"/>
      <c r="I461" s="3"/>
      <c r="L461" s="457"/>
      <c r="M461" s="457"/>
      <c r="N461" s="458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</row>
    <row r="462" spans="1:46" s="1" customFormat="1" x14ac:dyDescent="0.25">
      <c r="A462" s="173"/>
      <c r="C462" s="13"/>
      <c r="F462" s="457"/>
      <c r="G462" s="457"/>
      <c r="H462" s="458"/>
      <c r="I462" s="3"/>
      <c r="L462" s="457"/>
      <c r="M462" s="457"/>
      <c r="N462" s="458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</row>
    <row r="463" spans="1:46" s="1" customFormat="1" x14ac:dyDescent="0.25">
      <c r="A463" s="173"/>
      <c r="C463" s="13"/>
      <c r="F463" s="457"/>
      <c r="G463" s="457"/>
      <c r="H463" s="458"/>
      <c r="I463" s="3"/>
      <c r="L463" s="457"/>
      <c r="M463" s="457"/>
      <c r="N463" s="458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</row>
    <row r="464" spans="1:46" s="1" customFormat="1" x14ac:dyDescent="0.25">
      <c r="A464" s="173"/>
      <c r="C464" s="13"/>
      <c r="F464" s="457"/>
      <c r="G464" s="457"/>
      <c r="H464" s="458"/>
      <c r="I464" s="3"/>
      <c r="L464" s="457"/>
      <c r="M464" s="457"/>
      <c r="N464" s="458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</row>
    <row r="465" spans="1:46" s="1" customFormat="1" x14ac:dyDescent="0.25">
      <c r="A465" s="173"/>
      <c r="C465" s="13"/>
      <c r="F465" s="457"/>
      <c r="G465" s="457"/>
      <c r="H465" s="458"/>
      <c r="I465" s="3"/>
      <c r="L465" s="457"/>
      <c r="M465" s="457"/>
      <c r="N465" s="458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</row>
    <row r="466" spans="1:46" s="1" customFormat="1" x14ac:dyDescent="0.25">
      <c r="A466" s="173"/>
      <c r="C466" s="13"/>
      <c r="F466" s="457"/>
      <c r="G466" s="457"/>
      <c r="H466" s="458"/>
      <c r="I466" s="3"/>
      <c r="L466" s="457"/>
      <c r="M466" s="457"/>
      <c r="N466" s="458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</row>
    <row r="467" spans="1:46" s="1" customFormat="1" x14ac:dyDescent="0.25">
      <c r="A467" s="173"/>
      <c r="C467" s="13"/>
      <c r="F467" s="457"/>
      <c r="G467" s="457"/>
      <c r="H467" s="458"/>
      <c r="I467" s="3"/>
      <c r="L467" s="457"/>
      <c r="M467" s="457"/>
      <c r="N467" s="458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</row>
    <row r="468" spans="1:46" s="1" customFormat="1" x14ac:dyDescent="0.25">
      <c r="A468" s="173"/>
      <c r="C468" s="13"/>
      <c r="F468" s="457"/>
      <c r="G468" s="457"/>
      <c r="H468" s="458"/>
      <c r="I468" s="3"/>
      <c r="L468" s="457"/>
      <c r="M468" s="457"/>
      <c r="N468" s="458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</row>
    <row r="469" spans="1:46" s="1" customFormat="1" x14ac:dyDescent="0.25">
      <c r="A469" s="173"/>
      <c r="C469" s="13"/>
      <c r="F469" s="457"/>
      <c r="G469" s="457"/>
      <c r="H469" s="458"/>
      <c r="I469" s="3"/>
      <c r="L469" s="457"/>
      <c r="M469" s="457"/>
      <c r="N469" s="458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</row>
    <row r="470" spans="1:46" s="1" customFormat="1" x14ac:dyDescent="0.25">
      <c r="A470" s="173"/>
      <c r="C470" s="13"/>
      <c r="F470" s="457"/>
      <c r="G470" s="457"/>
      <c r="H470" s="458"/>
      <c r="I470" s="3"/>
      <c r="L470" s="457"/>
      <c r="M470" s="457"/>
      <c r="N470" s="458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</row>
    <row r="471" spans="1:46" s="1" customFormat="1" x14ac:dyDescent="0.25">
      <c r="A471" s="173"/>
      <c r="C471" s="13"/>
      <c r="F471" s="457"/>
      <c r="G471" s="457"/>
      <c r="H471" s="458"/>
      <c r="I471" s="3"/>
      <c r="L471" s="457"/>
      <c r="M471" s="457"/>
      <c r="N471" s="458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</row>
    <row r="472" spans="1:46" s="1" customFormat="1" x14ac:dyDescent="0.25">
      <c r="A472" s="173"/>
      <c r="C472" s="13"/>
      <c r="F472" s="457"/>
      <c r="G472" s="457"/>
      <c r="H472" s="458"/>
      <c r="I472" s="3"/>
      <c r="L472" s="457"/>
      <c r="M472" s="457"/>
      <c r="N472" s="458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</row>
    <row r="473" spans="1:46" s="1" customFormat="1" x14ac:dyDescent="0.25">
      <c r="A473" s="173"/>
      <c r="C473" s="13"/>
      <c r="F473" s="457"/>
      <c r="G473" s="457"/>
      <c r="H473" s="458"/>
      <c r="I473" s="3"/>
      <c r="L473" s="457"/>
      <c r="M473" s="457"/>
      <c r="N473" s="458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</row>
    <row r="474" spans="1:46" s="1" customFormat="1" x14ac:dyDescent="0.25">
      <c r="A474" s="173"/>
      <c r="C474" s="13"/>
      <c r="F474" s="457"/>
      <c r="G474" s="457"/>
      <c r="H474" s="458"/>
      <c r="I474" s="3"/>
      <c r="L474" s="457"/>
      <c r="M474" s="457"/>
      <c r="N474" s="458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</row>
    <row r="475" spans="1:46" s="1" customFormat="1" x14ac:dyDescent="0.25">
      <c r="A475" s="173"/>
      <c r="C475" s="13"/>
      <c r="F475" s="457"/>
      <c r="G475" s="457"/>
      <c r="H475" s="458"/>
      <c r="I475" s="3"/>
      <c r="L475" s="457"/>
      <c r="M475" s="457"/>
      <c r="N475" s="458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</row>
    <row r="476" spans="1:46" s="1" customFormat="1" x14ac:dyDescent="0.25">
      <c r="A476" s="173"/>
      <c r="C476" s="13"/>
      <c r="F476" s="457"/>
      <c r="G476" s="457"/>
      <c r="H476" s="458"/>
      <c r="I476" s="3"/>
      <c r="L476" s="457"/>
      <c r="M476" s="457"/>
      <c r="N476" s="458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</row>
    <row r="477" spans="1:46" s="1" customFormat="1" x14ac:dyDescent="0.25">
      <c r="A477" s="173"/>
      <c r="C477" s="13"/>
      <c r="F477" s="457"/>
      <c r="G477" s="457"/>
      <c r="H477" s="458"/>
      <c r="I477" s="3"/>
      <c r="L477" s="457"/>
      <c r="M477" s="457"/>
      <c r="N477" s="458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</row>
    <row r="478" spans="1:46" s="1" customFormat="1" x14ac:dyDescent="0.25">
      <c r="A478" s="173"/>
      <c r="C478" s="13"/>
      <c r="F478" s="457"/>
      <c r="G478" s="457"/>
      <c r="H478" s="458"/>
      <c r="I478" s="3"/>
      <c r="L478" s="457"/>
      <c r="M478" s="457"/>
      <c r="N478" s="458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</row>
    <row r="479" spans="1:46" s="1" customFormat="1" x14ac:dyDescent="0.25">
      <c r="A479" s="173"/>
      <c r="C479" s="13"/>
      <c r="F479" s="457"/>
      <c r="G479" s="457"/>
      <c r="H479" s="458"/>
      <c r="I479" s="3"/>
      <c r="L479" s="457"/>
      <c r="M479" s="457"/>
      <c r="N479" s="458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</row>
    <row r="480" spans="1:46" s="1" customFormat="1" x14ac:dyDescent="0.25">
      <c r="A480" s="173"/>
      <c r="C480" s="13"/>
      <c r="F480" s="457"/>
      <c r="G480" s="457"/>
      <c r="H480" s="458"/>
      <c r="I480" s="3"/>
      <c r="L480" s="457"/>
      <c r="M480" s="457"/>
      <c r="N480" s="458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</row>
    <row r="481" spans="1:46" s="1" customFormat="1" x14ac:dyDescent="0.25">
      <c r="A481" s="173"/>
      <c r="C481" s="13"/>
      <c r="F481" s="457"/>
      <c r="G481" s="457"/>
      <c r="H481" s="458"/>
      <c r="I481" s="3"/>
      <c r="L481" s="457"/>
      <c r="M481" s="457"/>
      <c r="N481" s="458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</row>
    <row r="482" spans="1:46" s="1" customFormat="1" x14ac:dyDescent="0.25">
      <c r="A482" s="173"/>
      <c r="C482" s="13"/>
      <c r="F482" s="457"/>
      <c r="G482" s="457"/>
      <c r="H482" s="458"/>
      <c r="I482" s="3"/>
      <c r="L482" s="457"/>
      <c r="M482" s="457"/>
      <c r="N482" s="458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</row>
    <row r="483" spans="1:46" s="1" customFormat="1" x14ac:dyDescent="0.25">
      <c r="A483" s="173"/>
      <c r="C483" s="13"/>
      <c r="F483" s="457"/>
      <c r="G483" s="457"/>
      <c r="H483" s="458"/>
      <c r="I483" s="3"/>
      <c r="L483" s="457"/>
      <c r="M483" s="457"/>
      <c r="N483" s="458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</row>
    <row r="484" spans="1:46" s="1" customFormat="1" x14ac:dyDescent="0.25">
      <c r="A484" s="173"/>
      <c r="C484" s="13"/>
      <c r="F484" s="457"/>
      <c r="G484" s="457"/>
      <c r="H484" s="458"/>
      <c r="I484" s="3"/>
      <c r="L484" s="457"/>
      <c r="M484" s="457"/>
      <c r="N484" s="458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</row>
    <row r="485" spans="1:46" s="1" customFormat="1" x14ac:dyDescent="0.25">
      <c r="A485" s="173"/>
      <c r="C485" s="13"/>
      <c r="F485" s="457"/>
      <c r="G485" s="457"/>
      <c r="H485" s="458"/>
      <c r="I485" s="3"/>
      <c r="L485" s="457"/>
      <c r="M485" s="457"/>
      <c r="N485" s="458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</row>
    <row r="486" spans="1:46" s="1" customFormat="1" x14ac:dyDescent="0.25">
      <c r="A486" s="173"/>
      <c r="C486" s="13"/>
      <c r="F486" s="457"/>
      <c r="G486" s="457"/>
      <c r="H486" s="458"/>
      <c r="I486" s="3"/>
      <c r="L486" s="457"/>
      <c r="M486" s="457"/>
      <c r="N486" s="458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</row>
    <row r="487" spans="1:46" s="1" customFormat="1" x14ac:dyDescent="0.25">
      <c r="A487" s="173"/>
      <c r="C487" s="13"/>
      <c r="F487" s="457"/>
      <c r="G487" s="457"/>
      <c r="H487" s="458"/>
      <c r="I487" s="3"/>
      <c r="L487" s="457"/>
      <c r="M487" s="457"/>
      <c r="N487" s="458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</row>
    <row r="488" spans="1:46" s="1" customFormat="1" x14ac:dyDescent="0.25">
      <c r="A488" s="173"/>
      <c r="C488" s="13"/>
      <c r="F488" s="457"/>
      <c r="G488" s="457"/>
      <c r="H488" s="458"/>
      <c r="I488" s="3"/>
      <c r="L488" s="457"/>
      <c r="M488" s="457"/>
      <c r="N488" s="458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</row>
    <row r="489" spans="1:46" s="1" customFormat="1" x14ac:dyDescent="0.25">
      <c r="A489" s="173"/>
      <c r="C489" s="13"/>
      <c r="F489" s="457"/>
      <c r="G489" s="457"/>
      <c r="H489" s="458"/>
      <c r="I489" s="3"/>
      <c r="L489" s="457"/>
      <c r="M489" s="457"/>
      <c r="N489" s="458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</row>
    <row r="490" spans="1:46" s="1" customFormat="1" x14ac:dyDescent="0.25">
      <c r="A490" s="173"/>
      <c r="C490" s="13"/>
      <c r="F490" s="457"/>
      <c r="G490" s="457"/>
      <c r="H490" s="458"/>
      <c r="I490" s="3"/>
      <c r="L490" s="457"/>
      <c r="M490" s="457"/>
      <c r="N490" s="458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</row>
    <row r="491" spans="1:46" s="1" customFormat="1" x14ac:dyDescent="0.25">
      <c r="A491" s="173"/>
      <c r="C491" s="13"/>
      <c r="F491" s="457"/>
      <c r="G491" s="457"/>
      <c r="H491" s="458"/>
      <c r="I491" s="3"/>
      <c r="L491" s="457"/>
      <c r="M491" s="457"/>
      <c r="N491" s="458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</row>
    <row r="493" spans="1:46" s="1" customFormat="1" x14ac:dyDescent="0.25">
      <c r="A493" s="173"/>
      <c r="C493" s="13"/>
      <c r="F493" s="457"/>
      <c r="G493" s="457"/>
      <c r="H493" s="458"/>
      <c r="I493" s="3"/>
      <c r="L493" s="457"/>
      <c r="M493" s="457"/>
      <c r="N493" s="458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</row>
    <row r="494" spans="1:46" s="1" customFormat="1" x14ac:dyDescent="0.25">
      <c r="A494" s="173"/>
      <c r="C494" s="13"/>
      <c r="F494" s="457"/>
      <c r="G494" s="457"/>
      <c r="H494" s="458"/>
      <c r="I494" s="3"/>
      <c r="L494" s="457"/>
      <c r="M494" s="457"/>
      <c r="N494" s="458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</row>
    <row r="495" spans="1:46" s="1" customFormat="1" x14ac:dyDescent="0.25">
      <c r="A495" s="173"/>
      <c r="C495" s="13"/>
      <c r="F495" s="457"/>
      <c r="G495" s="457"/>
      <c r="H495" s="458"/>
      <c r="I495" s="3"/>
      <c r="L495" s="457"/>
      <c r="M495" s="457"/>
      <c r="N495" s="458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</row>
    <row r="496" spans="1:46" s="1" customFormat="1" x14ac:dyDescent="0.25">
      <c r="A496" s="173"/>
      <c r="C496" s="13"/>
      <c r="F496" s="457"/>
      <c r="G496" s="457"/>
      <c r="H496" s="458"/>
      <c r="I496" s="3"/>
      <c r="L496" s="457"/>
      <c r="M496" s="457"/>
      <c r="N496" s="458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</row>
    <row r="497" spans="1:46" s="1" customFormat="1" x14ac:dyDescent="0.25">
      <c r="A497" s="173"/>
      <c r="C497" s="13"/>
      <c r="F497" s="457"/>
      <c r="G497" s="457"/>
      <c r="H497" s="458"/>
      <c r="I497" s="3"/>
      <c r="L497" s="457"/>
      <c r="M497" s="457"/>
      <c r="N497" s="458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</row>
    <row r="498" spans="1:46" s="1" customFormat="1" x14ac:dyDescent="0.25">
      <c r="A498" s="173"/>
      <c r="C498" s="13"/>
      <c r="F498" s="457"/>
      <c r="G498" s="457"/>
      <c r="H498" s="458"/>
      <c r="I498" s="3"/>
      <c r="L498" s="457"/>
      <c r="M498" s="457"/>
      <c r="N498" s="458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</row>
    <row r="499" spans="1:46" s="1" customFormat="1" x14ac:dyDescent="0.25">
      <c r="A499" s="173"/>
      <c r="C499" s="13"/>
      <c r="F499" s="457"/>
      <c r="G499" s="457"/>
      <c r="H499" s="458"/>
      <c r="I499" s="3"/>
      <c r="L499" s="457"/>
      <c r="M499" s="457"/>
      <c r="N499" s="458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</row>
    <row r="500" spans="1:46" s="1" customFormat="1" x14ac:dyDescent="0.25">
      <c r="A500" s="173"/>
      <c r="C500" s="13"/>
      <c r="F500" s="457"/>
      <c r="G500" s="457"/>
      <c r="H500" s="458"/>
      <c r="I500" s="3"/>
      <c r="L500" s="457"/>
      <c r="M500" s="457"/>
      <c r="N500" s="458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</row>
    <row r="501" spans="1:46" s="1" customFormat="1" x14ac:dyDescent="0.25">
      <c r="A501" s="173"/>
      <c r="C501" s="13"/>
      <c r="F501" s="457"/>
      <c r="G501" s="457"/>
      <c r="H501" s="458"/>
      <c r="I501" s="3"/>
      <c r="L501" s="457"/>
      <c r="M501" s="457"/>
      <c r="N501" s="458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</row>
    <row r="502" spans="1:46" s="1" customFormat="1" x14ac:dyDescent="0.25">
      <c r="A502" s="173"/>
      <c r="C502" s="13"/>
      <c r="F502" s="457"/>
      <c r="G502" s="457"/>
      <c r="H502" s="458"/>
      <c r="I502" s="3"/>
      <c r="L502" s="457"/>
      <c r="M502" s="457"/>
      <c r="N502" s="458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</row>
    <row r="503" spans="1:46" s="1" customFormat="1" x14ac:dyDescent="0.25">
      <c r="A503" s="173"/>
      <c r="C503" s="13"/>
      <c r="F503" s="457"/>
      <c r="G503" s="457"/>
      <c r="H503" s="458"/>
      <c r="I503" s="3"/>
      <c r="L503" s="457"/>
      <c r="M503" s="457"/>
      <c r="N503" s="458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</row>
    <row r="504" spans="1:46" s="1" customFormat="1" x14ac:dyDescent="0.25">
      <c r="A504" s="173"/>
      <c r="C504" s="13"/>
      <c r="F504" s="457"/>
      <c r="G504" s="457"/>
      <c r="H504" s="458"/>
      <c r="I504" s="3"/>
      <c r="L504" s="457"/>
      <c r="M504" s="457"/>
      <c r="N504" s="458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</row>
    <row r="505" spans="1:46" s="1" customFormat="1" x14ac:dyDescent="0.25">
      <c r="A505" s="173"/>
      <c r="C505" s="13"/>
      <c r="F505" s="457"/>
      <c r="G505" s="457"/>
      <c r="H505" s="458"/>
      <c r="I505" s="3"/>
      <c r="L505" s="457"/>
      <c r="M505" s="457"/>
      <c r="N505" s="458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</row>
    <row r="506" spans="1:46" s="1" customFormat="1" x14ac:dyDescent="0.25">
      <c r="A506" s="173"/>
      <c r="C506" s="13"/>
      <c r="F506" s="457"/>
      <c r="G506" s="457"/>
      <c r="H506" s="458"/>
      <c r="I506" s="3"/>
      <c r="L506" s="457"/>
      <c r="M506" s="457"/>
      <c r="N506" s="458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</row>
    <row r="507" spans="1:46" s="1" customFormat="1" x14ac:dyDescent="0.25">
      <c r="A507" s="173"/>
      <c r="C507" s="13"/>
      <c r="F507" s="457"/>
      <c r="G507" s="457"/>
      <c r="H507" s="458"/>
      <c r="I507" s="3"/>
      <c r="L507" s="457"/>
      <c r="M507" s="457"/>
      <c r="N507" s="458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</row>
    <row r="508" spans="1:46" s="1" customFormat="1" x14ac:dyDescent="0.25">
      <c r="A508" s="173"/>
      <c r="C508" s="13"/>
      <c r="F508" s="457"/>
      <c r="G508" s="457"/>
      <c r="H508" s="458"/>
      <c r="I508" s="3"/>
      <c r="L508" s="457"/>
      <c r="M508" s="457"/>
      <c r="N508" s="458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</row>
    <row r="509" spans="1:46" s="1" customFormat="1" x14ac:dyDescent="0.25">
      <c r="A509" s="173"/>
      <c r="C509" s="13"/>
      <c r="F509" s="457"/>
      <c r="G509" s="457"/>
      <c r="H509" s="458"/>
      <c r="I509" s="3"/>
      <c r="L509" s="457"/>
      <c r="M509" s="457"/>
      <c r="N509" s="458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</row>
    <row r="510" spans="1:46" s="1" customFormat="1" x14ac:dyDescent="0.25">
      <c r="A510" s="173"/>
      <c r="C510" s="13"/>
      <c r="F510" s="457"/>
      <c r="G510" s="457"/>
      <c r="H510" s="458"/>
      <c r="I510" s="3"/>
      <c r="L510" s="457"/>
      <c r="M510" s="457"/>
      <c r="N510" s="458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</row>
    <row r="511" spans="1:46" s="1" customFormat="1" x14ac:dyDescent="0.25">
      <c r="A511" s="173"/>
      <c r="C511" s="13"/>
      <c r="F511" s="457"/>
      <c r="G511" s="457"/>
      <c r="H511" s="458"/>
      <c r="I511" s="3"/>
      <c r="L511" s="457"/>
      <c r="M511" s="457"/>
      <c r="N511" s="458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</row>
    <row r="512" spans="1:46" s="1" customFormat="1" x14ac:dyDescent="0.25">
      <c r="A512" s="173"/>
      <c r="C512" s="13"/>
      <c r="F512" s="457"/>
      <c r="G512" s="457"/>
      <c r="H512" s="458"/>
      <c r="I512" s="3"/>
      <c r="L512" s="457"/>
      <c r="M512" s="457"/>
      <c r="N512" s="458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</row>
    <row r="513" spans="1:46" s="1" customFormat="1" x14ac:dyDescent="0.25">
      <c r="A513" s="173"/>
      <c r="C513" s="13"/>
      <c r="F513" s="457"/>
      <c r="G513" s="457"/>
      <c r="H513" s="458"/>
      <c r="I513" s="3"/>
      <c r="L513" s="457"/>
      <c r="M513" s="457"/>
      <c r="N513" s="458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</row>
    <row r="514" spans="1:46" s="1" customFormat="1" x14ac:dyDescent="0.25">
      <c r="A514" s="173"/>
      <c r="C514" s="13"/>
      <c r="F514" s="457"/>
      <c r="G514" s="457"/>
      <c r="H514" s="458"/>
      <c r="I514" s="3"/>
      <c r="L514" s="457"/>
      <c r="M514" s="457"/>
      <c r="N514" s="458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</row>
    <row r="515" spans="1:46" s="1" customFormat="1" x14ac:dyDescent="0.25">
      <c r="A515" s="173"/>
      <c r="C515" s="13"/>
      <c r="F515" s="457"/>
      <c r="G515" s="457"/>
      <c r="H515" s="458"/>
      <c r="I515" s="3"/>
      <c r="L515" s="457"/>
      <c r="M515" s="457"/>
      <c r="N515" s="458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</row>
    <row r="516" spans="1:46" s="1" customFormat="1" x14ac:dyDescent="0.25">
      <c r="A516" s="173"/>
      <c r="C516" s="13"/>
      <c r="F516" s="457"/>
      <c r="G516" s="457"/>
      <c r="H516" s="458"/>
      <c r="I516" s="3"/>
      <c r="L516" s="457"/>
      <c r="M516" s="457"/>
      <c r="N516" s="458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</row>
    <row r="517" spans="1:46" s="1" customFormat="1" x14ac:dyDescent="0.25">
      <c r="A517" s="173"/>
      <c r="C517" s="13"/>
      <c r="F517" s="457"/>
      <c r="G517" s="457"/>
      <c r="H517" s="458"/>
      <c r="I517" s="3"/>
      <c r="L517" s="457"/>
      <c r="M517" s="457"/>
      <c r="N517" s="458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</row>
    <row r="518" spans="1:46" s="1" customFormat="1" x14ac:dyDescent="0.25">
      <c r="A518" s="173"/>
      <c r="C518" s="13"/>
      <c r="F518" s="457"/>
      <c r="G518" s="457"/>
      <c r="H518" s="458"/>
      <c r="I518" s="3"/>
      <c r="L518" s="457"/>
      <c r="M518" s="457"/>
      <c r="N518" s="458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</row>
    <row r="519" spans="1:46" s="1" customFormat="1" x14ac:dyDescent="0.25">
      <c r="A519" s="173"/>
      <c r="C519" s="13"/>
      <c r="F519" s="457"/>
      <c r="G519" s="457"/>
      <c r="H519" s="458"/>
      <c r="I519" s="3"/>
      <c r="L519" s="457"/>
      <c r="M519" s="457"/>
      <c r="N519" s="458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</row>
    <row r="520" spans="1:46" s="1" customFormat="1" x14ac:dyDescent="0.25">
      <c r="A520" s="173"/>
      <c r="C520" s="13"/>
      <c r="F520" s="457"/>
      <c r="G520" s="457"/>
      <c r="H520" s="458"/>
      <c r="I520" s="3"/>
      <c r="L520" s="457"/>
      <c r="M520" s="457"/>
      <c r="N520" s="458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</row>
    <row r="521" spans="1:46" s="1" customFormat="1" x14ac:dyDescent="0.25">
      <c r="A521" s="173"/>
      <c r="C521" s="13"/>
      <c r="F521" s="457"/>
      <c r="G521" s="457"/>
      <c r="H521" s="458"/>
      <c r="I521" s="3"/>
      <c r="L521" s="457"/>
      <c r="M521" s="457"/>
      <c r="N521" s="458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</row>
    <row r="522" spans="1:46" s="1" customFormat="1" x14ac:dyDescent="0.25">
      <c r="A522" s="173"/>
      <c r="C522" s="13"/>
      <c r="F522" s="457"/>
      <c r="G522" s="457"/>
      <c r="H522" s="458"/>
      <c r="I522" s="3"/>
      <c r="L522" s="457"/>
      <c r="M522" s="457"/>
      <c r="N522" s="458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</row>
    <row r="523" spans="1:46" s="1" customFormat="1" x14ac:dyDescent="0.25">
      <c r="A523" s="173"/>
      <c r="C523" s="13"/>
      <c r="F523" s="457"/>
      <c r="G523" s="457"/>
      <c r="H523" s="458"/>
      <c r="I523" s="3"/>
      <c r="L523" s="457"/>
      <c r="M523" s="457"/>
      <c r="N523" s="458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</row>
    <row r="524" spans="1:46" s="1" customFormat="1" x14ac:dyDescent="0.25">
      <c r="A524" s="173"/>
      <c r="C524" s="13"/>
      <c r="F524" s="457"/>
      <c r="G524" s="457"/>
      <c r="H524" s="458"/>
      <c r="I524" s="3"/>
      <c r="L524" s="457"/>
      <c r="M524" s="457"/>
      <c r="N524" s="458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</row>
    <row r="525" spans="1:46" s="1" customFormat="1" x14ac:dyDescent="0.25">
      <c r="A525" s="173"/>
      <c r="C525" s="13"/>
      <c r="F525" s="457"/>
      <c r="G525" s="457"/>
      <c r="H525" s="458"/>
      <c r="I525" s="3"/>
      <c r="L525" s="457"/>
      <c r="M525" s="457"/>
      <c r="N525" s="458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</row>
    <row r="526" spans="1:46" s="1" customFormat="1" x14ac:dyDescent="0.25">
      <c r="A526" s="173"/>
      <c r="C526" s="13"/>
      <c r="F526" s="457"/>
      <c r="G526" s="457"/>
      <c r="H526" s="458"/>
      <c r="I526" s="3"/>
      <c r="L526" s="457"/>
      <c r="M526" s="457"/>
      <c r="N526" s="458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</row>
    <row r="527" spans="1:46" s="1" customFormat="1" x14ac:dyDescent="0.25">
      <c r="A527" s="173"/>
      <c r="C527" s="13"/>
      <c r="F527" s="457"/>
      <c r="G527" s="457"/>
      <c r="H527" s="458"/>
      <c r="I527" s="3"/>
      <c r="L527" s="457"/>
      <c r="M527" s="457"/>
      <c r="N527" s="458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</row>
    <row r="528" spans="1:46" s="1" customFormat="1" x14ac:dyDescent="0.25">
      <c r="A528" s="173"/>
      <c r="C528" s="13"/>
      <c r="F528" s="457"/>
      <c r="G528" s="457"/>
      <c r="H528" s="458"/>
      <c r="I528" s="3"/>
      <c r="L528" s="457"/>
      <c r="M528" s="457"/>
      <c r="N528" s="458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</row>
    <row r="529" spans="1:46" s="1" customFormat="1" x14ac:dyDescent="0.25">
      <c r="A529" s="173"/>
      <c r="C529" s="13"/>
      <c r="F529" s="457"/>
      <c r="G529" s="457"/>
      <c r="H529" s="458"/>
      <c r="I529" s="3"/>
      <c r="L529" s="457"/>
      <c r="M529" s="457"/>
      <c r="N529" s="458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</row>
    <row r="530" spans="1:46" s="1" customFormat="1" x14ac:dyDescent="0.25">
      <c r="A530" s="173"/>
      <c r="C530" s="13"/>
      <c r="F530" s="457"/>
      <c r="G530" s="457"/>
      <c r="H530" s="458"/>
      <c r="I530" s="3"/>
      <c r="L530" s="457"/>
      <c r="M530" s="457"/>
      <c r="N530" s="458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</row>
    <row r="531" spans="1:46" s="1" customFormat="1" x14ac:dyDescent="0.25">
      <c r="A531" s="173"/>
      <c r="C531" s="13"/>
      <c r="F531" s="457"/>
      <c r="G531" s="457"/>
      <c r="H531" s="458"/>
      <c r="I531" s="3"/>
      <c r="L531" s="457"/>
      <c r="M531" s="457"/>
      <c r="N531" s="458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</row>
    <row r="532" spans="1:46" s="1" customFormat="1" x14ac:dyDescent="0.25">
      <c r="A532" s="173"/>
      <c r="C532" s="13"/>
      <c r="F532" s="457"/>
      <c r="G532" s="457"/>
      <c r="H532" s="458"/>
      <c r="I532" s="3"/>
      <c r="L532" s="457"/>
      <c r="M532" s="457"/>
      <c r="N532" s="458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</row>
    <row r="533" spans="1:46" s="1" customFormat="1" x14ac:dyDescent="0.25">
      <c r="A533" s="173"/>
      <c r="C533" s="13"/>
      <c r="F533" s="457"/>
      <c r="G533" s="457"/>
      <c r="H533" s="458"/>
      <c r="I533" s="3"/>
      <c r="L533" s="457"/>
      <c r="M533" s="457"/>
      <c r="N533" s="458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</row>
    <row r="534" spans="1:46" s="1" customFormat="1" x14ac:dyDescent="0.25">
      <c r="A534" s="173"/>
      <c r="C534" s="13"/>
      <c r="F534" s="457"/>
      <c r="G534" s="457"/>
      <c r="H534" s="458"/>
      <c r="I534" s="3"/>
      <c r="L534" s="457"/>
      <c r="M534" s="457"/>
      <c r="N534" s="458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</row>
    <row r="535" spans="1:46" s="1" customFormat="1" x14ac:dyDescent="0.25">
      <c r="A535" s="173"/>
      <c r="C535" s="13"/>
      <c r="F535" s="457"/>
      <c r="G535" s="457"/>
      <c r="H535" s="458"/>
      <c r="I535" s="3"/>
      <c r="L535" s="457"/>
      <c r="M535" s="457"/>
      <c r="N535" s="458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</row>
    <row r="536" spans="1:46" s="1" customFormat="1" x14ac:dyDescent="0.25">
      <c r="A536" s="173"/>
      <c r="C536" s="13"/>
      <c r="F536" s="457"/>
      <c r="G536" s="457"/>
      <c r="H536" s="458"/>
      <c r="I536" s="3"/>
      <c r="L536" s="457"/>
      <c r="M536" s="457"/>
      <c r="N536" s="458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</row>
    <row r="537" spans="1:46" s="1" customFormat="1" x14ac:dyDescent="0.25">
      <c r="A537" s="173"/>
      <c r="C537" s="13"/>
      <c r="F537" s="457"/>
      <c r="G537" s="457"/>
      <c r="H537" s="458"/>
      <c r="I537" s="3"/>
      <c r="L537" s="457"/>
      <c r="M537" s="457"/>
      <c r="N537" s="458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</row>
    <row r="538" spans="1:46" s="1" customFormat="1" x14ac:dyDescent="0.25">
      <c r="A538" s="173"/>
      <c r="C538" s="13"/>
      <c r="F538" s="457"/>
      <c r="G538" s="457"/>
      <c r="H538" s="458"/>
      <c r="I538" s="3"/>
      <c r="L538" s="457"/>
      <c r="M538" s="457"/>
      <c r="N538" s="458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</row>
    <row r="539" spans="1:46" s="1" customFormat="1" x14ac:dyDescent="0.25">
      <c r="A539" s="173"/>
      <c r="C539" s="13"/>
      <c r="F539" s="457"/>
      <c r="G539" s="457"/>
      <c r="H539" s="458"/>
      <c r="I539" s="3"/>
      <c r="L539" s="457"/>
      <c r="M539" s="457"/>
      <c r="N539" s="458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</row>
  </sheetData>
  <mergeCells count="10">
    <mergeCell ref="E11:I11"/>
    <mergeCell ref="A8:I8"/>
    <mergeCell ref="A6:I7"/>
    <mergeCell ref="A12:A14"/>
    <mergeCell ref="B12:B14"/>
    <mergeCell ref="C12:C14"/>
    <mergeCell ref="E12:E13"/>
    <mergeCell ref="F12:F13"/>
    <mergeCell ref="G12:G14"/>
    <mergeCell ref="E14:F14"/>
  </mergeCells>
  <pageMargins left="0.7" right="0.7" top="0.75" bottom="0.75" header="0.3" footer="0.3"/>
  <pageSetup scale="32" orientation="portrait" r:id="rId1"/>
  <colBreaks count="1" manualBreakCount="1">
    <brk id="25" max="1048575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76055-4E6D-4BE6-B7A2-8F26AF67AF4E}">
  <sheetPr codeName="Hoja23"/>
  <dimension ref="A1:L44"/>
  <sheetViews>
    <sheetView showGridLines="0" zoomScaleNormal="100" workbookViewId="0">
      <selection activeCell="A6" sqref="A6:I7"/>
    </sheetView>
  </sheetViews>
  <sheetFormatPr defaultColWidth="11.42578125" defaultRowHeight="14.25" x14ac:dyDescent="0.25"/>
  <cols>
    <col min="1" max="2" width="11.42578125" style="3"/>
    <col min="3" max="3" width="74.42578125" style="3" customWidth="1"/>
    <col min="4" max="4" width="2.85546875" style="3" customWidth="1"/>
    <col min="5" max="5" width="11.7109375" style="3" bestFit="1" customWidth="1"/>
    <col min="6" max="6" width="12" style="3" customWidth="1"/>
    <col min="7" max="7" width="11.42578125" style="3"/>
    <col min="8" max="8" width="14.42578125" style="3" customWidth="1"/>
    <col min="9" max="9" width="11.42578125" style="3"/>
    <col min="10" max="10" width="11.7109375" style="3" customWidth="1"/>
    <col min="11" max="11" width="14.85546875" style="3" customWidth="1"/>
    <col min="12" max="16384" width="11.42578125" style="3"/>
  </cols>
  <sheetData>
    <row r="1" spans="1:12" x14ac:dyDescent="0.25">
      <c r="A1" s="138"/>
      <c r="B1" s="138"/>
      <c r="C1" s="138"/>
      <c r="D1" s="138"/>
      <c r="E1" s="138"/>
      <c r="F1" s="1496"/>
      <c r="G1" s="138"/>
      <c r="H1" s="456"/>
      <c r="I1" s="328"/>
    </row>
    <row r="2" spans="1:12" ht="21.75" customHeight="1" x14ac:dyDescent="0.25">
      <c r="A2" s="138"/>
      <c r="B2" s="138"/>
      <c r="C2" s="138"/>
      <c r="D2" s="138"/>
      <c r="E2" s="138"/>
      <c r="F2" s="1496"/>
      <c r="G2" s="138"/>
      <c r="H2" s="138"/>
      <c r="I2" s="328"/>
    </row>
    <row r="3" spans="1:12" x14ac:dyDescent="0.25">
      <c r="A3" s="138"/>
      <c r="B3" s="138"/>
      <c r="C3" s="138"/>
      <c r="D3" s="138"/>
      <c r="E3" s="138"/>
      <c r="F3" s="138"/>
      <c r="G3" s="138"/>
      <c r="H3" s="138"/>
      <c r="I3" s="66"/>
    </row>
    <row r="4" spans="1:12" x14ac:dyDescent="0.25">
      <c r="A4" s="138"/>
      <c r="B4" s="138"/>
      <c r="C4" s="138"/>
      <c r="D4" s="138"/>
      <c r="E4" s="138"/>
      <c r="F4" s="138"/>
      <c r="G4" s="138"/>
      <c r="H4" s="138"/>
      <c r="I4" s="66"/>
    </row>
    <row r="5" spans="1:12" x14ac:dyDescent="0.25">
      <c r="A5" s="138"/>
      <c r="B5" s="138"/>
      <c r="C5" s="138"/>
      <c r="D5" s="138"/>
      <c r="E5" s="138"/>
      <c r="F5" s="138"/>
      <c r="G5" s="138"/>
      <c r="H5" s="138"/>
      <c r="I5" s="66"/>
    </row>
    <row r="6" spans="1:12" ht="15" customHeight="1" x14ac:dyDescent="0.25">
      <c r="A6" s="1699" t="s">
        <v>461</v>
      </c>
      <c r="B6" s="1699"/>
      <c r="C6" s="1699"/>
      <c r="D6" s="1699"/>
      <c r="E6" s="1699"/>
      <c r="F6" s="1699"/>
      <c r="G6" s="1699"/>
      <c r="H6" s="1699"/>
      <c r="I6" s="1700"/>
    </row>
    <row r="7" spans="1:12" ht="15" customHeight="1" x14ac:dyDescent="0.25">
      <c r="A7" s="1699"/>
      <c r="B7" s="1699"/>
      <c r="C7" s="1699"/>
      <c r="D7" s="1699"/>
      <c r="E7" s="1699"/>
      <c r="F7" s="1699"/>
      <c r="G7" s="1699"/>
      <c r="H7" s="1699"/>
      <c r="I7" s="1700"/>
    </row>
    <row r="8" spans="1:12" ht="27" customHeight="1" x14ac:dyDescent="0.25">
      <c r="A8" s="1745" t="s">
        <v>1049</v>
      </c>
      <c r="B8" s="1746"/>
      <c r="C8" s="1746"/>
      <c r="D8" s="1746"/>
      <c r="E8" s="1746"/>
      <c r="F8" s="1746"/>
      <c r="G8" s="1746"/>
      <c r="H8" s="1746"/>
      <c r="I8" s="1747"/>
    </row>
    <row r="9" spans="1:12" ht="15" thickBot="1" x14ac:dyDescent="0.3">
      <c r="A9" s="69" t="s">
        <v>1438</v>
      </c>
      <c r="B9" s="96"/>
      <c r="C9" s="96"/>
      <c r="D9" s="96"/>
      <c r="E9" s="96"/>
      <c r="F9" s="96"/>
      <c r="G9" s="96"/>
      <c r="H9" s="96"/>
      <c r="I9" s="288"/>
    </row>
    <row r="10" spans="1:12" ht="15" thickBot="1" x14ac:dyDescent="0.3">
      <c r="A10" s="138"/>
      <c r="B10" s="138"/>
      <c r="C10" s="138"/>
      <c r="D10" s="138"/>
      <c r="E10" s="1839" t="s">
        <v>1002</v>
      </c>
      <c r="F10" s="1839"/>
      <c r="G10" s="1839"/>
      <c r="H10" s="1839"/>
      <c r="I10" s="1840"/>
    </row>
    <row r="11" spans="1:12" ht="15.75" customHeight="1" x14ac:dyDescent="0.25">
      <c r="A11" s="1841" t="s">
        <v>995</v>
      </c>
      <c r="B11" s="1841" t="s">
        <v>304</v>
      </c>
      <c r="C11" s="1841" t="s">
        <v>519</v>
      </c>
      <c r="D11" s="349"/>
      <c r="E11" s="1841" t="s">
        <v>1397</v>
      </c>
      <c r="F11" s="1841" t="s">
        <v>1412</v>
      </c>
      <c r="G11" s="1841" t="s">
        <v>619</v>
      </c>
      <c r="H11" s="349" t="s">
        <v>996</v>
      </c>
      <c r="I11" s="1844" t="s">
        <v>1414</v>
      </c>
    </row>
    <row r="12" spans="1:12" x14ac:dyDescent="0.25">
      <c r="A12" s="1743"/>
      <c r="B12" s="1743"/>
      <c r="C12" s="1743"/>
      <c r="D12" s="293"/>
      <c r="E12" s="1842"/>
      <c r="F12" s="1842"/>
      <c r="G12" s="1743"/>
      <c r="H12" s="163" t="s">
        <v>1038</v>
      </c>
      <c r="I12" s="1741"/>
    </row>
    <row r="13" spans="1:12" ht="15" thickBot="1" x14ac:dyDescent="0.3">
      <c r="A13" s="1744"/>
      <c r="B13" s="1744"/>
      <c r="C13" s="1744"/>
      <c r="D13" s="371"/>
      <c r="E13" s="1843" t="s">
        <v>1004</v>
      </c>
      <c r="F13" s="1843"/>
      <c r="G13" s="1744"/>
      <c r="H13" s="371"/>
      <c r="I13" s="1742"/>
    </row>
    <row r="14" spans="1:12" x14ac:dyDescent="0.25">
      <c r="A14" s="444"/>
      <c r="B14" s="444"/>
      <c r="C14" s="420" t="s">
        <v>524</v>
      </c>
      <c r="D14" s="419"/>
      <c r="E14" s="333">
        <v>735040.49231999984</v>
      </c>
      <c r="F14" s="333">
        <v>856298.24472000008</v>
      </c>
      <c r="G14" s="375">
        <v>16.496744555837424</v>
      </c>
      <c r="H14" s="375"/>
      <c r="I14" s="376">
        <v>100</v>
      </c>
      <c r="J14" s="1300"/>
      <c r="K14" s="1505"/>
    </row>
    <row r="15" spans="1:12" x14ac:dyDescent="0.25">
      <c r="A15" s="445"/>
      <c r="B15" s="445"/>
      <c r="C15" s="446"/>
      <c r="D15" s="446"/>
      <c r="E15" s="380"/>
      <c r="F15" s="380"/>
      <c r="G15" s="380"/>
      <c r="H15" s="429"/>
      <c r="I15" s="1296"/>
      <c r="J15" s="1284"/>
      <c r="K15" s="1284"/>
    </row>
    <row r="16" spans="1:12" x14ac:dyDescent="0.25">
      <c r="A16" s="373">
        <v>0</v>
      </c>
      <c r="B16" s="372"/>
      <c r="C16" s="117" t="s">
        <v>7</v>
      </c>
      <c r="D16" s="397"/>
      <c r="E16" s="333">
        <v>589795.10461999988</v>
      </c>
      <c r="F16" s="333">
        <v>643441.44803000009</v>
      </c>
      <c r="G16" s="351">
        <v>9.0957593560502872</v>
      </c>
      <c r="H16" s="375">
        <v>7.2984201510690756</v>
      </c>
      <c r="I16" s="376">
        <v>75.142212657506761</v>
      </c>
      <c r="J16" s="1300"/>
      <c r="K16" s="1505"/>
      <c r="L16" s="458"/>
    </row>
    <row r="17" spans="1:12" x14ac:dyDescent="0.25">
      <c r="A17" s="378"/>
      <c r="B17" s="436" t="s">
        <v>12</v>
      </c>
      <c r="C17" s="119" t="s">
        <v>13</v>
      </c>
      <c r="D17" s="119"/>
      <c r="E17" s="202">
        <v>203696.31507000001</v>
      </c>
      <c r="F17" s="202">
        <v>225525.82328999994</v>
      </c>
      <c r="G17" s="429">
        <v>10.716692745520835</v>
      </c>
      <c r="H17" s="429">
        <v>2.9698375052916779</v>
      </c>
      <c r="I17" s="430">
        <v>26.337298328077779</v>
      </c>
      <c r="J17" s="1300"/>
      <c r="K17" s="1505"/>
      <c r="L17" s="458"/>
    </row>
    <row r="18" spans="1:12" x14ac:dyDescent="0.25">
      <c r="A18" s="372"/>
      <c r="B18" s="438" t="s">
        <v>581</v>
      </c>
      <c r="C18" s="386" t="s">
        <v>14</v>
      </c>
      <c r="D18" s="386"/>
      <c r="E18" s="388">
        <v>72100.684840000002</v>
      </c>
      <c r="F18" s="388">
        <v>88064.542490000051</v>
      </c>
      <c r="G18" s="447">
        <v>22.141062439872453</v>
      </c>
      <c r="H18" s="447">
        <v>2.1718337719890108</v>
      </c>
      <c r="I18" s="448">
        <v>10.284330609459111</v>
      </c>
      <c r="J18" s="1300"/>
      <c r="K18" s="1505"/>
      <c r="L18" s="458"/>
    </row>
    <row r="19" spans="1:12" x14ac:dyDescent="0.25">
      <c r="A19" s="378"/>
      <c r="B19" s="436" t="s">
        <v>577</v>
      </c>
      <c r="C19" s="151" t="s">
        <v>9</v>
      </c>
      <c r="D19" s="119"/>
      <c r="E19" s="202">
        <v>43463.321540000012</v>
      </c>
      <c r="F19" s="202">
        <v>53650.791090000035</v>
      </c>
      <c r="G19" s="429">
        <v>23.439233793083044</v>
      </c>
      <c r="H19" s="429">
        <v>1.3859739234018837</v>
      </c>
      <c r="I19" s="430">
        <v>6.265432799940311</v>
      </c>
      <c r="J19" s="1300"/>
      <c r="K19" s="1505"/>
      <c r="L19" s="458"/>
    </row>
    <row r="20" spans="1:12" ht="27" customHeight="1" x14ac:dyDescent="0.25">
      <c r="A20" s="372"/>
      <c r="B20" s="438" t="s">
        <v>11</v>
      </c>
      <c r="C20" s="396" t="s">
        <v>1443</v>
      </c>
      <c r="D20" s="386"/>
      <c r="E20" s="388">
        <v>40693.031409999996</v>
      </c>
      <c r="F20" s="388">
        <v>46651.700060000017</v>
      </c>
      <c r="G20" s="447">
        <v>14.642970659924156</v>
      </c>
      <c r="H20" s="447">
        <v>0.81065855721672475</v>
      </c>
      <c r="I20" s="448">
        <v>5.4480667626797015</v>
      </c>
      <c r="J20" s="1300"/>
      <c r="K20" s="1505"/>
      <c r="L20" s="458"/>
    </row>
    <row r="21" spans="1:12" x14ac:dyDescent="0.25">
      <c r="A21" s="378"/>
      <c r="B21" s="436" t="s">
        <v>19</v>
      </c>
      <c r="C21" s="119" t="s">
        <v>20</v>
      </c>
      <c r="D21" s="119"/>
      <c r="E21" s="202">
        <v>120020.94710999998</v>
      </c>
      <c r="F21" s="202">
        <v>125728.80167</v>
      </c>
      <c r="G21" s="429">
        <v>4.7557153125685048</v>
      </c>
      <c r="H21" s="429">
        <v>0.77653607109240741</v>
      </c>
      <c r="I21" s="430">
        <v>14.682828377291829</v>
      </c>
      <c r="J21" s="1300"/>
      <c r="K21" s="1505"/>
      <c r="L21" s="458"/>
    </row>
    <row r="22" spans="1:12" x14ac:dyDescent="0.25">
      <c r="A22" s="372"/>
      <c r="B22" s="438" t="s">
        <v>21</v>
      </c>
      <c r="C22" s="386" t="s">
        <v>22</v>
      </c>
      <c r="D22" s="386"/>
      <c r="E22" s="388">
        <v>42671.681909999985</v>
      </c>
      <c r="F22" s="388">
        <v>47564.992460000023</v>
      </c>
      <c r="G22" s="447">
        <v>11.46734867475028</v>
      </c>
      <c r="H22" s="447">
        <v>0.66571986184806475</v>
      </c>
      <c r="I22" s="448">
        <v>5.5547226393711968</v>
      </c>
      <c r="J22" s="1300"/>
      <c r="K22" s="1505"/>
      <c r="L22" s="458"/>
    </row>
    <row r="23" spans="1:12" x14ac:dyDescent="0.25">
      <c r="A23" s="378"/>
      <c r="B23" s="436" t="s">
        <v>578</v>
      </c>
      <c r="C23" s="151" t="s">
        <v>10</v>
      </c>
      <c r="D23" s="119"/>
      <c r="E23" s="202">
        <v>14559.46967</v>
      </c>
      <c r="F23" s="202">
        <v>18016.990659999996</v>
      </c>
      <c r="G23" s="429">
        <v>23.747575072217543</v>
      </c>
      <c r="H23" s="429">
        <v>0.47038510478341944</v>
      </c>
      <c r="I23" s="430">
        <v>2.1040555403557262</v>
      </c>
      <c r="J23" s="1300"/>
      <c r="K23" s="1505"/>
      <c r="L23" s="458"/>
    </row>
    <row r="24" spans="1:12" x14ac:dyDescent="0.25">
      <c r="A24" s="372"/>
      <c r="B24" s="438" t="s">
        <v>8</v>
      </c>
      <c r="C24" s="386" t="s">
        <v>1058</v>
      </c>
      <c r="D24" s="386"/>
      <c r="E24" s="388">
        <v>2088.7705000000001</v>
      </c>
      <c r="F24" s="388">
        <v>2459.7625500000004</v>
      </c>
      <c r="G24" s="447">
        <v>17.761264341870032</v>
      </c>
      <c r="H24" s="447">
        <v>5.0472328242630878E-2</v>
      </c>
      <c r="I24" s="448">
        <v>0.28725535351346132</v>
      </c>
      <c r="J24" s="1300"/>
      <c r="K24" s="1505"/>
      <c r="L24" s="458"/>
    </row>
    <row r="25" spans="1:12" ht="16.899999999999999" customHeight="1" x14ac:dyDescent="0.25">
      <c r="A25" s="378"/>
      <c r="B25" s="436" t="s">
        <v>15</v>
      </c>
      <c r="C25" s="151" t="s">
        <v>1444</v>
      </c>
      <c r="D25" s="119"/>
      <c r="E25" s="202">
        <v>20667.182520000002</v>
      </c>
      <c r="F25" s="202">
        <v>15839.739429999996</v>
      </c>
      <c r="G25" s="429">
        <v>-23.35801256571089</v>
      </c>
      <c r="H25" s="429">
        <v>-0.6567587963437499</v>
      </c>
      <c r="I25" s="430">
        <v>1.8497923506989569</v>
      </c>
      <c r="J25" s="1300"/>
      <c r="K25" s="1505"/>
      <c r="L25" s="458"/>
    </row>
    <row r="26" spans="1:12" x14ac:dyDescent="0.25">
      <c r="A26" s="372"/>
      <c r="B26" s="438" t="s">
        <v>17</v>
      </c>
      <c r="C26" s="396" t="s">
        <v>1445</v>
      </c>
      <c r="D26" s="386"/>
      <c r="E26" s="388">
        <v>29833.700050000003</v>
      </c>
      <c r="F26" s="388">
        <v>19938.304329999999</v>
      </c>
      <c r="G26" s="447">
        <v>-33.168516487783101</v>
      </c>
      <c r="H26" s="447">
        <v>-1.3462381764530118</v>
      </c>
      <c r="I26" s="448">
        <v>2.3284298961186822</v>
      </c>
      <c r="J26" s="1300"/>
      <c r="K26" s="1505"/>
      <c r="L26" s="458"/>
    </row>
    <row r="27" spans="1:12" x14ac:dyDescent="0.25">
      <c r="A27" s="378"/>
      <c r="B27" s="436"/>
      <c r="C27" s="119"/>
      <c r="D27" s="119"/>
      <c r="E27" s="202"/>
      <c r="F27" s="202"/>
      <c r="G27" s="429"/>
      <c r="H27" s="429"/>
      <c r="I27" s="430"/>
      <c r="J27" s="1295"/>
      <c r="K27" s="1506"/>
      <c r="L27" s="458"/>
    </row>
    <row r="28" spans="1:12" x14ac:dyDescent="0.25">
      <c r="A28" s="373">
        <v>1</v>
      </c>
      <c r="B28" s="374"/>
      <c r="C28" s="117" t="s">
        <v>549</v>
      </c>
      <c r="D28" s="397"/>
      <c r="E28" s="333">
        <v>48864.745770000009</v>
      </c>
      <c r="F28" s="333">
        <v>64571.089990000008</v>
      </c>
      <c r="G28" s="375">
        <v>32.142486310944321</v>
      </c>
      <c r="H28" s="375">
        <v>2.1367998612465886</v>
      </c>
      <c r="I28" s="376">
        <v>7.5407243198441947</v>
      </c>
      <c r="J28" s="1300"/>
      <c r="K28" s="1505"/>
      <c r="L28" s="458"/>
    </row>
    <row r="29" spans="1:12" x14ac:dyDescent="0.25">
      <c r="A29" s="378"/>
      <c r="B29" s="436" t="s">
        <v>527</v>
      </c>
      <c r="C29" s="119" t="s">
        <v>473</v>
      </c>
      <c r="D29" s="119"/>
      <c r="E29" s="202">
        <v>34380.928950000001</v>
      </c>
      <c r="F29" s="202">
        <v>51828.43189</v>
      </c>
      <c r="G29" s="429">
        <v>50.747619313526407</v>
      </c>
      <c r="H29" s="429">
        <v>2.3736791540464171</v>
      </c>
      <c r="I29" s="430">
        <v>6.0526145194829066</v>
      </c>
      <c r="J29" s="1300"/>
      <c r="K29" s="1505"/>
      <c r="L29" s="458"/>
    </row>
    <row r="30" spans="1:12" x14ac:dyDescent="0.25">
      <c r="A30" s="372"/>
      <c r="B30" s="438" t="s">
        <v>533</v>
      </c>
      <c r="C30" s="386" t="s">
        <v>24</v>
      </c>
      <c r="D30" s="386"/>
      <c r="E30" s="388">
        <v>14483.81682</v>
      </c>
      <c r="F30" s="388">
        <v>12742.658100000001</v>
      </c>
      <c r="G30" s="447">
        <v>-12.021408042082651</v>
      </c>
      <c r="H30" s="447">
        <v>-0.23687929279982933</v>
      </c>
      <c r="I30" s="448">
        <v>1.4881098003612874</v>
      </c>
      <c r="J30" s="1300"/>
      <c r="K30" s="1505"/>
      <c r="L30" s="458"/>
    </row>
    <row r="31" spans="1:12" x14ac:dyDescent="0.25">
      <c r="A31" s="403"/>
      <c r="B31" s="378"/>
      <c r="C31" s="379"/>
      <c r="D31" s="379"/>
      <c r="E31" s="380"/>
      <c r="F31" s="380"/>
      <c r="G31" s="429"/>
      <c r="H31" s="429"/>
      <c r="I31" s="430"/>
      <c r="J31" s="1295"/>
      <c r="K31" s="1505"/>
      <c r="L31" s="458"/>
    </row>
    <row r="32" spans="1:12" x14ac:dyDescent="0.25">
      <c r="A32" s="373">
        <v>2</v>
      </c>
      <c r="B32" s="374"/>
      <c r="C32" s="117" t="s">
        <v>1494</v>
      </c>
      <c r="D32" s="397"/>
      <c r="E32" s="333">
        <v>51110.114880000001</v>
      </c>
      <c r="F32" s="333">
        <v>69216.895359999995</v>
      </c>
      <c r="G32" s="375">
        <v>35.427000159386061</v>
      </c>
      <c r="H32" s="375">
        <v>2.4633718372235212</v>
      </c>
      <c r="I32" s="376">
        <v>8.0832695602024902</v>
      </c>
      <c r="J32" s="1300"/>
      <c r="K32" s="1505"/>
      <c r="L32" s="458"/>
    </row>
    <row r="33" spans="1:12" x14ac:dyDescent="0.25">
      <c r="A33" s="378"/>
      <c r="B33" s="436" t="s">
        <v>32</v>
      </c>
      <c r="C33" s="119" t="s">
        <v>33</v>
      </c>
      <c r="D33" s="119"/>
      <c r="E33" s="202">
        <v>12115.750029999999</v>
      </c>
      <c r="F33" s="202">
        <v>19958.533940000001</v>
      </c>
      <c r="G33" s="429">
        <v>64.73213701653107</v>
      </c>
      <c r="H33" s="429">
        <v>1.0669866479390699</v>
      </c>
      <c r="I33" s="430">
        <v>2.3307923451981636</v>
      </c>
      <c r="J33" s="1300"/>
      <c r="K33" s="1505"/>
      <c r="L33" s="458"/>
    </row>
    <row r="34" spans="1:12" x14ac:dyDescent="0.25">
      <c r="A34" s="372"/>
      <c r="B34" s="438" t="s">
        <v>539</v>
      </c>
      <c r="C34" s="396" t="s">
        <v>27</v>
      </c>
      <c r="D34" s="386"/>
      <c r="E34" s="388">
        <v>14971.633580000002</v>
      </c>
      <c r="F34" s="388">
        <v>20225.855</v>
      </c>
      <c r="G34" s="447">
        <v>35.094509840388426</v>
      </c>
      <c r="H34" s="447">
        <v>0.71482067653390902</v>
      </c>
      <c r="I34" s="448">
        <v>2.3620105640428619</v>
      </c>
      <c r="J34" s="1300"/>
      <c r="K34" s="1505"/>
      <c r="L34" s="458"/>
    </row>
    <row r="35" spans="1:12" ht="31.15" customHeight="1" x14ac:dyDescent="0.25">
      <c r="A35" s="378"/>
      <c r="B35" s="436" t="s">
        <v>34</v>
      </c>
      <c r="C35" s="151" t="s">
        <v>1498</v>
      </c>
      <c r="D35" s="119"/>
      <c r="E35" s="202">
        <v>3314.0839099999994</v>
      </c>
      <c r="F35" s="202">
        <v>4447.5452899999991</v>
      </c>
      <c r="G35" s="429">
        <v>34.201348269422652</v>
      </c>
      <c r="H35" s="429">
        <v>0.15420393731268714</v>
      </c>
      <c r="I35" s="430">
        <v>0.51939208300658102</v>
      </c>
      <c r="J35" s="1300"/>
      <c r="K35" s="1505"/>
      <c r="L35" s="458"/>
    </row>
    <row r="36" spans="1:12" x14ac:dyDescent="0.25">
      <c r="A36" s="372"/>
      <c r="B36" s="438"/>
      <c r="C36" s="386" t="s">
        <v>623</v>
      </c>
      <c r="D36" s="386"/>
      <c r="E36" s="388">
        <v>20708.647359999995</v>
      </c>
      <c r="F36" s="388">
        <v>24584.961129999989</v>
      </c>
      <c r="G36" s="447">
        <v>18.718333953029333</v>
      </c>
      <c r="H36" s="447">
        <v>0.52736057543785486</v>
      </c>
      <c r="I36" s="448">
        <v>2.8710745679548828</v>
      </c>
      <c r="J36" s="1300"/>
      <c r="K36" s="1505"/>
      <c r="L36" s="458"/>
    </row>
    <row r="37" spans="1:12" x14ac:dyDescent="0.25">
      <c r="A37" s="403"/>
      <c r="B37" s="378"/>
      <c r="C37" s="379"/>
      <c r="D37" s="379"/>
      <c r="E37" s="380"/>
      <c r="F37" s="380"/>
      <c r="G37" s="429"/>
      <c r="H37" s="429"/>
      <c r="I37" s="430"/>
      <c r="J37" s="1300"/>
      <c r="K37" s="1505"/>
      <c r="L37" s="458"/>
    </row>
    <row r="38" spans="1:12" x14ac:dyDescent="0.25">
      <c r="A38" s="373">
        <v>4</v>
      </c>
      <c r="B38" s="374"/>
      <c r="C38" s="117" t="s">
        <v>1493</v>
      </c>
      <c r="D38" s="397"/>
      <c r="E38" s="333">
        <v>45270.527050000004</v>
      </c>
      <c r="F38" s="333">
        <v>79068.811340000015</v>
      </c>
      <c r="G38" s="375">
        <v>74.658473166594163</v>
      </c>
      <c r="H38" s="375">
        <v>4.5981527062982437</v>
      </c>
      <c r="I38" s="376">
        <v>9.2337934624465596</v>
      </c>
      <c r="J38" s="1300"/>
      <c r="K38" s="1505"/>
      <c r="L38" s="458"/>
    </row>
    <row r="39" spans="1:12" x14ac:dyDescent="0.25">
      <c r="A39" s="378"/>
      <c r="B39" s="393" t="s">
        <v>553</v>
      </c>
      <c r="C39" s="151" t="s">
        <v>1442</v>
      </c>
      <c r="D39" s="118"/>
      <c r="E39" s="202">
        <v>40258.298630000005</v>
      </c>
      <c r="F39" s="202">
        <v>73771.677590000007</v>
      </c>
      <c r="G39" s="429">
        <v>83.245889917032486</v>
      </c>
      <c r="H39" s="429">
        <v>4.5593922117436163</v>
      </c>
      <c r="I39" s="430">
        <v>8.6151849597826189</v>
      </c>
      <c r="J39" s="1300"/>
      <c r="K39" s="1505"/>
      <c r="L39" s="458"/>
    </row>
    <row r="40" spans="1:12" x14ac:dyDescent="0.25">
      <c r="A40" s="449"/>
      <c r="B40" s="449"/>
      <c r="C40" s="450" t="s">
        <v>623</v>
      </c>
      <c r="D40" s="451"/>
      <c r="E40" s="452">
        <v>5012.2284199999995</v>
      </c>
      <c r="F40" s="452">
        <v>5297.1337500000009</v>
      </c>
      <c r="G40" s="453">
        <v>5.6842048311916491</v>
      </c>
      <c r="H40" s="453">
        <v>3.8760494554627517E-2</v>
      </c>
      <c r="I40" s="454">
        <v>0.61860850266394085</v>
      </c>
      <c r="J40" s="1300"/>
      <c r="K40" s="1505"/>
      <c r="L40" s="458"/>
    </row>
    <row r="41" spans="1:12" customFormat="1" ht="12.75" x14ac:dyDescent="0.2"/>
    <row r="42" spans="1:12" x14ac:dyDescent="0.25">
      <c r="A42" s="1543" t="s">
        <v>1097</v>
      </c>
      <c r="B42" s="1537"/>
      <c r="C42" s="1537"/>
      <c r="D42" s="1537"/>
      <c r="E42" s="1537"/>
      <c r="F42" s="1537"/>
      <c r="G42" s="1537"/>
      <c r="H42" s="1537"/>
      <c r="I42" s="1540"/>
    </row>
    <row r="43" spans="1:12" x14ac:dyDescent="0.25">
      <c r="A43" s="1675" t="s">
        <v>1437</v>
      </c>
      <c r="B43" s="138"/>
      <c r="C43" s="138"/>
      <c r="D43" s="138"/>
      <c r="E43" s="138"/>
      <c r="F43" s="138"/>
      <c r="G43" s="138"/>
      <c r="H43" s="138"/>
      <c r="I43" s="66"/>
    </row>
    <row r="44" spans="1:12" x14ac:dyDescent="0.25">
      <c r="A44" s="1563" t="s">
        <v>1441</v>
      </c>
      <c r="B44" s="142"/>
      <c r="C44" s="142"/>
      <c r="D44" s="142"/>
      <c r="E44" s="142"/>
      <c r="F44" s="142"/>
      <c r="G44" s="142"/>
      <c r="H44" s="142"/>
      <c r="I44" s="144"/>
    </row>
  </sheetData>
  <mergeCells count="11">
    <mergeCell ref="A6:I7"/>
    <mergeCell ref="I11:I13"/>
    <mergeCell ref="E13:F13"/>
    <mergeCell ref="A11:A13"/>
    <mergeCell ref="B11:B13"/>
    <mergeCell ref="C11:C13"/>
    <mergeCell ref="E11:E12"/>
    <mergeCell ref="F11:F12"/>
    <mergeCell ref="G11:G13"/>
    <mergeCell ref="E10:I10"/>
    <mergeCell ref="A8:I8"/>
  </mergeCells>
  <pageMargins left="0.7" right="0.7" top="0.75" bottom="0.75" header="0.3" footer="0.3"/>
  <pageSetup scale="28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D2005-4E16-42DB-AAE7-6C004DB11E89}">
  <sheetPr codeName="Hoja24"/>
  <dimension ref="A1:L31"/>
  <sheetViews>
    <sheetView showGridLines="0" workbookViewId="0">
      <selection activeCell="A5" sqref="A5:I6"/>
    </sheetView>
  </sheetViews>
  <sheetFormatPr defaultColWidth="11.42578125" defaultRowHeight="14.25" x14ac:dyDescent="0.25"/>
  <cols>
    <col min="1" max="2" width="11.42578125" style="3"/>
    <col min="3" max="3" width="56.42578125" style="3" customWidth="1"/>
    <col min="4" max="4" width="11.42578125" style="3"/>
    <col min="5" max="5" width="12.85546875" style="3" bestFit="1" customWidth="1"/>
    <col min="6" max="6" width="12.28515625" style="3" bestFit="1" customWidth="1"/>
    <col min="7" max="7" width="11.42578125" style="3"/>
    <col min="8" max="8" width="14.7109375" style="3" customWidth="1"/>
    <col min="9" max="10" width="11.42578125" style="3"/>
    <col min="11" max="11" width="14.140625" style="3" customWidth="1"/>
    <col min="12" max="16384" width="11.42578125" style="3"/>
  </cols>
  <sheetData>
    <row r="1" spans="1:11" x14ac:dyDescent="0.25">
      <c r="A1" s="138"/>
      <c r="B1" s="138"/>
      <c r="C1" s="138"/>
      <c r="D1" s="138"/>
      <c r="E1" s="138"/>
      <c r="F1" s="138"/>
      <c r="G1" s="138"/>
      <c r="H1" s="138"/>
      <c r="I1" s="328"/>
    </row>
    <row r="2" spans="1:11" ht="32.25" customHeight="1" x14ac:dyDescent="0.25">
      <c r="A2" s="138"/>
      <c r="B2" s="138"/>
      <c r="C2" s="138"/>
      <c r="D2" s="138"/>
      <c r="E2" s="138"/>
      <c r="F2" s="138"/>
      <c r="G2" s="138"/>
      <c r="H2" s="138"/>
      <c r="I2" s="66"/>
    </row>
    <row r="3" spans="1:11" x14ac:dyDescent="0.25">
      <c r="A3" s="138"/>
      <c r="B3" s="138"/>
      <c r="C3" s="138"/>
      <c r="D3" s="138"/>
      <c r="E3" s="138"/>
      <c r="F3" s="138"/>
      <c r="G3" s="138"/>
      <c r="H3" s="138"/>
      <c r="I3" s="66"/>
    </row>
    <row r="4" spans="1:11" x14ac:dyDescent="0.25">
      <c r="A4" s="138"/>
      <c r="B4" s="138"/>
      <c r="C4" s="138"/>
      <c r="D4" s="138"/>
      <c r="E4" s="138"/>
      <c r="F4" s="138"/>
      <c r="G4" s="138"/>
      <c r="H4" s="138"/>
      <c r="I4" s="66"/>
    </row>
    <row r="5" spans="1:11" ht="15" customHeight="1" x14ac:dyDescent="0.25">
      <c r="A5" s="1699" t="s">
        <v>461</v>
      </c>
      <c r="B5" s="1699"/>
      <c r="C5" s="1699"/>
      <c r="D5" s="1699"/>
      <c r="E5" s="1699"/>
      <c r="F5" s="1699"/>
      <c r="G5" s="1699"/>
      <c r="H5" s="1699"/>
      <c r="I5" s="1700"/>
    </row>
    <row r="6" spans="1:11" ht="15" customHeight="1" x14ac:dyDescent="0.25">
      <c r="A6" s="1699"/>
      <c r="B6" s="1699"/>
      <c r="C6" s="1699"/>
      <c r="D6" s="1699"/>
      <c r="E6" s="1699"/>
      <c r="F6" s="1699"/>
      <c r="G6" s="1699"/>
      <c r="H6" s="1699"/>
      <c r="I6" s="1700"/>
    </row>
    <row r="7" spans="1:11" ht="28.5" customHeight="1" x14ac:dyDescent="0.25">
      <c r="A7" s="1745" t="s">
        <v>1050</v>
      </c>
      <c r="B7" s="1746"/>
      <c r="C7" s="1746"/>
      <c r="D7" s="1746"/>
      <c r="E7" s="1746"/>
      <c r="F7" s="1746"/>
      <c r="G7" s="1746"/>
      <c r="H7" s="1746"/>
      <c r="I7" s="1747"/>
    </row>
    <row r="8" spans="1:11" ht="15" thickBot="1" x14ac:dyDescent="0.3">
      <c r="A8" s="69" t="s">
        <v>1438</v>
      </c>
      <c r="B8" s="96"/>
      <c r="C8" s="96"/>
      <c r="D8" s="96"/>
      <c r="E8" s="96"/>
      <c r="F8" s="96"/>
      <c r="G8" s="96"/>
      <c r="H8" s="96"/>
      <c r="I8" s="288"/>
    </row>
    <row r="9" spans="1:11" ht="17.25" thickBot="1" x14ac:dyDescent="0.35">
      <c r="A9" s="416"/>
      <c r="B9" s="417"/>
      <c r="C9" s="417"/>
      <c r="D9" s="417"/>
      <c r="E9" s="1845" t="s">
        <v>1002</v>
      </c>
      <c r="F9" s="1845"/>
      <c r="G9" s="1845"/>
      <c r="H9" s="1845"/>
      <c r="I9" s="1846"/>
    </row>
    <row r="10" spans="1:11" ht="14.25" customHeight="1" x14ac:dyDescent="0.25">
      <c r="A10" s="1841" t="s">
        <v>995</v>
      </c>
      <c r="B10" s="1841" t="s">
        <v>997</v>
      </c>
      <c r="C10" s="1841" t="s">
        <v>519</v>
      </c>
      <c r="D10" s="349"/>
      <c r="E10" s="1841" t="s">
        <v>1397</v>
      </c>
      <c r="F10" s="1841" t="s">
        <v>1412</v>
      </c>
      <c r="G10" s="1841" t="s">
        <v>306</v>
      </c>
      <c r="H10" s="349" t="s">
        <v>996</v>
      </c>
      <c r="I10" s="1844" t="s">
        <v>1413</v>
      </c>
    </row>
    <row r="11" spans="1:11" x14ac:dyDescent="0.25">
      <c r="A11" s="1743"/>
      <c r="B11" s="1743"/>
      <c r="C11" s="1743"/>
      <c r="D11" s="293"/>
      <c r="E11" s="1842"/>
      <c r="F11" s="1842"/>
      <c r="G11" s="1743"/>
      <c r="H11" s="418" t="s">
        <v>1039</v>
      </c>
      <c r="I11" s="1741"/>
    </row>
    <row r="12" spans="1:11" ht="12.75" customHeight="1" thickBot="1" x14ac:dyDescent="0.3">
      <c r="A12" s="1744"/>
      <c r="B12" s="1744"/>
      <c r="C12" s="1744"/>
      <c r="D12" s="371"/>
      <c r="E12" s="1843" t="s">
        <v>1004</v>
      </c>
      <c r="F12" s="1843"/>
      <c r="G12" s="1744"/>
      <c r="H12" s="371"/>
      <c r="I12" s="1742"/>
      <c r="J12"/>
      <c r="K12"/>
    </row>
    <row r="13" spans="1:11" x14ac:dyDescent="0.25">
      <c r="A13" s="419"/>
      <c r="B13" s="419"/>
      <c r="C13" s="420" t="s">
        <v>524</v>
      </c>
      <c r="D13" s="419"/>
      <c r="E13" s="421">
        <v>763192.59923999989</v>
      </c>
      <c r="F13" s="421">
        <v>739821.71450000012</v>
      </c>
      <c r="G13" s="422">
        <v>-3.0622525379927636</v>
      </c>
      <c r="H13" s="422"/>
      <c r="I13" s="423">
        <v>100</v>
      </c>
      <c r="J13" s="1297"/>
      <c r="K13" s="1495"/>
    </row>
    <row r="14" spans="1:11" x14ac:dyDescent="0.25">
      <c r="A14" s="424"/>
      <c r="B14" s="424"/>
      <c r="C14" s="425"/>
      <c r="D14" s="425"/>
      <c r="E14" s="426"/>
      <c r="F14" s="426"/>
      <c r="G14" s="427"/>
      <c r="H14" s="427"/>
      <c r="I14" s="428"/>
      <c r="J14" s="1297"/>
      <c r="K14" s="1495"/>
    </row>
    <row r="15" spans="1:11" x14ac:dyDescent="0.25">
      <c r="A15" s="373">
        <v>2</v>
      </c>
      <c r="B15" s="374"/>
      <c r="C15" s="391" t="s">
        <v>1494</v>
      </c>
      <c r="D15" s="397"/>
      <c r="E15" s="333">
        <v>20422.304309999989</v>
      </c>
      <c r="F15" s="333">
        <v>17732.406949999993</v>
      </c>
      <c r="G15" s="375">
        <v>-13.171370474010896</v>
      </c>
      <c r="H15" s="375">
        <v>-0.3524532814755591</v>
      </c>
      <c r="I15" s="376">
        <v>2.3968486734650978</v>
      </c>
      <c r="J15" s="1297"/>
      <c r="K15" s="1495"/>
    </row>
    <row r="16" spans="1:11" ht="28.9" customHeight="1" x14ac:dyDescent="0.25">
      <c r="A16" s="378"/>
      <c r="B16" s="474" t="s">
        <v>36</v>
      </c>
      <c r="C16" s="151" t="s">
        <v>1499</v>
      </c>
      <c r="D16" s="151"/>
      <c r="E16" s="202">
        <v>19050.148379999988</v>
      </c>
      <c r="F16" s="202">
        <v>13804.232449999998</v>
      </c>
      <c r="G16" s="429">
        <v>-27.537401942272925</v>
      </c>
      <c r="H16" s="429">
        <v>-0.6873646226685064</v>
      </c>
      <c r="I16" s="430">
        <v>1.8658863587600192</v>
      </c>
      <c r="J16" s="1297"/>
      <c r="K16" s="1495"/>
    </row>
    <row r="17" spans="1:12" ht="16.149999999999999" customHeight="1" x14ac:dyDescent="0.25">
      <c r="A17" s="372"/>
      <c r="B17" s="395" t="s">
        <v>38</v>
      </c>
      <c r="C17" s="396" t="s">
        <v>39</v>
      </c>
      <c r="D17" s="386"/>
      <c r="E17" s="388">
        <v>1372.1559299999997</v>
      </c>
      <c r="F17" s="388">
        <v>3928.1744999999996</v>
      </c>
      <c r="G17" s="431">
        <v>186.27755884857783</v>
      </c>
      <c r="H17" s="431">
        <v>0.33491134119294741</v>
      </c>
      <c r="I17" s="432">
        <v>0.53096231470507871</v>
      </c>
      <c r="J17" s="1297"/>
      <c r="K17" s="1495"/>
    </row>
    <row r="18" spans="1:12" x14ac:dyDescent="0.25">
      <c r="A18" s="403"/>
      <c r="B18" s="403"/>
      <c r="C18" s="404"/>
      <c r="D18" s="404"/>
      <c r="E18" s="433"/>
      <c r="F18" s="433"/>
      <c r="G18" s="434"/>
      <c r="H18" s="434"/>
      <c r="I18" s="435"/>
      <c r="J18" s="1297"/>
      <c r="K18" s="1495"/>
    </row>
    <row r="19" spans="1:12" x14ac:dyDescent="0.25">
      <c r="A19" s="373">
        <v>3</v>
      </c>
      <c r="B19" s="374"/>
      <c r="C19" s="391" t="s">
        <v>43</v>
      </c>
      <c r="D19" s="392"/>
      <c r="E19" s="333">
        <v>665339.47556999989</v>
      </c>
      <c r="F19" s="333">
        <v>643843.65734000003</v>
      </c>
      <c r="G19" s="300">
        <v>-3.2308045771046796</v>
      </c>
      <c r="H19" s="375">
        <v>-2.8165653403093431</v>
      </c>
      <c r="I19" s="376">
        <v>87.026866706005563</v>
      </c>
      <c r="J19" s="1297"/>
      <c r="K19" s="1495"/>
    </row>
    <row r="20" spans="1:12" x14ac:dyDescent="0.25">
      <c r="A20" s="378"/>
      <c r="B20" s="436" t="s">
        <v>1500</v>
      </c>
      <c r="C20" s="119" t="s">
        <v>1501</v>
      </c>
      <c r="D20" s="437"/>
      <c r="E20" s="202">
        <v>353824.32286999997</v>
      </c>
      <c r="F20" s="202">
        <v>243353.9019</v>
      </c>
      <c r="G20" s="357">
        <v>-31.221827847767379</v>
      </c>
      <c r="H20" s="429">
        <v>-14.474776233418449</v>
      </c>
      <c r="I20" s="430">
        <v>32.893587350902223</v>
      </c>
      <c r="J20" s="1297"/>
      <c r="K20" s="1495"/>
      <c r="L20" s="1225"/>
    </row>
    <row r="21" spans="1:12" x14ac:dyDescent="0.25">
      <c r="A21" s="372"/>
      <c r="B21" s="438" t="s">
        <v>1502</v>
      </c>
      <c r="C21" s="386" t="s">
        <v>1503</v>
      </c>
      <c r="D21" s="439"/>
      <c r="E21" s="388">
        <v>103927.32282999999</v>
      </c>
      <c r="F21" s="388">
        <v>2.1873699999999996</v>
      </c>
      <c r="G21" s="312">
        <v>-99.997895288803335</v>
      </c>
      <c r="H21" s="431">
        <v>-13.617157132221983</v>
      </c>
      <c r="I21" s="432">
        <v>2.9566177325280436E-4</v>
      </c>
      <c r="J21" s="1297"/>
      <c r="K21" s="1495"/>
    </row>
    <row r="22" spans="1:12" x14ac:dyDescent="0.25">
      <c r="A22" s="378"/>
      <c r="B22" s="436" t="s">
        <v>1504</v>
      </c>
      <c r="C22" s="103" t="s">
        <v>1505</v>
      </c>
      <c r="D22" s="437"/>
      <c r="E22" s="202">
        <v>60896.687990000006</v>
      </c>
      <c r="F22" s="202">
        <v>171678.99964000002</v>
      </c>
      <c r="G22" s="309">
        <v>181.91845124350911</v>
      </c>
      <c r="H22" s="429">
        <v>14.51564280894743</v>
      </c>
      <c r="I22" s="430">
        <v>23.205455621970664</v>
      </c>
      <c r="J22" s="1297"/>
      <c r="K22" s="1495"/>
    </row>
    <row r="23" spans="1:12" x14ac:dyDescent="0.25">
      <c r="A23" s="374"/>
      <c r="B23" s="382"/>
      <c r="C23" s="386" t="s">
        <v>623</v>
      </c>
      <c r="D23" s="387"/>
      <c r="E23" s="388">
        <v>146691.14187999992</v>
      </c>
      <c r="F23" s="388">
        <v>228808.56843000004</v>
      </c>
      <c r="G23" s="389">
        <v>55.979812753230831</v>
      </c>
      <c r="H23" s="431">
        <v>10.759725216383655</v>
      </c>
      <c r="I23" s="432">
        <v>30.927528071359419</v>
      </c>
      <c r="J23" s="1297"/>
      <c r="K23" s="1495"/>
    </row>
    <row r="24" spans="1:12" x14ac:dyDescent="0.25">
      <c r="A24" s="403"/>
      <c r="B24" s="403"/>
      <c r="C24" s="404"/>
      <c r="D24" s="404"/>
      <c r="E24" s="433"/>
      <c r="F24" s="433"/>
      <c r="G24" s="434"/>
      <c r="H24" s="434"/>
      <c r="I24" s="435"/>
      <c r="J24" s="1297"/>
      <c r="K24" s="1495"/>
    </row>
    <row r="25" spans="1:12" ht="24" x14ac:dyDescent="0.25">
      <c r="A25" s="373">
        <v>6</v>
      </c>
      <c r="B25" s="374"/>
      <c r="C25" s="391" t="s">
        <v>75</v>
      </c>
      <c r="D25" s="392"/>
      <c r="E25" s="333">
        <v>77430.81935999995</v>
      </c>
      <c r="F25" s="333">
        <v>78245.650210000007</v>
      </c>
      <c r="G25" s="375">
        <v>1.0523340147179148</v>
      </c>
      <c r="H25" s="375">
        <v>0.10676608379214973</v>
      </c>
      <c r="I25" s="376">
        <v>10.576284620529341</v>
      </c>
      <c r="J25" s="1297"/>
      <c r="K25" s="1495"/>
    </row>
    <row r="26" spans="1:12" x14ac:dyDescent="0.25">
      <c r="A26" s="440"/>
      <c r="B26" s="410" t="s">
        <v>85</v>
      </c>
      <c r="C26" s="441" t="s">
        <v>86</v>
      </c>
      <c r="D26" s="441"/>
      <c r="E26" s="413">
        <v>77430.81935999995</v>
      </c>
      <c r="F26" s="413">
        <v>78245.650210000007</v>
      </c>
      <c r="G26" s="442">
        <v>1.0523340147179148</v>
      </c>
      <c r="H26" s="442">
        <v>0.10676608379214973</v>
      </c>
      <c r="I26" s="443">
        <v>10.576284620529341</v>
      </c>
      <c r="J26" s="1297"/>
      <c r="K26" s="1495"/>
    </row>
    <row r="27" spans="1:12" customFormat="1" ht="12.75" x14ac:dyDescent="0.2"/>
    <row r="28" spans="1:12" x14ac:dyDescent="0.25">
      <c r="A28" s="1543" t="s">
        <v>1097</v>
      </c>
      <c r="B28" s="1537"/>
      <c r="C28" s="1537"/>
      <c r="D28" s="1537"/>
      <c r="E28" s="1537"/>
      <c r="F28" s="1537"/>
      <c r="G28" s="1537"/>
      <c r="H28" s="1537"/>
      <c r="I28" s="1540"/>
    </row>
    <row r="29" spans="1:12" x14ac:dyDescent="0.25">
      <c r="A29" s="1675" t="s">
        <v>1437</v>
      </c>
      <c r="B29" s="138"/>
      <c r="C29" s="138"/>
      <c r="D29" s="138"/>
      <c r="E29" s="138"/>
      <c r="F29" s="138"/>
      <c r="G29" s="138"/>
      <c r="H29" s="138"/>
      <c r="I29" s="66"/>
    </row>
    <row r="30" spans="1:12" x14ac:dyDescent="0.25">
      <c r="A30" s="1571" t="s">
        <v>1411</v>
      </c>
      <c r="B30" s="138"/>
      <c r="C30" s="138"/>
      <c r="D30" s="138"/>
      <c r="E30" s="138"/>
      <c r="F30" s="138"/>
      <c r="G30" s="138"/>
      <c r="H30" s="138"/>
      <c r="I30" s="66"/>
    </row>
    <row r="31" spans="1:12" x14ac:dyDescent="0.25">
      <c r="A31" s="1563" t="s">
        <v>1441</v>
      </c>
      <c r="B31" s="142"/>
      <c r="C31" s="142"/>
      <c r="D31" s="142"/>
      <c r="E31" s="142"/>
      <c r="F31" s="142"/>
      <c r="G31" s="142"/>
      <c r="H31" s="142"/>
      <c r="I31" s="144"/>
    </row>
  </sheetData>
  <mergeCells count="11">
    <mergeCell ref="B10:B12"/>
    <mergeCell ref="C10:C12"/>
    <mergeCell ref="E10:E11"/>
    <mergeCell ref="F10:F11"/>
    <mergeCell ref="G10:G12"/>
    <mergeCell ref="A7:I7"/>
    <mergeCell ref="A5:I6"/>
    <mergeCell ref="E9:I9"/>
    <mergeCell ref="I10:I12"/>
    <mergeCell ref="E12:F12"/>
    <mergeCell ref="A10:A12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755B1-A791-4F60-9F71-A6ADD1916D43}">
  <sheetPr codeName="Hoja25"/>
  <dimension ref="A1:K59"/>
  <sheetViews>
    <sheetView showGridLines="0" zoomScaleNormal="100" zoomScaleSheetLayoutView="100" workbookViewId="0">
      <selection activeCell="A5" sqref="A5:I6"/>
    </sheetView>
  </sheetViews>
  <sheetFormatPr defaultColWidth="11.42578125" defaultRowHeight="14.25" x14ac:dyDescent="0.25"/>
  <cols>
    <col min="1" max="2" width="11.42578125" style="3"/>
    <col min="3" max="3" width="49.5703125" style="3" bestFit="1" customWidth="1"/>
    <col min="4" max="4" width="11.42578125" style="3"/>
    <col min="5" max="5" width="12.85546875" style="3" customWidth="1"/>
    <col min="6" max="6" width="13" style="3" customWidth="1"/>
    <col min="7" max="7" width="11.140625" style="3" customWidth="1"/>
    <col min="8" max="8" width="12.7109375" style="3" bestFit="1" customWidth="1"/>
    <col min="9" max="10" width="11.42578125" style="3"/>
    <col min="11" max="11" width="13.85546875" style="1428" bestFit="1" customWidth="1"/>
    <col min="12" max="16384" width="11.42578125" style="3"/>
  </cols>
  <sheetData>
    <row r="1" spans="1:11" x14ac:dyDescent="0.25">
      <c r="A1" s="138"/>
      <c r="B1" s="138"/>
      <c r="C1" s="138"/>
      <c r="D1" s="138"/>
      <c r="E1" s="1322"/>
      <c r="F1" s="1322"/>
      <c r="G1" s="138"/>
      <c r="H1" s="455"/>
      <c r="I1" s="328"/>
    </row>
    <row r="2" spans="1:11" ht="36" customHeight="1" x14ac:dyDescent="0.25">
      <c r="A2" s="138"/>
      <c r="B2" s="138"/>
      <c r="C2" s="138"/>
      <c r="D2" s="138"/>
      <c r="E2" s="138"/>
      <c r="F2" s="138"/>
      <c r="G2" s="138"/>
      <c r="H2" s="138"/>
      <c r="I2" s="66"/>
    </row>
    <row r="3" spans="1:11" x14ac:dyDescent="0.25">
      <c r="A3" s="138"/>
      <c r="B3" s="138"/>
      <c r="C3" s="138"/>
      <c r="D3" s="138"/>
      <c r="E3" s="138"/>
      <c r="F3" s="138"/>
      <c r="G3" s="138"/>
      <c r="H3" s="138"/>
      <c r="I3" s="66"/>
    </row>
    <row r="4" spans="1:11" x14ac:dyDescent="0.25">
      <c r="A4" s="138"/>
      <c r="B4" s="138"/>
      <c r="C4" s="138"/>
      <c r="D4" s="138"/>
      <c r="E4" s="138"/>
      <c r="F4" s="138"/>
      <c r="G4" s="138"/>
      <c r="H4" s="138"/>
      <c r="I4" s="66"/>
    </row>
    <row r="5" spans="1:11" ht="15" customHeight="1" x14ac:dyDescent="0.25">
      <c r="A5" s="1699" t="s">
        <v>461</v>
      </c>
      <c r="B5" s="1699"/>
      <c r="C5" s="1699"/>
      <c r="D5" s="1699"/>
      <c r="E5" s="1699"/>
      <c r="F5" s="1699"/>
      <c r="G5" s="1699"/>
      <c r="H5" s="1699"/>
      <c r="I5" s="1700"/>
    </row>
    <row r="6" spans="1:11" ht="15" customHeight="1" x14ac:dyDescent="0.25">
      <c r="A6" s="1699"/>
      <c r="B6" s="1699"/>
      <c r="C6" s="1699"/>
      <c r="D6" s="1699"/>
      <c r="E6" s="1699"/>
      <c r="F6" s="1699"/>
      <c r="G6" s="1699"/>
      <c r="H6" s="1699"/>
      <c r="I6" s="1700"/>
    </row>
    <row r="7" spans="1:11" ht="30" customHeight="1" x14ac:dyDescent="0.25">
      <c r="A7" s="1745" t="s">
        <v>1051</v>
      </c>
      <c r="B7" s="1745"/>
      <c r="C7" s="1745"/>
      <c r="D7" s="1745"/>
      <c r="E7" s="1745"/>
      <c r="F7" s="1745"/>
      <c r="G7" s="1745"/>
      <c r="H7" s="1745"/>
      <c r="I7" s="1847"/>
    </row>
    <row r="8" spans="1:11" ht="15" thickBot="1" x14ac:dyDescent="0.3">
      <c r="A8" s="69" t="s">
        <v>1438</v>
      </c>
      <c r="B8" s="96"/>
      <c r="C8" s="96"/>
      <c r="D8" s="96"/>
      <c r="E8" s="96"/>
      <c r="F8" s="96"/>
      <c r="G8" s="96"/>
      <c r="H8" s="96"/>
      <c r="I8" s="288"/>
    </row>
    <row r="9" spans="1:11" ht="15" thickBot="1" x14ac:dyDescent="0.3">
      <c r="A9" s="138"/>
      <c r="B9" s="138"/>
      <c r="C9" s="138"/>
      <c r="D9" s="138"/>
      <c r="E9" s="1839" t="s">
        <v>1002</v>
      </c>
      <c r="F9" s="1839"/>
      <c r="G9" s="1839"/>
      <c r="H9" s="1839"/>
      <c r="I9" s="1840"/>
    </row>
    <row r="10" spans="1:11" ht="24" x14ac:dyDescent="0.25">
      <c r="A10" s="1841" t="s">
        <v>995</v>
      </c>
      <c r="B10" s="1841" t="s">
        <v>304</v>
      </c>
      <c r="C10" s="1841" t="s">
        <v>519</v>
      </c>
      <c r="D10" s="349"/>
      <c r="E10" s="1841" t="s">
        <v>1397</v>
      </c>
      <c r="F10" s="1841" t="s">
        <v>1412</v>
      </c>
      <c r="G10" s="1841" t="s">
        <v>306</v>
      </c>
      <c r="H10" s="349" t="s">
        <v>996</v>
      </c>
      <c r="I10" s="1844" t="s">
        <v>1413</v>
      </c>
    </row>
    <row r="11" spans="1:11" x14ac:dyDescent="0.25">
      <c r="A11" s="1743"/>
      <c r="B11" s="1743"/>
      <c r="C11" s="1743"/>
      <c r="D11" s="293"/>
      <c r="E11" s="1842"/>
      <c r="F11" s="1842"/>
      <c r="G11" s="1743"/>
      <c r="H11" s="163" t="s">
        <v>1038</v>
      </c>
      <c r="I11" s="1741"/>
    </row>
    <row r="12" spans="1:11" ht="12.75" customHeight="1" thickBot="1" x14ac:dyDescent="0.3">
      <c r="A12" s="1744"/>
      <c r="B12" s="1744"/>
      <c r="C12" s="1744"/>
      <c r="D12" s="371"/>
      <c r="E12" s="1843" t="s">
        <v>1004</v>
      </c>
      <c r="F12" s="1843"/>
      <c r="G12" s="1744"/>
      <c r="H12" s="371"/>
      <c r="I12" s="1742"/>
    </row>
    <row r="13" spans="1:11" x14ac:dyDescent="0.25">
      <c r="A13" s="372"/>
      <c r="B13" s="372"/>
      <c r="C13" s="373" t="s">
        <v>524</v>
      </c>
      <c r="D13" s="374"/>
      <c r="E13" s="333">
        <v>3867520.3491100012</v>
      </c>
      <c r="F13" s="333">
        <v>4128282.6734499997</v>
      </c>
      <c r="G13" s="375">
        <v>6.742364636814516</v>
      </c>
      <c r="H13" s="375"/>
      <c r="I13" s="376">
        <v>100</v>
      </c>
      <c r="J13" s="1297"/>
      <c r="K13" s="1494"/>
    </row>
    <row r="14" spans="1:11" x14ac:dyDescent="0.25">
      <c r="A14" s="377"/>
      <c r="B14" s="378"/>
      <c r="C14" s="379"/>
      <c r="D14" s="379"/>
      <c r="E14" s="380"/>
      <c r="F14" s="380"/>
      <c r="G14" s="380"/>
      <c r="H14" s="380"/>
      <c r="I14" s="1296"/>
      <c r="J14" s="1297"/>
      <c r="K14" s="1494"/>
    </row>
    <row r="15" spans="1:11" x14ac:dyDescent="0.25">
      <c r="A15" s="381">
        <v>5</v>
      </c>
      <c r="B15" s="372"/>
      <c r="C15" s="117" t="s">
        <v>625</v>
      </c>
      <c r="D15" s="382"/>
      <c r="E15" s="333">
        <v>1096902.9957000008</v>
      </c>
      <c r="F15" s="333">
        <v>1174642.2742499996</v>
      </c>
      <c r="G15" s="300">
        <v>7.087160747554397</v>
      </c>
      <c r="H15" s="300">
        <v>2.010054803406224</v>
      </c>
      <c r="I15" s="301">
        <v>28.453533034557267</v>
      </c>
      <c r="J15" s="1297"/>
      <c r="K15" s="1494"/>
    </row>
    <row r="16" spans="1:11" x14ac:dyDescent="0.25">
      <c r="A16" s="377"/>
      <c r="B16" s="383" t="s">
        <v>68</v>
      </c>
      <c r="C16" s="151" t="s">
        <v>69</v>
      </c>
      <c r="D16" s="379"/>
      <c r="E16" s="202">
        <v>134207.54311</v>
      </c>
      <c r="F16" s="202">
        <v>177701.13830999989</v>
      </c>
      <c r="G16" s="304">
        <v>32.40771285437468</v>
      </c>
      <c r="H16" s="304">
        <v>1.1245860725725385</v>
      </c>
      <c r="I16" s="306">
        <v>4.3044808790066531</v>
      </c>
      <c r="J16" s="1297"/>
      <c r="K16" s="1494"/>
    </row>
    <row r="17" spans="1:11" x14ac:dyDescent="0.25">
      <c r="A17" s="384"/>
      <c r="B17" s="385" t="s">
        <v>558</v>
      </c>
      <c r="C17" s="396" t="s">
        <v>59</v>
      </c>
      <c r="D17" s="387"/>
      <c r="E17" s="388">
        <v>195455.05853000056</v>
      </c>
      <c r="F17" s="388">
        <v>224974.35198000004</v>
      </c>
      <c r="G17" s="389">
        <v>15.102854677699995</v>
      </c>
      <c r="H17" s="389">
        <v>0.76326149018950784</v>
      </c>
      <c r="I17" s="390">
        <v>5.4495869051522403</v>
      </c>
      <c r="J17" s="1297"/>
      <c r="K17" s="1494"/>
    </row>
    <row r="18" spans="1:11" ht="16.899999999999999" customHeight="1" x14ac:dyDescent="0.25">
      <c r="A18" s="377"/>
      <c r="B18" s="383" t="s">
        <v>72</v>
      </c>
      <c r="C18" s="151" t="s">
        <v>1453</v>
      </c>
      <c r="D18" s="379"/>
      <c r="E18" s="202">
        <v>125912.02323999989</v>
      </c>
      <c r="F18" s="202">
        <v>155340.21514000004</v>
      </c>
      <c r="G18" s="304">
        <v>23.372026866653805</v>
      </c>
      <c r="H18" s="304">
        <v>0.76090593567974918</v>
      </c>
      <c r="I18" s="306">
        <v>3.7628289394772105</v>
      </c>
      <c r="J18" s="1297"/>
      <c r="K18" s="1494"/>
    </row>
    <row r="19" spans="1:11" x14ac:dyDescent="0.25">
      <c r="A19" s="384"/>
      <c r="B19" s="385" t="s">
        <v>70</v>
      </c>
      <c r="C19" s="396" t="s">
        <v>71</v>
      </c>
      <c r="D19" s="387"/>
      <c r="E19" s="388">
        <v>46524.795210000011</v>
      </c>
      <c r="F19" s="388">
        <v>62195.857229999987</v>
      </c>
      <c r="G19" s="389">
        <v>33.683247716116007</v>
      </c>
      <c r="H19" s="389">
        <v>0.40519662743613544</v>
      </c>
      <c r="I19" s="390">
        <v>1.5065794217531865</v>
      </c>
      <c r="J19" s="1297"/>
      <c r="K19" s="1494"/>
    </row>
    <row r="20" spans="1:11" ht="24" x14ac:dyDescent="0.25">
      <c r="A20" s="377"/>
      <c r="B20" s="383" t="s">
        <v>64</v>
      </c>
      <c r="C20" s="151" t="s">
        <v>65</v>
      </c>
      <c r="D20" s="379"/>
      <c r="E20" s="202">
        <v>89033.928099999888</v>
      </c>
      <c r="F20" s="202">
        <v>101546.33312000001</v>
      </c>
      <c r="G20" s="304">
        <v>14.053524636076512</v>
      </c>
      <c r="H20" s="304">
        <v>0.32352525366490964</v>
      </c>
      <c r="I20" s="306">
        <v>2.4597718022815984</v>
      </c>
      <c r="J20" s="1297"/>
      <c r="K20" s="1494"/>
    </row>
    <row r="21" spans="1:11" x14ac:dyDescent="0.25">
      <c r="A21" s="384"/>
      <c r="B21" s="385" t="s">
        <v>560</v>
      </c>
      <c r="C21" s="386" t="s">
        <v>60</v>
      </c>
      <c r="D21" s="387"/>
      <c r="E21" s="388">
        <v>37341.575910000029</v>
      </c>
      <c r="F21" s="388">
        <v>46748.040430000008</v>
      </c>
      <c r="G21" s="389">
        <v>25.190325503859995</v>
      </c>
      <c r="H21" s="389">
        <v>0.24321693671668995</v>
      </c>
      <c r="I21" s="390">
        <v>1.1323846773053636</v>
      </c>
      <c r="J21" s="1297"/>
      <c r="K21" s="1494"/>
    </row>
    <row r="22" spans="1:11" x14ac:dyDescent="0.25">
      <c r="A22" s="377"/>
      <c r="B22" s="383" t="s">
        <v>564</v>
      </c>
      <c r="C22" s="151" t="s">
        <v>61</v>
      </c>
      <c r="D22" s="379"/>
      <c r="E22" s="202">
        <v>34882.552040000024</v>
      </c>
      <c r="F22" s="202">
        <v>43979.631240000017</v>
      </c>
      <c r="G22" s="304">
        <v>26.079167572281765</v>
      </c>
      <c r="H22" s="304">
        <v>0.23521735838037483</v>
      </c>
      <c r="I22" s="306">
        <v>1.0653250932365614</v>
      </c>
      <c r="J22" s="1297"/>
      <c r="K22" s="1494"/>
    </row>
    <row r="23" spans="1:11" ht="15" customHeight="1" x14ac:dyDescent="0.25">
      <c r="A23" s="384"/>
      <c r="B23" s="385" t="s">
        <v>66</v>
      </c>
      <c r="C23" s="396" t="s">
        <v>67</v>
      </c>
      <c r="D23" s="387"/>
      <c r="E23" s="388">
        <v>72816.596580000012</v>
      </c>
      <c r="F23" s="388">
        <v>77160.396520000024</v>
      </c>
      <c r="G23" s="389">
        <v>5.9653981976865564</v>
      </c>
      <c r="H23" s="389">
        <v>0.11231485675310308</v>
      </c>
      <c r="I23" s="390">
        <v>1.8690676638069745</v>
      </c>
      <c r="J23" s="1297"/>
      <c r="K23" s="1494"/>
    </row>
    <row r="24" spans="1:11" x14ac:dyDescent="0.25">
      <c r="A24" s="377"/>
      <c r="B24" s="383" t="s">
        <v>62</v>
      </c>
      <c r="C24" s="119" t="s">
        <v>63</v>
      </c>
      <c r="D24" s="379"/>
      <c r="E24" s="202">
        <v>360728.92298000032</v>
      </c>
      <c r="F24" s="202">
        <v>284996.31027999951</v>
      </c>
      <c r="G24" s="304">
        <v>-20.994327838857433</v>
      </c>
      <c r="H24" s="304">
        <v>-1.9581697279867831</v>
      </c>
      <c r="I24" s="306">
        <v>6.9035076525374786</v>
      </c>
      <c r="J24" s="1297"/>
      <c r="K24" s="1494"/>
    </row>
    <row r="25" spans="1:11" x14ac:dyDescent="0.25">
      <c r="A25" s="377"/>
      <c r="B25" s="378"/>
      <c r="C25" s="379"/>
      <c r="D25" s="379"/>
      <c r="E25" s="380"/>
      <c r="F25" s="380"/>
      <c r="G25" s="304"/>
      <c r="H25" s="304"/>
      <c r="I25" s="306"/>
      <c r="J25" s="1297"/>
      <c r="K25" s="1494"/>
    </row>
    <row r="26" spans="1:11" ht="24" x14ac:dyDescent="0.25">
      <c r="A26" s="381">
        <v>6</v>
      </c>
      <c r="B26" s="374"/>
      <c r="C26" s="391" t="s">
        <v>75</v>
      </c>
      <c r="D26" s="392"/>
      <c r="E26" s="333">
        <v>592122.9704799999</v>
      </c>
      <c r="F26" s="333">
        <v>669719.78589000017</v>
      </c>
      <c r="G26" s="300">
        <v>13.104848026263353</v>
      </c>
      <c r="H26" s="300">
        <v>2.0063712251147399</v>
      </c>
      <c r="I26" s="301">
        <v>16.222721137705339</v>
      </c>
      <c r="J26" s="1297"/>
      <c r="K26" s="1494"/>
    </row>
    <row r="27" spans="1:11" ht="24" x14ac:dyDescent="0.25">
      <c r="A27" s="377"/>
      <c r="B27" s="393" t="s">
        <v>80</v>
      </c>
      <c r="C27" s="151" t="s">
        <v>1452</v>
      </c>
      <c r="D27" s="394"/>
      <c r="E27" s="202">
        <v>138010.55627000006</v>
      </c>
      <c r="F27" s="202">
        <v>159646.9057600002</v>
      </c>
      <c r="G27" s="304">
        <v>15.677314891530036</v>
      </c>
      <c r="H27" s="304">
        <v>0.5594372501486421</v>
      </c>
      <c r="I27" s="306">
        <v>3.8671505414764522</v>
      </c>
      <c r="J27" s="1297"/>
      <c r="K27" s="1494"/>
    </row>
    <row r="28" spans="1:11" x14ac:dyDescent="0.25">
      <c r="A28" s="384"/>
      <c r="B28" s="395" t="s">
        <v>87</v>
      </c>
      <c r="C28" s="396" t="s">
        <v>1455</v>
      </c>
      <c r="D28" s="387"/>
      <c r="E28" s="388">
        <v>87347.762519999975</v>
      </c>
      <c r="F28" s="388">
        <v>106400.93910000013</v>
      </c>
      <c r="G28" s="389">
        <v>21.813010465651665</v>
      </c>
      <c r="H28" s="389">
        <v>0.49264580041278117</v>
      </c>
      <c r="I28" s="390">
        <v>2.5773656388476187</v>
      </c>
      <c r="J28" s="1297"/>
      <c r="K28" s="1494"/>
    </row>
    <row r="29" spans="1:11" x14ac:dyDescent="0.25">
      <c r="A29" s="377"/>
      <c r="B29" s="393" t="s">
        <v>2</v>
      </c>
      <c r="C29" s="119" t="s">
        <v>1458</v>
      </c>
      <c r="D29" s="394"/>
      <c r="E29" s="202">
        <v>60757.15183000001</v>
      </c>
      <c r="F29" s="202">
        <v>79170.118860000002</v>
      </c>
      <c r="G29" s="304">
        <v>30.305842975523145</v>
      </c>
      <c r="H29" s="304">
        <v>0.47609231155660769</v>
      </c>
      <c r="I29" s="306">
        <v>1.9177494644240931</v>
      </c>
      <c r="J29" s="1297"/>
      <c r="K29" s="1494"/>
    </row>
    <row r="30" spans="1:11" ht="17.25" customHeight="1" x14ac:dyDescent="0.25">
      <c r="A30" s="384"/>
      <c r="B30" s="395" t="s">
        <v>569</v>
      </c>
      <c r="C30" s="396" t="s">
        <v>1456</v>
      </c>
      <c r="D30" s="387"/>
      <c r="E30" s="388">
        <v>65007.553679999961</v>
      </c>
      <c r="F30" s="388">
        <v>75546.777259999944</v>
      </c>
      <c r="G30" s="389">
        <v>16.212306083504341</v>
      </c>
      <c r="H30" s="389">
        <v>0.2725059632181453</v>
      </c>
      <c r="I30" s="390">
        <v>1.8299807265103194</v>
      </c>
      <c r="J30" s="1297"/>
      <c r="K30" s="1494"/>
    </row>
    <row r="31" spans="1:11" x14ac:dyDescent="0.25">
      <c r="A31" s="377"/>
      <c r="B31" s="393" t="s">
        <v>81</v>
      </c>
      <c r="C31" s="151" t="s">
        <v>1457</v>
      </c>
      <c r="D31" s="394"/>
      <c r="E31" s="202">
        <v>51476.234309999963</v>
      </c>
      <c r="F31" s="202">
        <v>61780.513780000001</v>
      </c>
      <c r="G31" s="304">
        <v>20.017547142134841</v>
      </c>
      <c r="H31" s="304">
        <v>0.2664311636361853</v>
      </c>
      <c r="I31" s="306">
        <v>1.4965184961128186</v>
      </c>
      <c r="J31" s="1297"/>
      <c r="K31" s="1494"/>
    </row>
    <row r="32" spans="1:11" ht="18" customHeight="1" x14ac:dyDescent="0.25">
      <c r="A32" s="384"/>
      <c r="B32" s="395" t="s">
        <v>571</v>
      </c>
      <c r="C32" s="396" t="s">
        <v>78</v>
      </c>
      <c r="D32" s="387"/>
      <c r="E32" s="388">
        <v>19622.887820000004</v>
      </c>
      <c r="F32" s="388">
        <v>25244.752979999997</v>
      </c>
      <c r="G32" s="389">
        <v>28.649530138321889</v>
      </c>
      <c r="H32" s="389">
        <v>0.14536097169582329</v>
      </c>
      <c r="I32" s="390">
        <v>0.6115073742976761</v>
      </c>
      <c r="J32" s="1297"/>
      <c r="K32" s="1494"/>
    </row>
    <row r="33" spans="1:11" x14ac:dyDescent="0.25">
      <c r="A33" s="377"/>
      <c r="B33" s="393" t="s">
        <v>567</v>
      </c>
      <c r="C33" s="119" t="s">
        <v>1506</v>
      </c>
      <c r="D33" s="394"/>
      <c r="E33" s="202">
        <v>1152.02441</v>
      </c>
      <c r="F33" s="202">
        <v>1638.83187</v>
      </c>
      <c r="G33" s="304">
        <v>42.256696626766796</v>
      </c>
      <c r="H33" s="304">
        <v>1.2587069131052531E-2</v>
      </c>
      <c r="I33" s="306">
        <v>3.9697666066806192E-2</v>
      </c>
      <c r="J33" s="1297"/>
      <c r="K33" s="1494"/>
    </row>
    <row r="34" spans="1:11" ht="17.25" customHeight="1" x14ac:dyDescent="0.25">
      <c r="A34" s="384"/>
      <c r="B34" s="395" t="s">
        <v>83</v>
      </c>
      <c r="C34" s="396" t="s">
        <v>84</v>
      </c>
      <c r="D34" s="387"/>
      <c r="E34" s="388">
        <v>168748.79963999995</v>
      </c>
      <c r="F34" s="388">
        <v>160290.94627999986</v>
      </c>
      <c r="G34" s="389">
        <v>-5.012096902640871</v>
      </c>
      <c r="H34" s="389">
        <v>-0.21868930468449685</v>
      </c>
      <c r="I34" s="390">
        <v>3.8827512299695548</v>
      </c>
      <c r="J34" s="1297"/>
      <c r="K34" s="1494"/>
    </row>
    <row r="35" spans="1:11" x14ac:dyDescent="0.25">
      <c r="A35" s="377"/>
      <c r="B35" s="378"/>
      <c r="C35" s="379"/>
      <c r="D35" s="379"/>
      <c r="E35" s="334"/>
      <c r="F35" s="334"/>
      <c r="G35" s="304"/>
      <c r="H35" s="304"/>
      <c r="I35" s="306"/>
      <c r="J35" s="1297"/>
      <c r="K35" s="1494"/>
    </row>
    <row r="36" spans="1:11" x14ac:dyDescent="0.25">
      <c r="A36" s="381">
        <v>7</v>
      </c>
      <c r="B36" s="374"/>
      <c r="C36" s="117" t="s">
        <v>90</v>
      </c>
      <c r="D36" s="397"/>
      <c r="E36" s="333">
        <v>1709981.2968600004</v>
      </c>
      <c r="F36" s="333">
        <v>1772688.548560001</v>
      </c>
      <c r="G36" s="300">
        <v>3.6671308519659536</v>
      </c>
      <c r="H36" s="300">
        <v>1.6213812996337789</v>
      </c>
      <c r="I36" s="301">
        <v>42.940096131512426</v>
      </c>
      <c r="J36" s="1297"/>
      <c r="K36" s="1494"/>
    </row>
    <row r="37" spans="1:11" ht="15" customHeight="1" x14ac:dyDescent="0.25">
      <c r="A37" s="377"/>
      <c r="B37" s="393" t="s">
        <v>105</v>
      </c>
      <c r="C37" s="151" t="s">
        <v>106</v>
      </c>
      <c r="D37" s="398"/>
      <c r="E37" s="202">
        <v>409383.97626000002</v>
      </c>
      <c r="F37" s="202">
        <v>582783.12199000036</v>
      </c>
      <c r="G37" s="304">
        <v>42.356114500161681</v>
      </c>
      <c r="H37" s="304">
        <v>4.4834708050056706</v>
      </c>
      <c r="I37" s="306">
        <v>14.116841507438963</v>
      </c>
      <c r="J37" s="1297"/>
      <c r="K37" s="1494"/>
    </row>
    <row r="38" spans="1:11" ht="24" x14ac:dyDescent="0.25">
      <c r="A38" s="384"/>
      <c r="B38" s="395" t="s">
        <v>101</v>
      </c>
      <c r="C38" s="396" t="s">
        <v>102</v>
      </c>
      <c r="D38" s="399"/>
      <c r="E38" s="388">
        <v>278294.87605999998</v>
      </c>
      <c r="F38" s="388">
        <v>335388.23841000011</v>
      </c>
      <c r="G38" s="389">
        <v>20.515419887821029</v>
      </c>
      <c r="H38" s="389">
        <v>1.476226553355783</v>
      </c>
      <c r="I38" s="390">
        <v>8.1241587589668782</v>
      </c>
      <c r="J38" s="1297"/>
      <c r="K38" s="1494"/>
    </row>
    <row r="39" spans="1:11" ht="44.45" customHeight="1" x14ac:dyDescent="0.25">
      <c r="A39" s="377"/>
      <c r="B39" s="393" t="s">
        <v>103</v>
      </c>
      <c r="C39" s="151" t="s">
        <v>1450</v>
      </c>
      <c r="D39" s="400"/>
      <c r="E39" s="202">
        <v>192295.62903000007</v>
      </c>
      <c r="F39" s="202">
        <v>242907.61392999967</v>
      </c>
      <c r="G39" s="304">
        <v>26.319883169109175</v>
      </c>
      <c r="H39" s="304">
        <v>1.3086417221216819</v>
      </c>
      <c r="I39" s="306">
        <v>5.8839869539990142</v>
      </c>
      <c r="J39" s="1297"/>
      <c r="K39" s="1494"/>
    </row>
    <row r="40" spans="1:11" ht="27.6" customHeight="1" x14ac:dyDescent="0.25">
      <c r="A40" s="384"/>
      <c r="B40" s="395" t="s">
        <v>99</v>
      </c>
      <c r="C40" s="396" t="s">
        <v>100</v>
      </c>
      <c r="D40" s="401"/>
      <c r="E40" s="388">
        <v>119524.98518999996</v>
      </c>
      <c r="F40" s="388">
        <v>155379.93577000013</v>
      </c>
      <c r="G40" s="389">
        <v>29.997870757318402</v>
      </c>
      <c r="H40" s="389">
        <v>0.92707852431212512</v>
      </c>
      <c r="I40" s="390">
        <v>3.7637910981553344</v>
      </c>
      <c r="J40" s="1297"/>
      <c r="K40" s="1494"/>
    </row>
    <row r="41" spans="1:11" ht="29.45" customHeight="1" x14ac:dyDescent="0.25">
      <c r="A41" s="377"/>
      <c r="B41" s="393" t="s">
        <v>97</v>
      </c>
      <c r="C41" s="151" t="s">
        <v>1449</v>
      </c>
      <c r="D41" s="400"/>
      <c r="E41" s="202">
        <v>218219.28488000011</v>
      </c>
      <c r="F41" s="202">
        <v>238280.47676000028</v>
      </c>
      <c r="G41" s="304">
        <v>9.1931342782247292</v>
      </c>
      <c r="H41" s="304">
        <v>0.51870940729805526</v>
      </c>
      <c r="I41" s="306">
        <v>5.7719031279626414</v>
      </c>
      <c r="J41" s="1297"/>
      <c r="K41" s="1494"/>
    </row>
    <row r="42" spans="1:11" ht="21.6" customHeight="1" x14ac:dyDescent="0.25">
      <c r="A42" s="384"/>
      <c r="B42" s="395" t="s">
        <v>95</v>
      </c>
      <c r="C42" s="396" t="s">
        <v>96</v>
      </c>
      <c r="D42" s="401"/>
      <c r="E42" s="388">
        <v>8701.4328100000021</v>
      </c>
      <c r="F42" s="388">
        <v>13435.385589999998</v>
      </c>
      <c r="G42" s="389">
        <v>54.404290458458362</v>
      </c>
      <c r="H42" s="389">
        <v>0.12240278919513321</v>
      </c>
      <c r="I42" s="390">
        <v>0.32544732647321523</v>
      </c>
      <c r="J42" s="1297"/>
      <c r="K42" s="1494"/>
    </row>
    <row r="43" spans="1:11" ht="17.45" customHeight="1" x14ac:dyDescent="0.25">
      <c r="A43" s="377"/>
      <c r="B43" s="393" t="s">
        <v>91</v>
      </c>
      <c r="C43" s="151" t="s">
        <v>92</v>
      </c>
      <c r="D43" s="398"/>
      <c r="E43" s="202">
        <v>66264.269309999974</v>
      </c>
      <c r="F43" s="202">
        <v>68946.424830000018</v>
      </c>
      <c r="G43" s="304">
        <v>4.0476648243901669</v>
      </c>
      <c r="H43" s="304">
        <v>6.9350779773330956E-2</v>
      </c>
      <c r="I43" s="306">
        <v>1.6700994162393825</v>
      </c>
      <c r="J43" s="1297"/>
      <c r="K43" s="1494"/>
    </row>
    <row r="44" spans="1:11" ht="15.6" customHeight="1" x14ac:dyDescent="0.25">
      <c r="A44" s="384"/>
      <c r="B44" s="395" t="s">
        <v>93</v>
      </c>
      <c r="C44" s="396" t="s">
        <v>94</v>
      </c>
      <c r="D44" s="399"/>
      <c r="E44" s="388">
        <v>136003.64337000006</v>
      </c>
      <c r="F44" s="388">
        <v>118856.84986000023</v>
      </c>
      <c r="G44" s="389">
        <v>-12.607598653332921</v>
      </c>
      <c r="H44" s="389">
        <v>-0.44335367269484904</v>
      </c>
      <c r="I44" s="390">
        <v>2.87908700206984</v>
      </c>
      <c r="J44" s="1297"/>
      <c r="K44" s="1494"/>
    </row>
    <row r="45" spans="1:11" ht="13.9" customHeight="1" x14ac:dyDescent="0.25">
      <c r="A45" s="377"/>
      <c r="B45" s="393" t="s">
        <v>107</v>
      </c>
      <c r="C45" s="151" t="s">
        <v>108</v>
      </c>
      <c r="D45" s="398"/>
      <c r="E45" s="202">
        <v>281293.1999500001</v>
      </c>
      <c r="F45" s="202">
        <v>16710.501419999993</v>
      </c>
      <c r="G45" s="304">
        <v>-94.059400858971955</v>
      </c>
      <c r="H45" s="304">
        <v>-6.8411456087331555</v>
      </c>
      <c r="I45" s="306">
        <v>0.40478094020715527</v>
      </c>
      <c r="J45" s="1297"/>
      <c r="K45" s="1494"/>
    </row>
    <row r="46" spans="1:11" x14ac:dyDescent="0.25">
      <c r="A46" s="377"/>
      <c r="B46" s="378"/>
      <c r="C46" s="379"/>
      <c r="D46" s="379"/>
      <c r="E46" s="334"/>
      <c r="F46" s="334"/>
      <c r="G46" s="304"/>
      <c r="H46" s="304"/>
      <c r="I46" s="306"/>
      <c r="J46" s="1297"/>
      <c r="K46" s="1494"/>
    </row>
    <row r="47" spans="1:11" x14ac:dyDescent="0.25">
      <c r="A47" s="402">
        <v>8</v>
      </c>
      <c r="B47" s="403"/>
      <c r="C47" s="118" t="s">
        <v>110</v>
      </c>
      <c r="D47" s="404"/>
      <c r="E47" s="405">
        <v>468513.08607000014</v>
      </c>
      <c r="F47" s="405">
        <v>511232.06475000019</v>
      </c>
      <c r="G47" s="406">
        <v>9.1179905001879522</v>
      </c>
      <c r="H47" s="406">
        <v>1.1045573086598126</v>
      </c>
      <c r="I47" s="407">
        <v>12.383649696225001</v>
      </c>
      <c r="J47" s="1297"/>
      <c r="K47" s="1494"/>
    </row>
    <row r="48" spans="1:11" ht="16.899999999999999" customHeight="1" x14ac:dyDescent="0.25">
      <c r="A48" s="384"/>
      <c r="B48" s="395" t="s">
        <v>125</v>
      </c>
      <c r="C48" s="396" t="s">
        <v>1451</v>
      </c>
      <c r="D48" s="408"/>
      <c r="E48" s="388">
        <v>158119.85076000018</v>
      </c>
      <c r="F48" s="388">
        <v>183211.01745000022</v>
      </c>
      <c r="G48" s="389">
        <v>15.868448249476449</v>
      </c>
      <c r="H48" s="389">
        <v>0.64876624878713396</v>
      </c>
      <c r="I48" s="390">
        <v>4.4379474939609951</v>
      </c>
      <c r="J48" s="1297"/>
      <c r="K48" s="1494"/>
    </row>
    <row r="49" spans="1:11" ht="17.45" customHeight="1" x14ac:dyDescent="0.25">
      <c r="A49" s="377"/>
      <c r="B49" s="393" t="s">
        <v>119</v>
      </c>
      <c r="C49" s="151" t="s">
        <v>120</v>
      </c>
      <c r="D49" s="394"/>
      <c r="E49" s="202">
        <v>48095.321399999972</v>
      </c>
      <c r="F49" s="202">
        <v>61155.895639999959</v>
      </c>
      <c r="G49" s="304">
        <v>27.155602374246723</v>
      </c>
      <c r="H49" s="304">
        <v>0.33769891457728213</v>
      </c>
      <c r="I49" s="306">
        <v>1.4813882787946804</v>
      </c>
      <c r="J49" s="1297"/>
      <c r="K49" s="1494"/>
    </row>
    <row r="50" spans="1:11" ht="24" customHeight="1" x14ac:dyDescent="0.25">
      <c r="A50" s="384"/>
      <c r="B50" s="395" t="s">
        <v>113</v>
      </c>
      <c r="C50" s="396" t="s">
        <v>1507</v>
      </c>
      <c r="D50" s="408"/>
      <c r="E50" s="388">
        <v>15468.782689999998</v>
      </c>
      <c r="F50" s="388">
        <v>23277.17341000001</v>
      </c>
      <c r="G50" s="389">
        <v>50.478378787025378</v>
      </c>
      <c r="H50" s="389">
        <v>0.2018965645984743</v>
      </c>
      <c r="I50" s="390">
        <v>0.56384640421309407</v>
      </c>
      <c r="J50" s="1297"/>
      <c r="K50" s="1494"/>
    </row>
    <row r="51" spans="1:11" ht="20.45" customHeight="1" x14ac:dyDescent="0.25">
      <c r="A51" s="377"/>
      <c r="B51" s="393" t="s">
        <v>117</v>
      </c>
      <c r="C51" s="151" t="s">
        <v>118</v>
      </c>
      <c r="D51" s="394"/>
      <c r="E51" s="202">
        <v>66759.247559999989</v>
      </c>
      <c r="F51" s="202">
        <v>72939.537259999954</v>
      </c>
      <c r="G51" s="304">
        <v>9.2575784267871128</v>
      </c>
      <c r="H51" s="304">
        <v>0.15979979785813347</v>
      </c>
      <c r="I51" s="306">
        <v>1.7668251674986319</v>
      </c>
      <c r="J51" s="1297"/>
      <c r="K51" s="1494"/>
    </row>
    <row r="52" spans="1:11" ht="27.6" customHeight="1" x14ac:dyDescent="0.25">
      <c r="A52" s="384"/>
      <c r="B52" s="395" t="s">
        <v>115</v>
      </c>
      <c r="C52" s="396" t="s">
        <v>1508</v>
      </c>
      <c r="D52" s="408"/>
      <c r="E52" s="388">
        <v>15481.046629999995</v>
      </c>
      <c r="F52" s="388">
        <v>20532.897999999997</v>
      </c>
      <c r="G52" s="389">
        <v>32.632492432457731</v>
      </c>
      <c r="H52" s="389">
        <v>0.13062248970874943</v>
      </c>
      <c r="I52" s="390">
        <v>0.49737141625625858</v>
      </c>
      <c r="J52" s="1297"/>
      <c r="K52" s="1494"/>
    </row>
    <row r="53" spans="1:11" ht="27" customHeight="1" x14ac:dyDescent="0.25">
      <c r="A53" s="377"/>
      <c r="B53" s="393" t="s">
        <v>123</v>
      </c>
      <c r="C53" s="151" t="s">
        <v>1509</v>
      </c>
      <c r="D53" s="394"/>
      <c r="E53" s="202">
        <v>22196.363230000006</v>
      </c>
      <c r="F53" s="202">
        <v>23968.862589999986</v>
      </c>
      <c r="G53" s="304">
        <v>7.9855395302069905</v>
      </c>
      <c r="H53" s="304">
        <v>4.5830382260506258E-2</v>
      </c>
      <c r="I53" s="306">
        <v>0.58060129322416876</v>
      </c>
      <c r="J53" s="1297"/>
      <c r="K53" s="1494"/>
    </row>
    <row r="54" spans="1:11" ht="25.15" customHeight="1" x14ac:dyDescent="0.25">
      <c r="A54" s="384"/>
      <c r="B54" s="395" t="s">
        <v>111</v>
      </c>
      <c r="C54" s="396" t="s">
        <v>1510</v>
      </c>
      <c r="D54" s="408"/>
      <c r="E54" s="388">
        <v>18207.315739999995</v>
      </c>
      <c r="F54" s="388">
        <v>17026.14540999999</v>
      </c>
      <c r="G54" s="389">
        <v>-6.4873391930314508</v>
      </c>
      <c r="H54" s="389">
        <v>-3.0540765745985445E-2</v>
      </c>
      <c r="I54" s="390">
        <v>0.41242683112518719</v>
      </c>
      <c r="J54" s="1297"/>
      <c r="K54" s="1494"/>
    </row>
    <row r="55" spans="1:11" ht="27.6" customHeight="1" x14ac:dyDescent="0.25">
      <c r="A55" s="409"/>
      <c r="B55" s="410" t="s">
        <v>121</v>
      </c>
      <c r="C55" s="411" t="s">
        <v>1454</v>
      </c>
      <c r="D55" s="412"/>
      <c r="E55" s="413">
        <v>124185.15805999997</v>
      </c>
      <c r="F55" s="413">
        <v>109120.53499000006</v>
      </c>
      <c r="G55" s="414">
        <v>-12.130775774929129</v>
      </c>
      <c r="H55" s="414">
        <v>-0.38951632338448106</v>
      </c>
      <c r="I55" s="415">
        <v>2.6432428111519841</v>
      </c>
      <c r="J55" s="1297"/>
      <c r="K55" s="1494"/>
    </row>
    <row r="56" spans="1:11" customFormat="1" ht="15" customHeight="1" x14ac:dyDescent="0.2"/>
    <row r="57" spans="1:11" ht="16.5" x14ac:dyDescent="0.3">
      <c r="A57" s="1543" t="s">
        <v>1097</v>
      </c>
      <c r="B57" s="1572"/>
      <c r="C57" s="1572"/>
      <c r="D57" s="1572"/>
      <c r="E57" s="1572"/>
      <c r="F57" s="1572"/>
      <c r="G57" s="1572"/>
      <c r="H57" s="1572"/>
      <c r="I57" s="1573"/>
    </row>
    <row r="58" spans="1:11" x14ac:dyDescent="0.25">
      <c r="A58" s="1675" t="s">
        <v>1437</v>
      </c>
      <c r="B58" s="138"/>
      <c r="C58" s="138"/>
      <c r="D58" s="138"/>
      <c r="E58" s="138"/>
      <c r="F58" s="138"/>
      <c r="G58" s="138"/>
      <c r="H58" s="138"/>
      <c r="I58" s="66"/>
    </row>
    <row r="59" spans="1:11" x14ac:dyDescent="0.25">
      <c r="A59" s="1563" t="s">
        <v>1441</v>
      </c>
      <c r="B59" s="142"/>
      <c r="C59" s="142"/>
      <c r="D59" s="142"/>
      <c r="E59" s="142"/>
      <c r="F59" s="142"/>
      <c r="G59" s="142"/>
      <c r="H59" s="142"/>
      <c r="I59" s="144"/>
    </row>
  </sheetData>
  <mergeCells count="11">
    <mergeCell ref="A5:I6"/>
    <mergeCell ref="I10:I12"/>
    <mergeCell ref="E12:F12"/>
    <mergeCell ref="A10:A12"/>
    <mergeCell ref="B10:B12"/>
    <mergeCell ref="C10:C12"/>
    <mergeCell ref="E10:E11"/>
    <mergeCell ref="F10:F11"/>
    <mergeCell ref="G10:G12"/>
    <mergeCell ref="E9:I9"/>
    <mergeCell ref="A7:I7"/>
  </mergeCells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1672D-16D0-4983-A520-DF270534E006}">
  <sheetPr codeName="Hoja26"/>
  <dimension ref="A1:I50"/>
  <sheetViews>
    <sheetView showGridLines="0" zoomScaleNormal="100" workbookViewId="0">
      <selection activeCell="A5" sqref="A5:G6"/>
    </sheetView>
  </sheetViews>
  <sheetFormatPr defaultColWidth="11.42578125" defaultRowHeight="14.25" x14ac:dyDescent="0.25"/>
  <cols>
    <col min="1" max="1" width="47.42578125" style="3" customWidth="1"/>
    <col min="2" max="4" width="11.42578125" style="3"/>
    <col min="5" max="5" width="15.140625" style="3" customWidth="1"/>
    <col min="6" max="6" width="13.140625" style="3" customWidth="1"/>
    <col min="7" max="7" width="12.85546875" style="3" customWidth="1"/>
    <col min="8" max="8" width="12" style="3" customWidth="1"/>
    <col min="9" max="16384" width="11.42578125" style="3"/>
  </cols>
  <sheetData>
    <row r="1" spans="1:9" x14ac:dyDescent="0.25">
      <c r="A1" s="138"/>
      <c r="B1" s="1413"/>
      <c r="C1" s="1472"/>
      <c r="D1" s="1413"/>
      <c r="E1" s="1413"/>
      <c r="F1" s="1413"/>
      <c r="G1" s="1414"/>
    </row>
    <row r="2" spans="1:9" ht="36.75" customHeight="1" x14ac:dyDescent="0.25">
      <c r="A2" s="138"/>
      <c r="B2" s="138"/>
      <c r="C2" s="138"/>
      <c r="D2" s="138"/>
      <c r="E2" s="138"/>
      <c r="F2" s="138"/>
      <c r="G2" s="66"/>
    </row>
    <row r="3" spans="1:9" x14ac:dyDescent="0.25">
      <c r="A3" s="138"/>
      <c r="B3" s="138"/>
      <c r="C3" s="138"/>
      <c r="D3" s="138"/>
      <c r="E3" s="138"/>
      <c r="F3" s="138"/>
      <c r="G3" s="66"/>
    </row>
    <row r="4" spans="1:9" x14ac:dyDescent="0.25">
      <c r="A4" s="138"/>
      <c r="B4" s="138"/>
      <c r="C4" s="138"/>
      <c r="D4" s="138"/>
      <c r="E4" s="138"/>
      <c r="F4" s="138"/>
      <c r="G4" s="66"/>
    </row>
    <row r="5" spans="1:9" ht="15" customHeight="1" x14ac:dyDescent="0.25">
      <c r="A5" s="1699" t="s">
        <v>461</v>
      </c>
      <c r="B5" s="1699"/>
      <c r="C5" s="1699"/>
      <c r="D5" s="1699"/>
      <c r="E5" s="1699"/>
      <c r="F5" s="1699"/>
      <c r="G5" s="1700"/>
    </row>
    <row r="6" spans="1:9" ht="15" customHeight="1" x14ac:dyDescent="0.25">
      <c r="A6" s="1699"/>
      <c r="B6" s="1699"/>
      <c r="C6" s="1699"/>
      <c r="D6" s="1699"/>
      <c r="E6" s="1699"/>
      <c r="F6" s="1699"/>
      <c r="G6" s="1700"/>
    </row>
    <row r="7" spans="1:9" ht="29.25" customHeight="1" x14ac:dyDescent="0.25">
      <c r="A7" s="1745" t="s">
        <v>1047</v>
      </c>
      <c r="B7" s="1745"/>
      <c r="C7" s="1745"/>
      <c r="D7" s="1745"/>
      <c r="E7" s="1745"/>
      <c r="F7" s="1745"/>
      <c r="G7" s="1847"/>
    </row>
    <row r="8" spans="1:9" ht="15" thickBot="1" x14ac:dyDescent="0.3">
      <c r="A8" s="69" t="s">
        <v>1438</v>
      </c>
      <c r="B8" s="96"/>
      <c r="C8" s="96"/>
      <c r="D8" s="96"/>
      <c r="E8" s="96"/>
      <c r="F8" s="96"/>
      <c r="G8" s="288"/>
    </row>
    <row r="9" spans="1:9" ht="15" thickBot="1" x14ac:dyDescent="0.3">
      <c r="A9" s="82"/>
      <c r="B9" s="1835" t="s">
        <v>1002</v>
      </c>
      <c r="C9" s="1835"/>
      <c r="D9" s="1835"/>
      <c r="E9" s="1835"/>
      <c r="F9" s="1835"/>
      <c r="G9" s="1836"/>
    </row>
    <row r="10" spans="1:9" ht="38.25" customHeight="1" x14ac:dyDescent="0.25">
      <c r="A10" s="1841" t="s">
        <v>1394</v>
      </c>
      <c r="B10" s="1259" t="s">
        <v>1397</v>
      </c>
      <c r="C10" s="1260" t="s">
        <v>1412</v>
      </c>
      <c r="D10" s="1841" t="s">
        <v>619</v>
      </c>
      <c r="E10" s="1841" t="s">
        <v>1066</v>
      </c>
      <c r="F10" s="1841" t="s">
        <v>1013</v>
      </c>
      <c r="G10" s="1844" t="s">
        <v>1413</v>
      </c>
    </row>
    <row r="11" spans="1:9" ht="15" customHeight="1" thickBot="1" x14ac:dyDescent="0.3">
      <c r="A11" s="1744"/>
      <c r="B11" s="1848" t="s">
        <v>1004</v>
      </c>
      <c r="C11" s="1848"/>
      <c r="D11" s="1744"/>
      <c r="E11" s="1744"/>
      <c r="F11" s="1744"/>
      <c r="G11" s="1742"/>
    </row>
    <row r="12" spans="1:9" x14ac:dyDescent="0.25">
      <c r="A12" s="366" t="s">
        <v>524</v>
      </c>
      <c r="B12" s="350">
        <v>5375732.7931800075</v>
      </c>
      <c r="C12" s="350">
        <v>5730920.4786</v>
      </c>
      <c r="D12" s="351">
        <v>6.6072421953450977</v>
      </c>
      <c r="E12" s="351"/>
      <c r="F12" s="351"/>
      <c r="G12" s="352">
        <v>100</v>
      </c>
      <c r="H12" s="458"/>
      <c r="I12" s="1467"/>
    </row>
    <row r="13" spans="1:9" x14ac:dyDescent="0.25">
      <c r="A13" s="83"/>
      <c r="B13" s="353"/>
      <c r="C13" s="353"/>
      <c r="D13" s="353"/>
      <c r="E13" s="353"/>
      <c r="F13" s="353"/>
      <c r="G13" s="355"/>
    </row>
    <row r="14" spans="1:9" x14ac:dyDescent="0.25">
      <c r="A14" s="78" t="s">
        <v>449</v>
      </c>
      <c r="B14" s="350">
        <v>1158101.6565999989</v>
      </c>
      <c r="C14" s="350">
        <v>1511066.1620200023</v>
      </c>
      <c r="D14" s="351">
        <v>30.47785169880947</v>
      </c>
      <c r="E14" s="351">
        <v>30.47785169880947</v>
      </c>
      <c r="F14" s="351">
        <v>6.5658863451657483</v>
      </c>
      <c r="G14" s="352">
        <v>26.366901576501007</v>
      </c>
      <c r="H14" s="458"/>
      <c r="I14" s="1467"/>
    </row>
    <row r="15" spans="1:9" x14ac:dyDescent="0.25">
      <c r="A15" s="91" t="s">
        <v>1511</v>
      </c>
      <c r="B15" s="356">
        <v>2804.3121499999997</v>
      </c>
      <c r="C15" s="356">
        <v>48523.102629999994</v>
      </c>
      <c r="D15" s="357" t="s">
        <v>1512</v>
      </c>
      <c r="E15" s="357">
        <v>3.9477355221322319</v>
      </c>
      <c r="F15" s="357">
        <v>0.85046620133355078</v>
      </c>
      <c r="G15" s="358">
        <v>0.84668951194125874</v>
      </c>
      <c r="H15" s="458"/>
      <c r="I15" s="1467"/>
    </row>
    <row r="16" spans="1:9" x14ac:dyDescent="0.25">
      <c r="A16" s="96" t="s">
        <v>1513</v>
      </c>
      <c r="B16" s="359">
        <v>54700.961809999993</v>
      </c>
      <c r="C16" s="359">
        <v>82127.283970000106</v>
      </c>
      <c r="D16" s="360">
        <v>50.138647022813863</v>
      </c>
      <c r="E16" s="360">
        <v>2.3682137059124329</v>
      </c>
      <c r="F16" s="360">
        <v>0.51018760074523917</v>
      </c>
      <c r="G16" s="361">
        <v>1.4330557242361681</v>
      </c>
      <c r="H16" s="458"/>
      <c r="I16" s="1467"/>
    </row>
    <row r="17" spans="1:9" x14ac:dyDescent="0.25">
      <c r="A17" s="91" t="s">
        <v>1514</v>
      </c>
      <c r="B17" s="356">
        <v>107767.69925000001</v>
      </c>
      <c r="C17" s="356">
        <v>129877.0671</v>
      </c>
      <c r="D17" s="357">
        <v>20.515764931299667</v>
      </c>
      <c r="E17" s="357">
        <v>1.9091042417562516</v>
      </c>
      <c r="F17" s="357">
        <v>0.41128100485294461</v>
      </c>
      <c r="G17" s="358">
        <v>2.2662514265374614</v>
      </c>
      <c r="H17" s="458"/>
      <c r="I17" s="1467"/>
    </row>
    <row r="18" spans="1:9" ht="24.75" x14ac:dyDescent="0.25">
      <c r="A18" s="1087" t="s">
        <v>1515</v>
      </c>
      <c r="B18" s="1529">
        <v>8815.5911700000015</v>
      </c>
      <c r="C18" s="359">
        <v>28208.398750000004</v>
      </c>
      <c r="D18" s="360">
        <v>219.98306416471442</v>
      </c>
      <c r="E18" s="360">
        <v>1.67453413691974</v>
      </c>
      <c r="F18" s="360">
        <v>0.36074723811799086</v>
      </c>
      <c r="G18" s="361">
        <v>0.49221410164970569</v>
      </c>
      <c r="H18" s="458"/>
      <c r="I18" s="1467"/>
    </row>
    <row r="19" spans="1:9" x14ac:dyDescent="0.25">
      <c r="A19" s="91" t="s">
        <v>623</v>
      </c>
      <c r="B19" s="356">
        <v>984013.09221999894</v>
      </c>
      <c r="C19" s="356">
        <v>1222330.3095700021</v>
      </c>
      <c r="D19" s="357">
        <v>24.218907170466977</v>
      </c>
      <c r="E19" s="357">
        <v>20.578264092088801</v>
      </c>
      <c r="F19" s="357">
        <v>4.4332043001160208</v>
      </c>
      <c r="G19" s="358">
        <v>21.328690812136408</v>
      </c>
      <c r="H19" s="458"/>
      <c r="I19" s="1467"/>
    </row>
    <row r="20" spans="1:9" x14ac:dyDescent="0.25">
      <c r="A20" s="91"/>
      <c r="B20" s="356"/>
      <c r="C20" s="356"/>
      <c r="D20" s="357"/>
      <c r="E20" s="357"/>
      <c r="F20" s="357"/>
      <c r="G20" s="358"/>
      <c r="H20" s="458"/>
    </row>
    <row r="21" spans="1:9" x14ac:dyDescent="0.25">
      <c r="A21" s="78" t="s">
        <v>414</v>
      </c>
      <c r="B21" s="350">
        <v>237464.92947999993</v>
      </c>
      <c r="C21" s="350">
        <v>287977.38984999998</v>
      </c>
      <c r="D21" s="351">
        <v>21.271545436461739</v>
      </c>
      <c r="E21" s="351">
        <v>21.271545436461739</v>
      </c>
      <c r="F21" s="351">
        <v>0.9396386002310847</v>
      </c>
      <c r="G21" s="352">
        <v>5.0249761958021377</v>
      </c>
      <c r="H21" s="458"/>
      <c r="I21" s="1467"/>
    </row>
    <row r="22" spans="1:9" x14ac:dyDescent="0.25">
      <c r="A22" s="91" t="s">
        <v>1511</v>
      </c>
      <c r="B22" s="356">
        <v>32373.716180000003</v>
      </c>
      <c r="C22" s="356">
        <v>53512.316500000001</v>
      </c>
      <c r="D22" s="357">
        <v>65.295563235521001</v>
      </c>
      <c r="E22" s="357">
        <v>8.9017777767391788</v>
      </c>
      <c r="F22" s="357">
        <v>0.39322267555444262</v>
      </c>
      <c r="G22" s="358">
        <v>0.93374732208939082</v>
      </c>
      <c r="H22" s="458"/>
      <c r="I22" s="1467"/>
    </row>
    <row r="23" spans="1:9" ht="15.6" customHeight="1" x14ac:dyDescent="0.25">
      <c r="A23" s="1528" t="s">
        <v>1516</v>
      </c>
      <c r="B23" s="359">
        <v>553.38664000000006</v>
      </c>
      <c r="C23" s="359">
        <v>11527.40993</v>
      </c>
      <c r="D23" s="360" t="s">
        <v>1512</v>
      </c>
      <c r="E23" s="360">
        <v>4.6213237946465968</v>
      </c>
      <c r="F23" s="360">
        <v>0.20414004401264765</v>
      </c>
      <c r="G23" s="361">
        <v>0.20114412637629231</v>
      </c>
      <c r="H23" s="458"/>
      <c r="I23" s="1467"/>
    </row>
    <row r="24" spans="1:9" x14ac:dyDescent="0.25">
      <c r="A24" s="91" t="s">
        <v>623</v>
      </c>
      <c r="B24" s="356">
        <v>204537.82665999996</v>
      </c>
      <c r="C24" s="356">
        <v>222937.66341999994</v>
      </c>
      <c r="D24" s="357">
        <v>8.9958112200858391</v>
      </c>
      <c r="E24" s="357">
        <v>7.7484438650759557</v>
      </c>
      <c r="F24" s="357">
        <v>0.34227588066399411</v>
      </c>
      <c r="G24" s="358">
        <v>3.8900847473364544</v>
      </c>
      <c r="H24" s="458"/>
      <c r="I24" s="1467"/>
    </row>
    <row r="25" spans="1:9" x14ac:dyDescent="0.25">
      <c r="A25" s="91"/>
      <c r="B25" s="356"/>
      <c r="C25" s="356"/>
      <c r="D25" s="357"/>
      <c r="E25" s="357"/>
      <c r="F25" s="357"/>
      <c r="G25" s="358"/>
      <c r="H25" s="458"/>
    </row>
    <row r="26" spans="1:9" x14ac:dyDescent="0.25">
      <c r="A26" s="78" t="s">
        <v>411</v>
      </c>
      <c r="B26" s="350">
        <v>251153.65035000019</v>
      </c>
      <c r="C26" s="350">
        <v>295678.04122999962</v>
      </c>
      <c r="D26" s="351">
        <v>17.727948934029659</v>
      </c>
      <c r="E26" s="351">
        <v>17.727948934029659</v>
      </c>
      <c r="F26" s="351">
        <v>0.82824784253573525</v>
      </c>
      <c r="G26" s="352">
        <v>5.1593464319405546</v>
      </c>
      <c r="H26" s="458"/>
      <c r="I26" s="1467"/>
    </row>
    <row r="27" spans="1:9" x14ac:dyDescent="0.25">
      <c r="A27" s="91" t="s">
        <v>1511</v>
      </c>
      <c r="B27" s="356">
        <v>16458.617420000002</v>
      </c>
      <c r="C27" s="356">
        <v>50808.057309999997</v>
      </c>
      <c r="D27" s="357">
        <v>208.70185516469698</v>
      </c>
      <c r="E27" s="357">
        <v>13.676663604981112</v>
      </c>
      <c r="F27" s="357">
        <v>0.63897223339630738</v>
      </c>
      <c r="G27" s="358">
        <v>0.88656015206848315</v>
      </c>
      <c r="H27" s="1656"/>
      <c r="I27" s="1467"/>
    </row>
    <row r="28" spans="1:9" x14ac:dyDescent="0.25">
      <c r="A28" s="96" t="s">
        <v>1517</v>
      </c>
      <c r="B28" s="359">
        <v>2711.3465500000002</v>
      </c>
      <c r="C28" s="359">
        <v>12903.494350000001</v>
      </c>
      <c r="D28" s="360">
        <v>375.907233252791</v>
      </c>
      <c r="E28" s="360">
        <v>4.0581324562858354</v>
      </c>
      <c r="F28" s="360">
        <v>0.18959550617788146</v>
      </c>
      <c r="G28" s="361">
        <v>0.22515570401270305</v>
      </c>
      <c r="H28" s="458"/>
      <c r="I28" s="1467"/>
    </row>
    <row r="29" spans="1:9" x14ac:dyDescent="0.25">
      <c r="A29" s="91" t="s">
        <v>623</v>
      </c>
      <c r="B29" s="356">
        <v>231983.6863800002</v>
      </c>
      <c r="C29" s="356">
        <v>231966.48956999963</v>
      </c>
      <c r="D29" s="357">
        <v>-7.4129393617794132E-3</v>
      </c>
      <c r="E29" s="357">
        <v>-6.8471272372927815E-3</v>
      </c>
      <c r="F29" s="357">
        <v>-3.1989703845375079E-4</v>
      </c>
      <c r="G29" s="358">
        <v>4.047630575859368</v>
      </c>
      <c r="H29" s="458"/>
      <c r="I29" s="1467"/>
    </row>
    <row r="30" spans="1:9" x14ac:dyDescent="0.25">
      <c r="A30" s="96"/>
      <c r="B30" s="359"/>
      <c r="C30" s="359"/>
      <c r="D30" s="360"/>
      <c r="E30" s="360"/>
      <c r="F30" s="360"/>
      <c r="G30" s="361"/>
      <c r="H30" s="458"/>
    </row>
    <row r="31" spans="1:9" x14ac:dyDescent="0.25">
      <c r="A31" s="1188" t="s">
        <v>422</v>
      </c>
      <c r="B31" s="353">
        <v>33791.14696000002</v>
      </c>
      <c r="C31" s="353">
        <v>68138.676390000008</v>
      </c>
      <c r="D31" s="354">
        <v>101.64653324925186</v>
      </c>
      <c r="E31" s="354">
        <v>101.64653324925186</v>
      </c>
      <c r="F31" s="354">
        <v>0.63893669479955206</v>
      </c>
      <c r="G31" s="355">
        <v>1.1889656582121257</v>
      </c>
      <c r="H31" s="458"/>
      <c r="I31" s="1467"/>
    </row>
    <row r="32" spans="1:9" x14ac:dyDescent="0.25">
      <c r="A32" s="96" t="s">
        <v>1501</v>
      </c>
      <c r="B32" s="359">
        <v>0</v>
      </c>
      <c r="C32" s="359">
        <v>33515.463089999997</v>
      </c>
      <c r="D32" s="360" t="s">
        <v>1518</v>
      </c>
      <c r="E32" s="360">
        <v>99.184153558544892</v>
      </c>
      <c r="F32" s="360">
        <v>0.62345850099766531</v>
      </c>
      <c r="G32" s="361">
        <v>0.58481814946047639</v>
      </c>
      <c r="H32" s="458"/>
      <c r="I32" s="1467"/>
    </row>
    <row r="33" spans="1:9" x14ac:dyDescent="0.25">
      <c r="A33" s="1088" t="s">
        <v>1519</v>
      </c>
      <c r="B33" s="50">
        <v>5477.9332899999999</v>
      </c>
      <c r="C33" s="50">
        <v>9422.5812099999985</v>
      </c>
      <c r="D33" s="309">
        <v>72.009783821226463</v>
      </c>
      <c r="E33" s="309">
        <v>11.673613578933683</v>
      </c>
      <c r="F33" s="309">
        <v>7.3378794515315704E-2</v>
      </c>
      <c r="G33" s="310">
        <v>0.16441654085386698</v>
      </c>
      <c r="H33" s="458"/>
      <c r="I33" s="1467"/>
    </row>
    <row r="34" spans="1:9" x14ac:dyDescent="0.25">
      <c r="A34" s="96" t="s">
        <v>623</v>
      </c>
      <c r="B34" s="359">
        <v>28313.213670000019</v>
      </c>
      <c r="C34" s="359">
        <v>25200.632090000006</v>
      </c>
      <c r="D34" s="360">
        <v>-10.993388515617458</v>
      </c>
      <c r="E34" s="360">
        <v>-9.2112338882267188</v>
      </c>
      <c r="F34" s="360">
        <v>-5.7900600713428903E-2</v>
      </c>
      <c r="G34" s="361">
        <v>0.43973096789778249</v>
      </c>
      <c r="H34" s="458"/>
      <c r="I34" s="1467"/>
    </row>
    <row r="35" spans="1:9" x14ac:dyDescent="0.25">
      <c r="A35" s="91"/>
      <c r="B35" s="356"/>
      <c r="C35" s="356"/>
      <c r="D35" s="357"/>
      <c r="E35" s="357"/>
      <c r="F35" s="357"/>
      <c r="G35" s="358"/>
      <c r="H35" s="458"/>
    </row>
    <row r="36" spans="1:9" x14ac:dyDescent="0.25">
      <c r="A36" s="1188" t="s">
        <v>419</v>
      </c>
      <c r="B36" s="353">
        <v>63227.096590000008</v>
      </c>
      <c r="C36" s="353">
        <v>89201.594320000106</v>
      </c>
      <c r="D36" s="354">
        <v>41.081275482936263</v>
      </c>
      <c r="E36" s="354">
        <v>41.081275482936263</v>
      </c>
      <c r="F36" s="354">
        <v>0.48318059563810506</v>
      </c>
      <c r="G36" s="355">
        <v>1.5564968080274437</v>
      </c>
      <c r="H36" s="458"/>
      <c r="I36" s="1467"/>
    </row>
    <row r="37" spans="1:9" ht="15.6" customHeight="1" x14ac:dyDescent="0.25">
      <c r="A37" s="1087" t="s">
        <v>1520</v>
      </c>
      <c r="B37" s="46">
        <v>22419.607609999999</v>
      </c>
      <c r="C37" s="46">
        <v>36757.674599999998</v>
      </c>
      <c r="D37" s="312">
        <v>63.953246815991008</v>
      </c>
      <c r="E37" s="360">
        <v>22.67709220142762</v>
      </c>
      <c r="F37" s="360">
        <v>0.26671837201786097</v>
      </c>
      <c r="G37" s="361">
        <v>0.64139215920475467</v>
      </c>
      <c r="H37" s="458"/>
      <c r="I37" s="1467"/>
    </row>
    <row r="38" spans="1:9" ht="15" thickBot="1" x14ac:dyDescent="0.3">
      <c r="A38" s="91" t="s">
        <v>623</v>
      </c>
      <c r="B38" s="356">
        <v>40807.488980000009</v>
      </c>
      <c r="C38" s="356">
        <v>52443.919720000107</v>
      </c>
      <c r="D38" s="357">
        <v>28.515429473504689</v>
      </c>
      <c r="E38" s="357">
        <v>18.40418328150864</v>
      </c>
      <c r="F38" s="357">
        <v>0.21646222362024409</v>
      </c>
      <c r="G38" s="358">
        <v>0.91510464882268927</v>
      </c>
      <c r="H38" s="458"/>
      <c r="I38" s="1467"/>
    </row>
    <row r="39" spans="1:9" ht="15" thickTop="1" x14ac:dyDescent="0.25">
      <c r="A39" s="1184" t="s">
        <v>431</v>
      </c>
      <c r="B39" s="1185">
        <v>283347.50143000012</v>
      </c>
      <c r="C39" s="1185">
        <v>64129.920579999962</v>
      </c>
      <c r="D39" s="1186">
        <v>-77.367042145652022</v>
      </c>
      <c r="E39" s="1186">
        <v>-77.367042145652022</v>
      </c>
      <c r="F39" s="1186">
        <v>-4.0779106641630953</v>
      </c>
      <c r="G39" s="1187">
        <v>1.1190160606741866</v>
      </c>
      <c r="H39" s="458"/>
      <c r="I39" s="1467"/>
    </row>
    <row r="40" spans="1:9" x14ac:dyDescent="0.25">
      <c r="A40" s="96" t="s">
        <v>1521</v>
      </c>
      <c r="B40" s="359">
        <v>199883.14658000003</v>
      </c>
      <c r="C40" s="359">
        <v>0</v>
      </c>
      <c r="D40" s="360">
        <v>-100</v>
      </c>
      <c r="E40" s="360">
        <v>-70.543465381282118</v>
      </c>
      <c r="F40" s="360">
        <v>-3.7182492930746922</v>
      </c>
      <c r="G40" s="361">
        <v>0</v>
      </c>
      <c r="H40" s="458"/>
      <c r="I40" s="1467"/>
    </row>
    <row r="41" spans="1:9" x14ac:dyDescent="0.25">
      <c r="A41" s="91" t="s">
        <v>1520</v>
      </c>
      <c r="B41" s="356">
        <v>10400.887769999999</v>
      </c>
      <c r="C41" s="356">
        <v>0</v>
      </c>
      <c r="D41" s="357">
        <v>-100</v>
      </c>
      <c r="E41" s="357">
        <v>-3.6707180114554481</v>
      </c>
      <c r="F41" s="357">
        <v>-0.19347851111936254</v>
      </c>
      <c r="G41" s="358">
        <v>0</v>
      </c>
      <c r="H41" s="458"/>
      <c r="I41" s="1467"/>
    </row>
    <row r="42" spans="1:9" x14ac:dyDescent="0.25">
      <c r="A42" s="96" t="s">
        <v>623</v>
      </c>
      <c r="B42" s="359">
        <v>73063.467080000119</v>
      </c>
      <c r="C42" s="359">
        <v>64129.920579999962</v>
      </c>
      <c r="D42" s="360">
        <v>-12.227104539425241</v>
      </c>
      <c r="E42" s="360">
        <v>-3.1528587529144523</v>
      </c>
      <c r="F42" s="360">
        <v>-0.16618285996904125</v>
      </c>
      <c r="G42" s="361">
        <v>1.1190160606741866</v>
      </c>
      <c r="H42" s="458"/>
      <c r="I42" s="1467"/>
    </row>
    <row r="43" spans="1:9" x14ac:dyDescent="0.25">
      <c r="A43" s="91"/>
      <c r="B43" s="356"/>
      <c r="C43" s="356"/>
      <c r="D43" s="357"/>
      <c r="E43" s="357"/>
      <c r="F43" s="357"/>
      <c r="G43" s="358"/>
      <c r="H43" s="458"/>
    </row>
    <row r="44" spans="1:9" x14ac:dyDescent="0.25">
      <c r="A44" s="480" t="s">
        <v>1522</v>
      </c>
      <c r="B44" s="1172">
        <v>3348646.8117700079</v>
      </c>
      <c r="C44" s="1172">
        <v>3414728.694209998</v>
      </c>
      <c r="D44" s="1173">
        <v>1.9733906307384241</v>
      </c>
      <c r="E44" s="1173"/>
      <c r="F44" s="1173">
        <v>1.2292627811379675</v>
      </c>
      <c r="G44" s="1174">
        <v>59.584297268842548</v>
      </c>
      <c r="H44" s="458"/>
      <c r="I44" s="1467"/>
    </row>
    <row r="45" spans="1:9" customFormat="1" ht="12.75" x14ac:dyDescent="0.2"/>
    <row r="46" spans="1:9" x14ac:dyDescent="0.25">
      <c r="A46" s="1543" t="s">
        <v>1097</v>
      </c>
      <c r="B46" s="1567"/>
      <c r="C46" s="1567"/>
      <c r="D46" s="1568"/>
      <c r="E46" s="1568"/>
      <c r="F46" s="1568"/>
      <c r="G46" s="1569"/>
    </row>
    <row r="47" spans="1:9" x14ac:dyDescent="0.25">
      <c r="A47" s="1675" t="s">
        <v>1437</v>
      </c>
      <c r="B47" s="325"/>
      <c r="C47" s="325"/>
      <c r="D47" s="325"/>
      <c r="E47" s="325"/>
      <c r="F47" s="325"/>
      <c r="G47" s="367"/>
    </row>
    <row r="48" spans="1:9" x14ac:dyDescent="0.25">
      <c r="A48" s="1570" t="s">
        <v>617</v>
      </c>
      <c r="B48" s="325"/>
      <c r="C48" s="325"/>
      <c r="D48" s="325"/>
      <c r="E48" s="325"/>
      <c r="F48" s="325"/>
      <c r="G48" s="367"/>
    </row>
    <row r="49" spans="1:7" x14ac:dyDescent="0.25">
      <c r="A49" s="1571" t="s">
        <v>1411</v>
      </c>
      <c r="B49" s="325"/>
      <c r="C49" s="325"/>
      <c r="D49" s="325"/>
      <c r="E49" s="325"/>
      <c r="F49" s="325"/>
      <c r="G49" s="367"/>
    </row>
    <row r="50" spans="1:7" x14ac:dyDescent="0.25">
      <c r="A50" s="1563" t="s">
        <v>1441</v>
      </c>
      <c r="B50" s="368"/>
      <c r="C50" s="368"/>
      <c r="D50" s="368"/>
      <c r="E50" s="368"/>
      <c r="F50" s="368"/>
      <c r="G50" s="369"/>
    </row>
  </sheetData>
  <mergeCells count="9">
    <mergeCell ref="A7:G7"/>
    <mergeCell ref="A5:G6"/>
    <mergeCell ref="A10:A11"/>
    <mergeCell ref="B11:C11"/>
    <mergeCell ref="D10:D11"/>
    <mergeCell ref="E10:E11"/>
    <mergeCell ref="F10:F11"/>
    <mergeCell ref="G10:G11"/>
    <mergeCell ref="B9:G9"/>
  </mergeCells>
  <pageMargins left="0.7" right="0.7" top="0.75" bottom="0.75" header="0.3" footer="0.3"/>
  <pageSetup scale="30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124A3-7DFF-4216-B9AA-403449CEC913}">
  <sheetPr codeName="Hoja27"/>
  <dimension ref="A1:I51"/>
  <sheetViews>
    <sheetView showGridLines="0" zoomScaleNormal="100" workbookViewId="0">
      <selection activeCell="A5" sqref="A5:G6"/>
    </sheetView>
  </sheetViews>
  <sheetFormatPr defaultColWidth="11.42578125" defaultRowHeight="14.25" x14ac:dyDescent="0.25"/>
  <cols>
    <col min="1" max="1" width="47.42578125" style="3" customWidth="1"/>
    <col min="2" max="4" width="11.42578125" style="3"/>
    <col min="5" max="5" width="13" style="3" customWidth="1"/>
    <col min="6" max="6" width="13.7109375" style="3" customWidth="1"/>
    <col min="7" max="7" width="13.28515625" style="3" customWidth="1"/>
    <col min="8" max="8" width="12.28515625" style="3" bestFit="1" customWidth="1"/>
    <col min="9" max="16384" width="11.42578125" style="3"/>
  </cols>
  <sheetData>
    <row r="1" spans="1:9" x14ac:dyDescent="0.25">
      <c r="A1" s="91"/>
      <c r="B1" s="1527"/>
      <c r="C1" s="1413"/>
      <c r="D1" s="1413"/>
      <c r="E1" s="1413"/>
      <c r="F1" s="1413"/>
      <c r="G1" s="1414"/>
    </row>
    <row r="2" spans="1:9" ht="40.5" customHeight="1" x14ac:dyDescent="0.25">
      <c r="A2" s="91"/>
      <c r="B2" s="91"/>
      <c r="C2" s="91"/>
      <c r="D2" s="91"/>
      <c r="E2" s="91"/>
      <c r="F2" s="91"/>
      <c r="G2" s="328"/>
    </row>
    <row r="3" spans="1:9" x14ac:dyDescent="0.25">
      <c r="A3" s="91"/>
      <c r="B3" s="91"/>
      <c r="C3" s="91"/>
      <c r="D3" s="91"/>
      <c r="E3" s="91"/>
      <c r="F3" s="91"/>
      <c r="G3" s="328"/>
    </row>
    <row r="4" spans="1:9" x14ac:dyDescent="0.25">
      <c r="A4" s="91"/>
      <c r="B4" s="91"/>
      <c r="C4" s="91"/>
      <c r="D4" s="91"/>
      <c r="E4" s="91"/>
      <c r="F4" s="91"/>
      <c r="G4" s="328"/>
    </row>
    <row r="5" spans="1:9" x14ac:dyDescent="0.25">
      <c r="A5" s="1699" t="s">
        <v>461</v>
      </c>
      <c r="B5" s="1699"/>
      <c r="C5" s="1699"/>
      <c r="D5" s="1699"/>
      <c r="E5" s="1699"/>
      <c r="F5" s="1699"/>
      <c r="G5" s="1700"/>
    </row>
    <row r="6" spans="1:9" x14ac:dyDescent="0.25">
      <c r="A6" s="1699"/>
      <c r="B6" s="1699"/>
      <c r="C6" s="1699"/>
      <c r="D6" s="1699"/>
      <c r="E6" s="1699"/>
      <c r="F6" s="1699"/>
      <c r="G6" s="1700"/>
    </row>
    <row r="7" spans="1:9" ht="31.5" customHeight="1" x14ac:dyDescent="0.25">
      <c r="A7" s="1745" t="s">
        <v>1052</v>
      </c>
      <c r="B7" s="1745"/>
      <c r="C7" s="1745"/>
      <c r="D7" s="1745"/>
      <c r="E7" s="1745"/>
      <c r="F7" s="1745"/>
      <c r="G7" s="1847"/>
    </row>
    <row r="8" spans="1:9" ht="15" thickBot="1" x14ac:dyDescent="0.3">
      <c r="A8" s="69" t="s">
        <v>1496</v>
      </c>
      <c r="B8" s="96"/>
      <c r="C8" s="96"/>
      <c r="D8" s="96"/>
      <c r="E8" s="96"/>
      <c r="F8" s="96"/>
      <c r="G8" s="288"/>
    </row>
    <row r="9" spans="1:9" ht="15" thickBot="1" x14ac:dyDescent="0.3">
      <c r="A9" s="82"/>
      <c r="B9" s="1835" t="s">
        <v>1439</v>
      </c>
      <c r="C9" s="1835"/>
      <c r="D9" s="1835"/>
      <c r="E9" s="1835"/>
      <c r="F9" s="1835"/>
      <c r="G9" s="1836"/>
    </row>
    <row r="10" spans="1:9" ht="24" customHeight="1" x14ac:dyDescent="0.25">
      <c r="A10" s="1841" t="s">
        <v>1394</v>
      </c>
      <c r="B10" s="1259" t="s">
        <v>1397</v>
      </c>
      <c r="C10" s="1260" t="s">
        <v>1412</v>
      </c>
      <c r="D10" s="1841" t="s">
        <v>619</v>
      </c>
      <c r="E10" s="1841" t="s">
        <v>1066</v>
      </c>
      <c r="F10" s="1841" t="s">
        <v>1013</v>
      </c>
      <c r="G10" s="1844" t="s">
        <v>1414</v>
      </c>
    </row>
    <row r="11" spans="1:9" ht="15" thickBot="1" x14ac:dyDescent="0.3">
      <c r="A11" s="1744"/>
      <c r="B11" s="1848" t="s">
        <v>1004</v>
      </c>
      <c r="C11" s="1848"/>
      <c r="D11" s="1744"/>
      <c r="E11" s="1744"/>
      <c r="F11" s="1744"/>
      <c r="G11" s="1742"/>
    </row>
    <row r="12" spans="1:9" x14ac:dyDescent="0.25">
      <c r="A12" s="78" t="s">
        <v>524</v>
      </c>
      <c r="B12" s="350">
        <v>52374238.764869958</v>
      </c>
      <c r="C12" s="350">
        <v>52579696.962549955</v>
      </c>
      <c r="D12" s="351">
        <v>0.39228865664737389</v>
      </c>
      <c r="E12" s="351"/>
      <c r="F12" s="351"/>
      <c r="G12" s="352">
        <v>100</v>
      </c>
      <c r="H12" s="458"/>
      <c r="I12" s="1468"/>
    </row>
    <row r="13" spans="1:9" x14ac:dyDescent="0.25">
      <c r="A13" s="83"/>
      <c r="B13" s="353"/>
      <c r="C13" s="353"/>
      <c r="D13" s="353"/>
      <c r="E13" s="353"/>
      <c r="F13" s="353"/>
      <c r="G13" s="355"/>
    </row>
    <row r="14" spans="1:9" x14ac:dyDescent="0.25">
      <c r="A14" s="78" t="s">
        <v>449</v>
      </c>
      <c r="B14" s="350">
        <v>11185276.427900007</v>
      </c>
      <c r="C14" s="350">
        <v>12897839.009889996</v>
      </c>
      <c r="D14" s="351">
        <v>15.310865073644994</v>
      </c>
      <c r="E14" s="351">
        <v>15.310865073644994</v>
      </c>
      <c r="F14" s="351">
        <v>3.2698567509084078</v>
      </c>
      <c r="G14" s="352">
        <v>24.530074829218815</v>
      </c>
      <c r="H14" s="458"/>
      <c r="I14" s="1468"/>
    </row>
    <row r="15" spans="1:9" x14ac:dyDescent="0.25">
      <c r="A15" s="91" t="s">
        <v>1513</v>
      </c>
      <c r="B15" s="356">
        <v>478624.72917000006</v>
      </c>
      <c r="C15" s="356">
        <v>610652.15246999997</v>
      </c>
      <c r="D15" s="357">
        <v>27.584747559732925</v>
      </c>
      <c r="E15" s="357">
        <v>1.1803679967235954</v>
      </c>
      <c r="F15" s="357">
        <v>0.25208466302054833</v>
      </c>
      <c r="G15" s="358">
        <v>1.1613839328608888</v>
      </c>
      <c r="H15" s="458"/>
      <c r="I15" s="1468"/>
    </row>
    <row r="16" spans="1:9" x14ac:dyDescent="0.25">
      <c r="A16" s="96" t="s">
        <v>1514</v>
      </c>
      <c r="B16" s="359">
        <v>1054108.5367399999</v>
      </c>
      <c r="C16" s="359">
        <v>1176822.8315900001</v>
      </c>
      <c r="D16" s="360">
        <v>11.641523673597584</v>
      </c>
      <c r="E16" s="360">
        <v>1.097105607009476</v>
      </c>
      <c r="F16" s="360">
        <v>0.23430277507405203</v>
      </c>
      <c r="G16" s="361">
        <v>2.2381696730359546</v>
      </c>
      <c r="H16" s="458"/>
      <c r="I16" s="1468"/>
    </row>
    <row r="17" spans="1:9" x14ac:dyDescent="0.25">
      <c r="A17" s="91" t="s">
        <v>623</v>
      </c>
      <c r="B17" s="356">
        <v>9652543.1619900074</v>
      </c>
      <c r="C17" s="356">
        <v>11110364.025829997</v>
      </c>
      <c r="D17" s="357">
        <v>15.10297171817504</v>
      </c>
      <c r="E17" s="357">
        <v>13.033391469911921</v>
      </c>
      <c r="F17" s="357">
        <v>2.7834693128138071</v>
      </c>
      <c r="G17" s="358">
        <v>21.130521223321971</v>
      </c>
      <c r="H17" s="458"/>
      <c r="I17" s="1468"/>
    </row>
    <row r="18" spans="1:9" x14ac:dyDescent="0.25">
      <c r="A18" s="91"/>
      <c r="B18" s="356"/>
      <c r="C18" s="356"/>
      <c r="D18" s="356"/>
      <c r="E18" s="356"/>
      <c r="F18" s="356"/>
      <c r="G18" s="358"/>
    </row>
    <row r="19" spans="1:9" x14ac:dyDescent="0.25">
      <c r="A19" s="78" t="s">
        <v>418</v>
      </c>
      <c r="B19" s="350">
        <v>13141974.667570008</v>
      </c>
      <c r="C19" s="350">
        <v>13403887.684140004</v>
      </c>
      <c r="D19" s="351">
        <v>1.9929502467868079</v>
      </c>
      <c r="E19" s="351">
        <v>1.9929502467868145</v>
      </c>
      <c r="F19" s="351">
        <v>0.50007985365827479</v>
      </c>
      <c r="G19" s="352">
        <v>25.492516044143361</v>
      </c>
      <c r="H19" s="458"/>
      <c r="I19" s="1468"/>
    </row>
    <row r="20" spans="1:9" x14ac:dyDescent="0.25">
      <c r="A20" s="91" t="s">
        <v>1523</v>
      </c>
      <c r="B20" s="356">
        <v>237294.83767000001</v>
      </c>
      <c r="C20" s="356">
        <v>672567.71355999995</v>
      </c>
      <c r="D20" s="357">
        <v>183.43124535027729</v>
      </c>
      <c r="E20" s="357">
        <v>3.3120812275198461</v>
      </c>
      <c r="F20" s="357">
        <v>0.83108200931401288</v>
      </c>
      <c r="G20" s="358">
        <v>1.2791395774666374</v>
      </c>
      <c r="H20" s="458"/>
      <c r="I20" s="1468"/>
    </row>
    <row r="21" spans="1:9" x14ac:dyDescent="0.25">
      <c r="A21" s="96" t="s">
        <v>1524</v>
      </c>
      <c r="B21" s="359">
        <v>858193.52361000003</v>
      </c>
      <c r="C21" s="359">
        <v>1256446.2467500006</v>
      </c>
      <c r="D21" s="360">
        <v>46.405934347388964</v>
      </c>
      <c r="E21" s="360">
        <v>3.0303872379449563</v>
      </c>
      <c r="F21" s="360">
        <v>0.76039811275907032</v>
      </c>
      <c r="G21" s="361">
        <v>2.3896034388423888</v>
      </c>
      <c r="H21" s="458"/>
      <c r="I21" s="1468"/>
    </row>
    <row r="22" spans="1:9" x14ac:dyDescent="0.25">
      <c r="A22" s="91" t="s">
        <v>623</v>
      </c>
      <c r="B22" s="356">
        <v>12046486.306290008</v>
      </c>
      <c r="C22" s="356">
        <v>11474873.723830005</v>
      </c>
      <c r="D22" s="357">
        <v>-4.7450565079838967</v>
      </c>
      <c r="E22" s="357">
        <v>-4.3495182186779777</v>
      </c>
      <c r="F22" s="357">
        <v>-1.0914002684148061</v>
      </c>
      <c r="G22" s="358">
        <v>21.823773027834335</v>
      </c>
      <c r="H22" s="458"/>
      <c r="I22" s="1468"/>
    </row>
    <row r="23" spans="1:9" x14ac:dyDescent="0.25">
      <c r="A23" s="91"/>
      <c r="B23" s="356"/>
      <c r="C23" s="356"/>
      <c r="D23" s="356"/>
      <c r="E23" s="356"/>
      <c r="F23" s="356"/>
      <c r="G23" s="358"/>
    </row>
    <row r="24" spans="1:9" x14ac:dyDescent="0.25">
      <c r="A24" s="78" t="s">
        <v>1000</v>
      </c>
      <c r="B24" s="350">
        <v>693756.81777000008</v>
      </c>
      <c r="C24" s="350">
        <v>843874.41290000023</v>
      </c>
      <c r="D24" s="351">
        <v>21.638359621824772</v>
      </c>
      <c r="E24" s="351">
        <v>21.638359621824772</v>
      </c>
      <c r="F24" s="351">
        <v>0.28662487259039954</v>
      </c>
      <c r="G24" s="352">
        <v>1.6049434699120697</v>
      </c>
      <c r="H24" s="458"/>
      <c r="I24" s="1468"/>
    </row>
    <row r="25" spans="1:9" x14ac:dyDescent="0.25">
      <c r="A25" s="91" t="s">
        <v>1525</v>
      </c>
      <c r="B25" s="356">
        <v>14931.980339999998</v>
      </c>
      <c r="C25" s="356">
        <v>97931.947149999993</v>
      </c>
      <c r="D25" s="357" t="s">
        <v>1461</v>
      </c>
      <c r="E25" s="357">
        <v>11.96384160616881</v>
      </c>
      <c r="F25" s="357">
        <v>0.1584747936530817</v>
      </c>
      <c r="G25" s="358">
        <v>0.18625430119871614</v>
      </c>
      <c r="H25" s="458"/>
      <c r="I25" s="1468"/>
    </row>
    <row r="26" spans="1:9" x14ac:dyDescent="0.25">
      <c r="A26" s="96" t="s">
        <v>1513</v>
      </c>
      <c r="B26" s="359">
        <v>30924.009410000002</v>
      </c>
      <c r="C26" s="359">
        <v>67624.863239999991</v>
      </c>
      <c r="D26" s="360">
        <v>118.68077435693675</v>
      </c>
      <c r="E26" s="360">
        <v>5.2901611760689544</v>
      </c>
      <c r="F26" s="360">
        <v>7.0074247751390914E-2</v>
      </c>
      <c r="G26" s="361">
        <v>0.1286140224204145</v>
      </c>
      <c r="H26" s="458"/>
      <c r="I26" s="1468"/>
    </row>
    <row r="27" spans="1:9" x14ac:dyDescent="0.25">
      <c r="A27" s="91" t="s">
        <v>1526</v>
      </c>
      <c r="B27" s="356">
        <v>17739.136509999993</v>
      </c>
      <c r="C27" s="356">
        <v>35921.577510000003</v>
      </c>
      <c r="D27" s="357">
        <v>102.49901955346088</v>
      </c>
      <c r="E27" s="357">
        <v>2.6208666400490785</v>
      </c>
      <c r="F27" s="357">
        <v>3.4716382383386341E-2</v>
      </c>
      <c r="G27" s="358">
        <v>6.8318342602060364E-2</v>
      </c>
      <c r="H27" s="458"/>
      <c r="I27" s="1468"/>
    </row>
    <row r="28" spans="1:9" x14ac:dyDescent="0.25">
      <c r="A28" s="96" t="s">
        <v>623</v>
      </c>
      <c r="B28" s="359">
        <v>630161.69151000003</v>
      </c>
      <c r="C28" s="359">
        <v>642396.02500000026</v>
      </c>
      <c r="D28" s="360">
        <v>1.9414594150723736</v>
      </c>
      <c r="E28" s="360">
        <v>1.763490199537928</v>
      </c>
      <c r="F28" s="360">
        <v>2.3359448802540567E-2</v>
      </c>
      <c r="G28" s="361">
        <v>1.2217568036908786</v>
      </c>
      <c r="H28" s="458"/>
      <c r="I28" s="1468"/>
    </row>
    <row r="29" spans="1:9" x14ac:dyDescent="0.25">
      <c r="A29" s="91"/>
      <c r="B29" s="356"/>
      <c r="C29" s="356"/>
      <c r="D29" s="356"/>
      <c r="E29" s="356"/>
      <c r="F29" s="356"/>
      <c r="G29" s="358"/>
      <c r="H29" s="458"/>
    </row>
    <row r="30" spans="1:9" x14ac:dyDescent="0.25">
      <c r="A30" s="78" t="s">
        <v>414</v>
      </c>
      <c r="B30" s="350">
        <v>2571731.7075999985</v>
      </c>
      <c r="C30" s="350">
        <v>2693186.8911500014</v>
      </c>
      <c r="D30" s="351">
        <v>4.7227003964324048</v>
      </c>
      <c r="E30" s="351">
        <v>4.7227003964323995</v>
      </c>
      <c r="F30" s="351">
        <v>0.23189870901086773</v>
      </c>
      <c r="G30" s="352">
        <v>5.1221042469457965</v>
      </c>
      <c r="H30" s="458"/>
      <c r="I30" s="1468"/>
    </row>
    <row r="31" spans="1:9" x14ac:dyDescent="0.25">
      <c r="A31" s="91" t="s">
        <v>1511</v>
      </c>
      <c r="B31" s="356">
        <v>352352.4676700001</v>
      </c>
      <c r="C31" s="356">
        <v>456882.32085999975</v>
      </c>
      <c r="D31" s="357">
        <v>29.666275329707165</v>
      </c>
      <c r="E31" s="357">
        <v>4.0645706891232987</v>
      </c>
      <c r="F31" s="357">
        <v>0.19958257275924951</v>
      </c>
      <c r="G31" s="358">
        <v>0.86893296700704759</v>
      </c>
      <c r="H31" s="458"/>
      <c r="I31" s="1468"/>
    </row>
    <row r="32" spans="1:9" x14ac:dyDescent="0.25">
      <c r="A32" s="96" t="s">
        <v>1527</v>
      </c>
      <c r="B32" s="359">
        <v>111014.89691999993</v>
      </c>
      <c r="C32" s="359">
        <v>195233.89302000002</v>
      </c>
      <c r="D32" s="360">
        <v>75.862788181202717</v>
      </c>
      <c r="E32" s="360">
        <v>3.2747971279863899</v>
      </c>
      <c r="F32" s="360">
        <v>0.1608023297065847</v>
      </c>
      <c r="G32" s="361">
        <v>0.37131041884675742</v>
      </c>
      <c r="H32" s="458"/>
      <c r="I32" s="1468"/>
    </row>
    <row r="33" spans="1:9" x14ac:dyDescent="0.25">
      <c r="A33" s="91" t="s">
        <v>1528</v>
      </c>
      <c r="B33" s="356">
        <v>222553.12510000003</v>
      </c>
      <c r="C33" s="356">
        <v>260328.28814000005</v>
      </c>
      <c r="D33" s="357">
        <v>16.973548685522371</v>
      </c>
      <c r="E33" s="357">
        <v>1.4688609596547952</v>
      </c>
      <c r="F33" s="357">
        <v>7.2125464600237207E-2</v>
      </c>
      <c r="G33" s="358">
        <v>0.49511180774856811</v>
      </c>
      <c r="H33" s="458"/>
      <c r="I33" s="1468"/>
    </row>
    <row r="34" spans="1:9" x14ac:dyDescent="0.25">
      <c r="A34" s="96" t="s">
        <v>623</v>
      </c>
      <c r="B34" s="359">
        <v>1885811.2179099985</v>
      </c>
      <c r="C34" s="359">
        <v>1780742.3891300017</v>
      </c>
      <c r="D34" s="360">
        <v>-5.5715454326569454</v>
      </c>
      <c r="E34" s="360">
        <v>-4.0855283803320859</v>
      </c>
      <c r="F34" s="360">
        <v>-0.20061165805520378</v>
      </c>
      <c r="G34" s="361">
        <v>3.3867490533434239</v>
      </c>
      <c r="H34" s="458"/>
      <c r="I34" s="1468"/>
    </row>
    <row r="35" spans="1:9" x14ac:dyDescent="0.25">
      <c r="A35" s="91"/>
      <c r="B35" s="356"/>
      <c r="C35" s="356"/>
      <c r="D35" s="356"/>
      <c r="E35" s="356"/>
      <c r="F35" s="356"/>
      <c r="G35" s="358"/>
      <c r="H35" s="458"/>
    </row>
    <row r="36" spans="1:9" x14ac:dyDescent="0.25">
      <c r="A36" s="78" t="s">
        <v>1304</v>
      </c>
      <c r="B36" s="350">
        <v>265710.9192699999</v>
      </c>
      <c r="C36" s="350">
        <v>350596.00776000007</v>
      </c>
      <c r="D36" s="351">
        <v>31.946405786863767</v>
      </c>
      <c r="E36" s="351">
        <v>31.946405786863764</v>
      </c>
      <c r="F36" s="351">
        <v>0.16207412363754842</v>
      </c>
      <c r="G36" s="352">
        <v>0.66678970784048663</v>
      </c>
      <c r="H36" s="458"/>
      <c r="I36" s="1468"/>
    </row>
    <row r="37" spans="1:9" x14ac:dyDescent="0.25">
      <c r="A37" s="91" t="s">
        <v>1529</v>
      </c>
      <c r="B37" s="356">
        <v>20343.217099999998</v>
      </c>
      <c r="C37" s="356">
        <v>56478.118309999998</v>
      </c>
      <c r="D37" s="357">
        <v>177.62628709300853</v>
      </c>
      <c r="E37" s="357">
        <v>13.599328664879529</v>
      </c>
      <c r="F37" s="357">
        <v>6.899365425094732E-2</v>
      </c>
      <c r="G37" s="358">
        <v>0.10741430927269646</v>
      </c>
      <c r="H37" s="458"/>
      <c r="I37" s="1468"/>
    </row>
    <row r="38" spans="1:9" x14ac:dyDescent="0.25">
      <c r="A38" s="96" t="s">
        <v>1517</v>
      </c>
      <c r="B38" s="359">
        <v>9024.621869999999</v>
      </c>
      <c r="C38" s="359">
        <v>29809.229669999997</v>
      </c>
      <c r="D38" s="360">
        <v>230.3100129778623</v>
      </c>
      <c r="E38" s="360">
        <v>7.8222633292988206</v>
      </c>
      <c r="F38" s="360">
        <v>3.9684792161487757E-2</v>
      </c>
      <c r="G38" s="361">
        <v>5.6693422351276973E-2</v>
      </c>
      <c r="H38" s="458"/>
      <c r="I38" s="1468"/>
    </row>
    <row r="39" spans="1:9" ht="15" thickBot="1" x14ac:dyDescent="0.3">
      <c r="A39" s="96" t="s">
        <v>623</v>
      </c>
      <c r="B39" s="359">
        <v>236343.08029999994</v>
      </c>
      <c r="C39" s="359">
        <v>264308.6597800001</v>
      </c>
      <c r="D39" s="360">
        <v>11.832620377335484</v>
      </c>
      <c r="E39" s="360">
        <v>10.524813792685411</v>
      </c>
      <c r="F39" s="360">
        <v>5.3395677225113333E-2</v>
      </c>
      <c r="G39" s="361">
        <v>0.50268197621651323</v>
      </c>
      <c r="H39" s="458"/>
      <c r="I39" s="1468"/>
    </row>
    <row r="40" spans="1:9" ht="15" thickTop="1" x14ac:dyDescent="0.25">
      <c r="A40" s="1184" t="s">
        <v>431</v>
      </c>
      <c r="B40" s="1185">
        <v>1783677.2416700001</v>
      </c>
      <c r="C40" s="1185">
        <v>1008412.1326099997</v>
      </c>
      <c r="D40" s="1186">
        <v>-43.464427921620192</v>
      </c>
      <c r="E40" s="1186">
        <v>-43.464427921620192</v>
      </c>
      <c r="F40" s="1186">
        <v>-1.4802412929388669</v>
      </c>
      <c r="G40" s="1187">
        <v>1.9178736106604879</v>
      </c>
      <c r="H40" s="458"/>
      <c r="I40" s="1468"/>
    </row>
    <row r="41" spans="1:9" x14ac:dyDescent="0.25">
      <c r="A41" s="96" t="s">
        <v>1521</v>
      </c>
      <c r="B41" s="359">
        <v>1080915.0647500001</v>
      </c>
      <c r="C41" s="359">
        <v>365346.20651999995</v>
      </c>
      <c r="D41" s="360">
        <v>-66.200285440142409</v>
      </c>
      <c r="E41" s="360">
        <v>-40.117620021884449</v>
      </c>
      <c r="F41" s="360">
        <v>-1.3662611144430956</v>
      </c>
      <c r="G41" s="361">
        <v>0.69484273897626081</v>
      </c>
      <c r="H41" s="458"/>
      <c r="I41" s="1468"/>
    </row>
    <row r="42" spans="1:9" x14ac:dyDescent="0.25">
      <c r="A42" s="91" t="s">
        <v>623</v>
      </c>
      <c r="B42" s="356">
        <v>702762.17692</v>
      </c>
      <c r="C42" s="356">
        <v>643065.92608999973</v>
      </c>
      <c r="D42" s="357">
        <v>-8.4945167498386702</v>
      </c>
      <c r="E42" s="357">
        <v>-3.3468078997357495</v>
      </c>
      <c r="F42" s="357">
        <v>-0.1139801784957714</v>
      </c>
      <c r="G42" s="358">
        <v>1.2230308716842271</v>
      </c>
      <c r="H42" s="458"/>
      <c r="I42" s="1468"/>
    </row>
    <row r="43" spans="1:9" ht="8.25" customHeight="1" x14ac:dyDescent="0.25">
      <c r="A43" s="91"/>
      <c r="B43" s="356"/>
      <c r="C43" s="356"/>
      <c r="D43" s="356"/>
      <c r="E43" s="356"/>
      <c r="F43" s="356"/>
      <c r="G43" s="358"/>
      <c r="H43" s="458"/>
    </row>
    <row r="44" spans="1:9" ht="14.25" customHeight="1" x14ac:dyDescent="0.25">
      <c r="A44" s="362" t="s">
        <v>1522</v>
      </c>
      <c r="B44" s="363">
        <v>22732110.98308995</v>
      </c>
      <c r="C44" s="363">
        <v>21381900.824099954</v>
      </c>
      <c r="D44" s="364">
        <v>-5.9396602453436689</v>
      </c>
      <c r="E44" s="364"/>
      <c r="F44" s="364">
        <v>-2.5780043602192682</v>
      </c>
      <c r="G44" s="365">
        <v>40.66569809127899</v>
      </c>
      <c r="H44" s="458"/>
      <c r="I44" s="1468"/>
    </row>
    <row r="45" spans="1:9" customFormat="1" ht="14.25" customHeight="1" x14ac:dyDescent="0.2"/>
    <row r="46" spans="1:9" ht="17.25" customHeight="1" x14ac:dyDescent="0.25">
      <c r="A46" s="1543" t="s">
        <v>1097</v>
      </c>
      <c r="B46" s="1537"/>
      <c r="C46" s="1537"/>
      <c r="D46" s="1537"/>
      <c r="E46" s="1537"/>
      <c r="F46" s="1537"/>
      <c r="G46" s="1540"/>
    </row>
    <row r="47" spans="1:9" x14ac:dyDescent="0.25">
      <c r="A47" s="1675" t="s">
        <v>1437</v>
      </c>
      <c r="B47" s="138"/>
      <c r="C47" s="138"/>
      <c r="D47" s="138"/>
      <c r="E47" s="138"/>
      <c r="F47" s="138"/>
      <c r="G47" s="66"/>
    </row>
    <row r="48" spans="1:9" x14ac:dyDescent="0.25">
      <c r="A48" s="1546" t="s">
        <v>617</v>
      </c>
      <c r="B48" s="138"/>
      <c r="C48" s="138"/>
      <c r="D48" s="138"/>
      <c r="E48" s="138"/>
      <c r="F48" s="138"/>
      <c r="G48" s="66"/>
    </row>
    <row r="49" spans="1:7" x14ac:dyDescent="0.25">
      <c r="A49" s="1546" t="s">
        <v>1411</v>
      </c>
      <c r="B49" s="138"/>
      <c r="C49" s="138"/>
      <c r="D49" s="138"/>
      <c r="E49" s="138"/>
      <c r="F49" s="138"/>
      <c r="G49" s="66"/>
    </row>
    <row r="50" spans="1:7" x14ac:dyDescent="0.25">
      <c r="A50" s="1563" t="s">
        <v>1441</v>
      </c>
      <c r="B50" s="142"/>
      <c r="C50" s="142"/>
      <c r="D50" s="142"/>
      <c r="E50" s="142"/>
      <c r="F50" s="142"/>
      <c r="G50" s="144"/>
    </row>
    <row r="51" spans="1:7" x14ac:dyDescent="0.25">
      <c r="A51" s="5"/>
    </row>
  </sheetData>
  <mergeCells count="9">
    <mergeCell ref="A7:G7"/>
    <mergeCell ref="A5:G6"/>
    <mergeCell ref="A10:A11"/>
    <mergeCell ref="B11:C11"/>
    <mergeCell ref="D10:D11"/>
    <mergeCell ref="E10:E11"/>
    <mergeCell ref="F10:F11"/>
    <mergeCell ref="G10:G11"/>
    <mergeCell ref="B9:G9"/>
  </mergeCells>
  <pageMargins left="0.7" right="0.7" top="0.75" bottom="0.75" header="0.3" footer="0.3"/>
  <pageSetup scale="3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586DF-3A37-47CA-A84D-66648EEF8296}">
  <sheetPr codeName="Hoja28"/>
  <dimension ref="A1:I47"/>
  <sheetViews>
    <sheetView showGridLines="0" zoomScaleNormal="100" workbookViewId="0">
      <selection activeCell="A5" sqref="A5:F6"/>
    </sheetView>
  </sheetViews>
  <sheetFormatPr defaultColWidth="11.42578125" defaultRowHeight="14.25" x14ac:dyDescent="0.25"/>
  <cols>
    <col min="1" max="1" width="54.28515625" style="3" customWidth="1"/>
    <col min="2" max="2" width="13.28515625" style="3" bestFit="1" customWidth="1"/>
    <col min="3" max="3" width="12.85546875" style="3" bestFit="1" customWidth="1"/>
    <col min="4" max="4" width="10.7109375" style="3" customWidth="1"/>
    <col min="5" max="5" width="12.85546875" style="3" customWidth="1"/>
    <col min="6" max="6" width="14.140625" style="3" customWidth="1"/>
    <col min="7" max="7" width="12.28515625" style="3" bestFit="1" customWidth="1"/>
    <col min="8" max="16384" width="11.42578125" style="3"/>
  </cols>
  <sheetData>
    <row r="1" spans="1:8" x14ac:dyDescent="0.25">
      <c r="A1" s="138"/>
      <c r="B1" s="138"/>
      <c r="C1" s="138"/>
      <c r="D1" s="138"/>
      <c r="E1" s="138"/>
      <c r="F1" s="66"/>
    </row>
    <row r="2" spans="1:8" ht="30.75" customHeight="1" x14ac:dyDescent="0.25">
      <c r="A2" s="138"/>
      <c r="B2" s="138"/>
      <c r="C2" s="1322"/>
      <c r="D2" s="138"/>
      <c r="E2" s="138"/>
      <c r="F2" s="66"/>
    </row>
    <row r="3" spans="1:8" x14ac:dyDescent="0.25">
      <c r="A3" s="138"/>
      <c r="B3" s="138"/>
      <c r="C3" s="138"/>
      <c r="D3" s="138"/>
      <c r="E3" s="138"/>
      <c r="F3" s="66"/>
    </row>
    <row r="4" spans="1:8" x14ac:dyDescent="0.25">
      <c r="A4" s="138"/>
      <c r="B4" s="138"/>
      <c r="C4" s="138"/>
      <c r="D4" s="138"/>
      <c r="E4" s="138"/>
      <c r="F4" s="66"/>
    </row>
    <row r="5" spans="1:8" ht="15" customHeight="1" x14ac:dyDescent="0.25">
      <c r="A5" s="1699" t="s">
        <v>461</v>
      </c>
      <c r="B5" s="1699"/>
      <c r="C5" s="1699"/>
      <c r="D5" s="1699"/>
      <c r="E5" s="1699"/>
      <c r="F5" s="1700"/>
    </row>
    <row r="6" spans="1:8" ht="15" customHeight="1" x14ac:dyDescent="0.25">
      <c r="A6" s="1699"/>
      <c r="B6" s="1699"/>
      <c r="C6" s="1699"/>
      <c r="D6" s="1699"/>
      <c r="E6" s="1699"/>
      <c r="F6" s="1700"/>
    </row>
    <row r="7" spans="1:8" ht="26.25" customHeight="1" x14ac:dyDescent="0.25">
      <c r="A7" s="1745" t="s">
        <v>1067</v>
      </c>
      <c r="B7" s="1745"/>
      <c r="C7" s="1745"/>
      <c r="D7" s="1745"/>
      <c r="E7" s="1745"/>
      <c r="F7" s="1847"/>
    </row>
    <row r="8" spans="1:8" ht="15" thickBot="1" x14ac:dyDescent="0.3">
      <c r="A8" s="1455" t="s">
        <v>1438</v>
      </c>
      <c r="B8" s="96"/>
      <c r="C8" s="96"/>
      <c r="D8" s="96"/>
      <c r="E8" s="96"/>
      <c r="F8" s="288"/>
    </row>
    <row r="9" spans="1:8" ht="15" thickBot="1" x14ac:dyDescent="0.3">
      <c r="A9" s="91"/>
      <c r="B9" s="1835" t="s">
        <v>1002</v>
      </c>
      <c r="C9" s="1835"/>
      <c r="D9" s="1835"/>
      <c r="E9" s="1835"/>
      <c r="F9" s="1836"/>
    </row>
    <row r="10" spans="1:8" ht="20.25" customHeight="1" x14ac:dyDescent="0.25">
      <c r="A10" s="1841" t="s">
        <v>519</v>
      </c>
      <c r="B10" s="1259" t="s">
        <v>1397</v>
      </c>
      <c r="C10" s="1260" t="s">
        <v>1412</v>
      </c>
      <c r="D10" s="1841" t="s">
        <v>619</v>
      </c>
      <c r="E10" s="1841" t="s">
        <v>1389</v>
      </c>
      <c r="F10" s="1844" t="s">
        <v>1416</v>
      </c>
    </row>
    <row r="11" spans="1:8" ht="15" thickBot="1" x14ac:dyDescent="0.3">
      <c r="A11" s="1744"/>
      <c r="B11" s="1849" t="s">
        <v>1004</v>
      </c>
      <c r="C11" s="1849"/>
      <c r="D11" s="1744"/>
      <c r="E11" s="1744"/>
      <c r="F11" s="1742"/>
    </row>
    <row r="12" spans="1:8" x14ac:dyDescent="0.25">
      <c r="A12" s="112" t="s">
        <v>1530</v>
      </c>
      <c r="B12" s="329">
        <v>5375732.7931800075</v>
      </c>
      <c r="C12" s="329">
        <v>5730920.4786</v>
      </c>
      <c r="D12" s="290">
        <v>6.6072421953450879</v>
      </c>
      <c r="E12" s="330"/>
      <c r="F12" s="331"/>
      <c r="G12" s="458"/>
      <c r="H12" s="1439"/>
    </row>
    <row r="13" spans="1:8" x14ac:dyDescent="0.25">
      <c r="A13" s="1210"/>
      <c r="B13" s="332"/>
      <c r="C13" s="332"/>
      <c r="D13" s="332"/>
      <c r="E13" s="1210"/>
      <c r="F13" s="1209"/>
    </row>
    <row r="14" spans="1:8" x14ac:dyDescent="0.25">
      <c r="A14" s="296" t="s">
        <v>1531</v>
      </c>
      <c r="B14" s="333">
        <v>216785.14252999998</v>
      </c>
      <c r="C14" s="333">
        <v>208819.05553999997</v>
      </c>
      <c r="D14" s="300">
        <v>-3.6746461943985009</v>
      </c>
      <c r="E14" s="300"/>
      <c r="F14" s="301">
        <v>3.643726279569877</v>
      </c>
      <c r="G14" s="458"/>
      <c r="H14" s="1439"/>
    </row>
    <row r="15" spans="1:8" x14ac:dyDescent="0.25">
      <c r="A15" s="302"/>
      <c r="B15" s="1411"/>
      <c r="C15" s="334"/>
      <c r="D15" s="119"/>
      <c r="E15" s="119"/>
      <c r="F15" s="335"/>
    </row>
    <row r="16" spans="1:8" x14ac:dyDescent="0.25">
      <c r="A16" s="296" t="s">
        <v>406</v>
      </c>
      <c r="B16" s="333">
        <v>70016.349199999997</v>
      </c>
      <c r="C16" s="333">
        <v>43210.258500000004</v>
      </c>
      <c r="D16" s="298">
        <v>-38.285473330563192</v>
      </c>
      <c r="E16" s="298">
        <v>-0.49864998375677982</v>
      </c>
      <c r="F16" s="307">
        <v>0.75398461139624451</v>
      </c>
      <c r="G16" s="458"/>
      <c r="H16" s="1439"/>
    </row>
    <row r="17" spans="1:8" x14ac:dyDescent="0.25">
      <c r="A17" s="308" t="s">
        <v>1532</v>
      </c>
      <c r="B17" s="336">
        <v>32393.396770000003</v>
      </c>
      <c r="C17" s="336">
        <v>2615.41383</v>
      </c>
      <c r="D17" s="309">
        <v>-91.926089602242101</v>
      </c>
      <c r="E17" s="309">
        <v>-0.55393346517851905</v>
      </c>
      <c r="F17" s="310">
        <v>4.5636889218168254E-2</v>
      </c>
      <c r="G17" s="458"/>
      <c r="H17" s="1439"/>
    </row>
    <row r="18" spans="1:8" ht="16.149999999999999" customHeight="1" x14ac:dyDescent="0.25">
      <c r="A18" s="100" t="s">
        <v>1533</v>
      </c>
      <c r="B18" s="337">
        <v>4931.1270100000002</v>
      </c>
      <c r="C18" s="337">
        <v>1782.5935100000002</v>
      </c>
      <c r="D18" s="312">
        <v>-63.850180569573276</v>
      </c>
      <c r="E18" s="312">
        <v>-5.8569382466227261E-2</v>
      </c>
      <c r="F18" s="313">
        <v>3.1104837637451702E-2</v>
      </c>
      <c r="G18" s="458"/>
      <c r="H18" s="1439"/>
    </row>
    <row r="19" spans="1:8" x14ac:dyDescent="0.25">
      <c r="A19" s="91" t="s">
        <v>1534</v>
      </c>
      <c r="B19" s="338">
        <v>2129.27907</v>
      </c>
      <c r="C19" s="338">
        <v>1481.59051</v>
      </c>
      <c r="D19" s="309">
        <v>-30.418209107742744</v>
      </c>
      <c r="E19" s="309">
        <v>-1.2048377122123675E-2</v>
      </c>
      <c r="F19" s="310">
        <v>2.5852574914142518E-2</v>
      </c>
      <c r="G19" s="458"/>
      <c r="H19" s="1439"/>
    </row>
    <row r="20" spans="1:8" ht="16.149999999999999" customHeight="1" x14ac:dyDescent="0.25">
      <c r="A20" s="1087" t="s">
        <v>1535</v>
      </c>
      <c r="B20" s="339">
        <v>535.66217000000006</v>
      </c>
      <c r="C20" s="339">
        <v>332.12786999999997</v>
      </c>
      <c r="D20" s="312">
        <v>-37.996765760031195</v>
      </c>
      <c r="E20" s="312">
        <v>-3.7861684691288316E-3</v>
      </c>
      <c r="F20" s="313">
        <v>5.7953669264860421E-3</v>
      </c>
      <c r="G20" s="458"/>
      <c r="H20" s="1439"/>
    </row>
    <row r="21" spans="1:8" x14ac:dyDescent="0.25">
      <c r="A21" s="308" t="s">
        <v>1536</v>
      </c>
      <c r="B21" s="340">
        <v>30026.88417999999</v>
      </c>
      <c r="C21" s="340">
        <v>36998.532780000009</v>
      </c>
      <c r="D21" s="309">
        <v>23.218022083835208</v>
      </c>
      <c r="E21" s="309">
        <v>0.12968740947921906</v>
      </c>
      <c r="F21" s="310">
        <v>0.64559494269999596</v>
      </c>
      <c r="G21" s="458"/>
      <c r="H21" s="1439"/>
    </row>
    <row r="22" spans="1:8" x14ac:dyDescent="0.25">
      <c r="A22" s="308"/>
      <c r="B22" s="341"/>
      <c r="C22" s="341"/>
      <c r="D22" s="342"/>
      <c r="E22" s="342"/>
      <c r="F22" s="343"/>
      <c r="G22" s="458"/>
    </row>
    <row r="23" spans="1:8" x14ac:dyDescent="0.25">
      <c r="A23" s="296" t="s">
        <v>408</v>
      </c>
      <c r="B23" s="333">
        <v>87425.184949999995</v>
      </c>
      <c r="C23" s="333">
        <v>89966.860959999976</v>
      </c>
      <c r="D23" s="298">
        <v>2.9072583734922728</v>
      </c>
      <c r="E23" s="298">
        <v>4.7280549606641624E-2</v>
      </c>
      <c r="F23" s="307">
        <v>1.5698501016712392</v>
      </c>
      <c r="G23" s="458"/>
      <c r="H23" s="1439"/>
    </row>
    <row r="24" spans="1:8" x14ac:dyDescent="0.25">
      <c r="A24" s="91" t="s">
        <v>1537</v>
      </c>
      <c r="B24" s="338">
        <v>1910.8110099999999</v>
      </c>
      <c r="C24" s="338">
        <v>6738.0726399999994</v>
      </c>
      <c r="D24" s="309">
        <v>252.62894157177791</v>
      </c>
      <c r="E24" s="309">
        <v>8.9797276310388183E-2</v>
      </c>
      <c r="F24" s="310">
        <v>0.11757400342860866</v>
      </c>
      <c r="G24" s="458"/>
      <c r="H24" s="1439"/>
    </row>
    <row r="25" spans="1:8" x14ac:dyDescent="0.25">
      <c r="A25" s="96" t="s">
        <v>1538</v>
      </c>
      <c r="B25" s="339">
        <v>1937.9969900000001</v>
      </c>
      <c r="C25" s="339">
        <v>4512.0165199999992</v>
      </c>
      <c r="D25" s="312">
        <v>132.81855148804945</v>
      </c>
      <c r="E25" s="312">
        <v>4.7882207487425013E-2</v>
      </c>
      <c r="F25" s="313">
        <v>7.8731096284592572E-2</v>
      </c>
      <c r="G25" s="458"/>
      <c r="H25" s="1439"/>
    </row>
    <row r="26" spans="1:8" x14ac:dyDescent="0.25">
      <c r="A26" s="91" t="s">
        <v>1539</v>
      </c>
      <c r="B26" s="338">
        <v>3770.6721799999996</v>
      </c>
      <c r="C26" s="338">
        <v>5899.62601</v>
      </c>
      <c r="D26" s="309">
        <v>56.460857066603985</v>
      </c>
      <c r="E26" s="309">
        <v>3.9603044122671509E-2</v>
      </c>
      <c r="F26" s="310">
        <v>0.10294377721746389</v>
      </c>
      <c r="G26" s="458"/>
      <c r="H26" s="1439"/>
    </row>
    <row r="27" spans="1:8" x14ac:dyDescent="0.25">
      <c r="A27" s="1087" t="s">
        <v>1540</v>
      </c>
      <c r="B27" s="339">
        <v>28.581810000000004</v>
      </c>
      <c r="C27" s="339">
        <v>1723.03766</v>
      </c>
      <c r="D27" s="312" t="s">
        <v>1461</v>
      </c>
      <c r="E27" s="312">
        <v>3.1520462701377067E-2</v>
      </c>
      <c r="F27" s="313">
        <v>3.0065635467008238E-2</v>
      </c>
      <c r="G27" s="458"/>
      <c r="H27" s="1439"/>
    </row>
    <row r="28" spans="1:8" x14ac:dyDescent="0.25">
      <c r="A28" s="91" t="s">
        <v>1536</v>
      </c>
      <c r="B28" s="338">
        <v>79777.122959999993</v>
      </c>
      <c r="C28" s="338">
        <v>71094.108129999979</v>
      </c>
      <c r="D28" s="309">
        <v>-10.884091212907805</v>
      </c>
      <c r="E28" s="309">
        <v>-0.16152244101522006</v>
      </c>
      <c r="F28" s="310">
        <v>1.2405355892735659</v>
      </c>
      <c r="G28" s="458"/>
      <c r="H28" s="1439"/>
    </row>
    <row r="29" spans="1:8" x14ac:dyDescent="0.25">
      <c r="A29" s="308"/>
      <c r="B29" s="336"/>
      <c r="C29" s="336"/>
      <c r="D29" s="309"/>
      <c r="E29" s="309"/>
      <c r="F29" s="310"/>
      <c r="G29" s="458"/>
    </row>
    <row r="30" spans="1:8" x14ac:dyDescent="0.25">
      <c r="A30" s="296" t="s">
        <v>407</v>
      </c>
      <c r="B30" s="344">
        <v>59343.608379999969</v>
      </c>
      <c r="C30" s="344">
        <v>75641.93607999997</v>
      </c>
      <c r="D30" s="298">
        <v>27.464335494457188</v>
      </c>
      <c r="E30" s="298">
        <v>0.30318336731091022</v>
      </c>
      <c r="F30" s="307">
        <v>1.3198915665023927</v>
      </c>
      <c r="G30" s="458"/>
      <c r="H30" s="1439"/>
    </row>
    <row r="31" spans="1:8" x14ac:dyDescent="0.25">
      <c r="A31" s="1662" t="s">
        <v>1537</v>
      </c>
      <c r="B31" s="338">
        <v>3553.6001299999998</v>
      </c>
      <c r="C31" s="338">
        <v>9386.6020099999987</v>
      </c>
      <c r="D31" s="309">
        <v>164.14345077142934</v>
      </c>
      <c r="E31" s="309">
        <v>0.10850617217061295</v>
      </c>
      <c r="F31" s="310">
        <v>0.16378873245669326</v>
      </c>
      <c r="G31" s="458"/>
      <c r="H31" s="1439"/>
    </row>
    <row r="32" spans="1:8" x14ac:dyDescent="0.25">
      <c r="A32" s="1087" t="s">
        <v>1541</v>
      </c>
      <c r="B32" s="1676">
        <v>0</v>
      </c>
      <c r="C32" s="339">
        <v>5117.7988100000002</v>
      </c>
      <c r="D32" s="312" t="s">
        <v>1460</v>
      </c>
      <c r="E32" s="312">
        <v>9.5201882364628718E-2</v>
      </c>
      <c r="F32" s="313">
        <v>8.9301514985429029E-2</v>
      </c>
      <c r="G32" s="458"/>
      <c r="H32" s="1439"/>
    </row>
    <row r="33" spans="1:9" ht="16.899999999999999" customHeight="1" x14ac:dyDescent="0.25">
      <c r="A33" s="1088" t="s">
        <v>1542</v>
      </c>
      <c r="B33" s="338">
        <v>8492.2297000000017</v>
      </c>
      <c r="C33" s="338">
        <v>10931.008090000001</v>
      </c>
      <c r="D33" s="309">
        <v>28.717762898005443</v>
      </c>
      <c r="E33" s="309">
        <v>4.536643623905539E-2</v>
      </c>
      <c r="F33" s="310">
        <v>0.19073738906023563</v>
      </c>
      <c r="G33" s="458"/>
      <c r="H33" s="1439"/>
    </row>
    <row r="34" spans="1:9" x14ac:dyDescent="0.25">
      <c r="A34" s="96" t="s">
        <v>1543</v>
      </c>
      <c r="B34" s="339">
        <v>165.93431999999999</v>
      </c>
      <c r="C34" s="339">
        <v>1256.1848</v>
      </c>
      <c r="D34" s="312" t="s">
        <v>1461</v>
      </c>
      <c r="E34" s="312">
        <v>2.028096488320923E-2</v>
      </c>
      <c r="F34" s="313">
        <v>2.1919424718782207E-2</v>
      </c>
      <c r="G34" s="458"/>
      <c r="H34" s="1439"/>
    </row>
    <row r="35" spans="1:9" x14ac:dyDescent="0.25">
      <c r="A35" s="91" t="s">
        <v>1536</v>
      </c>
      <c r="B35" s="338">
        <v>47131.844229999973</v>
      </c>
      <c r="C35" s="338">
        <v>48950.342369999969</v>
      </c>
      <c r="D35" s="309">
        <v>3.8583216288457916</v>
      </c>
      <c r="E35" s="309">
        <v>3.3827911653403916E-2</v>
      </c>
      <c r="F35" s="310">
        <v>0.85414450528125263</v>
      </c>
      <c r="G35" s="458"/>
      <c r="H35" s="1439"/>
    </row>
    <row r="36" spans="1:9" x14ac:dyDescent="0.25">
      <c r="A36" s="308"/>
      <c r="B36" s="336"/>
      <c r="C36" s="336"/>
      <c r="D36" s="318"/>
      <c r="E36" s="318"/>
      <c r="F36" s="319"/>
      <c r="G36" s="458"/>
    </row>
    <row r="37" spans="1:9" x14ac:dyDescent="0.25">
      <c r="A37" s="296" t="s">
        <v>1001</v>
      </c>
      <c r="B37" s="344">
        <v>1003061.1884100012</v>
      </c>
      <c r="C37" s="344">
        <v>705465.86617000017</v>
      </c>
      <c r="D37" s="290">
        <v>-29.668710710633032</v>
      </c>
      <c r="E37" s="290">
        <v>-5.5359024283637988</v>
      </c>
      <c r="F37" s="320">
        <v>12.309817747503235</v>
      </c>
      <c r="G37" s="458"/>
      <c r="H37" s="1439"/>
    </row>
    <row r="38" spans="1:9" x14ac:dyDescent="0.25">
      <c r="A38" s="308" t="s">
        <v>1521</v>
      </c>
      <c r="B38" s="336">
        <v>199883.14658000003</v>
      </c>
      <c r="C38" s="1663">
        <v>0</v>
      </c>
      <c r="D38" s="318">
        <v>-100</v>
      </c>
      <c r="E38" s="318">
        <v>-3.7182492930746922</v>
      </c>
      <c r="F38" s="319">
        <v>0</v>
      </c>
      <c r="G38" s="458"/>
      <c r="H38" s="1439"/>
    </row>
    <row r="39" spans="1:9" x14ac:dyDescent="0.25">
      <c r="A39" s="311" t="s">
        <v>1501</v>
      </c>
      <c r="B39" s="337">
        <v>114821.23230999999</v>
      </c>
      <c r="C39" s="337">
        <v>60408.45263</v>
      </c>
      <c r="D39" s="345">
        <v>-47.389127067626049</v>
      </c>
      <c r="E39" s="345">
        <v>-1.0121927888423226</v>
      </c>
      <c r="F39" s="346">
        <v>1.054079407585099</v>
      </c>
      <c r="G39" s="458"/>
      <c r="H39" s="1439"/>
      <c r="I39" s="1225"/>
    </row>
    <row r="40" spans="1:9" x14ac:dyDescent="0.25">
      <c r="A40" s="308" t="s">
        <v>1544</v>
      </c>
      <c r="B40" s="336">
        <v>58646.270060000003</v>
      </c>
      <c r="C40" s="336">
        <v>40712.399750000004</v>
      </c>
      <c r="D40" s="318">
        <v>-30.579728756240016</v>
      </c>
      <c r="E40" s="318">
        <v>-0.33360791914270799</v>
      </c>
      <c r="F40" s="319">
        <v>0.71039896473917896</v>
      </c>
      <c r="G40" s="458"/>
      <c r="H40" s="1439"/>
    </row>
    <row r="41" spans="1:9" x14ac:dyDescent="0.25">
      <c r="A41" s="321" t="s">
        <v>1536</v>
      </c>
      <c r="B41" s="347">
        <v>629710.53946000116</v>
      </c>
      <c r="C41" s="347">
        <v>604345.01379000011</v>
      </c>
      <c r="D41" s="323">
        <v>-4.0281246827713693</v>
      </c>
      <c r="E41" s="323">
        <v>-0.47185242730407539</v>
      </c>
      <c r="F41" s="324">
        <v>10.545339375178958</v>
      </c>
      <c r="G41" s="458"/>
      <c r="H41" s="1439"/>
    </row>
    <row r="42" spans="1:9" customFormat="1" ht="12.75" x14ac:dyDescent="0.2"/>
    <row r="43" spans="1:9" x14ac:dyDescent="0.25">
      <c r="A43" s="1566" t="s">
        <v>1098</v>
      </c>
      <c r="B43" s="1537"/>
      <c r="C43" s="1537"/>
      <c r="D43" s="1537"/>
      <c r="E43" s="1537"/>
      <c r="F43" s="1540"/>
    </row>
    <row r="44" spans="1:9" x14ac:dyDescent="0.25">
      <c r="A44" s="1546" t="s">
        <v>1411</v>
      </c>
      <c r="B44" s="138"/>
      <c r="C44" s="138"/>
      <c r="D44" s="138"/>
      <c r="E44" s="138"/>
      <c r="F44" s="66"/>
    </row>
    <row r="45" spans="1:9" x14ac:dyDescent="0.25">
      <c r="A45" s="1546" t="s">
        <v>617</v>
      </c>
      <c r="B45" s="138"/>
      <c r="C45" s="138"/>
      <c r="D45" s="138"/>
      <c r="E45" s="138"/>
      <c r="F45" s="66"/>
    </row>
    <row r="46" spans="1:9" x14ac:dyDescent="0.25">
      <c r="A46" s="1675" t="s">
        <v>1437</v>
      </c>
      <c r="B46" s="138"/>
      <c r="C46" s="138"/>
      <c r="D46" s="138"/>
      <c r="E46" s="138"/>
      <c r="F46" s="66"/>
    </row>
    <row r="47" spans="1:9" x14ac:dyDescent="0.25">
      <c r="A47" s="1563" t="s">
        <v>1441</v>
      </c>
      <c r="B47" s="142"/>
      <c r="C47" s="142"/>
      <c r="D47" s="142"/>
      <c r="E47" s="142"/>
      <c r="F47" s="144"/>
    </row>
  </sheetData>
  <mergeCells count="8">
    <mergeCell ref="A10:A11"/>
    <mergeCell ref="A7:F7"/>
    <mergeCell ref="A5:F6"/>
    <mergeCell ref="B9:F9"/>
    <mergeCell ref="B11:C11"/>
    <mergeCell ref="D10:D11"/>
    <mergeCell ref="E10:E11"/>
    <mergeCell ref="F10:F11"/>
  </mergeCells>
  <pageMargins left="0.7" right="0.7" top="0.75" bottom="0.75" header="0.3" footer="0.3"/>
  <pageSetup scale="34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B951A-F425-470F-8573-D8B4B42AF4DD}">
  <sheetPr codeName="Hoja29"/>
  <dimension ref="A1:H48"/>
  <sheetViews>
    <sheetView showGridLines="0" zoomScaleNormal="100" workbookViewId="0">
      <selection activeCell="A6" sqref="A6:F7"/>
    </sheetView>
  </sheetViews>
  <sheetFormatPr defaultColWidth="11.42578125" defaultRowHeight="14.25" x14ac:dyDescent="0.25"/>
  <cols>
    <col min="1" max="1" width="54.5703125" style="3" customWidth="1"/>
    <col min="2" max="3" width="15.28515625" style="3" bestFit="1" customWidth="1"/>
    <col min="4" max="4" width="11.5703125" style="3" bestFit="1" customWidth="1"/>
    <col min="5" max="5" width="12.5703125" style="3" customWidth="1"/>
    <col min="6" max="6" width="14.28515625" style="3" customWidth="1"/>
    <col min="7" max="16384" width="11.42578125" style="3"/>
  </cols>
  <sheetData>
    <row r="1" spans="1:8" x14ac:dyDescent="0.25">
      <c r="A1" s="138"/>
      <c r="B1" s="138"/>
      <c r="C1" s="138"/>
      <c r="D1" s="138"/>
      <c r="E1" s="138"/>
      <c r="F1" s="66"/>
    </row>
    <row r="2" spans="1:8" x14ac:dyDescent="0.25">
      <c r="A2" s="138"/>
      <c r="B2" s="138"/>
      <c r="C2" s="138"/>
      <c r="D2" s="138"/>
      <c r="E2" s="138"/>
      <c r="F2" s="66"/>
    </row>
    <row r="3" spans="1:8" ht="25.5" customHeight="1" x14ac:dyDescent="0.25">
      <c r="A3" s="138"/>
      <c r="B3" s="138"/>
      <c r="C3" s="138"/>
      <c r="D3" s="138"/>
      <c r="E3" s="138"/>
      <c r="F3" s="66"/>
    </row>
    <row r="4" spans="1:8" x14ac:dyDescent="0.25">
      <c r="A4" s="138"/>
      <c r="B4" s="138"/>
      <c r="C4" s="138"/>
      <c r="D4" s="138"/>
      <c r="E4" s="138"/>
      <c r="F4" s="66"/>
    </row>
    <row r="5" spans="1:8" x14ac:dyDescent="0.25">
      <c r="A5" s="138"/>
      <c r="B5" s="138"/>
      <c r="C5" s="138"/>
      <c r="D5" s="138"/>
      <c r="E5" s="138"/>
      <c r="F5" s="66"/>
    </row>
    <row r="6" spans="1:8" ht="15" customHeight="1" x14ac:dyDescent="0.25">
      <c r="A6" s="1699" t="s">
        <v>461</v>
      </c>
      <c r="B6" s="1699"/>
      <c r="C6" s="1699"/>
      <c r="D6" s="1699"/>
      <c r="E6" s="1699"/>
      <c r="F6" s="1700"/>
    </row>
    <row r="7" spans="1:8" ht="15" customHeight="1" x14ac:dyDescent="0.25">
      <c r="A7" s="1699"/>
      <c r="B7" s="1699"/>
      <c r="C7" s="1699"/>
      <c r="D7" s="1699"/>
      <c r="E7" s="1699"/>
      <c r="F7" s="1700"/>
    </row>
    <row r="8" spans="1:8" ht="29.25" customHeight="1" x14ac:dyDescent="0.25">
      <c r="A8" s="1745" t="s">
        <v>1068</v>
      </c>
      <c r="B8" s="1745"/>
      <c r="C8" s="1745"/>
      <c r="D8" s="1745"/>
      <c r="E8" s="1745"/>
      <c r="F8" s="1847"/>
    </row>
    <row r="9" spans="1:8" ht="15" thickBot="1" x14ac:dyDescent="0.3">
      <c r="A9" s="1212" t="s">
        <v>1496</v>
      </c>
      <c r="B9" s="96"/>
      <c r="C9" s="96"/>
      <c r="D9" s="96"/>
      <c r="E9" s="96"/>
      <c r="F9" s="288"/>
    </row>
    <row r="10" spans="1:8" ht="15" thickBot="1" x14ac:dyDescent="0.3">
      <c r="A10" s="91"/>
      <c r="B10" s="1835" t="s">
        <v>1439</v>
      </c>
      <c r="C10" s="1835"/>
      <c r="D10" s="1835"/>
      <c r="E10" s="1835"/>
      <c r="F10" s="1836"/>
    </row>
    <row r="11" spans="1:8" ht="34.5" customHeight="1" x14ac:dyDescent="0.25">
      <c r="A11" s="1841" t="s">
        <v>519</v>
      </c>
      <c r="B11" s="1259" t="s">
        <v>1397</v>
      </c>
      <c r="C11" s="1259" t="s">
        <v>1412</v>
      </c>
      <c r="D11" s="1743" t="s">
        <v>619</v>
      </c>
      <c r="E11" s="1841" t="s">
        <v>1389</v>
      </c>
      <c r="F11" s="1844" t="s">
        <v>1416</v>
      </c>
    </row>
    <row r="12" spans="1:8" ht="15" thickBot="1" x14ac:dyDescent="0.3">
      <c r="A12" s="1744"/>
      <c r="B12" s="1849" t="s">
        <v>1004</v>
      </c>
      <c r="C12" s="1849"/>
      <c r="D12" s="1744"/>
      <c r="E12" s="1744"/>
      <c r="F12" s="1742"/>
    </row>
    <row r="13" spans="1:8" x14ac:dyDescent="0.25">
      <c r="A13" s="112" t="s">
        <v>1530</v>
      </c>
      <c r="B13" s="289">
        <v>52374238.764869958</v>
      </c>
      <c r="C13" s="289">
        <v>52579696.962549955</v>
      </c>
      <c r="D13" s="290">
        <v>0.39228865664737389</v>
      </c>
      <c r="E13" s="291"/>
      <c r="F13" s="292"/>
      <c r="G13" s="458"/>
      <c r="H13" s="1439"/>
    </row>
    <row r="14" spans="1:8" x14ac:dyDescent="0.25">
      <c r="A14" s="1211"/>
      <c r="B14" s="294"/>
      <c r="C14" s="1307"/>
      <c r="D14" s="294"/>
      <c r="E14" s="295"/>
      <c r="F14" s="1213"/>
    </row>
    <row r="15" spans="1:8" x14ac:dyDescent="0.25">
      <c r="A15" s="296" t="s">
        <v>1531</v>
      </c>
      <c r="B15" s="297">
        <v>1671220.9765099997</v>
      </c>
      <c r="C15" s="297">
        <v>1772925.1556300016</v>
      </c>
      <c r="D15" s="298">
        <v>6.0856212643040211</v>
      </c>
      <c r="E15" s="299"/>
      <c r="F15" s="301">
        <v>3.3718816540399099</v>
      </c>
      <c r="G15" s="458"/>
      <c r="H15" s="1439"/>
    </row>
    <row r="16" spans="1:8" x14ac:dyDescent="0.25">
      <c r="A16" s="302"/>
      <c r="B16" s="1412"/>
      <c r="C16" s="303"/>
      <c r="D16" s="304"/>
      <c r="E16" s="305"/>
      <c r="F16" s="306"/>
    </row>
    <row r="17" spans="1:8" x14ac:dyDescent="0.25">
      <c r="A17" s="296" t="s">
        <v>408</v>
      </c>
      <c r="B17" s="297">
        <v>654594.19617999985</v>
      </c>
      <c r="C17" s="297">
        <v>710903.55930999946</v>
      </c>
      <c r="D17" s="298">
        <v>8.6021787939158099</v>
      </c>
      <c r="E17" s="298">
        <v>0.10751347314620854</v>
      </c>
      <c r="F17" s="307">
        <v>1.3520495559651906</v>
      </c>
      <c r="G17" s="458"/>
      <c r="H17" s="1439"/>
    </row>
    <row r="18" spans="1:8" x14ac:dyDescent="0.25">
      <c r="A18" s="103" t="s">
        <v>1545</v>
      </c>
      <c r="B18" s="92">
        <v>118445.0595</v>
      </c>
      <c r="C18" s="92">
        <v>138146.51212</v>
      </c>
      <c r="D18" s="309">
        <v>16.63341020990411</v>
      </c>
      <c r="E18" s="309">
        <v>3.7616685386966942E-2</v>
      </c>
      <c r="F18" s="310">
        <v>0.26273736841502771</v>
      </c>
      <c r="G18" s="458"/>
      <c r="H18" s="1439"/>
    </row>
    <row r="19" spans="1:8" x14ac:dyDescent="0.25">
      <c r="A19" s="311" t="s">
        <v>1539</v>
      </c>
      <c r="B19" s="97">
        <v>25852.159860000007</v>
      </c>
      <c r="C19" s="97">
        <v>43104.416440000015</v>
      </c>
      <c r="D19" s="312">
        <v>66.734294826536797</v>
      </c>
      <c r="E19" s="312">
        <v>3.2940348130791289E-2</v>
      </c>
      <c r="F19" s="313">
        <v>8.1979202867413378E-2</v>
      </c>
      <c r="G19" s="458"/>
      <c r="H19" s="1439"/>
    </row>
    <row r="20" spans="1:8" x14ac:dyDescent="0.25">
      <c r="A20" s="308" t="s">
        <v>1538</v>
      </c>
      <c r="B20" s="92">
        <v>21107.639910000002</v>
      </c>
      <c r="C20" s="92">
        <v>33622.199070000002</v>
      </c>
      <c r="D20" s="309">
        <v>59.289239409807614</v>
      </c>
      <c r="E20" s="309">
        <v>2.3894493657813588E-2</v>
      </c>
      <c r="F20" s="310">
        <v>6.394521271955507E-2</v>
      </c>
      <c r="G20" s="458"/>
      <c r="H20" s="1439"/>
    </row>
    <row r="21" spans="1:8" x14ac:dyDescent="0.25">
      <c r="A21" s="311" t="s">
        <v>1546</v>
      </c>
      <c r="B21" s="97">
        <v>14611.778859999997</v>
      </c>
      <c r="C21" s="97">
        <v>24212.226110000003</v>
      </c>
      <c r="D21" s="312">
        <v>65.70348033586383</v>
      </c>
      <c r="E21" s="312">
        <v>1.8330475967584865E-2</v>
      </c>
      <c r="F21" s="313">
        <v>4.604862239363082E-2</v>
      </c>
      <c r="G21" s="458"/>
      <c r="H21" s="1439"/>
    </row>
    <row r="22" spans="1:8" x14ac:dyDescent="0.25">
      <c r="A22" s="308" t="s">
        <v>1536</v>
      </c>
      <c r="B22" s="92">
        <v>474577.55804999976</v>
      </c>
      <c r="C22" s="92">
        <v>471818.20556999941</v>
      </c>
      <c r="D22" s="309">
        <v>-0.58143341023926698</v>
      </c>
      <c r="E22" s="309">
        <v>-5.2685299969480338E-3</v>
      </c>
      <c r="F22" s="310">
        <v>0.89733914956956362</v>
      </c>
      <c r="G22" s="458"/>
      <c r="H22" s="1439"/>
    </row>
    <row r="23" spans="1:8" x14ac:dyDescent="0.25">
      <c r="A23" s="308"/>
      <c r="B23" s="314"/>
      <c r="C23" s="314"/>
      <c r="D23" s="315"/>
      <c r="E23" s="315"/>
      <c r="F23" s="316"/>
      <c r="G23" s="458"/>
    </row>
    <row r="24" spans="1:8" x14ac:dyDescent="0.25">
      <c r="A24" s="296" t="s">
        <v>406</v>
      </c>
      <c r="B24" s="297">
        <v>374607.89032999997</v>
      </c>
      <c r="C24" s="297">
        <v>398129.81355999992</v>
      </c>
      <c r="D24" s="298">
        <v>6.2790784276537792</v>
      </c>
      <c r="E24" s="298">
        <v>4.4911246033760607E-2</v>
      </c>
      <c r="F24" s="307">
        <v>0.75719305465676057</v>
      </c>
      <c r="G24" s="458"/>
      <c r="H24" s="1439"/>
    </row>
    <row r="25" spans="1:8" x14ac:dyDescent="0.25">
      <c r="A25" s="103" t="s">
        <v>1532</v>
      </c>
      <c r="B25" s="92">
        <v>87174.433809999988</v>
      </c>
      <c r="C25" s="92">
        <v>104795.16329</v>
      </c>
      <c r="D25" s="309">
        <v>20.21318488675827</v>
      </c>
      <c r="E25" s="309">
        <v>3.3643886566269522E-2</v>
      </c>
      <c r="F25" s="310">
        <v>0.19930727893818148</v>
      </c>
      <c r="G25" s="458"/>
      <c r="H25" s="1439"/>
    </row>
    <row r="26" spans="1:8" ht="15.6" customHeight="1" x14ac:dyDescent="0.25">
      <c r="A26" s="100" t="s">
        <v>1534</v>
      </c>
      <c r="B26" s="97">
        <v>3751.3309399999998</v>
      </c>
      <c r="C26" s="97">
        <v>11322.473970000001</v>
      </c>
      <c r="D26" s="312">
        <v>201.82551609269646</v>
      </c>
      <c r="E26" s="312">
        <v>1.4455853122734735E-2</v>
      </c>
      <c r="F26" s="313">
        <v>2.1533927778367507E-2</v>
      </c>
      <c r="G26" s="458"/>
      <c r="H26" s="1439"/>
    </row>
    <row r="27" spans="1:8" ht="15" customHeight="1" x14ac:dyDescent="0.25">
      <c r="A27" s="103" t="s">
        <v>1543</v>
      </c>
      <c r="B27" s="92">
        <v>28548.87759</v>
      </c>
      <c r="C27" s="92">
        <v>33737.444860000003</v>
      </c>
      <c r="D27" s="309">
        <v>18.174330159366534</v>
      </c>
      <c r="E27" s="309">
        <v>9.9067163406301138E-3</v>
      </c>
      <c r="F27" s="310">
        <v>6.416439578194906E-2</v>
      </c>
      <c r="G27" s="458"/>
      <c r="H27" s="1439"/>
    </row>
    <row r="28" spans="1:8" x14ac:dyDescent="0.25">
      <c r="A28" s="100" t="s">
        <v>1541</v>
      </c>
      <c r="B28" s="97">
        <v>0</v>
      </c>
      <c r="C28" s="97">
        <v>1350</v>
      </c>
      <c r="D28" s="312" t="s">
        <v>1460</v>
      </c>
      <c r="E28" s="312">
        <v>2.5776030961723747E-3</v>
      </c>
      <c r="F28" s="313">
        <v>2.5675309634468637E-3</v>
      </c>
      <c r="G28" s="458"/>
      <c r="H28" s="1439"/>
    </row>
    <row r="29" spans="1:8" x14ac:dyDescent="0.25">
      <c r="A29" s="308" t="s">
        <v>1536</v>
      </c>
      <c r="B29" s="92">
        <v>255133.24798999997</v>
      </c>
      <c r="C29" s="92">
        <v>246924.73143999994</v>
      </c>
      <c r="D29" s="309">
        <v>-3.2173449029746859</v>
      </c>
      <c r="E29" s="309">
        <v>-1.5672813092046083E-2</v>
      </c>
      <c r="F29" s="310">
        <v>0.4696199211948156</v>
      </c>
      <c r="G29" s="458"/>
      <c r="H29" s="1439"/>
    </row>
    <row r="30" spans="1:8" x14ac:dyDescent="0.25">
      <c r="A30" s="308"/>
      <c r="B30" s="317"/>
      <c r="C30" s="317"/>
      <c r="D30" s="309"/>
      <c r="E30" s="309"/>
      <c r="F30" s="310"/>
      <c r="G30" s="458"/>
    </row>
    <row r="31" spans="1:8" x14ac:dyDescent="0.25">
      <c r="A31" s="296" t="s">
        <v>407</v>
      </c>
      <c r="B31" s="79">
        <v>642018.88999999943</v>
      </c>
      <c r="C31" s="79">
        <v>663891.78275999986</v>
      </c>
      <c r="D31" s="298">
        <v>3.4068923984464758</v>
      </c>
      <c r="E31" s="298">
        <v>4.1762693407721124E-2</v>
      </c>
      <c r="F31" s="307">
        <v>1.2626390434179542</v>
      </c>
      <c r="G31" s="458"/>
      <c r="H31" s="1439"/>
    </row>
    <row r="32" spans="1:8" x14ac:dyDescent="0.25">
      <c r="A32" s="103" t="s">
        <v>1541</v>
      </c>
      <c r="B32" s="92">
        <v>2144.3176699999999</v>
      </c>
      <c r="C32" s="92">
        <v>44326.123740000003</v>
      </c>
      <c r="D32" s="309" t="s">
        <v>1461</v>
      </c>
      <c r="E32" s="309">
        <v>8.0539225131981224E-2</v>
      </c>
      <c r="F32" s="310">
        <v>8.4302737179279316E-2</v>
      </c>
      <c r="G32" s="458"/>
      <c r="H32" s="1439"/>
    </row>
    <row r="33" spans="1:8" ht="13.9" customHeight="1" x14ac:dyDescent="0.25">
      <c r="A33" s="100" t="s">
        <v>1547</v>
      </c>
      <c r="B33" s="97">
        <v>38343.819780000005</v>
      </c>
      <c r="C33" s="97">
        <v>45112.704369999999</v>
      </c>
      <c r="D33" s="312">
        <v>17.653130618798233</v>
      </c>
      <c r="E33" s="312">
        <v>1.2924072501346274E-2</v>
      </c>
      <c r="F33" s="313">
        <v>8.5798715047999727E-2</v>
      </c>
      <c r="G33" s="458"/>
      <c r="H33" s="1439"/>
    </row>
    <row r="34" spans="1:8" ht="15.6" customHeight="1" x14ac:dyDescent="0.25">
      <c r="A34" s="103" t="s">
        <v>1548</v>
      </c>
      <c r="B34" s="92">
        <v>15766.760190000001</v>
      </c>
      <c r="C34" s="92">
        <v>20637.867670000003</v>
      </c>
      <c r="D34" s="309">
        <v>30.894790187076488</v>
      </c>
      <c r="E34" s="309">
        <v>9.3005790535084561E-3</v>
      </c>
      <c r="F34" s="310">
        <v>3.9250640194254796E-2</v>
      </c>
      <c r="G34" s="458"/>
      <c r="H34" s="1439"/>
    </row>
    <row r="35" spans="1:8" ht="15.6" customHeight="1" x14ac:dyDescent="0.25">
      <c r="A35" s="100" t="s">
        <v>1549</v>
      </c>
      <c r="B35" s="97">
        <v>4897.5163800000018</v>
      </c>
      <c r="C35" s="97">
        <v>9259.1634900000008</v>
      </c>
      <c r="D35" s="312">
        <v>89.05834654911348</v>
      </c>
      <c r="E35" s="312">
        <v>8.3278482186276183E-3</v>
      </c>
      <c r="F35" s="313">
        <v>1.7609769597179054E-2</v>
      </c>
      <c r="G35" s="458"/>
      <c r="H35" s="1439"/>
    </row>
    <row r="36" spans="1:8" x14ac:dyDescent="0.25">
      <c r="A36" s="308" t="s">
        <v>1536</v>
      </c>
      <c r="B36" s="92">
        <v>580866.47597999929</v>
      </c>
      <c r="C36" s="92">
        <v>544555.92348999984</v>
      </c>
      <c r="D36" s="309">
        <v>-6.2511014134080822</v>
      </c>
      <c r="E36" s="309">
        <v>-6.9329031497742402E-2</v>
      </c>
      <c r="F36" s="310">
        <v>1.0356771813992411</v>
      </c>
      <c r="G36" s="458"/>
      <c r="H36" s="1439"/>
    </row>
    <row r="37" spans="1:8" x14ac:dyDescent="0.25">
      <c r="A37" s="308"/>
      <c r="B37" s="1328"/>
      <c r="C37" s="317"/>
      <c r="D37" s="318"/>
      <c r="E37" s="318"/>
      <c r="F37" s="319"/>
      <c r="G37" s="458"/>
    </row>
    <row r="38" spans="1:8" x14ac:dyDescent="0.25">
      <c r="A38" s="296" t="s">
        <v>1001</v>
      </c>
      <c r="B38" s="79">
        <v>8432663.2585799955</v>
      </c>
      <c r="C38" s="79">
        <v>7113453.3378499979</v>
      </c>
      <c r="D38" s="290">
        <v>-15.644048389905038</v>
      </c>
      <c r="E38" s="290">
        <v>-2.5188145008703375</v>
      </c>
      <c r="F38" s="320">
        <v>13.528897557010602</v>
      </c>
      <c r="G38" s="458"/>
      <c r="H38" s="1439"/>
    </row>
    <row r="39" spans="1:8" x14ac:dyDescent="0.25">
      <c r="A39" s="308" t="s">
        <v>1521</v>
      </c>
      <c r="B39" s="92">
        <v>1243937.7107600002</v>
      </c>
      <c r="C39" s="92">
        <v>365346.20651999995</v>
      </c>
      <c r="D39" s="309">
        <v>-70.629863267286353</v>
      </c>
      <c r="E39" s="309">
        <v>-1.6775260604442728</v>
      </c>
      <c r="F39" s="310">
        <v>0.69484273897626081</v>
      </c>
      <c r="G39" s="458"/>
      <c r="H39" s="1439"/>
    </row>
    <row r="40" spans="1:8" x14ac:dyDescent="0.25">
      <c r="A40" s="311" t="s">
        <v>1501</v>
      </c>
      <c r="B40" s="97">
        <v>561097.26914999972</v>
      </c>
      <c r="C40" s="97">
        <v>259287.53177</v>
      </c>
      <c r="D40" s="312">
        <v>-53.789200905790914</v>
      </c>
      <c r="E40" s="312">
        <v>-0.57625608409308049</v>
      </c>
      <c r="F40" s="313">
        <v>0.49313241944828679</v>
      </c>
      <c r="G40" s="458"/>
      <c r="H40" s="1439"/>
    </row>
    <row r="41" spans="1:8" ht="13.5" customHeight="1" x14ac:dyDescent="0.25">
      <c r="A41" s="103" t="s">
        <v>1511</v>
      </c>
      <c r="B41" s="92">
        <v>361269.96474000008</v>
      </c>
      <c r="C41" s="92">
        <v>296588.93336999993</v>
      </c>
      <c r="D41" s="309">
        <v>-17.903794304226206</v>
      </c>
      <c r="E41" s="309">
        <v>-0.12349779757254434</v>
      </c>
      <c r="F41" s="310">
        <v>0.56407501469863219</v>
      </c>
      <c r="G41" s="458"/>
      <c r="H41" s="1439"/>
    </row>
    <row r="42" spans="1:8" x14ac:dyDescent="0.25">
      <c r="A42" s="321" t="s">
        <v>623</v>
      </c>
      <c r="B42" s="322">
        <v>6266358.3139299965</v>
      </c>
      <c r="C42" s="322">
        <v>6192230.6661899984</v>
      </c>
      <c r="D42" s="323">
        <v>-1.182946202983856</v>
      </c>
      <c r="E42" s="323">
        <v>-0.14153455876043974</v>
      </c>
      <c r="F42" s="324">
        <v>11.776847383887421</v>
      </c>
      <c r="G42" s="458"/>
      <c r="H42" s="1439"/>
    </row>
    <row r="43" spans="1:8" customFormat="1" ht="12.75" x14ac:dyDescent="0.2"/>
    <row r="44" spans="1:8" x14ac:dyDescent="0.25">
      <c r="A44" s="1543" t="s">
        <v>1097</v>
      </c>
      <c r="B44" s="1537"/>
      <c r="C44" s="1537"/>
      <c r="D44" s="1537"/>
      <c r="E44" s="1537"/>
      <c r="F44" s="1540"/>
    </row>
    <row r="45" spans="1:8" x14ac:dyDescent="0.25">
      <c r="A45" s="1546" t="s">
        <v>1411</v>
      </c>
      <c r="B45" s="138"/>
      <c r="C45" s="138"/>
      <c r="D45" s="138"/>
      <c r="E45" s="138"/>
      <c r="F45" s="66"/>
    </row>
    <row r="46" spans="1:8" x14ac:dyDescent="0.25">
      <c r="A46" s="1546" t="s">
        <v>617</v>
      </c>
      <c r="B46" s="138"/>
      <c r="C46" s="138"/>
      <c r="D46" s="138"/>
      <c r="E46" s="138"/>
      <c r="F46" s="66"/>
    </row>
    <row r="47" spans="1:8" x14ac:dyDescent="0.25">
      <c r="A47" s="1675" t="s">
        <v>1437</v>
      </c>
      <c r="B47" s="138"/>
      <c r="C47" s="138"/>
      <c r="D47" s="138"/>
      <c r="E47" s="138"/>
      <c r="F47" s="66"/>
    </row>
    <row r="48" spans="1:8" x14ac:dyDescent="0.25">
      <c r="A48" s="1563" t="s">
        <v>1441</v>
      </c>
      <c r="B48" s="142"/>
      <c r="C48" s="142"/>
      <c r="D48" s="142"/>
      <c r="E48" s="142"/>
      <c r="F48" s="144"/>
    </row>
  </sheetData>
  <mergeCells count="8">
    <mergeCell ref="F11:F12"/>
    <mergeCell ref="A8:F8"/>
    <mergeCell ref="B10:F10"/>
    <mergeCell ref="A6:F7"/>
    <mergeCell ref="A11:A12"/>
    <mergeCell ref="B12:C12"/>
    <mergeCell ref="D11:D12"/>
    <mergeCell ref="E11:E12"/>
  </mergeCells>
  <pageMargins left="0.7" right="0.7" top="0.75" bottom="0.75" header="0.3" footer="0.3"/>
  <pageSetup scale="3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7F3B6-1C92-423B-8A6E-0E57B142DC6A}">
  <dimension ref="A1:I38"/>
  <sheetViews>
    <sheetView showGridLines="0" zoomScaleNormal="100" workbookViewId="0">
      <selection activeCell="A5" sqref="A5:E5"/>
    </sheetView>
  </sheetViews>
  <sheetFormatPr defaultRowHeight="12.75" x14ac:dyDescent="0.2"/>
  <cols>
    <col min="1" max="1" width="12.28515625" bestFit="1" customWidth="1"/>
    <col min="2" max="2" width="14.7109375" customWidth="1"/>
    <col min="3" max="3" width="14.140625" customWidth="1"/>
    <col min="4" max="4" width="17" customWidth="1"/>
    <col min="5" max="5" width="17.28515625" customWidth="1"/>
    <col min="6" max="6" width="21.85546875" customWidth="1"/>
    <col min="7" max="7" width="16.42578125" bestFit="1" customWidth="1"/>
    <col min="8" max="8" width="17.42578125" bestFit="1" customWidth="1"/>
    <col min="9" max="9" width="11.5703125" bestFit="1" customWidth="1"/>
    <col min="10" max="15" width="13.85546875" bestFit="1" customWidth="1"/>
    <col min="16" max="256" width="11.42578125" customWidth="1"/>
  </cols>
  <sheetData>
    <row r="1" spans="1:9" ht="14.25" x14ac:dyDescent="0.25">
      <c r="A1" s="178"/>
      <c r="B1" s="178"/>
      <c r="C1" s="178"/>
      <c r="D1" s="178"/>
      <c r="E1" s="178"/>
      <c r="F1" s="178"/>
    </row>
    <row r="2" spans="1:9" ht="14.25" x14ac:dyDescent="0.25">
      <c r="A2" s="178"/>
      <c r="B2" s="178"/>
      <c r="C2" s="178"/>
      <c r="D2" s="178"/>
      <c r="E2" s="178"/>
      <c r="F2" s="178"/>
    </row>
    <row r="3" spans="1:9" ht="14.25" x14ac:dyDescent="0.25">
      <c r="A3" s="178"/>
      <c r="B3" s="178"/>
      <c r="C3" s="178"/>
      <c r="D3" s="178"/>
      <c r="E3" s="178"/>
      <c r="F3" s="178"/>
    </row>
    <row r="4" spans="1:9" ht="14.25" x14ac:dyDescent="0.25">
      <c r="A4" s="178"/>
      <c r="B4" s="178"/>
      <c r="C4" s="178"/>
      <c r="D4" s="178"/>
      <c r="E4" s="178"/>
      <c r="F4" s="178"/>
    </row>
    <row r="5" spans="1:9" ht="30" customHeight="1" x14ac:dyDescent="0.2">
      <c r="A5" s="1859" t="s">
        <v>461</v>
      </c>
      <c r="B5" s="1859"/>
      <c r="C5" s="1859"/>
      <c r="D5" s="1859"/>
      <c r="E5" s="1859"/>
      <c r="F5" s="1278"/>
    </row>
    <row r="6" spans="1:9" ht="20.25" x14ac:dyDescent="0.2">
      <c r="A6" s="1189" t="s">
        <v>1135</v>
      </c>
      <c r="B6" s="1190"/>
      <c r="C6" s="1190"/>
      <c r="D6" s="1190"/>
      <c r="E6" s="1190"/>
      <c r="F6" s="1279"/>
    </row>
    <row r="7" spans="1:9" ht="15" x14ac:dyDescent="0.25">
      <c r="A7" s="1191" t="s">
        <v>1417</v>
      </c>
      <c r="B7" s="1192"/>
      <c r="C7" s="1192"/>
      <c r="D7" s="1192"/>
      <c r="E7" s="1192"/>
      <c r="F7" s="1194"/>
    </row>
    <row r="8" spans="1:9" ht="15" thickBot="1" x14ac:dyDescent="0.3">
      <c r="A8" s="1193"/>
      <c r="B8" s="1194"/>
      <c r="C8" s="1194"/>
      <c r="D8" s="1194"/>
      <c r="E8" s="1195" t="s">
        <v>1004</v>
      </c>
      <c r="F8" s="1194"/>
    </row>
    <row r="9" spans="1:9" ht="42.75" x14ac:dyDescent="0.25">
      <c r="A9" s="1196" t="s">
        <v>1128</v>
      </c>
      <c r="B9" s="1196" t="s">
        <v>1129</v>
      </c>
      <c r="C9" s="1196" t="s">
        <v>1130</v>
      </c>
      <c r="D9" s="1196" t="s">
        <v>1131</v>
      </c>
      <c r="E9" s="1196" t="s">
        <v>1132</v>
      </c>
      <c r="F9" s="1197"/>
    </row>
    <row r="10" spans="1:9" ht="14.25" x14ac:dyDescent="0.25">
      <c r="A10" s="1264" t="s">
        <v>1348</v>
      </c>
      <c r="B10" s="1198">
        <v>32891132.82753</v>
      </c>
      <c r="C10" s="1198">
        <v>899778.89406999969</v>
      </c>
      <c r="D10" s="1198">
        <v>33464688.734059997</v>
      </c>
      <c r="E10" s="1199"/>
      <c r="F10" s="1302"/>
      <c r="G10" s="1302"/>
      <c r="H10" s="1302"/>
      <c r="I10" s="1302"/>
    </row>
    <row r="11" spans="1:9" ht="14.25" x14ac:dyDescent="0.25">
      <c r="A11" s="1265" t="s">
        <v>1349</v>
      </c>
      <c r="B11" s="1201">
        <v>40485555.68979001</v>
      </c>
      <c r="C11" s="1201">
        <v>1473813.2021232916</v>
      </c>
      <c r="D11" s="1201">
        <v>41577138.697463304</v>
      </c>
      <c r="E11" s="1202">
        <v>24.241821066593523</v>
      </c>
      <c r="F11" s="1302"/>
      <c r="G11" s="1302"/>
      <c r="H11" s="1302"/>
      <c r="I11" s="1301"/>
    </row>
    <row r="12" spans="1:9" ht="14.25" x14ac:dyDescent="0.25">
      <c r="A12" s="1264" t="s">
        <v>1350</v>
      </c>
      <c r="B12" s="1198">
        <v>54232569.162210003</v>
      </c>
      <c r="C12" s="1198">
        <v>2332484.8214414106</v>
      </c>
      <c r="D12" s="1198">
        <v>56047268.115451418</v>
      </c>
      <c r="E12" s="1199">
        <v>34.803091004602884</v>
      </c>
      <c r="F12" s="1302"/>
      <c r="G12" s="1302"/>
      <c r="H12" s="1302"/>
      <c r="I12" s="1301"/>
    </row>
    <row r="13" spans="1:9" ht="14.25" x14ac:dyDescent="0.25">
      <c r="A13" s="1265" t="s">
        <v>1351</v>
      </c>
      <c r="B13" s="1201">
        <v>59047684.161589995</v>
      </c>
      <c r="C13" s="1201">
        <v>3140389.0547630959</v>
      </c>
      <c r="D13" s="1201">
        <v>61552733.309763104</v>
      </c>
      <c r="E13" s="1202">
        <v>9.8228966003677787</v>
      </c>
      <c r="F13" s="1302"/>
      <c r="G13" s="1302"/>
      <c r="H13" s="1302"/>
      <c r="I13" s="1301"/>
    </row>
    <row r="14" spans="1:9" ht="14.25" x14ac:dyDescent="0.25">
      <c r="A14" s="1264" t="s">
        <v>1352</v>
      </c>
      <c r="B14" s="1198">
        <v>59381211.07562992</v>
      </c>
      <c r="C14" s="1198">
        <v>2573917.1321424511</v>
      </c>
      <c r="D14" s="1198">
        <v>61317900.066642374</v>
      </c>
      <c r="E14" s="1199">
        <v>-0.38151554040490904</v>
      </c>
      <c r="F14" s="1302"/>
      <c r="G14" s="1302"/>
      <c r="H14" s="1302"/>
      <c r="I14" s="1301"/>
    </row>
    <row r="15" spans="1:9" ht="14.25" x14ac:dyDescent="0.25">
      <c r="A15" s="1265" t="s">
        <v>1353</v>
      </c>
      <c r="B15" s="1201">
        <v>64028883.70917993</v>
      </c>
      <c r="C15" s="1201">
        <v>2776738.2252300014</v>
      </c>
      <c r="D15" s="1201">
        <v>66019954.24843993</v>
      </c>
      <c r="E15" s="1202">
        <v>7.6683222626463241</v>
      </c>
      <c r="F15" s="1302"/>
      <c r="G15" s="1302"/>
      <c r="H15" s="1302"/>
      <c r="I15" s="1301"/>
    </row>
    <row r="16" spans="1:9" ht="14.25" x14ac:dyDescent="0.25">
      <c r="A16" s="1264" t="s">
        <v>1354</v>
      </c>
      <c r="B16" s="1198">
        <v>54057599.471979976</v>
      </c>
      <c r="C16" s="1198">
        <v>2380333.4369827062</v>
      </c>
      <c r="D16" s="1198">
        <v>55533847.213202678</v>
      </c>
      <c r="E16" s="1199">
        <v>-15.883238870140612</v>
      </c>
      <c r="F16" s="1302"/>
      <c r="G16" s="1302"/>
      <c r="H16" s="1302"/>
      <c r="I16" s="1301"/>
    </row>
    <row r="17" spans="1:9" ht="14.25" x14ac:dyDescent="0.25">
      <c r="A17" s="1265" t="s">
        <v>1355</v>
      </c>
      <c r="B17" s="1201">
        <v>44889366.874919929</v>
      </c>
      <c r="C17" s="1201">
        <v>2039051.5300172614</v>
      </c>
      <c r="D17" s="1201">
        <v>45899288.493587188</v>
      </c>
      <c r="E17" s="1202">
        <v>-17.348984813940564</v>
      </c>
      <c r="F17" s="1302"/>
      <c r="G17" s="1302"/>
      <c r="H17" s="1302"/>
      <c r="I17" s="1301"/>
    </row>
    <row r="18" spans="1:9" ht="14.25" x14ac:dyDescent="0.25">
      <c r="A18" s="1266" t="s">
        <v>1356</v>
      </c>
      <c r="B18" s="1203">
        <v>46071057.877849959</v>
      </c>
      <c r="C18" s="1203">
        <v>2110953.6733706007</v>
      </c>
      <c r="D18" s="1203">
        <v>46741564.314720556</v>
      </c>
      <c r="E18" s="1204">
        <v>1.8350520210156369</v>
      </c>
      <c r="F18" s="1302"/>
      <c r="G18" s="1302"/>
      <c r="H18" s="1302"/>
      <c r="I18" s="1301"/>
    </row>
    <row r="19" spans="1:9" ht="14.25" x14ac:dyDescent="0.25">
      <c r="A19" s="1267" t="s">
        <v>1357</v>
      </c>
      <c r="B19" s="1205">
        <v>51230567.184149869</v>
      </c>
      <c r="C19" s="1205">
        <v>1783439.1507359145</v>
      </c>
      <c r="D19" s="1205">
        <v>51972440.727035791</v>
      </c>
      <c r="E19" s="1206">
        <v>11.191059796575626</v>
      </c>
      <c r="F19" s="1302"/>
      <c r="G19" s="1302"/>
      <c r="H19" s="1302"/>
      <c r="I19" s="1301"/>
    </row>
    <row r="20" spans="1:9" ht="14.25" x14ac:dyDescent="0.25">
      <c r="A20" s="1266" t="s">
        <v>1358</v>
      </c>
      <c r="B20" s="1203">
        <v>52702624.272089988</v>
      </c>
      <c r="C20" s="1203">
        <v>1389846.9382153286</v>
      </c>
      <c r="D20" s="1203">
        <v>53208617.137295321</v>
      </c>
      <c r="E20" s="1204">
        <v>2.3785229113099486</v>
      </c>
      <c r="F20" s="1302"/>
      <c r="G20" s="1302"/>
      <c r="H20" s="1302"/>
      <c r="I20" s="1301"/>
    </row>
    <row r="21" spans="1:9" ht="14.25" x14ac:dyDescent="0.25">
      <c r="A21" s="1267" t="s">
        <v>1345</v>
      </c>
      <c r="B21" s="1205">
        <v>43488662.006790049</v>
      </c>
      <c r="C21" s="1205">
        <v>1053281.4851000002</v>
      </c>
      <c r="D21" s="1205">
        <v>44031123.930080056</v>
      </c>
      <c r="E21" s="1206">
        <v>-17.248133293023539</v>
      </c>
      <c r="F21" s="1302"/>
      <c r="G21" s="1302"/>
      <c r="H21" s="1302"/>
      <c r="I21" s="1301"/>
    </row>
    <row r="22" spans="1:9" ht="14.25" x14ac:dyDescent="0.25">
      <c r="A22" s="1268" t="s">
        <v>1346</v>
      </c>
      <c r="B22" s="1262">
        <v>61101362.246449992</v>
      </c>
      <c r="C22" s="1262">
        <v>1686627.6505520015</v>
      </c>
      <c r="D22" s="1262">
        <v>61893202.219721995</v>
      </c>
      <c r="E22" s="1263">
        <v>40.566936964875836</v>
      </c>
      <c r="F22" s="1302"/>
      <c r="G22" s="1302"/>
      <c r="H22" s="1302"/>
      <c r="I22" s="1301"/>
    </row>
    <row r="23" spans="1:9" ht="14.25" x14ac:dyDescent="0.25">
      <c r="A23" s="1267" t="s">
        <v>1398</v>
      </c>
      <c r="B23" s="1205">
        <v>77413350.612800002</v>
      </c>
      <c r="C23" s="1205">
        <v>2441785.6487900019</v>
      </c>
      <c r="D23" s="1205">
        <v>78664658.767920032</v>
      </c>
      <c r="E23" s="1206">
        <v>27.097412876876305</v>
      </c>
      <c r="F23" s="1302"/>
      <c r="G23" s="1302"/>
      <c r="H23" s="1302"/>
      <c r="I23" s="1301"/>
    </row>
    <row r="24" spans="1:9" ht="14.25" x14ac:dyDescent="0.25">
      <c r="A24" s="1268" t="s">
        <v>1419</v>
      </c>
      <c r="B24" s="1262">
        <v>62796636.363000005</v>
      </c>
      <c r="C24" s="1262">
        <v>1862693.5029692012</v>
      </c>
      <c r="D24" s="1262">
        <v>63547488.195599206</v>
      </c>
      <c r="E24" s="1263">
        <v>-19.21723275622433</v>
      </c>
      <c r="F24" s="1302"/>
      <c r="G24" s="1302"/>
      <c r="H24" s="1302"/>
      <c r="I24" s="1301"/>
    </row>
    <row r="25" spans="1:9" ht="14.25" x14ac:dyDescent="0.25">
      <c r="A25" s="1452" t="s">
        <v>1418</v>
      </c>
      <c r="B25" s="1453">
        <v>52579696.962700002</v>
      </c>
      <c r="C25" s="1453">
        <v>1520473.4607400005</v>
      </c>
      <c r="D25" s="1453">
        <v>53154918.88233</v>
      </c>
      <c r="E25" s="1454"/>
      <c r="F25" s="1302"/>
      <c r="G25" s="1302"/>
      <c r="H25" s="1302"/>
      <c r="I25" s="1301"/>
    </row>
    <row r="27" spans="1:9" ht="14.25" x14ac:dyDescent="0.25">
      <c r="A27" s="1558" t="s">
        <v>1430</v>
      </c>
      <c r="B27" s="1544"/>
      <c r="C27" s="1544"/>
      <c r="D27" s="1559"/>
      <c r="E27" s="1544"/>
      <c r="F27" s="1561"/>
    </row>
    <row r="28" spans="1:9" ht="14.25" x14ac:dyDescent="0.25">
      <c r="A28" s="1675" t="s">
        <v>1437</v>
      </c>
      <c r="B28" s="176"/>
      <c r="C28" s="176"/>
      <c r="D28" s="1562"/>
      <c r="E28" s="176"/>
      <c r="F28" s="177"/>
    </row>
    <row r="29" spans="1:9" x14ac:dyDescent="0.2">
      <c r="A29" s="1850" t="s">
        <v>1133</v>
      </c>
      <c r="B29" s="1851"/>
      <c r="C29" s="1851"/>
      <c r="D29" s="1851"/>
      <c r="E29" s="1851"/>
      <c r="F29" s="1852"/>
    </row>
    <row r="30" spans="1:9" x14ac:dyDescent="0.2">
      <c r="A30" s="1853"/>
      <c r="B30" s="1854"/>
      <c r="C30" s="1854"/>
      <c r="D30" s="1854"/>
      <c r="E30" s="1854"/>
      <c r="F30" s="1855"/>
    </row>
    <row r="31" spans="1:9" x14ac:dyDescent="0.2">
      <c r="A31" s="1853" t="s">
        <v>1428</v>
      </c>
      <c r="B31" s="1854"/>
      <c r="C31" s="1854"/>
      <c r="D31" s="1854"/>
      <c r="E31" s="1854"/>
      <c r="F31" s="1855"/>
    </row>
    <row r="32" spans="1:9" x14ac:dyDescent="0.2">
      <c r="A32" s="1853"/>
      <c r="B32" s="1854"/>
      <c r="C32" s="1854"/>
      <c r="D32" s="1854"/>
      <c r="E32" s="1854"/>
      <c r="F32" s="1855"/>
    </row>
    <row r="33" spans="1:6" x14ac:dyDescent="0.2">
      <c r="A33" s="1853" t="s">
        <v>1400</v>
      </c>
      <c r="B33" s="1854"/>
      <c r="C33" s="1854"/>
      <c r="D33" s="1854"/>
      <c r="E33" s="1854"/>
      <c r="F33" s="1855"/>
    </row>
    <row r="34" spans="1:6" x14ac:dyDescent="0.2">
      <c r="A34" s="1853"/>
      <c r="B34" s="1854"/>
      <c r="C34" s="1854"/>
      <c r="D34" s="1854"/>
      <c r="E34" s="1854"/>
      <c r="F34" s="1855"/>
    </row>
    <row r="35" spans="1:6" ht="18" customHeight="1" x14ac:dyDescent="0.2">
      <c r="A35" s="1853"/>
      <c r="B35" s="1854"/>
      <c r="C35" s="1854"/>
      <c r="D35" s="1854"/>
      <c r="E35" s="1854"/>
      <c r="F35" s="1855"/>
    </row>
    <row r="36" spans="1:6" ht="18.600000000000001" customHeight="1" x14ac:dyDescent="0.2">
      <c r="A36" s="1856"/>
      <c r="B36" s="1857"/>
      <c r="C36" s="1857"/>
      <c r="D36" s="1857"/>
      <c r="E36" s="1857"/>
      <c r="F36" s="1858"/>
    </row>
    <row r="37" spans="1:6" ht="14.25" x14ac:dyDescent="0.25">
      <c r="A37" s="1556" t="s">
        <v>1435</v>
      </c>
      <c r="B37" s="176"/>
      <c r="C37" s="176"/>
      <c r="D37" s="176"/>
      <c r="E37" s="176"/>
      <c r="F37" s="177"/>
    </row>
    <row r="38" spans="1:6" x14ac:dyDescent="0.2">
      <c r="A38" s="1563" t="str">
        <f>+'Cuadro A28'!A48</f>
        <v>Actualizado el 18 de diciembre de 2024</v>
      </c>
      <c r="B38" s="1564"/>
      <c r="C38" s="1564"/>
      <c r="D38" s="1564"/>
      <c r="E38" s="1564"/>
      <c r="F38" s="1565"/>
    </row>
  </sheetData>
  <mergeCells count="4">
    <mergeCell ref="A29:F30"/>
    <mergeCell ref="A31:F32"/>
    <mergeCell ref="A33:F36"/>
    <mergeCell ref="A5:E5"/>
  </mergeCells>
  <pageMargins left="0.7" right="0.7" top="0.75" bottom="0.75" header="0.3" footer="0.3"/>
  <pageSetup scale="36" orientation="portrait" r:id="rId1"/>
  <ignoredErrors>
    <ignoredError sqref="A10:A24" numberStoredAsText="1"/>
  </ignoredError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6946F-1427-4888-8B2F-B9063F064181}">
  <dimension ref="A5:O211"/>
  <sheetViews>
    <sheetView showGridLines="0" zoomScaleNormal="100" workbookViewId="0">
      <pane ySplit="9" topLeftCell="A190" activePane="bottomLeft" state="frozen"/>
      <selection activeCell="A5" sqref="A5:E5"/>
      <selection pane="bottomLeft" activeCell="A5" sqref="A5:E5"/>
    </sheetView>
  </sheetViews>
  <sheetFormatPr defaultRowHeight="14.25" x14ac:dyDescent="0.25"/>
  <cols>
    <col min="1" max="1" width="14.7109375" style="178" customWidth="1"/>
    <col min="2" max="2" width="18.140625" style="178" customWidth="1"/>
    <col min="3" max="3" width="15.7109375" style="178" customWidth="1"/>
    <col min="4" max="4" width="16.28515625" style="178" customWidth="1"/>
    <col min="5" max="5" width="14.42578125" style="178" customWidth="1"/>
    <col min="6" max="6" width="16.42578125" bestFit="1" customWidth="1"/>
    <col min="7" max="7" width="14.7109375" bestFit="1" customWidth="1"/>
    <col min="8" max="8" width="16.42578125" bestFit="1" customWidth="1"/>
    <col min="9" max="9" width="12.85546875" bestFit="1" customWidth="1"/>
    <col min="10" max="13" width="12.7109375" bestFit="1" customWidth="1"/>
    <col min="14" max="256" width="11.42578125" customWidth="1"/>
  </cols>
  <sheetData>
    <row r="5" spans="1:15" ht="24" customHeight="1" x14ac:dyDescent="0.2">
      <c r="A5" s="1859" t="s">
        <v>1138</v>
      </c>
      <c r="B5" s="1859"/>
      <c r="C5" s="1859"/>
      <c r="D5" s="1859"/>
      <c r="E5" s="1859"/>
    </row>
    <row r="6" spans="1:15" ht="20.25" x14ac:dyDescent="0.2">
      <c r="A6" s="1189" t="s">
        <v>1137</v>
      </c>
      <c r="B6" s="1190"/>
      <c r="C6" s="1190"/>
      <c r="D6" s="1190"/>
      <c r="E6" s="1190"/>
    </row>
    <row r="7" spans="1:15" x14ac:dyDescent="0.25">
      <c r="A7" s="1191" t="s">
        <v>1436</v>
      </c>
      <c r="B7" s="1192"/>
      <c r="C7" s="1192"/>
      <c r="D7" s="1192"/>
      <c r="E7" s="1192"/>
    </row>
    <row r="8" spans="1:15" x14ac:dyDescent="0.25">
      <c r="A8" s="1193"/>
      <c r="B8" s="1194"/>
      <c r="C8" s="1194"/>
      <c r="D8" s="1194"/>
      <c r="E8" s="1195" t="s">
        <v>1004</v>
      </c>
    </row>
    <row r="9" spans="1:15" ht="71.25" x14ac:dyDescent="0.2">
      <c r="A9" s="1207" t="s">
        <v>1136</v>
      </c>
      <c r="B9" s="1208" t="s">
        <v>1129</v>
      </c>
      <c r="C9" s="1208" t="s">
        <v>1130</v>
      </c>
      <c r="D9" s="1208" t="s">
        <v>1131</v>
      </c>
      <c r="E9" s="1208" t="s">
        <v>1132</v>
      </c>
    </row>
    <row r="10" spans="1:15" x14ac:dyDescent="0.2">
      <c r="A10" s="1217">
        <v>39814</v>
      </c>
      <c r="B10" s="1218">
        <v>2783397.3733599996</v>
      </c>
      <c r="C10" s="1218">
        <v>95778.05886999995</v>
      </c>
      <c r="D10" s="1218">
        <v>2850195.8355799997</v>
      </c>
      <c r="E10" s="1221"/>
      <c r="N10" s="1222"/>
      <c r="O10" s="1222"/>
    </row>
    <row r="11" spans="1:15" x14ac:dyDescent="0.2">
      <c r="A11" s="1215">
        <v>39845</v>
      </c>
      <c r="B11" s="1216">
        <v>2527172.7782999696</v>
      </c>
      <c r="C11" s="1216">
        <v>65427.613639999974</v>
      </c>
      <c r="D11" s="1216">
        <v>2569519.4398399699</v>
      </c>
      <c r="E11" s="1214"/>
      <c r="N11" s="1222"/>
      <c r="O11" s="1222"/>
    </row>
    <row r="12" spans="1:15" x14ac:dyDescent="0.2">
      <c r="A12" s="1217">
        <v>39873</v>
      </c>
      <c r="B12" s="1218">
        <v>2662191.1689999979</v>
      </c>
      <c r="C12" s="1218">
        <v>70035.077010000008</v>
      </c>
      <c r="D12" s="1218">
        <v>2704722.9434099984</v>
      </c>
      <c r="E12" s="1221"/>
      <c r="N12" s="1222"/>
      <c r="O12" s="1222"/>
    </row>
    <row r="13" spans="1:15" x14ac:dyDescent="0.2">
      <c r="A13" s="1215">
        <v>39904</v>
      </c>
      <c r="B13" s="1216">
        <v>2667646.5030900105</v>
      </c>
      <c r="C13" s="1216">
        <v>58743.524419999958</v>
      </c>
      <c r="D13" s="1216">
        <v>2700312.8142100107</v>
      </c>
      <c r="E13" s="1214"/>
      <c r="N13" s="1222"/>
      <c r="O13" s="1222"/>
    </row>
    <row r="14" spans="1:15" x14ac:dyDescent="0.2">
      <c r="A14" s="1217">
        <v>39934</v>
      </c>
      <c r="B14" s="1218">
        <v>2447585.0789900064</v>
      </c>
      <c r="C14" s="1218">
        <v>62233.54141999987</v>
      </c>
      <c r="D14" s="1218">
        <v>2483094.3392900061</v>
      </c>
      <c r="E14" s="1221"/>
      <c r="N14" s="1222"/>
      <c r="O14" s="1222"/>
    </row>
    <row r="15" spans="1:15" x14ac:dyDescent="0.2">
      <c r="A15" s="1215">
        <v>39965</v>
      </c>
      <c r="B15" s="1216">
        <v>2486034.7537300056</v>
      </c>
      <c r="C15" s="1216">
        <v>76449.700769999952</v>
      </c>
      <c r="D15" s="1216">
        <v>2536534.3490500059</v>
      </c>
      <c r="E15" s="1214"/>
      <c r="N15" s="1222"/>
      <c r="O15" s="1222"/>
    </row>
    <row r="16" spans="1:15" x14ac:dyDescent="0.2">
      <c r="A16" s="1219">
        <v>39995</v>
      </c>
      <c r="B16" s="1218">
        <v>3178285.6163200065</v>
      </c>
      <c r="C16" s="1218">
        <v>73590.694840000113</v>
      </c>
      <c r="D16" s="1218">
        <v>3224503.7125900066</v>
      </c>
      <c r="E16" s="1219"/>
      <c r="N16" s="1222"/>
      <c r="O16" s="1222"/>
    </row>
    <row r="17" spans="1:15" x14ac:dyDescent="0.2">
      <c r="A17" s="1220">
        <v>40026</v>
      </c>
      <c r="B17" s="1216">
        <v>2541841.9988100068</v>
      </c>
      <c r="C17" s="1216">
        <v>82014.939839999846</v>
      </c>
      <c r="D17" s="1216">
        <v>2596316.8390500061</v>
      </c>
      <c r="E17" s="1220"/>
      <c r="N17" s="1222"/>
      <c r="O17" s="1222"/>
    </row>
    <row r="18" spans="1:15" x14ac:dyDescent="0.2">
      <c r="A18" s="1219">
        <v>40057</v>
      </c>
      <c r="B18" s="1218">
        <v>2748841.6472399947</v>
      </c>
      <c r="C18" s="1218">
        <v>56213.296720000042</v>
      </c>
      <c r="D18" s="1218">
        <v>2777369.8045899947</v>
      </c>
      <c r="E18" s="1219"/>
      <c r="N18" s="1222"/>
      <c r="O18" s="1222"/>
    </row>
    <row r="19" spans="1:15" x14ac:dyDescent="0.2">
      <c r="A19" s="1220">
        <v>40087</v>
      </c>
      <c r="B19" s="1216">
        <v>2966990.7850199789</v>
      </c>
      <c r="C19" s="1216">
        <v>82659.84850000008</v>
      </c>
      <c r="D19" s="1216">
        <v>3025078.6265999791</v>
      </c>
      <c r="E19" s="1220"/>
      <c r="N19" s="1222"/>
      <c r="O19" s="1222"/>
    </row>
    <row r="20" spans="1:15" x14ac:dyDescent="0.2">
      <c r="A20" s="1219">
        <v>40118</v>
      </c>
      <c r="B20" s="1218">
        <v>2819937.5779700084</v>
      </c>
      <c r="C20" s="1218">
        <v>63125.677620000075</v>
      </c>
      <c r="D20" s="1218">
        <v>2850931.4189000083</v>
      </c>
      <c r="E20" s="1219"/>
      <c r="N20" s="1222"/>
      <c r="O20" s="1222"/>
    </row>
    <row r="21" spans="1:15" x14ac:dyDescent="0.2">
      <c r="A21" s="1220">
        <v>40148</v>
      </c>
      <c r="B21" s="1216">
        <v>3061207.5457000183</v>
      </c>
      <c r="C21" s="1216">
        <v>113506.92041999969</v>
      </c>
      <c r="D21" s="1216">
        <v>3146108.6109500173</v>
      </c>
      <c r="E21" s="1220"/>
      <c r="N21" s="1222"/>
      <c r="O21" s="1222"/>
    </row>
    <row r="22" spans="1:15" x14ac:dyDescent="0.2">
      <c r="A22" s="1219">
        <v>40179</v>
      </c>
      <c r="B22" s="1218">
        <v>2690385.2531400053</v>
      </c>
      <c r="C22" s="1218">
        <v>88560.43167000002</v>
      </c>
      <c r="D22" s="1218">
        <v>2752711.9827100052</v>
      </c>
      <c r="E22" s="1415">
        <f>+(D22-D10)/D10*100</f>
        <v>-3.4202510456674293</v>
      </c>
      <c r="N22" s="1222"/>
      <c r="O22" s="1222"/>
    </row>
    <row r="23" spans="1:15" x14ac:dyDescent="0.25">
      <c r="A23" s="1220">
        <v>40210</v>
      </c>
      <c r="B23" s="1216">
        <v>2786822.164409982</v>
      </c>
      <c r="C23" s="1216">
        <v>129304.65788000007</v>
      </c>
      <c r="D23" s="1216">
        <v>2881179.0079399822</v>
      </c>
      <c r="E23" s="1416">
        <f t="shared" ref="E23:E86" si="0">+(D23-D11)/D11*100</f>
        <v>12.129099444346783</v>
      </c>
      <c r="N23" s="1222"/>
      <c r="O23" s="1222"/>
    </row>
    <row r="24" spans="1:15" x14ac:dyDescent="0.25">
      <c r="A24" s="1219">
        <v>40238</v>
      </c>
      <c r="B24" s="1218">
        <v>3290864.9423299846</v>
      </c>
      <c r="C24" s="1218">
        <v>147318.31833999965</v>
      </c>
      <c r="D24" s="1218">
        <v>3403556.0795199843</v>
      </c>
      <c r="E24" s="1417">
        <f t="shared" si="0"/>
        <v>25.837512777886491</v>
      </c>
      <c r="N24" s="1222"/>
      <c r="O24" s="1222"/>
    </row>
    <row r="25" spans="1:15" x14ac:dyDescent="0.25">
      <c r="A25" s="1220">
        <v>40269</v>
      </c>
      <c r="B25" s="1216">
        <v>3130291.8191600293</v>
      </c>
      <c r="C25" s="1216">
        <v>122825.85016999987</v>
      </c>
      <c r="D25" s="1216">
        <v>3226548.4422800294</v>
      </c>
      <c r="E25" s="1416">
        <f t="shared" si="0"/>
        <v>19.487950629304088</v>
      </c>
      <c r="N25" s="1222"/>
      <c r="O25" s="1222"/>
    </row>
    <row r="26" spans="1:15" x14ac:dyDescent="0.25">
      <c r="A26" s="1219">
        <v>40299</v>
      </c>
      <c r="B26" s="1218">
        <v>3183587.2305799923</v>
      </c>
      <c r="C26" s="1218">
        <v>115557.51955999983</v>
      </c>
      <c r="D26" s="1218">
        <v>3271045.1570599922</v>
      </c>
      <c r="E26" s="1417">
        <f t="shared" si="0"/>
        <v>31.73261705373972</v>
      </c>
      <c r="N26" s="1222"/>
      <c r="O26" s="1222"/>
    </row>
    <row r="27" spans="1:15" x14ac:dyDescent="0.25">
      <c r="A27" s="1220">
        <v>40330</v>
      </c>
      <c r="B27" s="1216">
        <v>3113829.5927500208</v>
      </c>
      <c r="C27" s="1216">
        <v>110955.78973898002</v>
      </c>
      <c r="D27" s="1216">
        <v>3195857.6079890002</v>
      </c>
      <c r="E27" s="1416">
        <f t="shared" si="0"/>
        <v>25.993074337271523</v>
      </c>
      <c r="N27" s="1222"/>
      <c r="O27" s="1222"/>
    </row>
    <row r="28" spans="1:15" x14ac:dyDescent="0.25">
      <c r="A28" s="1219">
        <v>40360</v>
      </c>
      <c r="B28" s="1218">
        <v>3437961.7513399795</v>
      </c>
      <c r="C28" s="1218">
        <v>111636.15825425288</v>
      </c>
      <c r="D28" s="1218">
        <v>3516163.6449642326</v>
      </c>
      <c r="E28" s="1417">
        <f t="shared" si="0"/>
        <v>9.0451107634159609</v>
      </c>
      <c r="N28" s="1222"/>
      <c r="O28" s="1222"/>
    </row>
    <row r="29" spans="1:15" x14ac:dyDescent="0.25">
      <c r="A29" s="1220">
        <v>40391</v>
      </c>
      <c r="B29" s="1216">
        <v>3582602.8614700227</v>
      </c>
      <c r="C29" s="1216">
        <v>118078.5899699999</v>
      </c>
      <c r="D29" s="1216">
        <v>3665807.8436900228</v>
      </c>
      <c r="E29" s="1416">
        <f t="shared" si="0"/>
        <v>41.192622893873924</v>
      </c>
      <c r="N29" s="1222"/>
      <c r="O29" s="1222"/>
    </row>
    <row r="30" spans="1:15" x14ac:dyDescent="0.25">
      <c r="A30" s="1219">
        <v>40422</v>
      </c>
      <c r="B30" s="1218">
        <v>3872400.5964499703</v>
      </c>
      <c r="C30" s="1218">
        <v>134975.06403100013</v>
      </c>
      <c r="D30" s="1218">
        <v>3972664.7490209709</v>
      </c>
      <c r="E30" s="1417">
        <f t="shared" si="0"/>
        <v>43.036938849683715</v>
      </c>
      <c r="N30" s="1222"/>
      <c r="O30" s="1222"/>
    </row>
    <row r="31" spans="1:15" x14ac:dyDescent="0.25">
      <c r="A31" s="1220">
        <v>40452</v>
      </c>
      <c r="B31" s="1216">
        <v>3617757.596519995</v>
      </c>
      <c r="C31" s="1216">
        <v>121002.95283999998</v>
      </c>
      <c r="D31" s="1216">
        <v>3704708.1628599954</v>
      </c>
      <c r="E31" s="1416">
        <f t="shared" si="0"/>
        <v>22.466508152347835</v>
      </c>
      <c r="N31" s="1222"/>
      <c r="O31" s="1222"/>
    </row>
    <row r="32" spans="1:15" x14ac:dyDescent="0.25">
      <c r="A32" s="1219">
        <v>40483</v>
      </c>
      <c r="B32" s="1218">
        <v>3796101.4691500333</v>
      </c>
      <c r="C32" s="1218">
        <v>151263.04363970019</v>
      </c>
      <c r="D32" s="1218">
        <v>3912183.5923697338</v>
      </c>
      <c r="E32" s="1417">
        <f t="shared" si="0"/>
        <v>37.224752810055136</v>
      </c>
      <c r="N32" s="1222"/>
      <c r="O32" s="1222"/>
    </row>
    <row r="33" spans="1:15" x14ac:dyDescent="0.25">
      <c r="A33" s="1220">
        <v>40513</v>
      </c>
      <c r="B33" s="1216">
        <v>3982950.4124899898</v>
      </c>
      <c r="C33" s="1216">
        <v>122334.82602935898</v>
      </c>
      <c r="D33" s="1216">
        <v>4074712.4270593491</v>
      </c>
      <c r="E33" s="1416">
        <f t="shared" si="0"/>
        <v>29.515949095887223</v>
      </c>
      <c r="N33" s="1222"/>
      <c r="O33" s="1222"/>
    </row>
    <row r="34" spans="1:15" x14ac:dyDescent="0.25">
      <c r="A34" s="1219">
        <v>40544</v>
      </c>
      <c r="B34" s="1218">
        <v>3769071.3858300196</v>
      </c>
      <c r="C34" s="1218">
        <v>128189.4138071989</v>
      </c>
      <c r="D34" s="1218">
        <v>3867737.3473872188</v>
      </c>
      <c r="E34" s="1417">
        <f t="shared" si="0"/>
        <v>40.506430446802035</v>
      </c>
      <c r="N34" s="1222"/>
      <c r="O34" s="1222"/>
    </row>
    <row r="35" spans="1:15" x14ac:dyDescent="0.25">
      <c r="A35" s="1220">
        <v>40575</v>
      </c>
      <c r="B35" s="1216">
        <v>3769025.7311299997</v>
      </c>
      <c r="C35" s="1216">
        <v>133217.82713006696</v>
      </c>
      <c r="D35" s="1216">
        <v>3866086.7831400661</v>
      </c>
      <c r="E35" s="1416">
        <f t="shared" si="0"/>
        <v>34.184192390888072</v>
      </c>
      <c r="N35" s="1222"/>
      <c r="O35" s="1222"/>
    </row>
    <row r="36" spans="1:15" x14ac:dyDescent="0.25">
      <c r="A36" s="1219">
        <v>40603</v>
      </c>
      <c r="B36" s="1218">
        <v>4560021.9701499855</v>
      </c>
      <c r="C36" s="1218">
        <v>195799.80708489552</v>
      </c>
      <c r="D36" s="1218">
        <v>4708280.0949848797</v>
      </c>
      <c r="E36" s="1417">
        <f t="shared" si="0"/>
        <v>38.334141849923782</v>
      </c>
      <c r="N36" s="1222"/>
      <c r="O36" s="1222"/>
    </row>
    <row r="37" spans="1:15" x14ac:dyDescent="0.25">
      <c r="A37" s="1220">
        <v>40634</v>
      </c>
      <c r="B37" s="1216">
        <v>4169518.9950900069</v>
      </c>
      <c r="C37" s="1216">
        <v>150684.76439124276</v>
      </c>
      <c r="D37" s="1216">
        <v>4278444.7731912499</v>
      </c>
      <c r="E37" s="1416">
        <f t="shared" si="0"/>
        <v>32.601287404440818</v>
      </c>
      <c r="N37" s="1222"/>
      <c r="O37" s="1222"/>
    </row>
    <row r="38" spans="1:15" x14ac:dyDescent="0.25">
      <c r="A38" s="1219">
        <v>40664</v>
      </c>
      <c r="B38" s="1218">
        <v>4832071.4336300259</v>
      </c>
      <c r="C38" s="1218">
        <v>168957.5243109439</v>
      </c>
      <c r="D38" s="1218">
        <v>4954091.1366709694</v>
      </c>
      <c r="E38" s="1417">
        <f t="shared" si="0"/>
        <v>51.452850657790826</v>
      </c>
      <c r="N38" s="1222"/>
      <c r="O38" s="1222"/>
    </row>
    <row r="39" spans="1:15" x14ac:dyDescent="0.25">
      <c r="A39" s="1220">
        <v>40695</v>
      </c>
      <c r="B39" s="1216">
        <v>4517840.1904799938</v>
      </c>
      <c r="C39" s="1216">
        <v>171448.68109</v>
      </c>
      <c r="D39" s="1216">
        <v>4647843.5170499943</v>
      </c>
      <c r="E39" s="1416">
        <f t="shared" si="0"/>
        <v>45.433373046137035</v>
      </c>
      <c r="N39" s="1222"/>
      <c r="O39" s="1222"/>
    </row>
    <row r="40" spans="1:15" x14ac:dyDescent="0.25">
      <c r="A40" s="1219">
        <v>40725</v>
      </c>
      <c r="B40" s="1218">
        <v>4519283.5814000024</v>
      </c>
      <c r="C40" s="1218">
        <v>201990.22735500406</v>
      </c>
      <c r="D40" s="1218">
        <v>4680507.5502450075</v>
      </c>
      <c r="E40" s="1417">
        <f t="shared" si="0"/>
        <v>33.114041974363765</v>
      </c>
      <c r="N40" s="1222"/>
      <c r="O40" s="1222"/>
    </row>
    <row r="41" spans="1:15" x14ac:dyDescent="0.25">
      <c r="A41" s="1220">
        <v>40756</v>
      </c>
      <c r="B41" s="1216">
        <v>4756833.1712199654</v>
      </c>
      <c r="C41" s="1216">
        <v>171161.67324481116</v>
      </c>
      <c r="D41" s="1216">
        <v>4877716.3376447754</v>
      </c>
      <c r="E41" s="1416">
        <f t="shared" si="0"/>
        <v>33.059793246959686</v>
      </c>
      <c r="N41" s="1222"/>
      <c r="O41" s="1222"/>
    </row>
    <row r="42" spans="1:15" x14ac:dyDescent="0.25">
      <c r="A42" s="1219">
        <v>40787</v>
      </c>
      <c r="B42" s="1218">
        <v>4999306.5470499955</v>
      </c>
      <c r="C42" s="1218">
        <v>278710.3919499999</v>
      </c>
      <c r="D42" s="1218">
        <v>5229743.9394499958</v>
      </c>
      <c r="E42" s="1417">
        <f t="shared" si="0"/>
        <v>31.643223625623612</v>
      </c>
      <c r="N42" s="1222"/>
      <c r="O42" s="1222"/>
    </row>
    <row r="43" spans="1:15" x14ac:dyDescent="0.25">
      <c r="A43" s="1220">
        <v>40817</v>
      </c>
      <c r="B43" s="1216">
        <v>4781012.1753700282</v>
      </c>
      <c r="C43" s="1216">
        <v>193780.33093724778</v>
      </c>
      <c r="D43" s="1216">
        <v>4926759.2732272772</v>
      </c>
      <c r="E43" s="1416">
        <f t="shared" si="0"/>
        <v>32.986433928006662</v>
      </c>
      <c r="N43" s="1222"/>
      <c r="O43" s="1222"/>
    </row>
    <row r="44" spans="1:15" x14ac:dyDescent="0.25">
      <c r="A44" s="1219">
        <v>40848</v>
      </c>
      <c r="B44" s="1218">
        <v>5060493.820499992</v>
      </c>
      <c r="C44" s="1218">
        <v>316813.79731999984</v>
      </c>
      <c r="D44" s="1218">
        <v>5331579.9212699914</v>
      </c>
      <c r="E44" s="1417">
        <f t="shared" si="0"/>
        <v>36.281434533610017</v>
      </c>
      <c r="N44" s="1222"/>
      <c r="O44" s="1222"/>
    </row>
    <row r="45" spans="1:15" x14ac:dyDescent="0.25">
      <c r="A45" s="1220">
        <v>40878</v>
      </c>
      <c r="B45" s="1216">
        <v>4498090.1603599852</v>
      </c>
      <c r="C45" s="1216">
        <v>221730.38282</v>
      </c>
      <c r="D45" s="1216">
        <v>4678477.4411899857</v>
      </c>
      <c r="E45" s="1416">
        <f t="shared" si="0"/>
        <v>14.81736502731221</v>
      </c>
      <c r="N45" s="1222"/>
      <c r="O45" s="1222"/>
    </row>
    <row r="46" spans="1:15" x14ac:dyDescent="0.25">
      <c r="A46" s="1219">
        <v>40909</v>
      </c>
      <c r="B46" s="1218">
        <v>4446062.4719900107</v>
      </c>
      <c r="C46" s="1218">
        <v>223630.22475000043</v>
      </c>
      <c r="D46" s="1218">
        <v>4617332.7686500112</v>
      </c>
      <c r="E46" s="1417">
        <f t="shared" si="0"/>
        <v>19.380721955413239</v>
      </c>
      <c r="N46" s="1222"/>
      <c r="O46" s="1222"/>
    </row>
    <row r="47" spans="1:15" x14ac:dyDescent="0.25">
      <c r="A47" s="1220">
        <v>40940</v>
      </c>
      <c r="B47" s="1216">
        <v>4595972.5121200159</v>
      </c>
      <c r="C47" s="1216">
        <v>248047.64811799969</v>
      </c>
      <c r="D47" s="1216">
        <v>4779420.8944980167</v>
      </c>
      <c r="E47" s="1416">
        <f t="shared" si="0"/>
        <v>23.624252702784222</v>
      </c>
      <c r="N47" s="1222"/>
      <c r="O47" s="1222"/>
    </row>
    <row r="48" spans="1:15" x14ac:dyDescent="0.25">
      <c r="A48" s="1219">
        <v>40969</v>
      </c>
      <c r="B48" s="1218">
        <v>5001477.4722100329</v>
      </c>
      <c r="C48" s="1218">
        <v>235104.68330999801</v>
      </c>
      <c r="D48" s="1218">
        <v>5172469.0604000296</v>
      </c>
      <c r="E48" s="1417">
        <f t="shared" si="0"/>
        <v>9.8589921595699082</v>
      </c>
      <c r="N48" s="1222"/>
      <c r="O48" s="1222"/>
    </row>
    <row r="49" spans="1:15" x14ac:dyDescent="0.25">
      <c r="A49" s="1220">
        <v>41000</v>
      </c>
      <c r="B49" s="1216">
        <v>4434447.9823400369</v>
      </c>
      <c r="C49" s="1216">
        <v>248345.37419004171</v>
      </c>
      <c r="D49" s="1216">
        <v>4635444.6513800789</v>
      </c>
      <c r="E49" s="1416">
        <f t="shared" si="0"/>
        <v>8.3441506695561767</v>
      </c>
      <c r="N49" s="1222"/>
      <c r="O49" s="1222"/>
    </row>
    <row r="50" spans="1:15" x14ac:dyDescent="0.25">
      <c r="A50" s="1219">
        <v>41030</v>
      </c>
      <c r="B50" s="1218">
        <v>5483589.3443099726</v>
      </c>
      <c r="C50" s="1218">
        <v>232867.95334985608</v>
      </c>
      <c r="D50" s="1218">
        <v>5665479.3225198286</v>
      </c>
      <c r="E50" s="1417">
        <f t="shared" si="0"/>
        <v>14.359610395195412</v>
      </c>
      <c r="N50" s="1222"/>
      <c r="O50" s="1222"/>
    </row>
    <row r="51" spans="1:15" x14ac:dyDescent="0.25">
      <c r="A51" s="1220">
        <v>41061</v>
      </c>
      <c r="B51" s="1216">
        <v>5100214.4289299697</v>
      </c>
      <c r="C51" s="1216">
        <v>244085.80090870056</v>
      </c>
      <c r="D51" s="1216">
        <v>5295222.1548686707</v>
      </c>
      <c r="E51" s="1416">
        <f t="shared" si="0"/>
        <v>13.928580758879988</v>
      </c>
      <c r="N51" s="1222"/>
      <c r="O51" s="1222"/>
    </row>
    <row r="52" spans="1:15" x14ac:dyDescent="0.25">
      <c r="A52" s="1219">
        <v>41091</v>
      </c>
      <c r="B52" s="1218">
        <v>5193891.005409942</v>
      </c>
      <c r="C52" s="1218">
        <v>250556.27391000063</v>
      </c>
      <c r="D52" s="1218">
        <v>5398482.6647399412</v>
      </c>
      <c r="E52" s="1417">
        <f t="shared" si="0"/>
        <v>15.339684997567204</v>
      </c>
      <c r="N52" s="1222"/>
      <c r="O52" s="1222"/>
    </row>
    <row r="53" spans="1:15" x14ac:dyDescent="0.25">
      <c r="A53" s="1220">
        <v>41122</v>
      </c>
      <c r="B53" s="1216">
        <v>5239229.5621700007</v>
      </c>
      <c r="C53" s="1216">
        <v>369294.907747399</v>
      </c>
      <c r="D53" s="1216">
        <v>5558004.2113874005</v>
      </c>
      <c r="E53" s="1416">
        <f t="shared" si="0"/>
        <v>13.94685190059873</v>
      </c>
      <c r="N53" s="1222"/>
      <c r="O53" s="1222"/>
    </row>
    <row r="54" spans="1:15" x14ac:dyDescent="0.25">
      <c r="A54" s="1219">
        <v>41153</v>
      </c>
      <c r="B54" s="1218">
        <v>4679131.4497700045</v>
      </c>
      <c r="C54" s="1218">
        <v>313726.13268999849</v>
      </c>
      <c r="D54" s="1218">
        <v>4950437.4412300028</v>
      </c>
      <c r="E54" s="1417">
        <f t="shared" si="0"/>
        <v>-5.3407298990888492</v>
      </c>
      <c r="N54" s="1222"/>
      <c r="O54" s="1222"/>
    </row>
    <row r="55" spans="1:15" x14ac:dyDescent="0.25">
      <c r="A55" s="1220">
        <v>41183</v>
      </c>
      <c r="B55" s="1216">
        <v>5205812.5109600155</v>
      </c>
      <c r="C55" s="1216">
        <v>240079.27183910037</v>
      </c>
      <c r="D55" s="1216">
        <v>5367804.5461491169</v>
      </c>
      <c r="E55" s="1416">
        <f t="shared" si="0"/>
        <v>8.9520361857041326</v>
      </c>
      <c r="N55" s="1222"/>
      <c r="O55" s="1222"/>
    </row>
    <row r="56" spans="1:15" x14ac:dyDescent="0.25">
      <c r="A56" s="1219">
        <v>41214</v>
      </c>
      <c r="B56" s="1218">
        <v>5125549.9464300014</v>
      </c>
      <c r="C56" s="1218">
        <v>296751.96839000023</v>
      </c>
      <c r="D56" s="1218">
        <v>5379190.114260002</v>
      </c>
      <c r="E56" s="1417">
        <f t="shared" si="0"/>
        <v>0.8929847004651067</v>
      </c>
      <c r="N56" s="1222"/>
      <c r="O56" s="1222"/>
    </row>
    <row r="57" spans="1:15" x14ac:dyDescent="0.25">
      <c r="A57" s="1220">
        <v>41244</v>
      </c>
      <c r="B57" s="1216">
        <v>4542305.4749499941</v>
      </c>
      <c r="C57" s="1216">
        <v>237898.81556000048</v>
      </c>
      <c r="D57" s="1216">
        <v>4733445.4796799943</v>
      </c>
      <c r="E57" s="1416">
        <f t="shared" si="0"/>
        <v>1.1749129750217897</v>
      </c>
      <c r="N57" s="1222"/>
      <c r="O57" s="1222"/>
    </row>
    <row r="58" spans="1:15" x14ac:dyDescent="0.25">
      <c r="A58" s="1219">
        <v>41275</v>
      </c>
      <c r="B58" s="1218">
        <v>5185073.5266399328</v>
      </c>
      <c r="C58" s="1218">
        <v>264547.73122999998</v>
      </c>
      <c r="D58" s="1218">
        <v>5398604.5908599328</v>
      </c>
      <c r="E58" s="1417">
        <f t="shared" si="0"/>
        <v>16.920414043243095</v>
      </c>
      <c r="N58" s="1222"/>
      <c r="O58" s="1222"/>
    </row>
    <row r="59" spans="1:15" x14ac:dyDescent="0.25">
      <c r="A59" s="1220">
        <v>41306</v>
      </c>
      <c r="B59" s="1216">
        <v>4497491.1896699779</v>
      </c>
      <c r="C59" s="1216">
        <v>238398.30604999987</v>
      </c>
      <c r="D59" s="1216">
        <v>4688019.6507799774</v>
      </c>
      <c r="E59" s="1416">
        <f t="shared" si="0"/>
        <v>-1.9123916000630685</v>
      </c>
      <c r="N59" s="1222"/>
      <c r="O59" s="1222"/>
    </row>
    <row r="60" spans="1:15" x14ac:dyDescent="0.25">
      <c r="A60" s="1219">
        <v>41334</v>
      </c>
      <c r="B60" s="1218">
        <v>4488136.3789500017</v>
      </c>
      <c r="C60" s="1218">
        <v>240821.37385999953</v>
      </c>
      <c r="D60" s="1218">
        <v>4682686.1071900018</v>
      </c>
      <c r="E60" s="1417">
        <f t="shared" si="0"/>
        <v>-9.4690359186440247</v>
      </c>
      <c r="N60" s="1222"/>
      <c r="O60" s="1222"/>
    </row>
    <row r="61" spans="1:15" x14ac:dyDescent="0.25">
      <c r="A61" s="1220">
        <v>41365</v>
      </c>
      <c r="B61" s="1216">
        <v>5167137.2964399708</v>
      </c>
      <c r="C61" s="1216">
        <v>269764.03755875549</v>
      </c>
      <c r="D61" s="1216">
        <v>5380088.0867187269</v>
      </c>
      <c r="E61" s="1416">
        <f t="shared" si="0"/>
        <v>16.064120949366757</v>
      </c>
      <c r="N61" s="1222"/>
      <c r="O61" s="1222"/>
    </row>
    <row r="62" spans="1:15" x14ac:dyDescent="0.25">
      <c r="A62" s="1219">
        <v>41395</v>
      </c>
      <c r="B62" s="1218">
        <v>5181343.87916</v>
      </c>
      <c r="C62" s="1218">
        <v>209767.22579788929</v>
      </c>
      <c r="D62" s="1218">
        <v>5334395.9373978898</v>
      </c>
      <c r="E62" s="1417">
        <f t="shared" si="0"/>
        <v>-5.8438724470480148</v>
      </c>
      <c r="N62" s="1222"/>
      <c r="O62" s="1222"/>
    </row>
    <row r="63" spans="1:15" x14ac:dyDescent="0.25">
      <c r="A63" s="1220">
        <v>41426</v>
      </c>
      <c r="B63" s="1216">
        <v>4311104.9280200182</v>
      </c>
      <c r="C63" s="1216">
        <v>198041.79489000016</v>
      </c>
      <c r="D63" s="1216">
        <v>4456824.8311900189</v>
      </c>
      <c r="E63" s="1416">
        <f t="shared" si="0"/>
        <v>-15.833090645834202</v>
      </c>
      <c r="N63" s="1222"/>
      <c r="O63" s="1222"/>
    </row>
    <row r="64" spans="1:15" x14ac:dyDescent="0.25">
      <c r="A64" s="1219">
        <v>41456</v>
      </c>
      <c r="B64" s="1218">
        <v>5111848.3031899612</v>
      </c>
      <c r="C64" s="1218">
        <v>211065.49311448672</v>
      </c>
      <c r="D64" s="1218">
        <v>5272145.6473944476</v>
      </c>
      <c r="E64" s="1417">
        <f t="shared" si="0"/>
        <v>-2.3402319724144123</v>
      </c>
      <c r="N64" s="1222"/>
      <c r="O64" s="1222"/>
    </row>
    <row r="65" spans="1:15" x14ac:dyDescent="0.25">
      <c r="A65" s="1220">
        <v>41487</v>
      </c>
      <c r="B65" s="1216">
        <v>4974858.7840400068</v>
      </c>
      <c r="C65" s="1216">
        <v>220274.3585999998</v>
      </c>
      <c r="D65" s="1216">
        <v>5142008.2137900069</v>
      </c>
      <c r="E65" s="1416">
        <f t="shared" si="0"/>
        <v>-7.4846290462516913</v>
      </c>
      <c r="N65" s="1222"/>
      <c r="O65" s="1222"/>
    </row>
    <row r="66" spans="1:15" x14ac:dyDescent="0.25">
      <c r="A66" s="1219">
        <v>41518</v>
      </c>
      <c r="B66" s="1218">
        <v>5147684.6760100713</v>
      </c>
      <c r="C66" s="1218">
        <v>168190.8434413202</v>
      </c>
      <c r="D66" s="1218">
        <v>5263400.5199213913</v>
      </c>
      <c r="E66" s="1417">
        <f t="shared" si="0"/>
        <v>6.3219277570272379</v>
      </c>
      <c r="N66" s="1222"/>
      <c r="O66" s="1222"/>
    </row>
    <row r="67" spans="1:15" x14ac:dyDescent="0.25">
      <c r="A67" s="1220">
        <v>41548</v>
      </c>
      <c r="B67" s="1216">
        <v>5348222.7467599828</v>
      </c>
      <c r="C67" s="1216">
        <v>167719.90338999979</v>
      </c>
      <c r="D67" s="1216">
        <v>5454884.7808399834</v>
      </c>
      <c r="E67" s="1416">
        <f t="shared" si="0"/>
        <v>1.6222691035451005</v>
      </c>
      <c r="N67" s="1222"/>
      <c r="O67" s="1222"/>
    </row>
    <row r="68" spans="1:15" x14ac:dyDescent="0.25">
      <c r="A68" s="1219">
        <v>41579</v>
      </c>
      <c r="B68" s="1218">
        <v>5033126.887490008</v>
      </c>
      <c r="C68" s="1218">
        <v>172327.08043000006</v>
      </c>
      <c r="D68" s="1218">
        <v>5147100.6977600092</v>
      </c>
      <c r="E68" s="1417">
        <f t="shared" si="0"/>
        <v>-4.3145791758639227</v>
      </c>
      <c r="N68" s="1222"/>
      <c r="O68" s="1222"/>
    </row>
    <row r="69" spans="1:15" x14ac:dyDescent="0.25">
      <c r="A69" s="1220">
        <v>41609</v>
      </c>
      <c r="B69" s="1216">
        <v>4935182.4792599892</v>
      </c>
      <c r="C69" s="1216">
        <v>212998.98378000065</v>
      </c>
      <c r="D69" s="1216">
        <v>5097741.0027999887</v>
      </c>
      <c r="E69" s="1416">
        <f t="shared" si="0"/>
        <v>7.6962019460002891</v>
      </c>
      <c r="N69" s="1222"/>
      <c r="O69" s="1222"/>
    </row>
    <row r="70" spans="1:15" x14ac:dyDescent="0.25">
      <c r="A70" s="1219">
        <v>41640</v>
      </c>
      <c r="B70" s="1218">
        <v>4844129.28350998</v>
      </c>
      <c r="C70" s="1218">
        <v>191471.17624999987</v>
      </c>
      <c r="D70" s="1218">
        <v>4979341.0845499793</v>
      </c>
      <c r="E70" s="1417">
        <f t="shared" si="0"/>
        <v>-7.7661458484991561</v>
      </c>
      <c r="N70" s="1222"/>
      <c r="O70" s="1222"/>
    </row>
    <row r="71" spans="1:15" x14ac:dyDescent="0.25">
      <c r="A71" s="1220">
        <v>41671</v>
      </c>
      <c r="B71" s="1216">
        <v>5003494.4590900037</v>
      </c>
      <c r="C71" s="1216">
        <v>182977.86415000015</v>
      </c>
      <c r="D71" s="1216">
        <v>5127080.758790005</v>
      </c>
      <c r="E71" s="1416">
        <f t="shared" si="0"/>
        <v>9.3655987115365011</v>
      </c>
      <c r="N71" s="1222"/>
      <c r="O71" s="1222"/>
    </row>
    <row r="72" spans="1:15" x14ac:dyDescent="0.25">
      <c r="A72" s="1219">
        <v>41699</v>
      </c>
      <c r="B72" s="1218">
        <v>4911892.6789400391</v>
      </c>
      <c r="C72" s="1218">
        <v>177852.4506999997</v>
      </c>
      <c r="D72" s="1218">
        <v>5023295.8087000391</v>
      </c>
      <c r="E72" s="1417">
        <f t="shared" si="0"/>
        <v>7.2738102386801078</v>
      </c>
      <c r="N72" s="1222"/>
      <c r="O72" s="1222"/>
    </row>
    <row r="73" spans="1:15" x14ac:dyDescent="0.25">
      <c r="A73" s="1220">
        <v>41730</v>
      </c>
      <c r="B73" s="1216">
        <v>5454805.0775599461</v>
      </c>
      <c r="C73" s="1216">
        <v>212152.35150000011</v>
      </c>
      <c r="D73" s="1216">
        <v>5599670.4014099464</v>
      </c>
      <c r="E73" s="1416">
        <f t="shared" si="0"/>
        <v>4.0813888388422468</v>
      </c>
      <c r="N73" s="1222"/>
      <c r="O73" s="1222"/>
    </row>
    <row r="74" spans="1:15" x14ac:dyDescent="0.25">
      <c r="A74" s="1219">
        <v>41760</v>
      </c>
      <c r="B74" s="1218">
        <v>5423391.1840699818</v>
      </c>
      <c r="C74" s="1218">
        <v>227809.60537000059</v>
      </c>
      <c r="D74" s="1218">
        <v>5586583.4596099826</v>
      </c>
      <c r="E74" s="1417">
        <f t="shared" si="0"/>
        <v>4.7275741278235426</v>
      </c>
      <c r="N74" s="1222"/>
      <c r="O74" s="1222"/>
    </row>
    <row r="75" spans="1:15" x14ac:dyDescent="0.25">
      <c r="A75" s="1220">
        <v>41791</v>
      </c>
      <c r="B75" s="1216">
        <v>4923465.8923499854</v>
      </c>
      <c r="C75" s="1216">
        <v>179605.50332874976</v>
      </c>
      <c r="D75" s="1216">
        <v>5054092.1997787338</v>
      </c>
      <c r="E75" s="1416">
        <f t="shared" si="0"/>
        <v>13.401185624547828</v>
      </c>
      <c r="N75" s="1222"/>
      <c r="O75" s="1222"/>
    </row>
    <row r="76" spans="1:15" x14ac:dyDescent="0.25">
      <c r="A76" s="1219">
        <v>41821</v>
      </c>
      <c r="B76" s="1218">
        <v>6084182.253409992</v>
      </c>
      <c r="C76" s="1218">
        <v>383984.47832125163</v>
      </c>
      <c r="D76" s="1218">
        <v>6374625.8602412445</v>
      </c>
      <c r="E76" s="1417">
        <f t="shared" si="0"/>
        <v>20.911414186587482</v>
      </c>
      <c r="N76" s="1222"/>
      <c r="O76" s="1222"/>
    </row>
    <row r="77" spans="1:15" x14ac:dyDescent="0.25">
      <c r="A77" s="1220">
        <v>41852</v>
      </c>
      <c r="B77" s="1216">
        <v>4901933.5257199993</v>
      </c>
      <c r="C77" s="1216">
        <v>248547.47701999993</v>
      </c>
      <c r="D77" s="1216">
        <v>5062334.5903699985</v>
      </c>
      <c r="E77" s="1416">
        <f t="shared" si="0"/>
        <v>-1.5494651137728079</v>
      </c>
      <c r="N77" s="1222"/>
      <c r="O77" s="1222"/>
    </row>
    <row r="78" spans="1:15" x14ac:dyDescent="0.25">
      <c r="A78" s="1219">
        <v>41883</v>
      </c>
      <c r="B78" s="1218">
        <v>5791336.3430598993</v>
      </c>
      <c r="C78" s="1218">
        <v>216553.95489000028</v>
      </c>
      <c r="D78" s="1218">
        <v>5947298.7709899005</v>
      </c>
      <c r="E78" s="1417">
        <f t="shared" si="0"/>
        <v>12.993467787222912</v>
      </c>
      <c r="N78" s="1222"/>
      <c r="O78" s="1222"/>
    </row>
    <row r="79" spans="1:15" x14ac:dyDescent="0.25">
      <c r="A79" s="1220">
        <v>41913</v>
      </c>
      <c r="B79" s="1216">
        <v>5847132.8345300332</v>
      </c>
      <c r="C79" s="1216">
        <v>280921.24375999981</v>
      </c>
      <c r="D79" s="1216">
        <v>6059996.3855000334</v>
      </c>
      <c r="E79" s="1416">
        <f t="shared" si="0"/>
        <v>11.093022657150799</v>
      </c>
      <c r="N79" s="1222"/>
      <c r="O79" s="1222"/>
    </row>
    <row r="80" spans="1:15" x14ac:dyDescent="0.25">
      <c r="A80" s="1219">
        <v>41944</v>
      </c>
      <c r="B80" s="1218">
        <v>5354278.1452500243</v>
      </c>
      <c r="C80" s="1218">
        <v>204493.42873999986</v>
      </c>
      <c r="D80" s="1218">
        <v>5508557.6984600229</v>
      </c>
      <c r="E80" s="1417">
        <f t="shared" si="0"/>
        <v>7.0225360241605115</v>
      </c>
      <c r="N80" s="1222"/>
      <c r="O80" s="1222"/>
    </row>
    <row r="81" spans="1:15" x14ac:dyDescent="0.25">
      <c r="A81" s="1220">
        <v>41974</v>
      </c>
      <c r="B81" s="1216">
        <v>5488842.0316900415</v>
      </c>
      <c r="C81" s="1216">
        <v>270368.69119999994</v>
      </c>
      <c r="D81" s="1216">
        <v>5697077.2300400408</v>
      </c>
      <c r="E81" s="1416">
        <f t="shared" si="0"/>
        <v>11.756898338123891</v>
      </c>
      <c r="N81" s="1222"/>
      <c r="O81" s="1222"/>
    </row>
    <row r="82" spans="1:15" x14ac:dyDescent="0.25">
      <c r="A82" s="1219">
        <v>42005</v>
      </c>
      <c r="B82" s="1218">
        <v>4885044.0575599624</v>
      </c>
      <c r="C82" s="1218">
        <v>244620.49636345039</v>
      </c>
      <c r="D82" s="1218">
        <v>5083609.8001134116</v>
      </c>
      <c r="E82" s="1417">
        <f t="shared" si="0"/>
        <v>2.0940263740308898</v>
      </c>
      <c r="N82" s="1222"/>
      <c r="O82" s="1222"/>
    </row>
    <row r="83" spans="1:15" x14ac:dyDescent="0.25">
      <c r="A83" s="1220">
        <v>42036</v>
      </c>
      <c r="B83" s="1216">
        <v>4587079.3516300078</v>
      </c>
      <c r="C83" s="1216">
        <v>184876.07171718948</v>
      </c>
      <c r="D83" s="1216">
        <v>4701461.9246171974</v>
      </c>
      <c r="E83" s="1416">
        <f t="shared" si="0"/>
        <v>-8.3013873624501677</v>
      </c>
      <c r="N83" s="1222"/>
      <c r="O83" s="1222"/>
    </row>
    <row r="84" spans="1:15" x14ac:dyDescent="0.25">
      <c r="A84" s="1219">
        <v>42064</v>
      </c>
      <c r="B84" s="1218">
        <v>4641215.0451899804</v>
      </c>
      <c r="C84" s="1218">
        <v>159138.05784410867</v>
      </c>
      <c r="D84" s="1218">
        <v>4722818.8383840891</v>
      </c>
      <c r="E84" s="1417">
        <f t="shared" si="0"/>
        <v>-5.9816698390634766</v>
      </c>
      <c r="N84" s="1222"/>
      <c r="O84" s="1222"/>
    </row>
    <row r="85" spans="1:15" x14ac:dyDescent="0.25">
      <c r="A85" s="1220">
        <v>42095</v>
      </c>
      <c r="B85" s="1216">
        <v>4461153.9625399876</v>
      </c>
      <c r="C85" s="1216">
        <v>205852.06583443037</v>
      </c>
      <c r="D85" s="1216">
        <v>4602816.5298644193</v>
      </c>
      <c r="E85" s="1416">
        <f t="shared" si="0"/>
        <v>-17.802009762834047</v>
      </c>
      <c r="N85" s="1222"/>
      <c r="O85" s="1222"/>
    </row>
    <row r="86" spans="1:15" x14ac:dyDescent="0.25">
      <c r="A86" s="1219">
        <v>42125</v>
      </c>
      <c r="B86" s="1218">
        <v>4439604.0035900008</v>
      </c>
      <c r="C86" s="1218">
        <v>175249.56705554976</v>
      </c>
      <c r="D86" s="1218">
        <v>4537947.0255955504</v>
      </c>
      <c r="E86" s="1417">
        <f t="shared" si="0"/>
        <v>-18.770621464726865</v>
      </c>
      <c r="N86" s="1222"/>
      <c r="O86" s="1222"/>
    </row>
    <row r="87" spans="1:15" x14ac:dyDescent="0.25">
      <c r="A87" s="1220">
        <v>42156</v>
      </c>
      <c r="B87" s="1216">
        <v>4221150.8454999998</v>
      </c>
      <c r="C87" s="1216">
        <v>159269.38046926991</v>
      </c>
      <c r="D87" s="1216">
        <v>4306448.9432392698</v>
      </c>
      <c r="E87" s="1416">
        <f t="shared" ref="E87:E141" si="1">+(D87-D75)/D75*100</f>
        <v>-14.792829789931325</v>
      </c>
      <c r="N87" s="1222"/>
      <c r="O87" s="1222"/>
    </row>
    <row r="88" spans="1:15" x14ac:dyDescent="0.25">
      <c r="A88" s="1219">
        <v>42186</v>
      </c>
      <c r="B88" s="1218">
        <v>4967818.5940700006</v>
      </c>
      <c r="C88" s="1218">
        <v>201623.67168277618</v>
      </c>
      <c r="D88" s="1218">
        <v>5088389.2281427765</v>
      </c>
      <c r="E88" s="1417">
        <f t="shared" si="1"/>
        <v>-20.177445081455978</v>
      </c>
      <c r="N88" s="1222"/>
      <c r="O88" s="1222"/>
    </row>
    <row r="89" spans="1:15" x14ac:dyDescent="0.25">
      <c r="A89" s="1220">
        <v>42217</v>
      </c>
      <c r="B89" s="1216">
        <v>4438272.2343200082</v>
      </c>
      <c r="C89" s="1216">
        <v>237485.9230800005</v>
      </c>
      <c r="D89" s="1216">
        <v>4581173.8505400093</v>
      </c>
      <c r="E89" s="1416">
        <f t="shared" si="1"/>
        <v>-9.5047202281985452</v>
      </c>
      <c r="N89" s="1222"/>
      <c r="O89" s="1222"/>
    </row>
    <row r="90" spans="1:15" x14ac:dyDescent="0.25">
      <c r="A90" s="1219">
        <v>42248</v>
      </c>
      <c r="B90" s="1218">
        <v>4498434.5976900039</v>
      </c>
      <c r="C90" s="1218">
        <v>220780.43932000041</v>
      </c>
      <c r="D90" s="1218">
        <v>4655102.5906900056</v>
      </c>
      <c r="E90" s="1417">
        <f t="shared" si="1"/>
        <v>-21.72744686382747</v>
      </c>
      <c r="N90" s="1222"/>
      <c r="O90" s="1222"/>
    </row>
    <row r="91" spans="1:15" x14ac:dyDescent="0.25">
      <c r="A91" s="1220">
        <v>42278</v>
      </c>
      <c r="B91" s="1216">
        <v>4515429.1097900011</v>
      </c>
      <c r="C91" s="1216">
        <v>186262.60269000017</v>
      </c>
      <c r="D91" s="1216">
        <v>4609298.3969900021</v>
      </c>
      <c r="E91" s="1416">
        <f t="shared" si="1"/>
        <v>-23.938924979908691</v>
      </c>
      <c r="N91" s="1222"/>
      <c r="O91" s="1222"/>
    </row>
    <row r="92" spans="1:15" x14ac:dyDescent="0.25">
      <c r="A92" s="1219">
        <v>42309</v>
      </c>
      <c r="B92" s="1218">
        <v>4243022.9361800486</v>
      </c>
      <c r="C92" s="1218">
        <v>196374.14910560031</v>
      </c>
      <c r="D92" s="1218">
        <v>4359328.1350656487</v>
      </c>
      <c r="E92" s="1417">
        <f t="shared" si="1"/>
        <v>-20.862621874971985</v>
      </c>
      <c r="N92" s="1222"/>
      <c r="O92" s="1222"/>
    </row>
    <row r="93" spans="1:15" x14ac:dyDescent="0.25">
      <c r="A93" s="1220">
        <v>42339</v>
      </c>
      <c r="B93" s="1216">
        <v>4159374.7339199735</v>
      </c>
      <c r="C93" s="1216">
        <v>208801.01182033002</v>
      </c>
      <c r="D93" s="1216">
        <v>4285451.9499603026</v>
      </c>
      <c r="E93" s="1416">
        <f t="shared" si="1"/>
        <v>-24.778061154523208</v>
      </c>
      <c r="N93" s="1222"/>
      <c r="O93" s="1222"/>
    </row>
    <row r="94" spans="1:15" x14ac:dyDescent="0.25">
      <c r="A94" s="1219">
        <v>42370</v>
      </c>
      <c r="B94" s="1218">
        <v>3519606.549670002</v>
      </c>
      <c r="C94" s="1218">
        <v>195715.28939999969</v>
      </c>
      <c r="D94" s="1218">
        <v>3662806.8106000014</v>
      </c>
      <c r="E94" s="1417">
        <f t="shared" si="1"/>
        <v>-27.948702701015982</v>
      </c>
      <c r="N94" s="1222"/>
      <c r="O94" s="1222"/>
    </row>
    <row r="95" spans="1:15" x14ac:dyDescent="0.25">
      <c r="A95" s="1220">
        <v>42401</v>
      </c>
      <c r="B95" s="1216">
        <v>3464167.9317100202</v>
      </c>
      <c r="C95" s="1216">
        <v>158278.17300895791</v>
      </c>
      <c r="D95" s="1216">
        <v>3548934.7445589774</v>
      </c>
      <c r="E95" s="1416">
        <f t="shared" si="1"/>
        <v>-24.514229797831682</v>
      </c>
      <c r="N95" s="1222"/>
      <c r="O95" s="1222"/>
    </row>
    <row r="96" spans="1:15" x14ac:dyDescent="0.25">
      <c r="A96" s="1219">
        <v>42430</v>
      </c>
      <c r="B96" s="1218">
        <v>3591892.006289972</v>
      </c>
      <c r="C96" s="1218">
        <v>132750.1701232997</v>
      </c>
      <c r="D96" s="1218">
        <v>3656183.0557432715</v>
      </c>
      <c r="E96" s="1417">
        <f t="shared" si="1"/>
        <v>-22.584727874206724</v>
      </c>
      <c r="N96" s="1222"/>
      <c r="O96" s="1222"/>
    </row>
    <row r="97" spans="1:15" x14ac:dyDescent="0.25">
      <c r="A97" s="1220">
        <v>42461</v>
      </c>
      <c r="B97" s="1216">
        <v>3701229.532369968</v>
      </c>
      <c r="C97" s="1216">
        <v>161909.85062000001</v>
      </c>
      <c r="D97" s="1216">
        <v>3773522.8891099682</v>
      </c>
      <c r="E97" s="1416">
        <f t="shared" si="1"/>
        <v>-18.017090956672973</v>
      </c>
      <c r="N97" s="1222"/>
      <c r="O97" s="1222"/>
    </row>
    <row r="98" spans="1:15" x14ac:dyDescent="0.25">
      <c r="A98" s="1219">
        <v>42491</v>
      </c>
      <c r="B98" s="1218">
        <v>3584357.0412300271</v>
      </c>
      <c r="C98" s="1218">
        <v>148295.22177000012</v>
      </c>
      <c r="D98" s="1218">
        <v>3645661.4354500277</v>
      </c>
      <c r="E98" s="1417">
        <f t="shared" si="1"/>
        <v>-19.66275906511758</v>
      </c>
      <c r="N98" s="1222"/>
      <c r="O98" s="1222"/>
    </row>
    <row r="99" spans="1:15" x14ac:dyDescent="0.25">
      <c r="A99" s="1220">
        <v>42522</v>
      </c>
      <c r="B99" s="1216">
        <v>3686229.424929989</v>
      </c>
      <c r="C99" s="1216">
        <v>217771.85179000007</v>
      </c>
      <c r="D99" s="1216">
        <v>3799383.1959099891</v>
      </c>
      <c r="E99" s="1416">
        <f t="shared" si="1"/>
        <v>-11.77456772418787</v>
      </c>
      <c r="N99" s="1222"/>
      <c r="O99" s="1222"/>
    </row>
    <row r="100" spans="1:15" x14ac:dyDescent="0.25">
      <c r="A100" s="1219">
        <v>42552</v>
      </c>
      <c r="B100" s="1218">
        <v>3353674.2550200042</v>
      </c>
      <c r="C100" s="1218">
        <v>174449.95689700032</v>
      </c>
      <c r="D100" s="1218">
        <v>3453531.8979570046</v>
      </c>
      <c r="E100" s="1417">
        <f t="shared" si="1"/>
        <v>-32.129172059867805</v>
      </c>
      <c r="N100" s="1222"/>
      <c r="O100" s="1222"/>
    </row>
    <row r="101" spans="1:15" x14ac:dyDescent="0.25">
      <c r="A101" s="1220">
        <v>42583</v>
      </c>
      <c r="B101" s="1216">
        <v>4217102.808449978</v>
      </c>
      <c r="C101" s="1216">
        <v>250170.96987000003</v>
      </c>
      <c r="D101" s="1216">
        <v>4364979.9619999779</v>
      </c>
      <c r="E101" s="1416">
        <f t="shared" si="1"/>
        <v>-4.719181056936911</v>
      </c>
      <c r="N101" s="1222"/>
      <c r="O101" s="1222"/>
    </row>
    <row r="102" spans="1:15" x14ac:dyDescent="0.25">
      <c r="A102" s="1219">
        <v>42614</v>
      </c>
      <c r="B102" s="1218">
        <v>3952688.4147499907</v>
      </c>
      <c r="C102" s="1218">
        <v>113070.49690272681</v>
      </c>
      <c r="D102" s="1218">
        <v>3972496.8802827173</v>
      </c>
      <c r="E102" s="1417">
        <f t="shared" si="1"/>
        <v>-14.663601867174073</v>
      </c>
      <c r="N102" s="1222"/>
      <c r="O102" s="1222"/>
    </row>
    <row r="103" spans="1:15" x14ac:dyDescent="0.25">
      <c r="A103" s="1220">
        <v>42644</v>
      </c>
      <c r="B103" s="1216">
        <v>3612582.0046099988</v>
      </c>
      <c r="C103" s="1216">
        <v>202714.87825750187</v>
      </c>
      <c r="D103" s="1216">
        <v>3723478.6486175009</v>
      </c>
      <c r="E103" s="1416">
        <f t="shared" si="1"/>
        <v>-19.218103756332326</v>
      </c>
      <c r="N103" s="1222"/>
      <c r="O103" s="1222"/>
    </row>
    <row r="104" spans="1:15" x14ac:dyDescent="0.25">
      <c r="A104" s="1219">
        <v>42675</v>
      </c>
      <c r="B104" s="1218">
        <v>4164757.2875499958</v>
      </c>
      <c r="C104" s="1218">
        <v>140803.20371000009</v>
      </c>
      <c r="D104" s="1218">
        <v>4199469.3047999963</v>
      </c>
      <c r="E104" s="1417">
        <f t="shared" si="1"/>
        <v>-3.66705201610718</v>
      </c>
      <c r="N104" s="1222"/>
      <c r="O104" s="1222"/>
    </row>
    <row r="105" spans="1:15" x14ac:dyDescent="0.25">
      <c r="A105" s="1220">
        <v>42705</v>
      </c>
      <c r="B105" s="1216">
        <v>4041079.618339981</v>
      </c>
      <c r="C105" s="1216">
        <v>143121.46766777482</v>
      </c>
      <c r="D105" s="1216">
        <v>4098839.6685577561</v>
      </c>
      <c r="E105" s="1416">
        <f t="shared" si="1"/>
        <v>-4.3545531155535437</v>
      </c>
      <c r="N105" s="1222"/>
      <c r="O105" s="1222"/>
    </row>
    <row r="106" spans="1:15" x14ac:dyDescent="0.25">
      <c r="A106" s="1219">
        <v>42736</v>
      </c>
      <c r="B106" s="1218">
        <v>3530165.9026699704</v>
      </c>
      <c r="C106" s="1218">
        <v>200196.33616999935</v>
      </c>
      <c r="D106" s="1218">
        <v>3639697.46572997</v>
      </c>
      <c r="E106" s="1417">
        <f t="shared" si="1"/>
        <v>-0.63091902098559827</v>
      </c>
      <c r="N106" s="1222"/>
      <c r="O106" s="1222"/>
    </row>
    <row r="107" spans="1:15" x14ac:dyDescent="0.25">
      <c r="A107" s="1220">
        <v>42767</v>
      </c>
      <c r="B107" s="1216">
        <v>3646750.8806500118</v>
      </c>
      <c r="C107" s="1216">
        <v>198452.05716999984</v>
      </c>
      <c r="D107" s="1216">
        <v>3742177.6816500118</v>
      </c>
      <c r="E107" s="1416">
        <f t="shared" si="1"/>
        <v>5.4450969375332505</v>
      </c>
      <c r="N107" s="1222"/>
      <c r="O107" s="1222"/>
    </row>
    <row r="108" spans="1:15" x14ac:dyDescent="0.25">
      <c r="A108" s="1219">
        <v>42795</v>
      </c>
      <c r="B108" s="1218">
        <v>4123191.0163300149</v>
      </c>
      <c r="C108" s="1218">
        <v>183136.23809000009</v>
      </c>
      <c r="D108" s="1218">
        <v>4196612.046670015</v>
      </c>
      <c r="E108" s="1417">
        <f t="shared" si="1"/>
        <v>14.781234492015303</v>
      </c>
      <c r="N108" s="1222"/>
      <c r="O108" s="1222"/>
    </row>
    <row r="109" spans="1:15" x14ac:dyDescent="0.25">
      <c r="A109" s="1220">
        <v>42826</v>
      </c>
      <c r="B109" s="1216">
        <v>4033260.1433199998</v>
      </c>
      <c r="C109" s="1216">
        <v>178391.92974000072</v>
      </c>
      <c r="D109" s="1216">
        <v>4072004.0882700006</v>
      </c>
      <c r="E109" s="1416">
        <f t="shared" si="1"/>
        <v>7.9098817717899923</v>
      </c>
      <c r="N109" s="1222"/>
      <c r="O109" s="1222"/>
    </row>
    <row r="110" spans="1:15" x14ac:dyDescent="0.25">
      <c r="A110" s="1219">
        <v>42856</v>
      </c>
      <c r="B110" s="1218">
        <v>3727521.7405600012</v>
      </c>
      <c r="C110" s="1218">
        <v>231883.40600000025</v>
      </c>
      <c r="D110" s="1218">
        <v>3803040.226460001</v>
      </c>
      <c r="E110" s="1417">
        <f t="shared" si="1"/>
        <v>4.3168789476619658</v>
      </c>
      <c r="N110" s="1222"/>
      <c r="O110" s="1222"/>
    </row>
    <row r="111" spans="1:15" x14ac:dyDescent="0.25">
      <c r="A111" s="1220">
        <v>42887</v>
      </c>
      <c r="B111" s="1216">
        <v>3778816.7153199851</v>
      </c>
      <c r="C111" s="1216">
        <v>193713.10745999965</v>
      </c>
      <c r="D111" s="1216">
        <v>3824222.0015699845</v>
      </c>
      <c r="E111" s="1416">
        <f t="shared" si="1"/>
        <v>0.65375889662127851</v>
      </c>
      <c r="N111" s="1222"/>
      <c r="O111" s="1222"/>
    </row>
    <row r="112" spans="1:15" x14ac:dyDescent="0.25">
      <c r="A112" s="1219">
        <v>42917</v>
      </c>
      <c r="B112" s="1218">
        <v>3750208.3089500186</v>
      </c>
      <c r="C112" s="1218">
        <v>182612.66834999996</v>
      </c>
      <c r="D112" s="1218">
        <v>3808870.6187100187</v>
      </c>
      <c r="E112" s="1417">
        <f t="shared" si="1"/>
        <v>10.289139676492368</v>
      </c>
      <c r="N112" s="1222"/>
      <c r="O112" s="1222"/>
    </row>
    <row r="113" spans="1:15" x14ac:dyDescent="0.25">
      <c r="A113" s="1220">
        <v>42948</v>
      </c>
      <c r="B113" s="1216">
        <v>4186455.1647200105</v>
      </c>
      <c r="C113" s="1216">
        <v>180348.7525</v>
      </c>
      <c r="D113" s="1216">
        <v>4245952.8579900097</v>
      </c>
      <c r="E113" s="1416">
        <f t="shared" si="1"/>
        <v>-2.7268648435085034</v>
      </c>
      <c r="N113" s="1222"/>
      <c r="O113" s="1222"/>
    </row>
    <row r="114" spans="1:15" x14ac:dyDescent="0.25">
      <c r="A114" s="1219">
        <v>42979</v>
      </c>
      <c r="B114" s="1218">
        <v>3732590.2883400111</v>
      </c>
      <c r="C114" s="1218">
        <v>144356.73342999947</v>
      </c>
      <c r="D114" s="1218">
        <v>3763896.2038300103</v>
      </c>
      <c r="E114" s="1417">
        <f t="shared" si="1"/>
        <v>-5.2511224738296383</v>
      </c>
      <c r="N114" s="1222"/>
      <c r="O114" s="1222"/>
    </row>
    <row r="115" spans="1:15" x14ac:dyDescent="0.25">
      <c r="A115" s="1220">
        <v>43009</v>
      </c>
      <c r="B115" s="1216">
        <v>3940258.6301099821</v>
      </c>
      <c r="C115" s="1216">
        <v>147532.47813000038</v>
      </c>
      <c r="D115" s="1216">
        <v>3971564.1978499829</v>
      </c>
      <c r="E115" s="1416">
        <f t="shared" si="1"/>
        <v>6.662735915636155</v>
      </c>
      <c r="N115" s="1222"/>
      <c r="O115" s="1222"/>
    </row>
    <row r="116" spans="1:15" x14ac:dyDescent="0.25">
      <c r="A116" s="1219">
        <v>43040</v>
      </c>
      <c r="B116" s="1218">
        <v>3986294.9171899813</v>
      </c>
      <c r="C116" s="1218">
        <v>130356.6766806009</v>
      </c>
      <c r="D116" s="1218">
        <v>3986100.100050583</v>
      </c>
      <c r="E116" s="1417">
        <f t="shared" si="1"/>
        <v>-5.0808611579928007</v>
      </c>
      <c r="N116" s="1222"/>
      <c r="O116" s="1222"/>
    </row>
    <row r="117" spans="1:15" x14ac:dyDescent="0.25">
      <c r="A117" s="1220">
        <v>43070</v>
      </c>
      <c r="B117" s="1216">
        <v>3635544.1696899687</v>
      </c>
      <c r="C117" s="1216">
        <v>139973.28965000014</v>
      </c>
      <c r="D117" s="1216">
        <v>3687426.8259399687</v>
      </c>
      <c r="E117" s="1416">
        <f t="shared" si="1"/>
        <v>-10.037300208977184</v>
      </c>
      <c r="N117" s="1222"/>
      <c r="O117" s="1222"/>
    </row>
    <row r="118" spans="1:15" x14ac:dyDescent="0.25">
      <c r="A118" s="1219">
        <v>43101</v>
      </c>
      <c r="B118" s="1218">
        <v>3895928.5525099821</v>
      </c>
      <c r="C118" s="1218">
        <v>178243.8460699998</v>
      </c>
      <c r="D118" s="1218">
        <v>3985957.0587999821</v>
      </c>
      <c r="E118" s="1417">
        <f t="shared" si="1"/>
        <v>9.5134168795693288</v>
      </c>
      <c r="N118" s="1222"/>
      <c r="O118" s="1222"/>
    </row>
    <row r="119" spans="1:15" x14ac:dyDescent="0.25">
      <c r="A119" s="1220">
        <v>43132</v>
      </c>
      <c r="B119" s="1216">
        <v>3650611.4025199879</v>
      </c>
      <c r="C119" s="1216">
        <v>138941.38360999967</v>
      </c>
      <c r="D119" s="1216">
        <v>3697636.0181199876</v>
      </c>
      <c r="E119" s="1416">
        <f t="shared" si="1"/>
        <v>-1.1902605199223142</v>
      </c>
      <c r="N119" s="1222"/>
      <c r="O119" s="1222"/>
    </row>
    <row r="120" spans="1:15" x14ac:dyDescent="0.25">
      <c r="A120" s="1219">
        <v>43160</v>
      </c>
      <c r="B120" s="1218">
        <v>3906080.6666499921</v>
      </c>
      <c r="C120" s="1218">
        <v>155772.98780273207</v>
      </c>
      <c r="D120" s="1218">
        <v>3987702.8996027242</v>
      </c>
      <c r="E120" s="1417">
        <f t="shared" si="1"/>
        <v>-4.9780428770645795</v>
      </c>
      <c r="N120" s="1222"/>
      <c r="O120" s="1222"/>
    </row>
    <row r="121" spans="1:15" x14ac:dyDescent="0.25">
      <c r="A121" s="1220">
        <v>43191</v>
      </c>
      <c r="B121" s="1216">
        <v>4238342.0170000335</v>
      </c>
      <c r="C121" s="1216">
        <v>154518.85460773658</v>
      </c>
      <c r="D121" s="1216">
        <v>4310053.6988677708</v>
      </c>
      <c r="E121" s="1416">
        <f t="shared" si="1"/>
        <v>5.8460061787144735</v>
      </c>
      <c r="N121" s="1222"/>
      <c r="O121" s="1222"/>
    </row>
    <row r="122" spans="1:15" x14ac:dyDescent="0.25">
      <c r="A122" s="1219">
        <v>43221</v>
      </c>
      <c r="B122" s="1218">
        <v>4513345.711059968</v>
      </c>
      <c r="C122" s="1218">
        <v>133632.79426544686</v>
      </c>
      <c r="D122" s="1218">
        <v>4550960.7336754147</v>
      </c>
      <c r="E122" s="1417">
        <f t="shared" si="1"/>
        <v>19.666384331453774</v>
      </c>
      <c r="N122" s="1222"/>
      <c r="O122" s="1222"/>
    </row>
    <row r="123" spans="1:15" x14ac:dyDescent="0.25">
      <c r="A123" s="1220">
        <v>43252</v>
      </c>
      <c r="B123" s="1216">
        <v>4226157.7741799839</v>
      </c>
      <c r="C123" s="1216">
        <v>123609.93417999973</v>
      </c>
      <c r="D123" s="1216">
        <v>4271491.6906099841</v>
      </c>
      <c r="E123" s="1416">
        <f t="shared" si="1"/>
        <v>11.695704089782938</v>
      </c>
      <c r="N123" s="1222"/>
      <c r="O123" s="1222"/>
    </row>
    <row r="124" spans="1:15" x14ac:dyDescent="0.25">
      <c r="A124" s="1219">
        <v>43282</v>
      </c>
      <c r="B124" s="1218">
        <v>4347436.4849900194</v>
      </c>
      <c r="C124" s="1218">
        <v>138087.1379099997</v>
      </c>
      <c r="D124" s="1218">
        <v>4393577.1561000198</v>
      </c>
      <c r="E124" s="1417">
        <f t="shared" si="1"/>
        <v>15.351178759335976</v>
      </c>
      <c r="N124" s="1222"/>
      <c r="O124" s="1222"/>
    </row>
    <row r="125" spans="1:15" x14ac:dyDescent="0.25">
      <c r="A125" s="1220">
        <v>43313</v>
      </c>
      <c r="B125" s="1216">
        <v>4580712.3564600162</v>
      </c>
      <c r="C125" s="1216">
        <v>116513.45828000017</v>
      </c>
      <c r="D125" s="1216">
        <v>4610542.8732000161</v>
      </c>
      <c r="E125" s="1416">
        <f t="shared" si="1"/>
        <v>8.5867655012684132</v>
      </c>
      <c r="N125" s="1222"/>
      <c r="O125" s="1222"/>
    </row>
    <row r="126" spans="1:15" x14ac:dyDescent="0.25">
      <c r="A126" s="1219">
        <v>43344</v>
      </c>
      <c r="B126" s="1218">
        <v>4047790.0887199584</v>
      </c>
      <c r="C126" s="1218">
        <v>138414.93859999988</v>
      </c>
      <c r="D126" s="1218">
        <v>4093297.9368399582</v>
      </c>
      <c r="E126" s="1417">
        <f t="shared" si="1"/>
        <v>8.7516157505820722</v>
      </c>
      <c r="N126" s="1222"/>
      <c r="O126" s="1222"/>
    </row>
    <row r="127" spans="1:15" x14ac:dyDescent="0.25">
      <c r="A127" s="1220">
        <v>43374</v>
      </c>
      <c r="B127" s="1216">
        <v>5165514.9207999436</v>
      </c>
      <c r="C127" s="1216">
        <v>175151.56434999983</v>
      </c>
      <c r="D127" s="1216">
        <v>5257172.073789943</v>
      </c>
      <c r="E127" s="1416">
        <f t="shared" si="1"/>
        <v>32.370315872923001</v>
      </c>
      <c r="N127" s="1222"/>
      <c r="O127" s="1222"/>
    </row>
    <row r="128" spans="1:15" x14ac:dyDescent="0.25">
      <c r="A128" s="1219">
        <v>43405</v>
      </c>
      <c r="B128" s="1218">
        <v>4475745.5578699894</v>
      </c>
      <c r="C128" s="1218">
        <v>188683.88114000042</v>
      </c>
      <c r="D128" s="1218">
        <v>4571204.48602999</v>
      </c>
      <c r="E128" s="1417">
        <f t="shared" si="1"/>
        <v>14.678617478070411</v>
      </c>
      <c r="N128" s="1222"/>
      <c r="O128" s="1222"/>
    </row>
    <row r="129" spans="1:15" x14ac:dyDescent="0.25">
      <c r="A129" s="1220">
        <v>43435</v>
      </c>
      <c r="B129" s="1216">
        <v>4182901.6513899961</v>
      </c>
      <c r="C129" s="1216">
        <v>141868.36991999968</v>
      </c>
      <c r="D129" s="1216">
        <v>4242844.1013999954</v>
      </c>
      <c r="E129" s="1416">
        <f t="shared" si="1"/>
        <v>15.062462298989329</v>
      </c>
      <c r="N129" s="1222"/>
      <c r="O129" s="1222"/>
    </row>
    <row r="130" spans="1:15" x14ac:dyDescent="0.25">
      <c r="A130" s="1219">
        <v>43466</v>
      </c>
      <c r="B130" s="1218">
        <v>4302194.8375599841</v>
      </c>
      <c r="C130" s="1218">
        <v>142707.39970000001</v>
      </c>
      <c r="D130" s="1218">
        <v>4391268.1526599834</v>
      </c>
      <c r="E130" s="1417">
        <f t="shared" si="1"/>
        <v>10.168476174753996</v>
      </c>
      <c r="N130" s="1222"/>
      <c r="O130" s="1222"/>
    </row>
    <row r="131" spans="1:15" x14ac:dyDescent="0.25">
      <c r="A131" s="1220">
        <v>43497</v>
      </c>
      <c r="B131" s="1216">
        <v>3951256.6029000147</v>
      </c>
      <c r="C131" s="1216">
        <v>136775.08708000006</v>
      </c>
      <c r="D131" s="1216">
        <v>4052677.4323500148</v>
      </c>
      <c r="E131" s="1416">
        <f t="shared" si="1"/>
        <v>9.6018486538473091</v>
      </c>
      <c r="N131" s="1222"/>
      <c r="O131" s="1222"/>
    </row>
    <row r="132" spans="1:15" x14ac:dyDescent="0.25">
      <c r="A132" s="1219">
        <v>43525</v>
      </c>
      <c r="B132" s="1218">
        <v>4301094.9784299713</v>
      </c>
      <c r="C132" s="1218">
        <v>109027.78057999998</v>
      </c>
      <c r="D132" s="1218">
        <v>4360430.1523799719</v>
      </c>
      <c r="E132" s="1417">
        <f t="shared" si="1"/>
        <v>9.3469163115030653</v>
      </c>
      <c r="N132" s="1222"/>
      <c r="O132" s="1222"/>
    </row>
    <row r="133" spans="1:15" x14ac:dyDescent="0.25">
      <c r="A133" s="1220">
        <v>43556</v>
      </c>
      <c r="B133" s="1216">
        <v>4528480.4482600186</v>
      </c>
      <c r="C133" s="1216">
        <v>151982.51885999981</v>
      </c>
      <c r="D133" s="1216">
        <v>4630446.9673600178</v>
      </c>
      <c r="E133" s="1416">
        <f t="shared" si="1"/>
        <v>7.4336259099605337</v>
      </c>
      <c r="N133" s="1222"/>
      <c r="O133" s="1222"/>
    </row>
    <row r="134" spans="1:15" x14ac:dyDescent="0.25">
      <c r="A134" s="1219">
        <v>43586</v>
      </c>
      <c r="B134" s="1218">
        <v>4788921.1703700079</v>
      </c>
      <c r="C134" s="1218">
        <v>142701.62988999987</v>
      </c>
      <c r="D134" s="1218">
        <v>4818816.9427900063</v>
      </c>
      <c r="E134" s="1417">
        <f t="shared" si="1"/>
        <v>5.8857068823414664</v>
      </c>
      <c r="N134" s="1222"/>
      <c r="O134" s="1222"/>
    </row>
    <row r="135" spans="1:15" x14ac:dyDescent="0.25">
      <c r="A135" s="1220">
        <v>43617</v>
      </c>
      <c r="B135" s="1216">
        <v>3983219.6117299935</v>
      </c>
      <c r="C135" s="1216">
        <v>129305.54490999987</v>
      </c>
      <c r="D135" s="1216">
        <v>4017580.7137499927</v>
      </c>
      <c r="E135" s="1416">
        <f t="shared" si="1"/>
        <v>-5.9443163009813098</v>
      </c>
      <c r="N135" s="1222"/>
      <c r="O135" s="1222"/>
    </row>
    <row r="136" spans="1:15" x14ac:dyDescent="0.25">
      <c r="A136" s="1219">
        <v>43647</v>
      </c>
      <c r="B136" s="1218">
        <v>4565019.080749983</v>
      </c>
      <c r="C136" s="1218">
        <v>93253.399909999993</v>
      </c>
      <c r="D136" s="1218">
        <v>4535671.1240699822</v>
      </c>
      <c r="E136" s="1417">
        <f t="shared" si="1"/>
        <v>3.234129342025549</v>
      </c>
      <c r="N136" s="1222"/>
      <c r="O136" s="1222"/>
    </row>
    <row r="137" spans="1:15" x14ac:dyDescent="0.25">
      <c r="A137" s="1220">
        <v>43678</v>
      </c>
      <c r="B137" s="1216">
        <v>4913076.378640024</v>
      </c>
      <c r="C137" s="1216">
        <v>123220.17359999989</v>
      </c>
      <c r="D137" s="1216">
        <v>4951409.9617700223</v>
      </c>
      <c r="E137" s="1416">
        <f t="shared" si="1"/>
        <v>7.3932093886684171</v>
      </c>
      <c r="N137" s="1222"/>
      <c r="O137" s="1222"/>
    </row>
    <row r="138" spans="1:15" x14ac:dyDescent="0.25">
      <c r="A138" s="1219">
        <v>43709</v>
      </c>
      <c r="B138" s="1218">
        <v>4200369.7586699994</v>
      </c>
      <c r="C138" s="1218">
        <v>101277.78756532891</v>
      </c>
      <c r="D138" s="1218">
        <v>4211475.1542353295</v>
      </c>
      <c r="E138" s="1417">
        <f t="shared" si="1"/>
        <v>2.8870905372357174</v>
      </c>
      <c r="N138" s="1222"/>
      <c r="O138" s="1222"/>
    </row>
    <row r="139" spans="1:15" x14ac:dyDescent="0.25">
      <c r="A139" s="1220">
        <v>43739</v>
      </c>
      <c r="B139" s="1216">
        <v>4333341.2266499856</v>
      </c>
      <c r="C139" s="1216">
        <v>94733.333450000006</v>
      </c>
      <c r="D139" s="1216">
        <v>4333545.0819899859</v>
      </c>
      <c r="E139" s="1416">
        <f t="shared" si="1"/>
        <v>-17.568894052465474</v>
      </c>
      <c r="N139" s="1222"/>
      <c r="O139" s="1222"/>
    </row>
    <row r="140" spans="1:15" x14ac:dyDescent="0.25">
      <c r="A140" s="1219">
        <v>43770</v>
      </c>
      <c r="B140" s="1218">
        <v>4757280.2943400145</v>
      </c>
      <c r="C140" s="1218">
        <v>85744.444690000179</v>
      </c>
      <c r="D140" s="1218">
        <v>4788494.8104400421</v>
      </c>
      <c r="E140" s="1417">
        <f t="shared" si="1"/>
        <v>4.75345885475285</v>
      </c>
      <c r="N140" s="1222"/>
      <c r="O140" s="1222"/>
    </row>
    <row r="141" spans="1:15" x14ac:dyDescent="0.25">
      <c r="A141" s="1220">
        <v>43800</v>
      </c>
      <c r="B141" s="1216">
        <v>4078369.8837899836</v>
      </c>
      <c r="C141" s="1216">
        <v>79117.837980000069</v>
      </c>
      <c r="D141" s="1216">
        <v>4116800.6434999835</v>
      </c>
      <c r="E141" s="1416">
        <f t="shared" si="1"/>
        <v>-2.9707303612315572</v>
      </c>
      <c r="N141" s="1222"/>
      <c r="O141" s="1222"/>
    </row>
    <row r="142" spans="1:15" x14ac:dyDescent="0.25">
      <c r="A142" s="1219">
        <v>43831</v>
      </c>
      <c r="B142" s="1218">
        <v>4329618.2980000004</v>
      </c>
      <c r="C142" s="1218">
        <v>97135.305290000004</v>
      </c>
      <c r="D142" s="1218">
        <v>4380452.6451900005</v>
      </c>
      <c r="E142" s="1417">
        <v>-0.24629576454882796</v>
      </c>
      <c r="N142" s="1222"/>
      <c r="O142" s="1222"/>
    </row>
    <row r="143" spans="1:15" x14ac:dyDescent="0.25">
      <c r="A143" s="1220">
        <v>43862</v>
      </c>
      <c r="B143" s="1216">
        <v>3968438.18</v>
      </c>
      <c r="C143" s="1216">
        <v>111287.70225000007</v>
      </c>
      <c r="D143" s="1216">
        <v>4003937.8238900001</v>
      </c>
      <c r="E143" s="1416">
        <v>-1.202652055921259</v>
      </c>
      <c r="N143" s="1222"/>
      <c r="O143" s="1222"/>
    </row>
    <row r="144" spans="1:15" x14ac:dyDescent="0.25">
      <c r="A144" s="1219">
        <v>43891</v>
      </c>
      <c r="B144" s="1218">
        <v>3587700.0836999998</v>
      </c>
      <c r="C144" s="1218">
        <v>120549.19008000006</v>
      </c>
      <c r="D144" s="1218">
        <v>3646462.0221599997</v>
      </c>
      <c r="E144" s="1417">
        <v>-16.373800411188331</v>
      </c>
      <c r="N144" s="1222"/>
      <c r="O144" s="1222"/>
    </row>
    <row r="145" spans="1:15" x14ac:dyDescent="0.25">
      <c r="A145" s="1220">
        <v>43922</v>
      </c>
      <c r="B145" s="1216">
        <v>3096767.4759999998</v>
      </c>
      <c r="C145" s="1216">
        <v>73162.679189999937</v>
      </c>
      <c r="D145" s="1216">
        <v>3148025.5688700005</v>
      </c>
      <c r="E145" s="1416">
        <v>-32.014650182575402</v>
      </c>
      <c r="N145" s="1222"/>
      <c r="O145" s="1222"/>
    </row>
    <row r="146" spans="1:15" x14ac:dyDescent="0.25">
      <c r="A146" s="1219">
        <v>43952</v>
      </c>
      <c r="B146" s="1218">
        <v>2877325.9831999997</v>
      </c>
      <c r="C146" s="1218">
        <v>85719.627180000025</v>
      </c>
      <c r="D146" s="1218">
        <v>2934295.4053999996</v>
      </c>
      <c r="E146" s="1417">
        <v>-39.107556061237837</v>
      </c>
      <c r="N146" s="1222"/>
      <c r="O146" s="1222"/>
    </row>
    <row r="147" spans="1:15" x14ac:dyDescent="0.25">
      <c r="A147" s="1220">
        <v>43983</v>
      </c>
      <c r="B147" s="1216">
        <v>2898650.6790999998</v>
      </c>
      <c r="C147" s="1216">
        <v>57125.715240000012</v>
      </c>
      <c r="D147" s="1216">
        <v>2927019.6866599997</v>
      </c>
      <c r="E147" s="1416">
        <v>-27.14471979013603</v>
      </c>
      <c r="N147" s="1222"/>
      <c r="O147" s="1222"/>
    </row>
    <row r="148" spans="1:15" x14ac:dyDescent="0.25">
      <c r="A148" s="1219">
        <v>44013</v>
      </c>
      <c r="B148" s="1218">
        <v>3646137.4366000001</v>
      </c>
      <c r="C148" s="1218">
        <v>66943.713189999966</v>
      </c>
      <c r="D148" s="1218">
        <v>3670102.2713799998</v>
      </c>
      <c r="E148" s="1417">
        <v>-19.083589374383212</v>
      </c>
      <c r="N148" s="1222"/>
      <c r="O148" s="1222"/>
    </row>
    <row r="149" spans="1:15" x14ac:dyDescent="0.25">
      <c r="A149" s="1220">
        <v>44044</v>
      </c>
      <c r="B149" s="1216">
        <v>3571240.5940999999</v>
      </c>
      <c r="C149" s="1216">
        <v>77214.187379999988</v>
      </c>
      <c r="D149" s="1216">
        <v>3610634.1515099998</v>
      </c>
      <c r="E149" s="1416">
        <v>-27.078666897150157</v>
      </c>
      <c r="N149" s="1222"/>
      <c r="O149" s="1222"/>
    </row>
    <row r="150" spans="1:15" x14ac:dyDescent="0.25">
      <c r="A150" s="1219">
        <v>44075</v>
      </c>
      <c r="B150" s="1218">
        <v>3475831.2908999999</v>
      </c>
      <c r="C150" s="1218">
        <v>79601.658150000061</v>
      </c>
      <c r="D150" s="1218">
        <v>3521691.5538600003</v>
      </c>
      <c r="E150" s="1417">
        <v>-16.378669589956758</v>
      </c>
      <c r="N150" s="1222"/>
      <c r="O150" s="1222"/>
    </row>
    <row r="151" spans="1:15" x14ac:dyDescent="0.25">
      <c r="A151" s="1220">
        <v>44105</v>
      </c>
      <c r="B151" s="1216">
        <v>3706257.3970900527</v>
      </c>
      <c r="C151" s="1216">
        <v>80565.926060000143</v>
      </c>
      <c r="D151" s="1216">
        <v>3745955.9051700528</v>
      </c>
      <c r="E151" s="1416">
        <v>-13.559087668475675</v>
      </c>
      <c r="N151" s="1222"/>
      <c r="O151" s="1222"/>
    </row>
    <row r="152" spans="1:15" x14ac:dyDescent="0.25">
      <c r="A152" s="1219">
        <v>44136</v>
      </c>
      <c r="B152" s="1218">
        <v>4188167.3131999997</v>
      </c>
      <c r="C152" s="1218">
        <v>88734.86692999996</v>
      </c>
      <c r="D152" s="1218">
        <v>4238404.9136699988</v>
      </c>
      <c r="E152" s="1417">
        <v>-11.487741316346805</v>
      </c>
      <c r="N152" s="1222"/>
      <c r="O152" s="1222"/>
    </row>
    <row r="153" spans="1:15" x14ac:dyDescent="0.25">
      <c r="A153" s="1220">
        <v>44166</v>
      </c>
      <c r="B153" s="1216">
        <v>4142527.2749000001</v>
      </c>
      <c r="C153" s="1216">
        <v>115240.91416</v>
      </c>
      <c r="D153" s="1216">
        <v>4204141.9823200004</v>
      </c>
      <c r="E153" s="1416">
        <v>2.1215829082690796</v>
      </c>
      <c r="N153" s="1222"/>
      <c r="O153" s="1222"/>
    </row>
    <row r="154" spans="1:15" x14ac:dyDescent="0.25">
      <c r="A154" s="1219">
        <v>44197</v>
      </c>
      <c r="B154" s="1218">
        <v>3822025.2034</v>
      </c>
      <c r="C154" s="1218">
        <v>124894.34489000008</v>
      </c>
      <c r="D154" s="1218">
        <v>3889791.4378499999</v>
      </c>
      <c r="E154" s="1417">
        <v>-11.201153101809606</v>
      </c>
      <c r="N154" s="1222"/>
      <c r="O154" s="1222"/>
    </row>
    <row r="155" spans="1:15" x14ac:dyDescent="0.25">
      <c r="A155" s="1220">
        <v>44228</v>
      </c>
      <c r="B155" s="1216">
        <v>3904240.7750999997</v>
      </c>
      <c r="C155" s="1216">
        <v>112964.0927500001</v>
      </c>
      <c r="D155" s="1216">
        <v>3941765.9007899999</v>
      </c>
      <c r="E155" s="1416">
        <v>-1.5527694443466069</v>
      </c>
      <c r="N155" s="1222"/>
      <c r="O155" s="1222"/>
    </row>
    <row r="156" spans="1:15" x14ac:dyDescent="0.25">
      <c r="A156" s="1219">
        <v>44256</v>
      </c>
      <c r="B156" s="1218">
        <v>4934783.2136000004</v>
      </c>
      <c r="C156" s="1218">
        <v>155170.02955000012</v>
      </c>
      <c r="D156" s="1218">
        <v>5007157.2158100018</v>
      </c>
      <c r="E156" s="1417">
        <v>37.315490614762723</v>
      </c>
      <c r="N156" s="1222"/>
      <c r="O156" s="1222"/>
    </row>
    <row r="157" spans="1:15" x14ac:dyDescent="0.25">
      <c r="A157" s="1220">
        <v>44287</v>
      </c>
      <c r="B157" s="1216">
        <v>4696662.7905999999</v>
      </c>
      <c r="C157" s="1216">
        <v>152844.05865000046</v>
      </c>
      <c r="D157" s="1216">
        <v>4764455.7511500008</v>
      </c>
      <c r="E157" s="1416">
        <v>51.347428631598632</v>
      </c>
      <c r="N157" s="1222"/>
      <c r="O157" s="1222"/>
    </row>
    <row r="158" spans="1:15" x14ac:dyDescent="0.25">
      <c r="A158" s="1219">
        <v>44317</v>
      </c>
      <c r="B158" s="1218">
        <v>4372151.4794700006</v>
      </c>
      <c r="C158" s="1218">
        <v>52983.372970000004</v>
      </c>
      <c r="D158" s="1218">
        <v>4374928.9662700007</v>
      </c>
      <c r="E158" s="1417">
        <v>49.096405161484256</v>
      </c>
      <c r="N158" s="1222"/>
      <c r="O158" s="1222"/>
    </row>
    <row r="159" spans="1:15" x14ac:dyDescent="0.25">
      <c r="A159" s="1220">
        <v>44348</v>
      </c>
      <c r="B159" s="1216">
        <v>4922854.3818999995</v>
      </c>
      <c r="C159" s="1216">
        <v>157075.38867999992</v>
      </c>
      <c r="D159" s="1216">
        <v>5004767.088849999</v>
      </c>
      <c r="E159" s="1416">
        <v>70.985084646318228</v>
      </c>
      <c r="N159" s="1222"/>
      <c r="O159" s="1222"/>
    </row>
    <row r="160" spans="1:15" x14ac:dyDescent="0.25">
      <c r="A160" s="1219">
        <v>44378</v>
      </c>
      <c r="B160" s="1218">
        <v>4801433.7675000001</v>
      </c>
      <c r="C160" s="1218">
        <v>128826.25774000006</v>
      </c>
      <c r="D160" s="1218">
        <v>4862542.6639</v>
      </c>
      <c r="E160" s="1417">
        <v>32.490658416219802</v>
      </c>
      <c r="N160" s="1222"/>
      <c r="O160" s="1222"/>
    </row>
    <row r="161" spans="1:15" x14ac:dyDescent="0.25">
      <c r="A161" s="1220">
        <v>44409</v>
      </c>
      <c r="B161" s="1216">
        <v>5348466.0020000003</v>
      </c>
      <c r="C161" s="1216">
        <v>202791.381822</v>
      </c>
      <c r="D161" s="1216">
        <v>5462889.746141999</v>
      </c>
      <c r="E161" s="1416">
        <v>51.300007613825102</v>
      </c>
      <c r="N161" s="1222"/>
      <c r="O161" s="1222"/>
    </row>
    <row r="162" spans="1:15" x14ac:dyDescent="0.25">
      <c r="A162" s="1219">
        <v>44440</v>
      </c>
      <c r="B162" s="1218">
        <v>5733283.5482999999</v>
      </c>
      <c r="C162" s="1218">
        <v>125557.1364499997</v>
      </c>
      <c r="D162" s="1218">
        <v>5787864.4647299992</v>
      </c>
      <c r="E162" s="1417">
        <v>64.348989007459451</v>
      </c>
      <c r="N162" s="1222"/>
      <c r="O162" s="1222"/>
    </row>
    <row r="163" spans="1:15" x14ac:dyDescent="0.25">
      <c r="A163" s="1220">
        <v>44470</v>
      </c>
      <c r="B163" s="1216">
        <v>5809885.6806799853</v>
      </c>
      <c r="C163" s="1216">
        <v>120283.15057000004</v>
      </c>
      <c r="D163" s="1216">
        <v>5854543.1317299856</v>
      </c>
      <c r="E163" s="1416">
        <v>56.289696940898978</v>
      </c>
      <c r="N163" s="1222"/>
      <c r="O163" s="1222"/>
    </row>
    <row r="164" spans="1:15" x14ac:dyDescent="0.25">
      <c r="A164" s="1219">
        <v>44501</v>
      </c>
      <c r="B164" s="1218">
        <v>6545296.6234999998</v>
      </c>
      <c r="C164" s="1218">
        <v>154949.38685999991</v>
      </c>
      <c r="D164" s="1218">
        <v>6616283.0248400001</v>
      </c>
      <c r="E164" s="1417">
        <v>56.103136901826034</v>
      </c>
      <c r="N164" s="1222"/>
      <c r="O164" s="1222"/>
    </row>
    <row r="165" spans="1:15" x14ac:dyDescent="0.25">
      <c r="A165" s="1220">
        <v>44531</v>
      </c>
      <c r="B165" s="1216">
        <v>6210278.7803999996</v>
      </c>
      <c r="C165" s="1216">
        <v>198289.04962000099</v>
      </c>
      <c r="D165" s="1216">
        <v>6326212.8276600018</v>
      </c>
      <c r="E165" s="1416">
        <v>50.475717857867508</v>
      </c>
      <c r="N165" s="1222"/>
      <c r="O165" s="1222"/>
    </row>
    <row r="166" spans="1:15" x14ac:dyDescent="0.25">
      <c r="A166" s="1219">
        <v>44562</v>
      </c>
      <c r="B166" s="1218">
        <v>6050577.5911999997</v>
      </c>
      <c r="C166" s="1218">
        <v>140642.20521000001</v>
      </c>
      <c r="D166" s="1218">
        <v>6136683.57216</v>
      </c>
      <c r="E166" s="1417">
        <v>57.763820251296615</v>
      </c>
      <c r="F166" s="1302"/>
      <c r="G166" s="1302"/>
      <c r="H166" s="1302"/>
      <c r="I166" s="1301"/>
      <c r="N166" s="1222"/>
      <c r="O166" s="1222"/>
    </row>
    <row r="167" spans="1:15" x14ac:dyDescent="0.25">
      <c r="A167" s="1220">
        <v>44593</v>
      </c>
      <c r="B167" s="1216">
        <v>5826681.6201999998</v>
      </c>
      <c r="C167" s="1216">
        <v>165983.73906999998</v>
      </c>
      <c r="D167" s="1216">
        <v>5885286.4581599999</v>
      </c>
      <c r="E167" s="1416">
        <v>49.305834143536629</v>
      </c>
      <c r="F167" s="1302"/>
      <c r="G167" s="1302"/>
      <c r="H167" s="1302"/>
      <c r="I167" s="1301"/>
      <c r="N167" s="1222"/>
      <c r="O167" s="1222"/>
    </row>
    <row r="168" spans="1:15" x14ac:dyDescent="0.25">
      <c r="A168" s="1219">
        <v>44621</v>
      </c>
      <c r="B168" s="1218">
        <v>7063385.1782999998</v>
      </c>
      <c r="C168" s="1218">
        <v>266424.21399000025</v>
      </c>
      <c r="D168" s="1218">
        <v>7222075.5504899994</v>
      </c>
      <c r="E168" s="1417">
        <v>44.235046738425488</v>
      </c>
      <c r="F168" s="1302"/>
      <c r="G168" s="1302"/>
      <c r="H168" s="1302"/>
      <c r="I168" s="1301"/>
      <c r="N168" s="1222"/>
      <c r="O168" s="1222"/>
    </row>
    <row r="169" spans="1:15" x14ac:dyDescent="0.25">
      <c r="A169" s="1220">
        <v>44652</v>
      </c>
      <c r="B169" s="1216">
        <v>6393104.4293999998</v>
      </c>
      <c r="C169" s="1216">
        <v>184945.96420999974</v>
      </c>
      <c r="D169" s="1216">
        <v>6486766.576799999</v>
      </c>
      <c r="E169" s="1416">
        <v>36.14916195274315</v>
      </c>
      <c r="F169" s="1302"/>
      <c r="G169" s="1302"/>
      <c r="H169" s="1302"/>
      <c r="I169" s="1301"/>
      <c r="N169" s="1222"/>
      <c r="O169" s="1222"/>
    </row>
    <row r="170" spans="1:15" x14ac:dyDescent="0.25">
      <c r="A170" s="1219">
        <v>44682</v>
      </c>
      <c r="B170" s="1218">
        <v>6804550.8816</v>
      </c>
      <c r="C170" s="1218">
        <v>255991.59009000001</v>
      </c>
      <c r="D170" s="1218">
        <v>6989210.4865500014</v>
      </c>
      <c r="E170" s="1417">
        <v>59.75597639266126</v>
      </c>
      <c r="F170" s="1302"/>
      <c r="G170" s="1302"/>
      <c r="H170" s="1302"/>
      <c r="I170" s="1301"/>
      <c r="N170" s="1222"/>
      <c r="O170" s="1222"/>
    </row>
    <row r="171" spans="1:15" x14ac:dyDescent="0.25">
      <c r="A171" s="1220">
        <v>44713</v>
      </c>
      <c r="B171" s="1216">
        <v>6367953.2478</v>
      </c>
      <c r="C171" s="1216">
        <v>320347.00474000134</v>
      </c>
      <c r="D171" s="1216">
        <v>6556941.058740003</v>
      </c>
      <c r="E171" s="1416">
        <v>31.013910184712778</v>
      </c>
      <c r="F171" s="1302"/>
      <c r="G171" s="1302"/>
      <c r="H171" s="1302"/>
      <c r="I171" s="1301"/>
      <c r="N171" s="1222"/>
      <c r="O171" s="1222"/>
    </row>
    <row r="172" spans="1:15" x14ac:dyDescent="0.25">
      <c r="A172" s="1219">
        <v>44743</v>
      </c>
      <c r="B172" s="1218">
        <v>6890862.2456999999</v>
      </c>
      <c r="C172" s="1218">
        <v>226188.2878100001</v>
      </c>
      <c r="D172" s="1218">
        <v>6971415.2393000005</v>
      </c>
      <c r="E172" s="1417">
        <v>43.369749556265702</v>
      </c>
      <c r="F172" s="1302"/>
      <c r="G172" s="1302"/>
      <c r="H172" s="1302"/>
      <c r="I172" s="1301"/>
      <c r="N172" s="1222"/>
      <c r="O172" s="1222"/>
    </row>
    <row r="173" spans="1:15" x14ac:dyDescent="0.25">
      <c r="A173" s="1220">
        <v>44774</v>
      </c>
      <c r="B173" s="1216">
        <v>7297624.6368999993</v>
      </c>
      <c r="C173" s="1216">
        <v>176551.90299000006</v>
      </c>
      <c r="D173" s="1216">
        <v>7373587.4106399985</v>
      </c>
      <c r="E173" s="1416">
        <v>34.975951433897627</v>
      </c>
      <c r="F173" s="1302"/>
      <c r="G173" s="1302"/>
      <c r="H173" s="1302"/>
      <c r="I173" s="1301"/>
      <c r="N173" s="1222"/>
      <c r="O173" s="1222"/>
    </row>
    <row r="174" spans="1:15" x14ac:dyDescent="0.25">
      <c r="A174" s="1219">
        <v>44805</v>
      </c>
      <c r="B174" s="1218">
        <v>6695757.0470000003</v>
      </c>
      <c r="C174" s="1218">
        <v>266561.15801999968</v>
      </c>
      <c r="D174" s="1218">
        <v>6863154.3330699988</v>
      </c>
      <c r="E174" s="1417">
        <v>18.578352601250153</v>
      </c>
      <c r="F174" s="1302"/>
      <c r="G174" s="1302"/>
      <c r="H174" s="1302"/>
      <c r="I174" s="1301"/>
      <c r="N174" s="1222"/>
      <c r="O174" s="1222"/>
    </row>
    <row r="175" spans="1:15" x14ac:dyDescent="0.25">
      <c r="A175" s="1220">
        <v>44835</v>
      </c>
      <c r="B175" s="1216">
        <v>6127267.0130000003</v>
      </c>
      <c r="C175" s="1216">
        <v>135439.43738000008</v>
      </c>
      <c r="D175" s="1216">
        <v>6173763.333490001</v>
      </c>
      <c r="E175" s="1416">
        <v>5.4525211374723899</v>
      </c>
      <c r="F175" s="1302"/>
      <c r="G175" s="1302"/>
      <c r="H175" s="1302"/>
      <c r="I175" s="1301"/>
      <c r="N175" s="1222"/>
      <c r="O175" s="1222"/>
    </row>
    <row r="176" spans="1:15" x14ac:dyDescent="0.25">
      <c r="A176" s="1219">
        <v>44866</v>
      </c>
      <c r="B176" s="1218">
        <v>6043807.9220000003</v>
      </c>
      <c r="C176" s="1218">
        <v>98095.261469999998</v>
      </c>
      <c r="D176" s="1218">
        <v>6045593.9019600004</v>
      </c>
      <c r="E176" s="1417">
        <v>-8.6255246448409082</v>
      </c>
      <c r="F176" s="1302"/>
      <c r="G176" s="1302"/>
      <c r="H176" s="1302"/>
      <c r="I176" s="1301"/>
      <c r="N176" s="1222"/>
      <c r="O176" s="1222"/>
    </row>
    <row r="177" spans="1:15" x14ac:dyDescent="0.25">
      <c r="A177" s="1220">
        <v>44896</v>
      </c>
      <c r="B177" s="1216">
        <v>5851778.7996999994</v>
      </c>
      <c r="C177" s="1216">
        <v>204614.88381000055</v>
      </c>
      <c r="D177" s="1216">
        <v>5960180.8465600014</v>
      </c>
      <c r="E177" s="1416">
        <v>-5.78595742937393</v>
      </c>
      <c r="F177" s="1302"/>
      <c r="G177" s="1302"/>
      <c r="H177" s="1302"/>
      <c r="I177" s="1301"/>
      <c r="N177" s="1222"/>
      <c r="O177" s="1222"/>
    </row>
    <row r="178" spans="1:15" x14ac:dyDescent="0.25">
      <c r="A178" s="1219">
        <v>44927</v>
      </c>
      <c r="B178" s="1218">
        <v>5529665.2308</v>
      </c>
      <c r="C178" s="1218">
        <v>151319.11433000016</v>
      </c>
      <c r="D178" s="1218">
        <v>5575880.7348100003</v>
      </c>
      <c r="E178" s="1417">
        <v>-9.1385327393148792</v>
      </c>
      <c r="F178" s="1302"/>
      <c r="G178" s="1302"/>
      <c r="H178" s="1302"/>
      <c r="I178" s="1301"/>
      <c r="O178" s="1222"/>
    </row>
    <row r="179" spans="1:15" x14ac:dyDescent="0.25">
      <c r="A179" s="1220">
        <v>44958</v>
      </c>
      <c r="B179" s="1216">
        <v>5058145.4036999997</v>
      </c>
      <c r="C179" s="1216">
        <v>152885.25403000013</v>
      </c>
      <c r="D179" s="1216">
        <v>5120778.6892499998</v>
      </c>
      <c r="E179" s="1416">
        <v>-12.990153909161094</v>
      </c>
      <c r="F179" s="1302"/>
      <c r="G179" s="1302"/>
      <c r="H179" s="1302"/>
      <c r="I179" s="1301"/>
      <c r="N179" s="1222"/>
      <c r="O179" s="1222"/>
    </row>
    <row r="180" spans="1:15" x14ac:dyDescent="0.25">
      <c r="A180" s="1219">
        <v>44986</v>
      </c>
      <c r="B180" s="1218">
        <v>5856797.8521999996</v>
      </c>
      <c r="C180" s="1218">
        <v>178506.286159999</v>
      </c>
      <c r="D180" s="1218">
        <v>5957419.8232599981</v>
      </c>
      <c r="E180" s="1417">
        <v>-17.51097338138754</v>
      </c>
      <c r="F180" s="1302"/>
      <c r="G180" s="1302"/>
      <c r="H180" s="1302"/>
      <c r="I180" s="1301"/>
      <c r="N180" s="1222"/>
      <c r="O180" s="1222"/>
    </row>
    <row r="181" spans="1:15" x14ac:dyDescent="0.25">
      <c r="A181" s="1220">
        <v>45017</v>
      </c>
      <c r="B181" s="1216">
        <v>4942584.9131000005</v>
      </c>
      <c r="C181" s="1216">
        <v>171955.68784000032</v>
      </c>
      <c r="D181" s="1216">
        <v>5025336.3597900011</v>
      </c>
      <c r="E181" s="1416">
        <v>-22.529409679035183</v>
      </c>
      <c r="F181" s="1302"/>
      <c r="G181" s="1302"/>
      <c r="H181" s="1302"/>
      <c r="I181" s="1301"/>
      <c r="N181" s="1222"/>
      <c r="O181" s="1222"/>
    </row>
    <row r="182" spans="1:15" x14ac:dyDescent="0.25">
      <c r="A182" s="1219">
        <v>45047</v>
      </c>
      <c r="B182" s="1218">
        <v>5418513.2803999996</v>
      </c>
      <c r="C182" s="1218">
        <v>186538.7787000004</v>
      </c>
      <c r="D182" s="1218">
        <v>5504244.5812800005</v>
      </c>
      <c r="E182" s="1417">
        <v>-21.246547204833234</v>
      </c>
      <c r="F182" s="1302"/>
      <c r="G182" s="1302"/>
      <c r="H182" s="1302"/>
      <c r="I182" s="1301"/>
      <c r="N182" s="1222"/>
      <c r="O182" s="1222"/>
    </row>
    <row r="183" spans="1:15" x14ac:dyDescent="0.25">
      <c r="A183" s="1220">
        <v>45078</v>
      </c>
      <c r="B183" s="1216">
        <v>5015211.6723999996</v>
      </c>
      <c r="C183" s="1216">
        <v>183979.17915000001</v>
      </c>
      <c r="D183" s="1216">
        <v>5113546.4508099984</v>
      </c>
      <c r="E183" s="1416">
        <v>-22.013231398596258</v>
      </c>
      <c r="F183" s="1302"/>
      <c r="G183" s="1302"/>
      <c r="H183" s="1302"/>
      <c r="I183" s="1301"/>
      <c r="N183" s="1222"/>
      <c r="O183" s="1222"/>
    </row>
    <row r="184" spans="1:15" x14ac:dyDescent="0.25">
      <c r="A184" s="1219">
        <v>45108</v>
      </c>
      <c r="B184" s="1218">
        <v>4945200.9186000004</v>
      </c>
      <c r="C184" s="1218">
        <v>174809.73761000001</v>
      </c>
      <c r="D184" s="1218">
        <v>4992166.3473900007</v>
      </c>
      <c r="E184" s="1417">
        <v>-28.390919547473924</v>
      </c>
      <c r="F184" s="1302"/>
      <c r="G184" s="1302"/>
      <c r="H184" s="1302"/>
      <c r="I184" s="1301"/>
      <c r="N184" s="1222"/>
      <c r="O184" s="1222"/>
    </row>
    <row r="185" spans="1:15" x14ac:dyDescent="0.25">
      <c r="A185" s="1220">
        <v>45139</v>
      </c>
      <c r="B185" s="1216">
        <v>5288179.3518000003</v>
      </c>
      <c r="C185" s="1216">
        <v>180567.64353999999</v>
      </c>
      <c r="D185" s="1216">
        <v>5374296.6712799994</v>
      </c>
      <c r="E185" s="1416">
        <v>-27.114220365449874</v>
      </c>
      <c r="F185" s="1302"/>
      <c r="G185" s="1302"/>
      <c r="H185" s="1302"/>
      <c r="I185" s="1301"/>
      <c r="N185" s="1222"/>
      <c r="O185" s="1222"/>
    </row>
    <row r="186" spans="1:15" x14ac:dyDescent="0.25">
      <c r="A186" s="1219">
        <v>45170</v>
      </c>
      <c r="B186" s="1218">
        <v>4944207.3488999996</v>
      </c>
      <c r="C186" s="1218">
        <v>141099.26534920052</v>
      </c>
      <c r="D186" s="1218">
        <v>5007431.0421992</v>
      </c>
      <c r="E186" s="1417">
        <v>-27.038927012452952</v>
      </c>
      <c r="F186" s="1302"/>
      <c r="G186" s="1302"/>
      <c r="H186" s="1302"/>
      <c r="I186" s="1301"/>
      <c r="N186" s="1222"/>
      <c r="O186" s="1222"/>
    </row>
    <row r="187" spans="1:15" x14ac:dyDescent="0.25">
      <c r="A187" s="1220">
        <v>45200</v>
      </c>
      <c r="B187" s="1216">
        <v>5375732.7932000002</v>
      </c>
      <c r="C187" s="1216">
        <v>130957.89460000013</v>
      </c>
      <c r="D187" s="1216">
        <v>5455205.3118700003</v>
      </c>
      <c r="E187" s="1416">
        <v>-11.638898072463093</v>
      </c>
      <c r="F187" s="1302"/>
      <c r="G187" s="1302"/>
      <c r="H187" s="1302"/>
      <c r="I187" s="1301"/>
      <c r="N187" s="1222"/>
      <c r="O187" s="1222"/>
    </row>
    <row r="188" spans="1:15" x14ac:dyDescent="0.25">
      <c r="A188" s="1219">
        <v>45231</v>
      </c>
      <c r="B188" s="1218">
        <v>5165697.6933000004</v>
      </c>
      <c r="C188" s="1218">
        <v>132578.25472000026</v>
      </c>
      <c r="D188" s="1218">
        <v>5147466.2491900017</v>
      </c>
      <c r="E188" s="1417">
        <v>-14.855904437756278</v>
      </c>
      <c r="F188" s="1302"/>
      <c r="G188" s="1302"/>
      <c r="H188" s="1302"/>
      <c r="I188" s="1301"/>
      <c r="N188" s="1222"/>
      <c r="O188" s="1222"/>
    </row>
    <row r="189" spans="1:15" x14ac:dyDescent="0.25">
      <c r="A189" s="1220">
        <v>45261</v>
      </c>
      <c r="B189" s="1216">
        <v>5256699.9046</v>
      </c>
      <c r="C189" s="1216">
        <v>77496.406940000001</v>
      </c>
      <c r="D189" s="1216">
        <v>5273715.9344700007</v>
      </c>
      <c r="E189" s="1416">
        <v>-11.517518172056869</v>
      </c>
      <c r="F189" s="1302"/>
      <c r="G189" s="1302"/>
      <c r="H189" s="1302"/>
      <c r="I189" s="1301"/>
      <c r="N189" s="1222"/>
      <c r="O189" s="1222"/>
    </row>
    <row r="190" spans="1:15" x14ac:dyDescent="0.25">
      <c r="A190" s="1219">
        <v>45292</v>
      </c>
      <c r="B190" s="1218">
        <v>4958982.5104999999</v>
      </c>
      <c r="C190" s="1218">
        <v>135553.27189999999</v>
      </c>
      <c r="D190" s="1218">
        <v>5045279.2239799993</v>
      </c>
      <c r="E190" s="1417">
        <v>-9.5160125559622699</v>
      </c>
      <c r="F190" s="1302"/>
      <c r="G190" s="1302"/>
      <c r="H190" s="1302"/>
      <c r="I190" s="1301"/>
      <c r="N190" s="1222"/>
      <c r="O190" s="1222"/>
    </row>
    <row r="191" spans="1:15" x14ac:dyDescent="0.25">
      <c r="A191" s="1220">
        <v>45323</v>
      </c>
      <c r="B191" s="1216">
        <v>4820621.2841000007</v>
      </c>
      <c r="C191" s="1216">
        <v>161727.3554</v>
      </c>
      <c r="D191" s="1216">
        <v>4870829.9660299998</v>
      </c>
      <c r="E191" s="1416">
        <v>-4.8810686496707065</v>
      </c>
      <c r="F191" s="1302"/>
      <c r="G191" s="1302"/>
      <c r="H191" s="1302"/>
      <c r="I191" s="1301"/>
      <c r="N191" s="1222"/>
      <c r="O191" s="1222"/>
    </row>
    <row r="192" spans="1:15" x14ac:dyDescent="0.25">
      <c r="A192" s="1219">
        <v>45352</v>
      </c>
      <c r="B192" s="1218">
        <v>4757259.5893999999</v>
      </c>
      <c r="C192" s="1218">
        <v>130219.25690000001</v>
      </c>
      <c r="D192" s="1218">
        <v>4821578.1075799987</v>
      </c>
      <c r="E192" s="1417">
        <v>-19.066000875836345</v>
      </c>
      <c r="F192" s="1302"/>
      <c r="G192" s="1302"/>
      <c r="H192" s="1302"/>
      <c r="I192" s="1301"/>
      <c r="N192" s="1222"/>
      <c r="O192" s="1222"/>
    </row>
    <row r="193" spans="1:15" x14ac:dyDescent="0.25">
      <c r="A193" s="1220">
        <v>45383</v>
      </c>
      <c r="B193" s="1216">
        <v>5839420.6076000007</v>
      </c>
      <c r="C193" s="1216">
        <v>170173.16752000022</v>
      </c>
      <c r="D193" s="1216">
        <v>5896443.276320002</v>
      </c>
      <c r="E193" s="1416">
        <v>17.334300714676989</v>
      </c>
      <c r="F193" s="1302"/>
      <c r="G193" s="1302"/>
      <c r="H193" s="1302"/>
      <c r="I193" s="1301"/>
      <c r="N193" s="1222"/>
      <c r="O193" s="1222"/>
    </row>
    <row r="194" spans="1:15" x14ac:dyDescent="0.25">
      <c r="A194" s="1219">
        <v>45413</v>
      </c>
      <c r="B194" s="1218">
        <v>5535520.7423999999</v>
      </c>
      <c r="C194" s="1218">
        <v>160667.2844</v>
      </c>
      <c r="D194" s="1218">
        <v>5605419.4962199992</v>
      </c>
      <c r="E194" s="1417">
        <v>1.8381253493730216</v>
      </c>
      <c r="F194" s="1302"/>
      <c r="G194" s="1302"/>
      <c r="H194" s="1302"/>
      <c r="I194" s="1301"/>
      <c r="N194" s="1222"/>
      <c r="O194" s="1222"/>
    </row>
    <row r="195" spans="1:15" x14ac:dyDescent="0.25">
      <c r="A195" s="1220">
        <v>45444</v>
      </c>
      <c r="B195" s="1216">
        <v>4660200.5056000007</v>
      </c>
      <c r="C195" s="1216">
        <v>97278.735719999997</v>
      </c>
      <c r="D195" s="1216">
        <v>4662537.6618600003</v>
      </c>
      <c r="E195" s="1416">
        <v>-8.8198825079325722</v>
      </c>
      <c r="F195" s="1302"/>
      <c r="G195" s="1302"/>
      <c r="H195" s="1302"/>
      <c r="I195" s="1301"/>
      <c r="N195" s="1222"/>
      <c r="O195" s="1222"/>
    </row>
    <row r="196" spans="1:15" x14ac:dyDescent="0.25">
      <c r="A196" s="1219">
        <v>45474</v>
      </c>
      <c r="B196" s="1218">
        <v>5581114.4428999992</v>
      </c>
      <c r="C196" s="1218">
        <v>169834.37880000001</v>
      </c>
      <c r="D196" s="1218">
        <v>5671623.3067000005</v>
      </c>
      <c r="E196" s="1417">
        <v>13.610463114179547</v>
      </c>
      <c r="F196" s="1302"/>
      <c r="G196" s="1302"/>
      <c r="H196" s="1302"/>
      <c r="I196" s="1301"/>
      <c r="N196" s="1222"/>
      <c r="O196" s="1222"/>
    </row>
    <row r="197" spans="1:15" x14ac:dyDescent="0.25">
      <c r="A197" s="1220">
        <v>45505</v>
      </c>
      <c r="B197" s="1216">
        <v>5532865.1253000004</v>
      </c>
      <c r="C197" s="1216">
        <v>162732.56040000002</v>
      </c>
      <c r="D197" s="1216">
        <v>5603848.3440599991</v>
      </c>
      <c r="E197" s="1416">
        <v>4.2712877018254973</v>
      </c>
      <c r="F197" s="1302"/>
      <c r="G197" s="1302"/>
      <c r="H197" s="1302"/>
      <c r="I197" s="1301"/>
      <c r="N197" s="1222"/>
      <c r="O197" s="1222"/>
    </row>
    <row r="198" spans="1:15" x14ac:dyDescent="0.25">
      <c r="A198" s="1219">
        <v>45536</v>
      </c>
      <c r="B198" s="1218">
        <v>5162791.6763000004</v>
      </c>
      <c r="C198" s="1218">
        <v>161233.42300000001</v>
      </c>
      <c r="D198" s="1218">
        <v>5248635.7246700004</v>
      </c>
      <c r="E198" s="1417">
        <v>4.8169346804397799</v>
      </c>
      <c r="F198" s="1302"/>
      <c r="G198" s="1302"/>
      <c r="H198" s="1302"/>
      <c r="I198" s="1301"/>
      <c r="N198" s="1222"/>
      <c r="O198" s="1222"/>
    </row>
    <row r="199" spans="1:15" x14ac:dyDescent="0.25">
      <c r="A199" s="1671">
        <v>45566</v>
      </c>
      <c r="B199" s="1672">
        <v>5730920.4786</v>
      </c>
      <c r="C199" s="1672">
        <v>171054.02669999999</v>
      </c>
      <c r="D199" s="1672">
        <v>5728723.7749100002</v>
      </c>
      <c r="E199" s="1673">
        <v>5.0138986051514909</v>
      </c>
      <c r="F199" s="1302"/>
      <c r="G199" s="1302"/>
      <c r="H199" s="1302"/>
      <c r="I199" s="1301"/>
      <c r="N199" s="1222"/>
      <c r="O199" s="1222"/>
    </row>
    <row r="200" spans="1:15" ht="12.75" x14ac:dyDescent="0.2">
      <c r="A200"/>
      <c r="B200"/>
      <c r="C200"/>
      <c r="D200"/>
      <c r="E200"/>
    </row>
    <row r="201" spans="1:15" x14ac:dyDescent="0.25">
      <c r="A201" s="1558" t="s">
        <v>1430</v>
      </c>
      <c r="B201" s="1544"/>
      <c r="C201" s="1544"/>
      <c r="D201" s="1559"/>
      <c r="E201" s="1545"/>
    </row>
    <row r="202" spans="1:15" x14ac:dyDescent="0.25">
      <c r="A202" s="1675" t="s">
        <v>1437</v>
      </c>
      <c r="B202" s="176"/>
      <c r="C202" s="176"/>
      <c r="D202" s="1288"/>
      <c r="E202" s="177"/>
    </row>
    <row r="203" spans="1:15" ht="12.75" x14ac:dyDescent="0.2">
      <c r="A203" s="1850" t="s">
        <v>1133</v>
      </c>
      <c r="B203" s="1851"/>
      <c r="C203" s="1851"/>
      <c r="D203" s="1851"/>
      <c r="E203" s="1852"/>
    </row>
    <row r="204" spans="1:15" ht="12.75" x14ac:dyDescent="0.2">
      <c r="A204" s="1853"/>
      <c r="B204" s="1854"/>
      <c r="C204" s="1854"/>
      <c r="D204" s="1854"/>
      <c r="E204" s="1855"/>
    </row>
    <row r="205" spans="1:15" ht="12.75" x14ac:dyDescent="0.2">
      <c r="A205" s="1853" t="s">
        <v>1428</v>
      </c>
      <c r="B205" s="1854"/>
      <c r="C205" s="1854"/>
      <c r="D205" s="1854"/>
      <c r="E205" s="1855"/>
    </row>
    <row r="206" spans="1:15" ht="27.6" customHeight="1" x14ac:dyDescent="0.2">
      <c r="A206" s="1853"/>
      <c r="B206" s="1854"/>
      <c r="C206" s="1854"/>
      <c r="D206" s="1854"/>
      <c r="E206" s="1855"/>
    </row>
    <row r="207" spans="1:15" ht="21.75" customHeight="1" x14ac:dyDescent="0.2">
      <c r="A207" s="1853" t="s">
        <v>1400</v>
      </c>
      <c r="B207" s="1854"/>
      <c r="C207" s="1854"/>
      <c r="D207" s="1854"/>
      <c r="E207" s="1855"/>
    </row>
    <row r="208" spans="1:15" ht="16.149999999999999" customHeight="1" x14ac:dyDescent="0.2">
      <c r="A208" s="1853"/>
      <c r="B208" s="1854"/>
      <c r="C208" s="1854"/>
      <c r="D208" s="1854"/>
      <c r="E208" s="1855"/>
    </row>
    <row r="209" spans="1:5" ht="17.25" customHeight="1" x14ac:dyDescent="0.2">
      <c r="A209" s="1853"/>
      <c r="B209" s="1854"/>
      <c r="C209" s="1854"/>
      <c r="D209" s="1854"/>
      <c r="E209" s="1855"/>
    </row>
    <row r="210" spans="1:5" ht="36" customHeight="1" x14ac:dyDescent="0.2">
      <c r="A210" s="1853"/>
      <c r="B210" s="1854"/>
      <c r="C210" s="1854"/>
      <c r="D210" s="1854"/>
      <c r="E210" s="1855"/>
    </row>
    <row r="211" spans="1:5" x14ac:dyDescent="0.25">
      <c r="A211" s="1560" t="str">
        <f>+'Cuadro A28'!A48</f>
        <v>Actualizado el 18 de diciembre de 2024</v>
      </c>
      <c r="B211" s="219"/>
      <c r="C211" s="219"/>
      <c r="D211" s="219"/>
      <c r="E211" s="220"/>
    </row>
  </sheetData>
  <mergeCells count="4">
    <mergeCell ref="A5:E5"/>
    <mergeCell ref="A203:E204"/>
    <mergeCell ref="A205:E206"/>
    <mergeCell ref="A207:E210"/>
  </mergeCells>
  <pageMargins left="0.7" right="0.7" top="0.75" bottom="0.75" header="0.3" footer="0.3"/>
  <pageSetup scale="35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BE9D2-F885-494D-BAF1-4E1D1E27151F}">
  <dimension ref="A3:AT281"/>
  <sheetViews>
    <sheetView showGridLines="0" zoomScaleNormal="100" zoomScaleSheetLayoutView="20" workbookViewId="0">
      <pane xSplit="2" ySplit="12" topLeftCell="C13" activePane="bottomRight" state="frozen"/>
      <selection activeCell="A5" sqref="A5:E5"/>
      <selection pane="topRight" activeCell="A5" sqref="A5:E5"/>
      <selection pane="bottomLeft" activeCell="A5" sqref="A5:E5"/>
      <selection pane="bottomRight" activeCell="A6" sqref="A6:B7"/>
    </sheetView>
  </sheetViews>
  <sheetFormatPr defaultColWidth="11.42578125" defaultRowHeight="14.25" x14ac:dyDescent="0.25"/>
  <cols>
    <col min="1" max="1" width="16.28515625" style="3" customWidth="1"/>
    <col min="2" max="2" width="57.5703125" style="3" customWidth="1"/>
    <col min="3" max="4" width="15" style="3" customWidth="1"/>
    <col min="5" max="5" width="0.28515625" style="138" customWidth="1"/>
    <col min="6" max="7" width="15" style="3" customWidth="1"/>
    <col min="8" max="8" width="0.140625" style="138" customWidth="1"/>
    <col min="9" max="9" width="15" style="3" customWidth="1"/>
    <col min="10" max="10" width="14.28515625" style="3" customWidth="1"/>
    <col min="11" max="11" width="0.28515625" style="138" customWidth="1"/>
    <col min="12" max="13" width="15" style="3" customWidth="1"/>
    <col min="14" max="14" width="0.28515625" style="138" customWidth="1"/>
    <col min="15" max="16" width="15" style="3" customWidth="1"/>
    <col min="17" max="17" width="0.140625" style="138" customWidth="1"/>
    <col min="18" max="19" width="15" style="3" customWidth="1"/>
    <col min="20" max="20" width="0.28515625" style="138" customWidth="1"/>
    <col min="21" max="22" width="15" style="3" customWidth="1"/>
    <col min="23" max="23" width="0.42578125" style="138" customWidth="1"/>
    <col min="24" max="25" width="15" style="3" customWidth="1"/>
    <col min="26" max="26" width="0.28515625" style="138" customWidth="1"/>
    <col min="27" max="28" width="15" style="3" customWidth="1"/>
    <col min="29" max="29" width="0.5703125" style="3" customWidth="1"/>
    <col min="30" max="31" width="14.140625" style="3" customWidth="1"/>
    <col min="32" max="32" width="0.28515625" style="3" customWidth="1"/>
    <col min="33" max="34" width="14.140625" style="3" customWidth="1"/>
    <col min="35" max="35" width="0.28515625" style="3" customWidth="1"/>
    <col min="36" max="39" width="14.140625" style="3" customWidth="1"/>
    <col min="40" max="40" width="13" style="3" customWidth="1"/>
    <col min="41" max="41" width="11.42578125" style="3" customWidth="1"/>
    <col min="42" max="42" width="16.85546875" style="3" bestFit="1" customWidth="1"/>
    <col min="43" max="43" width="11.42578125" style="3"/>
    <col min="44" max="44" width="14.7109375" style="3" customWidth="1"/>
    <col min="45" max="45" width="14.5703125" style="3" customWidth="1"/>
    <col min="46" max="16384" width="11.42578125" style="3"/>
  </cols>
  <sheetData>
    <row r="3" spans="1:46" x14ac:dyDescent="0.25">
      <c r="AA3" s="1223"/>
      <c r="AJ3" s="1223"/>
    </row>
    <row r="4" spans="1:46" x14ac:dyDescent="0.25">
      <c r="AA4" s="1224"/>
      <c r="AB4" s="1224"/>
      <c r="AJ4" s="1224"/>
      <c r="AK4" s="1224"/>
      <c r="AL4" s="1224"/>
      <c r="AM4" s="1224"/>
    </row>
    <row r="5" spans="1:46" x14ac:dyDescent="0.25">
      <c r="AA5" s="1224"/>
      <c r="AB5" s="1224"/>
      <c r="AJ5" s="1224"/>
      <c r="AK5" s="1224"/>
      <c r="AL5" s="1224"/>
      <c r="AM5" s="1224"/>
    </row>
    <row r="6" spans="1:46" ht="12.75" customHeight="1" x14ac:dyDescent="0.25">
      <c r="A6" s="1863" t="s">
        <v>1003</v>
      </c>
      <c r="B6" s="1863"/>
      <c r="AA6" s="1224"/>
      <c r="AB6" s="1224"/>
      <c r="AJ6" s="1224"/>
      <c r="AK6" s="1224"/>
      <c r="AL6" s="1224"/>
      <c r="AM6" s="1224"/>
    </row>
    <row r="7" spans="1:46" ht="16.5" customHeight="1" x14ac:dyDescent="0.25">
      <c r="A7" s="1863"/>
      <c r="B7" s="1863"/>
      <c r="C7" s="1223"/>
      <c r="F7" s="1223"/>
      <c r="I7" s="1223"/>
      <c r="L7" s="1223"/>
      <c r="O7" s="1223"/>
      <c r="U7" s="1223"/>
      <c r="AA7" s="1225"/>
      <c r="AB7" s="1225"/>
      <c r="AJ7" s="1225"/>
      <c r="AK7" s="1225"/>
      <c r="AL7" s="1225"/>
      <c r="AM7" s="1225"/>
    </row>
    <row r="8" spans="1:46" ht="18.75" x14ac:dyDescent="0.25">
      <c r="A8" s="117" t="s">
        <v>1141</v>
      </c>
      <c r="B8" s="1226"/>
      <c r="C8" s="1223"/>
      <c r="F8" s="1223"/>
      <c r="I8" s="1223"/>
      <c r="L8" s="1223"/>
      <c r="O8" s="1223"/>
      <c r="U8" s="1223"/>
      <c r="AA8" s="1225"/>
      <c r="AB8" s="1225"/>
      <c r="AJ8" s="1225"/>
      <c r="AK8" s="1225"/>
      <c r="AL8" s="1225"/>
      <c r="AM8" s="1225"/>
    </row>
    <row r="9" spans="1:46" ht="17.25" x14ac:dyDescent="0.25">
      <c r="A9" s="296" t="s">
        <v>1431</v>
      </c>
      <c r="B9" s="1227"/>
      <c r="C9" s="1228"/>
      <c r="D9" s="1228"/>
      <c r="E9" s="1228"/>
      <c r="F9" s="1228"/>
      <c r="G9" s="1228"/>
      <c r="H9" s="1228"/>
      <c r="I9" s="1228"/>
      <c r="J9" s="1228"/>
      <c r="K9" s="1228"/>
      <c r="L9" s="1228"/>
      <c r="M9" s="1228"/>
      <c r="N9" s="1228"/>
      <c r="O9" s="1228"/>
      <c r="P9" s="1228"/>
      <c r="Q9" s="1228"/>
      <c r="R9" s="1228"/>
      <c r="S9" s="1228"/>
      <c r="T9" s="1228"/>
      <c r="U9" s="1228"/>
      <c r="V9" s="1228"/>
      <c r="W9" s="1228"/>
      <c r="X9" s="1228"/>
      <c r="Y9" s="1228"/>
      <c r="Z9" s="1228"/>
      <c r="AA9" s="1228"/>
      <c r="AB9" s="1228"/>
      <c r="AJ9" s="1228"/>
      <c r="AK9" s="1228"/>
      <c r="AL9" s="1228"/>
      <c r="AM9" s="1228"/>
      <c r="AN9" s="1228"/>
    </row>
    <row r="10" spans="1:46" ht="15" thickBot="1" x14ac:dyDescent="0.3">
      <c r="A10" s="1058" t="s">
        <v>1420</v>
      </c>
      <c r="B10" s="1229"/>
      <c r="C10" s="1230"/>
      <c r="D10" s="1230"/>
      <c r="E10" s="1230"/>
      <c r="F10" s="1230"/>
      <c r="G10" s="1230"/>
      <c r="H10" s="1230"/>
      <c r="I10" s="1230"/>
      <c r="J10" s="1230"/>
      <c r="K10" s="1230"/>
      <c r="L10" s="1230"/>
      <c r="M10" s="1230"/>
      <c r="N10" s="1230"/>
      <c r="O10" s="1230"/>
      <c r="P10" s="1230"/>
      <c r="Q10" s="1230"/>
      <c r="R10" s="1230"/>
      <c r="S10" s="1230"/>
      <c r="T10" s="1230"/>
      <c r="U10" s="1230"/>
      <c r="V10" s="1230"/>
      <c r="W10" s="1230"/>
      <c r="X10" s="1230"/>
      <c r="Y10" s="1230"/>
      <c r="Z10" s="1230"/>
      <c r="AA10" s="1230"/>
      <c r="AB10" s="1230"/>
      <c r="AJ10" s="1230"/>
      <c r="AK10" s="1230"/>
      <c r="AL10" s="1261"/>
      <c r="AM10" s="1261"/>
      <c r="AN10" s="1261"/>
    </row>
    <row r="11" spans="1:46" x14ac:dyDescent="0.25">
      <c r="A11" s="1864" t="s">
        <v>1142</v>
      </c>
      <c r="B11" s="1864" t="s">
        <v>1143</v>
      </c>
      <c r="C11" s="1860">
        <v>2009</v>
      </c>
      <c r="D11" s="1860"/>
      <c r="E11" s="1231"/>
      <c r="F11" s="1860">
        <v>2010</v>
      </c>
      <c r="G11" s="1860"/>
      <c r="H11" s="1231"/>
      <c r="I11" s="1860">
        <v>2011</v>
      </c>
      <c r="J11" s="1860"/>
      <c r="K11" s="1231"/>
      <c r="L11" s="1860">
        <v>2012</v>
      </c>
      <c r="M11" s="1860"/>
      <c r="N11" s="1231"/>
      <c r="O11" s="1860">
        <v>2013</v>
      </c>
      <c r="P11" s="1860"/>
      <c r="Q11" s="1231"/>
      <c r="R11" s="1860">
        <v>2014</v>
      </c>
      <c r="S11" s="1860"/>
      <c r="T11" s="1231"/>
      <c r="U11" s="1860">
        <v>2015</v>
      </c>
      <c r="V11" s="1860"/>
      <c r="W11" s="1231"/>
      <c r="X11" s="1860">
        <v>2016</v>
      </c>
      <c r="Y11" s="1860"/>
      <c r="Z11" s="1231"/>
      <c r="AA11" s="1860">
        <v>2017</v>
      </c>
      <c r="AB11" s="1860"/>
      <c r="AC11" s="153"/>
      <c r="AD11" s="1860">
        <v>2018</v>
      </c>
      <c r="AE11" s="1860"/>
      <c r="AF11" s="1231"/>
      <c r="AG11" s="1860">
        <v>2019</v>
      </c>
      <c r="AH11" s="1862"/>
      <c r="AI11" s="1450"/>
      <c r="AJ11" s="1860" t="s">
        <v>1345</v>
      </c>
      <c r="AK11" s="1862"/>
      <c r="AL11" s="1862" t="s">
        <v>1346</v>
      </c>
      <c r="AM11" s="1862"/>
      <c r="AN11" s="1860" t="s">
        <v>1398</v>
      </c>
      <c r="AO11" s="1862"/>
      <c r="AP11" s="1860" t="s">
        <v>1419</v>
      </c>
      <c r="AQ11" s="1862"/>
      <c r="AR11" s="1860" t="s">
        <v>1418</v>
      </c>
      <c r="AS11" s="1861"/>
    </row>
    <row r="12" spans="1:46" ht="24" x14ac:dyDescent="0.25">
      <c r="A12" s="1865"/>
      <c r="B12" s="1865"/>
      <c r="C12" s="1241" t="s">
        <v>1340</v>
      </c>
      <c r="D12" s="1241" t="s">
        <v>1014</v>
      </c>
      <c r="E12" s="1233"/>
      <c r="F12" s="1241" t="s">
        <v>1340</v>
      </c>
      <c r="G12" s="1241" t="s">
        <v>1014</v>
      </c>
      <c r="H12" s="1233"/>
      <c r="I12" s="1241" t="s">
        <v>1340</v>
      </c>
      <c r="J12" s="1241" t="s">
        <v>1014</v>
      </c>
      <c r="K12" s="1233"/>
      <c r="L12" s="1241" t="s">
        <v>1340</v>
      </c>
      <c r="M12" s="1241" t="s">
        <v>1014</v>
      </c>
      <c r="N12" s="1233"/>
      <c r="O12" s="1241" t="s">
        <v>1340</v>
      </c>
      <c r="P12" s="1241" t="s">
        <v>1014</v>
      </c>
      <c r="Q12" s="1233"/>
      <c r="R12" s="1241" t="s">
        <v>1340</v>
      </c>
      <c r="S12" s="1241" t="s">
        <v>1014</v>
      </c>
      <c r="T12" s="1233"/>
      <c r="U12" s="1241" t="s">
        <v>1340</v>
      </c>
      <c r="V12" s="1241" t="s">
        <v>1014</v>
      </c>
      <c r="W12" s="1233"/>
      <c r="X12" s="1241" t="s">
        <v>1340</v>
      </c>
      <c r="Y12" s="1241" t="s">
        <v>1014</v>
      </c>
      <c r="Z12" s="1233"/>
      <c r="AA12" s="1241" t="s">
        <v>1340</v>
      </c>
      <c r="AB12" s="1241" t="s">
        <v>1014</v>
      </c>
      <c r="AC12" s="153"/>
      <c r="AD12" s="1241" t="s">
        <v>1340</v>
      </c>
      <c r="AE12" s="1241" t="s">
        <v>1014</v>
      </c>
      <c r="AF12" s="1231"/>
      <c r="AG12" s="1241" t="s">
        <v>1340</v>
      </c>
      <c r="AH12" s="1241" t="s">
        <v>1014</v>
      </c>
      <c r="AI12" s="1232"/>
      <c r="AJ12" s="1241" t="s">
        <v>1340</v>
      </c>
      <c r="AK12" s="1241" t="s">
        <v>1014</v>
      </c>
      <c r="AL12" s="1241" t="s">
        <v>1340</v>
      </c>
      <c r="AM12" s="1241" t="s">
        <v>1014</v>
      </c>
      <c r="AN12" s="1241" t="s">
        <v>1340</v>
      </c>
      <c r="AO12" s="1241" t="s">
        <v>1014</v>
      </c>
      <c r="AP12" s="1241" t="s">
        <v>1340</v>
      </c>
      <c r="AQ12" s="1241" t="s">
        <v>1014</v>
      </c>
      <c r="AR12" s="1241" t="s">
        <v>1340</v>
      </c>
      <c r="AS12" s="1463" t="s">
        <v>1014</v>
      </c>
    </row>
    <row r="13" spans="1:46" x14ac:dyDescent="0.25">
      <c r="A13" s="1451"/>
      <c r="B13" s="1451"/>
      <c r="C13" s="1234"/>
      <c r="D13" s="1231"/>
      <c r="E13" s="1233"/>
      <c r="F13" s="1234"/>
      <c r="G13" s="1231"/>
      <c r="H13" s="1233"/>
      <c r="I13" s="1234"/>
      <c r="J13" s="1231"/>
      <c r="K13" s="1233"/>
      <c r="L13" s="1234"/>
      <c r="M13" s="1231"/>
      <c r="N13" s="1233"/>
      <c r="O13" s="1234"/>
      <c r="P13" s="1231"/>
      <c r="Q13" s="1233"/>
      <c r="R13" s="1234"/>
      <c r="S13" s="1231"/>
      <c r="T13" s="1233"/>
      <c r="U13" s="1234"/>
      <c r="V13" s="1231"/>
      <c r="W13" s="1233"/>
      <c r="X13" s="1234"/>
      <c r="Y13" s="1231"/>
      <c r="Z13" s="1233"/>
      <c r="AA13" s="1234"/>
      <c r="AB13" s="1231"/>
      <c r="AC13" s="153"/>
      <c r="AD13" s="153"/>
      <c r="AE13" s="153"/>
      <c r="AF13" s="153"/>
      <c r="AG13" s="1234"/>
      <c r="AH13" s="1231"/>
      <c r="AI13" s="1231"/>
      <c r="AJ13" s="1258"/>
      <c r="AK13" s="1231"/>
      <c r="AL13" s="1231"/>
      <c r="AM13" s="1231"/>
      <c r="AN13" s="1258"/>
      <c r="AO13" s="1231"/>
      <c r="AP13" s="1409"/>
      <c r="AQ13" s="1231"/>
      <c r="AR13" s="1409"/>
      <c r="AS13" s="1464"/>
    </row>
    <row r="14" spans="1:46" x14ac:dyDescent="0.25">
      <c r="A14" s="1235"/>
      <c r="B14" s="1236" t="s">
        <v>524</v>
      </c>
      <c r="C14" s="1233">
        <f>SUM(C15:C268)</f>
        <v>33464688.734000005</v>
      </c>
      <c r="D14" s="1233">
        <f>SUM(D15:D268)</f>
        <v>20158465.83743</v>
      </c>
      <c r="E14" s="1233"/>
      <c r="F14" s="1233">
        <f>SUM(F15:F268)</f>
        <v>41577138.697670013</v>
      </c>
      <c r="G14" s="1233">
        <f>SUM(G15:G268)</f>
        <v>24290123.001389999</v>
      </c>
      <c r="H14" s="1233"/>
      <c r="I14" s="1233">
        <f>SUM(I15:I268)</f>
        <v>56047268.115760036</v>
      </c>
      <c r="J14" s="1233">
        <f>SUM(J15:J268)</f>
        <v>27591385.411690008</v>
      </c>
      <c r="K14" s="1233"/>
      <c r="L14" s="1233">
        <f>SUM(L15:L268)</f>
        <v>61552733.310100034</v>
      </c>
      <c r="M14" s="1233">
        <f>SUM(M15:M268)</f>
        <v>31843440.913049996</v>
      </c>
      <c r="N14" s="1233"/>
      <c r="O14" s="1233">
        <f>SUM(O15:O268)</f>
        <v>61317900.067059986</v>
      </c>
      <c r="P14" s="1233">
        <f>SUM(P15:P268)</f>
        <v>32837687.402599975</v>
      </c>
      <c r="Q14" s="1233"/>
      <c r="R14" s="1233">
        <f>SUM(R15:R268)</f>
        <v>66019954.248899952</v>
      </c>
      <c r="S14" s="1233">
        <f>SUM(S15:S268)</f>
        <v>37180868.071229987</v>
      </c>
      <c r="T14" s="1233"/>
      <c r="U14" s="1233">
        <f>SUM(U15:U268)</f>
        <v>55533847.212780014</v>
      </c>
      <c r="V14" s="1233">
        <f>SUM(V15:V268)</f>
        <v>39502919.804529987</v>
      </c>
      <c r="W14" s="1233"/>
      <c r="X14" s="1233">
        <f>SUM(X15:X268)</f>
        <v>45899288.493579991</v>
      </c>
      <c r="Y14" s="1233">
        <f>SUM(Y15:Y268)</f>
        <v>40515619.150660008</v>
      </c>
      <c r="Z14" s="1233"/>
      <c r="AA14" s="1233">
        <f>SUM(AA15:AA268)</f>
        <v>46741564.314920001</v>
      </c>
      <c r="AB14" s="1233">
        <f>SUM(AB15:AB268)</f>
        <v>37659894.876819968</v>
      </c>
      <c r="AC14" s="1233"/>
      <c r="AD14" s="1233">
        <f>SUM(AD15:AD268)</f>
        <v>51972440.726580031</v>
      </c>
      <c r="AE14" s="1233">
        <f>SUM(AE15:AE268)</f>
        <v>36020809.665439993</v>
      </c>
      <c r="AF14" s="1233"/>
      <c r="AG14" s="1233">
        <f>SUM(AG15:AG268)</f>
        <v>53208617.136530042</v>
      </c>
      <c r="AH14" s="1233">
        <f>SUM(AH15:AH268)</f>
        <v>39228845.72178001</v>
      </c>
      <c r="AI14" s="1233"/>
      <c r="AJ14" s="1233">
        <v>44031123.918930002</v>
      </c>
      <c r="AK14" s="1233">
        <v>34620613.678479999</v>
      </c>
      <c r="AL14" s="1233">
        <v>61893202.070230022</v>
      </c>
      <c r="AM14" s="1233">
        <v>38420076.377180018</v>
      </c>
      <c r="AN14" s="1233">
        <f t="shared" ref="AN14:AS14" si="0">+SUM(AN15:AN268)</f>
        <v>78664658.767920032</v>
      </c>
      <c r="AO14" s="1233">
        <f t="shared" si="0"/>
        <v>41143370.356423996</v>
      </c>
      <c r="AP14" s="1233">
        <f t="shared" si="0"/>
        <v>63547488.195400342</v>
      </c>
      <c r="AQ14" s="1233">
        <f t="shared" si="0"/>
        <v>38848942.555664025</v>
      </c>
      <c r="AR14" s="1233">
        <f t="shared" si="0"/>
        <v>53154918.881999917</v>
      </c>
      <c r="AS14" s="1465">
        <f t="shared" si="0"/>
        <v>34659283.535953462</v>
      </c>
      <c r="AT14" s="1493"/>
    </row>
    <row r="15" spans="1:46" x14ac:dyDescent="0.25">
      <c r="A15" s="1238">
        <v>13</v>
      </c>
      <c r="B15" s="153" t="s">
        <v>1144</v>
      </c>
      <c r="C15" s="1239">
        <v>82.951700000000002</v>
      </c>
      <c r="D15" s="1239">
        <v>15.95434</v>
      </c>
      <c r="E15" s="1240"/>
      <c r="F15" s="1239">
        <v>128.57487</v>
      </c>
      <c r="G15" s="1239">
        <v>8.9267900000000004</v>
      </c>
      <c r="H15" s="1240"/>
      <c r="I15" s="1239">
        <v>136.67057</v>
      </c>
      <c r="J15" s="1239">
        <v>8.8852099999999989</v>
      </c>
      <c r="K15" s="1240"/>
      <c r="L15" s="1239">
        <v>303.15390000000002</v>
      </c>
      <c r="M15" s="1239">
        <v>25.874230000000001</v>
      </c>
      <c r="N15" s="1240"/>
      <c r="O15" s="1239">
        <v>163.27331000000004</v>
      </c>
      <c r="P15" s="1239">
        <v>70.979249999999993</v>
      </c>
      <c r="Q15" s="1239"/>
      <c r="R15" s="1239">
        <v>79.208460000000002</v>
      </c>
      <c r="S15" s="1239">
        <v>19.418839999999999</v>
      </c>
      <c r="T15" s="1239"/>
      <c r="U15" s="1239">
        <v>26.887169999999998</v>
      </c>
      <c r="V15" s="1239">
        <v>28.11299</v>
      </c>
      <c r="W15" s="1239"/>
      <c r="X15" s="1239">
        <v>119.1041</v>
      </c>
      <c r="Y15" s="1239">
        <v>66.348759999999999</v>
      </c>
      <c r="Z15" s="1239"/>
      <c r="AA15" s="1239">
        <v>997.50722999999994</v>
      </c>
      <c r="AB15" s="1239">
        <v>87.241509999999991</v>
      </c>
      <c r="AC15" s="1239"/>
      <c r="AD15" s="1239">
        <v>19.650729999999999</v>
      </c>
      <c r="AE15" s="1239">
        <v>0.87144999999999995</v>
      </c>
      <c r="AF15" s="1239"/>
      <c r="AG15" s="1239">
        <v>55.390430000000002</v>
      </c>
      <c r="AH15" s="1239">
        <v>1.7188699999999999</v>
      </c>
      <c r="AI15" s="1239"/>
      <c r="AJ15" s="1240">
        <v>3.2360500000000001</v>
      </c>
      <c r="AK15" s="1240">
        <v>8.9349999999999999E-2</v>
      </c>
      <c r="AL15" s="1240">
        <v>123.81355000000001</v>
      </c>
      <c r="AM15" s="1240">
        <v>224.17655999999999</v>
      </c>
      <c r="AN15" s="1240">
        <v>701.59503999999993</v>
      </c>
      <c r="AO15" s="1240">
        <v>949.69169999999997</v>
      </c>
      <c r="AP15" s="1240">
        <v>27.752290000000002</v>
      </c>
      <c r="AQ15" s="1240">
        <v>0.56459999999999999</v>
      </c>
      <c r="AR15" s="1240">
        <v>848.44771999999978</v>
      </c>
      <c r="AS15" s="1466">
        <v>1844.76124</v>
      </c>
    </row>
    <row r="16" spans="1:46" x14ac:dyDescent="0.25">
      <c r="A16" s="1238">
        <v>15</v>
      </c>
      <c r="B16" s="153" t="s">
        <v>1145</v>
      </c>
      <c r="C16" s="1239">
        <v>0</v>
      </c>
      <c r="D16" s="1239">
        <v>0</v>
      </c>
      <c r="E16" s="1240"/>
      <c r="F16" s="1239">
        <v>0</v>
      </c>
      <c r="G16" s="1239">
        <v>0</v>
      </c>
      <c r="H16" s="1240"/>
      <c r="I16" s="1239">
        <v>0</v>
      </c>
      <c r="J16" s="1239">
        <v>0</v>
      </c>
      <c r="K16" s="1240"/>
      <c r="L16" s="1239">
        <v>0</v>
      </c>
      <c r="M16" s="1239">
        <v>0</v>
      </c>
      <c r="N16" s="1240"/>
      <c r="O16" s="1240">
        <v>0</v>
      </c>
      <c r="P16" s="1240">
        <v>0</v>
      </c>
      <c r="Q16" s="1240"/>
      <c r="R16" s="1240">
        <v>0</v>
      </c>
      <c r="S16" s="1240">
        <v>0</v>
      </c>
      <c r="T16" s="1240"/>
      <c r="U16" s="1240">
        <v>0</v>
      </c>
      <c r="V16" s="1240">
        <v>0</v>
      </c>
      <c r="W16" s="1240"/>
      <c r="X16" s="1240">
        <v>0</v>
      </c>
      <c r="Y16" s="1240">
        <v>0</v>
      </c>
      <c r="Z16" s="1240"/>
      <c r="AA16" s="1252">
        <v>0.27904000000000001</v>
      </c>
      <c r="AB16" s="1252">
        <v>6.089E-2</v>
      </c>
      <c r="AC16" s="1253"/>
      <c r="AD16" s="1252">
        <v>0</v>
      </c>
      <c r="AE16" s="1252">
        <v>0</v>
      </c>
      <c r="AF16" s="1252"/>
      <c r="AG16" s="1252">
        <v>0.98521000000000003</v>
      </c>
      <c r="AH16" s="1252">
        <v>7.1999999999999995E-2</v>
      </c>
      <c r="AI16" s="1252"/>
      <c r="AJ16" s="1240">
        <v>0</v>
      </c>
      <c r="AK16" s="1240">
        <v>0</v>
      </c>
      <c r="AL16" s="1240">
        <v>0</v>
      </c>
      <c r="AM16" s="1240">
        <v>0</v>
      </c>
      <c r="AN16" s="1240">
        <v>0</v>
      </c>
      <c r="AO16" s="1240">
        <v>0</v>
      </c>
      <c r="AP16" s="1240">
        <v>0</v>
      </c>
      <c r="AQ16" s="1240">
        <v>0</v>
      </c>
      <c r="AR16" s="1240">
        <v>0</v>
      </c>
      <c r="AS16" s="1466">
        <v>0</v>
      </c>
    </row>
    <row r="17" spans="1:45" x14ac:dyDescent="0.25">
      <c r="A17" s="1238">
        <v>17</v>
      </c>
      <c r="B17" s="153" t="s">
        <v>1146</v>
      </c>
      <c r="C17" s="1239">
        <v>1016.89054</v>
      </c>
      <c r="D17" s="1239">
        <v>146.70885000000001</v>
      </c>
      <c r="E17" s="1240"/>
      <c r="F17" s="1239">
        <v>1581.7623500000002</v>
      </c>
      <c r="G17" s="1239">
        <v>1419.4341100000001</v>
      </c>
      <c r="H17" s="1240"/>
      <c r="I17" s="1239">
        <v>1017.34906</v>
      </c>
      <c r="J17" s="1239">
        <v>43.405180000000001</v>
      </c>
      <c r="K17" s="1240"/>
      <c r="L17" s="1239">
        <v>358.47040999999996</v>
      </c>
      <c r="M17" s="1239">
        <v>28.37623</v>
      </c>
      <c r="N17" s="1240"/>
      <c r="O17" s="1240">
        <v>555.19505000000004</v>
      </c>
      <c r="P17" s="1240">
        <v>32.56512</v>
      </c>
      <c r="Q17" s="1240"/>
      <c r="R17" s="1240">
        <v>471.17417999999998</v>
      </c>
      <c r="S17" s="1240">
        <v>7.23116</v>
      </c>
      <c r="T17" s="1240"/>
      <c r="U17" s="1240">
        <v>516.31765000000007</v>
      </c>
      <c r="V17" s="1240">
        <v>63.429360000000003</v>
      </c>
      <c r="W17" s="1240"/>
      <c r="X17" s="1240">
        <v>437.34305999999998</v>
      </c>
      <c r="Y17" s="1240">
        <v>31.787240000000001</v>
      </c>
      <c r="Z17" s="1240"/>
      <c r="AA17" s="1252">
        <v>247.77307000000002</v>
      </c>
      <c r="AB17" s="1252">
        <v>29.97926</v>
      </c>
      <c r="AC17" s="1253"/>
      <c r="AD17" s="1252">
        <v>477.56521999999995</v>
      </c>
      <c r="AE17" s="1252">
        <v>23.566970000000001</v>
      </c>
      <c r="AF17" s="1252"/>
      <c r="AG17" s="1252">
        <v>300.24390999999997</v>
      </c>
      <c r="AH17" s="1252">
        <v>34.940750000000001</v>
      </c>
      <c r="AI17" s="1252"/>
      <c r="AJ17" s="1240">
        <v>189.24996999999999</v>
      </c>
      <c r="AK17" s="1240">
        <v>4.6507399999999999</v>
      </c>
      <c r="AL17" s="1240">
        <v>272.15024</v>
      </c>
      <c r="AM17" s="1240">
        <v>45.100050000000003</v>
      </c>
      <c r="AN17" s="1240">
        <v>342.96585999999996</v>
      </c>
      <c r="AO17" s="1240">
        <v>35.546509999999969</v>
      </c>
      <c r="AP17" s="1240">
        <v>201.86683999999988</v>
      </c>
      <c r="AQ17" s="1240">
        <v>13.099010000000003</v>
      </c>
      <c r="AR17" s="1240">
        <v>298.11734000000013</v>
      </c>
      <c r="AS17" s="1466">
        <v>17.065729999999999</v>
      </c>
    </row>
    <row r="18" spans="1:45" x14ac:dyDescent="0.25">
      <c r="A18" s="1238">
        <v>23</v>
      </c>
      <c r="B18" s="153" t="s">
        <v>420</v>
      </c>
      <c r="C18" s="1239">
        <v>1403060.70468</v>
      </c>
      <c r="D18" s="1239">
        <v>242133.36767000001</v>
      </c>
      <c r="E18" s="1240"/>
      <c r="F18" s="1239">
        <v>1657174.5245300001</v>
      </c>
      <c r="G18" s="1239">
        <v>304253.07660999999</v>
      </c>
      <c r="H18" s="1240"/>
      <c r="I18" s="1239">
        <v>2211888.1086500003</v>
      </c>
      <c r="J18" s="1239">
        <v>337607.53182999999</v>
      </c>
      <c r="K18" s="1240"/>
      <c r="L18" s="1239">
        <v>2330584.18035</v>
      </c>
      <c r="M18" s="1239">
        <v>381647.07338999998</v>
      </c>
      <c r="N18" s="1240"/>
      <c r="O18" s="1240">
        <v>2278176.2935100002</v>
      </c>
      <c r="P18" s="1240">
        <v>411403.16518999997</v>
      </c>
      <c r="Q18" s="1240"/>
      <c r="R18" s="1240">
        <v>2603267.5458</v>
      </c>
      <c r="S18" s="1240">
        <v>406049.48742999992</v>
      </c>
      <c r="T18" s="1240"/>
      <c r="U18" s="1240">
        <v>2351686.6461499999</v>
      </c>
      <c r="V18" s="1240">
        <v>434162.69883000007</v>
      </c>
      <c r="W18" s="1240"/>
      <c r="X18" s="1240">
        <v>1757188.4476200002</v>
      </c>
      <c r="Y18" s="1240">
        <v>465330.95412000001</v>
      </c>
      <c r="Z18" s="1240"/>
      <c r="AA18" s="1252">
        <v>1935057.47425</v>
      </c>
      <c r="AB18" s="1252">
        <v>362128.51675999997</v>
      </c>
      <c r="AC18" s="1253"/>
      <c r="AD18" s="1252">
        <v>2268742.1261999998</v>
      </c>
      <c r="AE18" s="1252">
        <v>342584.44793000002</v>
      </c>
      <c r="AF18" s="1252"/>
      <c r="AG18" s="1252">
        <v>2237944.8330199998</v>
      </c>
      <c r="AH18" s="1252">
        <v>350891.79141000001</v>
      </c>
      <c r="AI18" s="1252"/>
      <c r="AJ18" s="1240">
        <v>1710593.72933</v>
      </c>
      <c r="AK18" s="1240">
        <v>462645.31154000002</v>
      </c>
      <c r="AL18" s="1240">
        <v>2175170.6050499999</v>
      </c>
      <c r="AM18" s="1240">
        <v>468117.74240999995</v>
      </c>
      <c r="AN18" s="1240">
        <v>2444475.1531399838</v>
      </c>
      <c r="AO18" s="1240">
        <v>619743.75231992058</v>
      </c>
      <c r="AP18" s="1240">
        <v>2428800.7184799882</v>
      </c>
      <c r="AQ18" s="1240">
        <v>509885.25552996836</v>
      </c>
      <c r="AR18" s="1240">
        <v>1917287.4979599391</v>
      </c>
      <c r="AS18" s="1466">
        <v>324942.06074000458</v>
      </c>
    </row>
    <row r="19" spans="1:45" x14ac:dyDescent="0.25">
      <c r="A19" s="1238">
        <v>24</v>
      </c>
      <c r="B19" s="153" t="s">
        <v>1147</v>
      </c>
      <c r="C19" s="1239">
        <v>0</v>
      </c>
      <c r="D19" s="1239">
        <v>0</v>
      </c>
      <c r="E19" s="1240"/>
      <c r="F19" s="1239">
        <v>0</v>
      </c>
      <c r="G19" s="1239">
        <v>0</v>
      </c>
      <c r="H19" s="1240"/>
      <c r="I19" s="1239">
        <v>0</v>
      </c>
      <c r="J19" s="1239">
        <v>0</v>
      </c>
      <c r="K19" s="1240"/>
      <c r="L19" s="1239">
        <v>0</v>
      </c>
      <c r="M19" s="1239">
        <v>0</v>
      </c>
      <c r="N19" s="1240"/>
      <c r="O19" s="1240">
        <v>0</v>
      </c>
      <c r="P19" s="1240">
        <v>0</v>
      </c>
      <c r="Q19" s="1240"/>
      <c r="R19" s="1240">
        <v>0</v>
      </c>
      <c r="S19" s="1240">
        <v>0</v>
      </c>
      <c r="T19" s="1240"/>
      <c r="U19" s="1240">
        <v>0</v>
      </c>
      <c r="V19" s="1240">
        <v>0</v>
      </c>
      <c r="W19" s="1240"/>
      <c r="X19" s="1240">
        <v>0</v>
      </c>
      <c r="Y19" s="1240">
        <v>0</v>
      </c>
      <c r="Z19" s="1240"/>
      <c r="AA19" s="1252">
        <v>0</v>
      </c>
      <c r="AB19" s="1252">
        <v>0</v>
      </c>
      <c r="AC19" s="1253"/>
      <c r="AD19" s="1252">
        <v>0.50551000000000001</v>
      </c>
      <c r="AE19" s="1252">
        <v>1.3169999999999999E-2</v>
      </c>
      <c r="AF19" s="1252"/>
      <c r="AG19" s="1252">
        <v>0</v>
      </c>
      <c r="AH19" s="1252">
        <v>0</v>
      </c>
      <c r="AI19" s="1252"/>
      <c r="AJ19" s="1240">
        <v>0</v>
      </c>
      <c r="AK19" s="1240">
        <v>0</v>
      </c>
      <c r="AL19" s="1240">
        <v>0</v>
      </c>
      <c r="AM19" s="1240">
        <v>0</v>
      </c>
      <c r="AN19" s="1240">
        <v>0</v>
      </c>
      <c r="AO19" s="1240">
        <v>0</v>
      </c>
      <c r="AP19" s="1240">
        <v>0</v>
      </c>
      <c r="AQ19" s="1240">
        <v>0</v>
      </c>
      <c r="AR19" s="1240">
        <v>0</v>
      </c>
      <c r="AS19" s="1466">
        <v>0</v>
      </c>
    </row>
    <row r="20" spans="1:45" x14ac:dyDescent="0.25">
      <c r="A20" s="1238">
        <v>26</v>
      </c>
      <c r="B20" s="153" t="s">
        <v>1148</v>
      </c>
      <c r="C20" s="1239">
        <v>228.87136999999998</v>
      </c>
      <c r="D20" s="1239">
        <v>72.592520000000007</v>
      </c>
      <c r="E20" s="1240"/>
      <c r="F20" s="1239">
        <v>2197.1792500000001</v>
      </c>
      <c r="G20" s="1239">
        <v>640.72577000000001</v>
      </c>
      <c r="H20" s="1240"/>
      <c r="I20" s="1239">
        <v>1367.3919099999998</v>
      </c>
      <c r="J20" s="1239">
        <v>350.39845000000003</v>
      </c>
      <c r="K20" s="1240"/>
      <c r="L20" s="1239">
        <v>1490.3000400000001</v>
      </c>
      <c r="M20" s="1239">
        <v>430.85139000000004</v>
      </c>
      <c r="N20" s="1240"/>
      <c r="O20" s="1240">
        <v>72.595320000000001</v>
      </c>
      <c r="P20" s="1240">
        <v>19.411099999999998</v>
      </c>
      <c r="Q20" s="1240"/>
      <c r="R20" s="1240">
        <v>32.145949999999999</v>
      </c>
      <c r="S20" s="1240">
        <v>0.67666999999999999</v>
      </c>
      <c r="T20" s="1240"/>
      <c r="U20" s="1240">
        <v>20.854990000000001</v>
      </c>
      <c r="V20" s="1240">
        <v>2.0942600000000002</v>
      </c>
      <c r="W20" s="1240"/>
      <c r="X20" s="1240">
        <v>29.11562</v>
      </c>
      <c r="Y20" s="1240">
        <v>0.12411</v>
      </c>
      <c r="Z20" s="1240"/>
      <c r="AA20" s="1252">
        <v>36.97589</v>
      </c>
      <c r="AB20" s="1252">
        <v>0.91085000000000005</v>
      </c>
      <c r="AC20" s="1253"/>
      <c r="AD20" s="1252">
        <v>116.16989</v>
      </c>
      <c r="AE20" s="1252">
        <v>17.22955</v>
      </c>
      <c r="AF20" s="1252"/>
      <c r="AG20" s="1252">
        <v>57.23789</v>
      </c>
      <c r="AH20" s="1252">
        <v>9.5275300000000005</v>
      </c>
      <c r="AI20" s="1252"/>
      <c r="AJ20" s="1240">
        <v>27.98781</v>
      </c>
      <c r="AK20" s="1240">
        <v>0.67886000000000002</v>
      </c>
      <c r="AL20" s="1240">
        <v>65.471379999999996</v>
      </c>
      <c r="AM20" s="1240">
        <v>2.14913</v>
      </c>
      <c r="AN20" s="1240">
        <v>432.14257000000003</v>
      </c>
      <c r="AO20" s="1240">
        <v>8.6943599999999996</v>
      </c>
      <c r="AP20" s="1240">
        <v>35.144269999999999</v>
      </c>
      <c r="AQ20" s="1240">
        <v>0.80332000000000003</v>
      </c>
      <c r="AR20" s="1240">
        <v>58.576840000000004</v>
      </c>
      <c r="AS20" s="1466">
        <v>0.45100999999999997</v>
      </c>
    </row>
    <row r="21" spans="1:45" x14ac:dyDescent="0.25">
      <c r="A21" s="1238">
        <v>27</v>
      </c>
      <c r="B21" s="153" t="s">
        <v>1149</v>
      </c>
      <c r="C21" s="1239">
        <v>14790.30723</v>
      </c>
      <c r="D21" s="1239">
        <v>35507.146890000004</v>
      </c>
      <c r="E21" s="1240"/>
      <c r="F21" s="1239">
        <v>35302.782479999994</v>
      </c>
      <c r="G21" s="1239">
        <v>49564.255119999994</v>
      </c>
      <c r="H21" s="1240"/>
      <c r="I21" s="1239">
        <v>183193.89566000001</v>
      </c>
      <c r="J21" s="1239">
        <v>189124.99223000003</v>
      </c>
      <c r="K21" s="1240"/>
      <c r="L21" s="1239">
        <v>98928.475560000006</v>
      </c>
      <c r="M21" s="1239">
        <v>99022.953859999994</v>
      </c>
      <c r="N21" s="1240"/>
      <c r="O21" s="1240">
        <v>87495.789019999997</v>
      </c>
      <c r="P21" s="1240">
        <v>84241.987099999998</v>
      </c>
      <c r="Q21" s="1240"/>
      <c r="R21" s="1240">
        <v>1921.1251999999999</v>
      </c>
      <c r="S21" s="1240">
        <v>992.37890000000004</v>
      </c>
      <c r="T21" s="1240"/>
      <c r="U21" s="1240">
        <v>28760.603010000003</v>
      </c>
      <c r="V21" s="1240">
        <v>48515.714260000008</v>
      </c>
      <c r="W21" s="1240"/>
      <c r="X21" s="1240">
        <v>114126.99625</v>
      </c>
      <c r="Y21" s="1240">
        <v>334055.57673999999</v>
      </c>
      <c r="Z21" s="1240"/>
      <c r="AA21" s="1252">
        <v>3032.9047700000001</v>
      </c>
      <c r="AB21" s="1252">
        <v>1114.1694299999999</v>
      </c>
      <c r="AC21" s="1253"/>
      <c r="AD21" s="1252">
        <v>21.44699</v>
      </c>
      <c r="AE21" s="1252">
        <v>6.0425399999999998</v>
      </c>
      <c r="AF21" s="1252"/>
      <c r="AG21" s="1252">
        <v>199.63439</v>
      </c>
      <c r="AH21" s="1252">
        <v>345.26633999999996</v>
      </c>
      <c r="AI21" s="1252"/>
      <c r="AJ21" s="1240">
        <v>23.154669999999999</v>
      </c>
      <c r="AK21" s="1240">
        <v>66.024299999999997</v>
      </c>
      <c r="AL21" s="1240">
        <v>82.237750000000005</v>
      </c>
      <c r="AM21" s="1240">
        <v>66.715109999999996</v>
      </c>
      <c r="AN21" s="1240">
        <v>15.960539999999996</v>
      </c>
      <c r="AO21" s="1240">
        <v>5.2187799999999998</v>
      </c>
      <c r="AP21" s="1240">
        <v>6.6725200000000005</v>
      </c>
      <c r="AQ21" s="1240">
        <v>0.92259999999999986</v>
      </c>
      <c r="AR21" s="1240">
        <v>516.86828000000003</v>
      </c>
      <c r="AS21" s="1466">
        <v>322.87439000000001</v>
      </c>
    </row>
    <row r="22" spans="1:45" x14ac:dyDescent="0.25">
      <c r="A22" s="1238">
        <v>29</v>
      </c>
      <c r="B22" s="153" t="s">
        <v>1150</v>
      </c>
      <c r="C22" s="1239">
        <v>8572.6381199999996</v>
      </c>
      <c r="D22" s="1239">
        <v>1276.31006</v>
      </c>
      <c r="E22" s="1240"/>
      <c r="F22" s="1239">
        <v>426.94454000000002</v>
      </c>
      <c r="G22" s="1239">
        <v>10.489700000000001</v>
      </c>
      <c r="H22" s="1240"/>
      <c r="I22" s="1239">
        <v>692.38990999999999</v>
      </c>
      <c r="J22" s="1239">
        <v>27.324369999999998</v>
      </c>
      <c r="K22" s="1240"/>
      <c r="L22" s="1239">
        <v>977.98821000000009</v>
      </c>
      <c r="M22" s="1239">
        <v>599.34430999999995</v>
      </c>
      <c r="N22" s="1240"/>
      <c r="O22" s="1240">
        <v>881.51131999999996</v>
      </c>
      <c r="P22" s="1240">
        <v>21.29447</v>
      </c>
      <c r="Q22" s="1240"/>
      <c r="R22" s="1240">
        <v>845.16883999999993</v>
      </c>
      <c r="S22" s="1240">
        <v>13.731489999999999</v>
      </c>
      <c r="T22" s="1240"/>
      <c r="U22" s="1240">
        <v>1213.2712099999999</v>
      </c>
      <c r="V22" s="1240">
        <v>45.726390000000002</v>
      </c>
      <c r="W22" s="1240"/>
      <c r="X22" s="1240">
        <v>1037.5498399999999</v>
      </c>
      <c r="Y22" s="1240">
        <v>23.405110000000001</v>
      </c>
      <c r="Z22" s="1240"/>
      <c r="AA22" s="1252">
        <v>615.22970000000009</v>
      </c>
      <c r="AB22" s="1252">
        <v>73.822550000000007</v>
      </c>
      <c r="AC22" s="1253"/>
      <c r="AD22" s="1252">
        <v>1829.8548400000002</v>
      </c>
      <c r="AE22" s="1252">
        <v>920.24739999999997</v>
      </c>
      <c r="AF22" s="1252"/>
      <c r="AG22" s="1252">
        <v>1958.5415399999999</v>
      </c>
      <c r="AH22" s="1252">
        <v>985.07326</v>
      </c>
      <c r="AI22" s="1252"/>
      <c r="AJ22" s="1240">
        <v>1717.2501999999999</v>
      </c>
      <c r="AK22" s="1240">
        <v>526.16710000000012</v>
      </c>
      <c r="AL22" s="1240">
        <v>2423.3060699999996</v>
      </c>
      <c r="AM22" s="1240">
        <v>288.70677999999998</v>
      </c>
      <c r="AN22" s="1240">
        <v>2139.7964600000014</v>
      </c>
      <c r="AO22" s="1240">
        <v>762.87905999999987</v>
      </c>
      <c r="AP22" s="1240">
        <v>5568.909139999987</v>
      </c>
      <c r="AQ22" s="1240">
        <v>199.25952999999944</v>
      </c>
      <c r="AR22" s="1240">
        <v>2753.4491599999965</v>
      </c>
      <c r="AS22" s="1466">
        <v>91.866249999999766</v>
      </c>
    </row>
    <row r="23" spans="1:45" x14ac:dyDescent="0.25">
      <c r="A23" s="1238">
        <v>31</v>
      </c>
      <c r="B23" s="153" t="s">
        <v>1151</v>
      </c>
      <c r="C23" s="1239">
        <v>0.32617000000000002</v>
      </c>
      <c r="D23" s="1239">
        <v>6.1700000000000001E-3</v>
      </c>
      <c r="E23" s="1240"/>
      <c r="F23" s="1239">
        <v>7.8214300000000003</v>
      </c>
      <c r="G23" s="1239">
        <v>2.1760000000000002E-2</v>
      </c>
      <c r="H23" s="1240"/>
      <c r="I23" s="1239">
        <v>0</v>
      </c>
      <c r="J23" s="1239">
        <v>0</v>
      </c>
      <c r="K23" s="1240"/>
      <c r="L23" s="1239">
        <v>842.83839999999998</v>
      </c>
      <c r="M23" s="1239">
        <v>503.63400000000001</v>
      </c>
      <c r="N23" s="1240"/>
      <c r="O23" s="1240">
        <v>1583.4230700000001</v>
      </c>
      <c r="P23" s="1240">
        <v>803.63</v>
      </c>
      <c r="Q23" s="1240"/>
      <c r="R23" s="1240">
        <v>1840.21812</v>
      </c>
      <c r="S23" s="1240">
        <v>934.70600000000002</v>
      </c>
      <c r="T23" s="1240"/>
      <c r="U23" s="1240">
        <v>3045.4535799999999</v>
      </c>
      <c r="V23" s="1240">
        <v>2133.9</v>
      </c>
      <c r="W23" s="1240"/>
      <c r="X23" s="1240">
        <v>4.7719999999999999E-2</v>
      </c>
      <c r="Y23" s="1240">
        <v>1.8799999999999999E-3</v>
      </c>
      <c r="Z23" s="1240"/>
      <c r="AA23" s="1252">
        <v>0.46085999999999999</v>
      </c>
      <c r="AB23" s="1252">
        <v>2.8999999999999998E-3</v>
      </c>
      <c r="AC23" s="1253"/>
      <c r="AD23" s="1252">
        <v>4.7093100000000003</v>
      </c>
      <c r="AE23" s="1252">
        <v>0.39419999999999999</v>
      </c>
      <c r="AF23" s="1252"/>
      <c r="AG23" s="1252">
        <v>13.136049999999999</v>
      </c>
      <c r="AH23" s="1252">
        <v>1.9051199999999999</v>
      </c>
      <c r="AI23" s="1252"/>
      <c r="AJ23" s="1240">
        <v>0</v>
      </c>
      <c r="AK23" s="1240">
        <v>0</v>
      </c>
      <c r="AL23" s="1240">
        <v>0</v>
      </c>
      <c r="AM23" s="1240">
        <v>0</v>
      </c>
      <c r="AN23" s="1240">
        <v>10.224870000000001</v>
      </c>
      <c r="AO23" s="1240">
        <v>0.80826999999999993</v>
      </c>
      <c r="AP23" s="1240">
        <v>2.0274700000000001</v>
      </c>
      <c r="AQ23" s="1240">
        <v>0.29937000000000002</v>
      </c>
      <c r="AR23" s="1240">
        <v>0</v>
      </c>
      <c r="AS23" s="1466">
        <v>0</v>
      </c>
    </row>
    <row r="24" spans="1:45" x14ac:dyDescent="0.25">
      <c r="A24" s="1238">
        <v>37</v>
      </c>
      <c r="B24" s="153" t="s">
        <v>1152</v>
      </c>
      <c r="C24" s="1239">
        <v>0</v>
      </c>
      <c r="D24" s="1239">
        <v>0</v>
      </c>
      <c r="E24" s="1240"/>
      <c r="F24" s="1239">
        <v>13.68003</v>
      </c>
      <c r="G24" s="1239">
        <v>0.29104000000000002</v>
      </c>
      <c r="H24" s="1240"/>
      <c r="I24" s="1239">
        <v>185.93526</v>
      </c>
      <c r="J24" s="1239">
        <v>3.2616100000000001</v>
      </c>
      <c r="K24" s="1240"/>
      <c r="L24" s="1239">
        <v>12.67789</v>
      </c>
      <c r="M24" s="1239">
        <v>0.43148000000000003</v>
      </c>
      <c r="N24" s="1240"/>
      <c r="O24" s="1240">
        <v>205.3725</v>
      </c>
      <c r="P24" s="1240">
        <v>12.38374</v>
      </c>
      <c r="Q24" s="1240"/>
      <c r="R24" s="1240">
        <v>158.82584</v>
      </c>
      <c r="S24" s="1240">
        <v>0.56594000000000011</v>
      </c>
      <c r="T24" s="1240"/>
      <c r="U24" s="1240">
        <v>520.77581999999995</v>
      </c>
      <c r="V24" s="1240">
        <v>4.5544099999999998</v>
      </c>
      <c r="W24" s="1240"/>
      <c r="X24" s="1240">
        <v>551.69481000000007</v>
      </c>
      <c r="Y24" s="1240">
        <v>4.3463900000000004</v>
      </c>
      <c r="Z24" s="1240"/>
      <c r="AA24" s="1252">
        <v>754.88731000000007</v>
      </c>
      <c r="AB24" s="1252">
        <v>4.8944600000000005</v>
      </c>
      <c r="AC24" s="1253"/>
      <c r="AD24" s="1252">
        <v>608.84003000000007</v>
      </c>
      <c r="AE24" s="1252">
        <v>2.5890500000000003</v>
      </c>
      <c r="AF24" s="1252"/>
      <c r="AG24" s="1252">
        <v>480.22595000000001</v>
      </c>
      <c r="AH24" s="1252">
        <v>57.624070000000003</v>
      </c>
      <c r="AI24" s="1252"/>
      <c r="AJ24" s="1240">
        <v>191.51334</v>
      </c>
      <c r="AK24" s="1240">
        <v>1.43442</v>
      </c>
      <c r="AL24" s="1240">
        <v>69.390280000000004</v>
      </c>
      <c r="AM24" s="1240">
        <v>0.55535000000000001</v>
      </c>
      <c r="AN24" s="1240">
        <v>323.91559000000001</v>
      </c>
      <c r="AO24" s="1240">
        <v>1.05705</v>
      </c>
      <c r="AP24" s="1240">
        <v>19.141150000000003</v>
      </c>
      <c r="AQ24" s="1240">
        <v>0.33300000000000002</v>
      </c>
      <c r="AR24" s="1240">
        <v>1.26033</v>
      </c>
      <c r="AS24" s="1466">
        <v>2.5420000000000002E-2</v>
      </c>
    </row>
    <row r="25" spans="1:45" x14ac:dyDescent="0.25">
      <c r="A25" s="1238">
        <v>40</v>
      </c>
      <c r="B25" s="153" t="s">
        <v>1153</v>
      </c>
      <c r="C25" s="1239">
        <v>165.68378000000001</v>
      </c>
      <c r="D25" s="1239">
        <v>14.74108</v>
      </c>
      <c r="E25" s="1240"/>
      <c r="F25" s="1239">
        <v>37.042569999999998</v>
      </c>
      <c r="G25" s="1239">
        <v>8.3282399999999992</v>
      </c>
      <c r="H25" s="1240"/>
      <c r="I25" s="1239">
        <v>57.620830000000005</v>
      </c>
      <c r="J25" s="1239">
        <v>5.16831</v>
      </c>
      <c r="K25" s="1240"/>
      <c r="L25" s="1239">
        <v>65.776750000000007</v>
      </c>
      <c r="M25" s="1239">
        <v>1.5506</v>
      </c>
      <c r="N25" s="1240"/>
      <c r="O25" s="1240">
        <v>6.25E-2</v>
      </c>
      <c r="P25" s="1240">
        <v>1.9599999999999999E-3</v>
      </c>
      <c r="Q25" s="1240"/>
      <c r="R25" s="1240">
        <v>366.7122</v>
      </c>
      <c r="S25" s="1240">
        <v>53.702629999999999</v>
      </c>
      <c r="T25" s="1240"/>
      <c r="U25" s="1240">
        <v>187.96769</v>
      </c>
      <c r="V25" s="1240">
        <v>20.338720000000002</v>
      </c>
      <c r="W25" s="1240"/>
      <c r="X25" s="1240">
        <v>178674.83470999997</v>
      </c>
      <c r="Y25" s="1240">
        <v>544729.75510000007</v>
      </c>
      <c r="Z25" s="1240"/>
      <c r="AA25" s="1252">
        <v>491868.08425000001</v>
      </c>
      <c r="AB25" s="1252">
        <v>1388304.5422499999</v>
      </c>
      <c r="AC25" s="1253"/>
      <c r="AD25" s="1252">
        <v>24.820040000000002</v>
      </c>
      <c r="AE25" s="1252">
        <v>1.84154</v>
      </c>
      <c r="AF25" s="1252"/>
      <c r="AG25" s="1252">
        <v>5.8179999999999996</v>
      </c>
      <c r="AH25" s="1252">
        <v>2.6459999999999999</v>
      </c>
      <c r="AI25" s="1252"/>
      <c r="AJ25" s="1240">
        <v>0.93780999999999992</v>
      </c>
      <c r="AK25" s="1240">
        <v>0.1057</v>
      </c>
      <c r="AL25" s="1240">
        <v>419.66496999999998</v>
      </c>
      <c r="AM25" s="1240">
        <v>35.481000000000002</v>
      </c>
      <c r="AN25" s="1240">
        <v>0</v>
      </c>
      <c r="AO25" s="1240">
        <v>0</v>
      </c>
      <c r="AP25" s="1240">
        <v>2.8841900000000003</v>
      </c>
      <c r="AQ25" s="1240">
        <v>0.10126</v>
      </c>
      <c r="AR25" s="1240">
        <v>0.1197</v>
      </c>
      <c r="AS25" s="1466">
        <v>1.34E-3</v>
      </c>
    </row>
    <row r="26" spans="1:45" x14ac:dyDescent="0.25">
      <c r="A26" s="1238">
        <v>41</v>
      </c>
      <c r="B26" s="153" t="s">
        <v>1154</v>
      </c>
      <c r="C26" s="1239">
        <v>76.387280000000004</v>
      </c>
      <c r="D26" s="1239">
        <v>4.5390299999999995</v>
      </c>
      <c r="E26" s="1240"/>
      <c r="F26" s="1239">
        <v>110.93174</v>
      </c>
      <c r="G26" s="1239">
        <v>6.6093199999999994</v>
      </c>
      <c r="H26" s="1240"/>
      <c r="I26" s="1239">
        <v>0</v>
      </c>
      <c r="J26" s="1239">
        <v>0</v>
      </c>
      <c r="K26" s="1240"/>
      <c r="L26" s="1239">
        <v>13.98582</v>
      </c>
      <c r="M26" s="1239">
        <v>0.16269999999999998</v>
      </c>
      <c r="N26" s="1240"/>
      <c r="O26" s="1240">
        <v>0</v>
      </c>
      <c r="P26" s="1240">
        <v>0</v>
      </c>
      <c r="Q26" s="1240"/>
      <c r="R26" s="1240">
        <v>4.3060000000000001E-2</v>
      </c>
      <c r="S26" s="1240">
        <v>3.5999999999999997E-4</v>
      </c>
      <c r="T26" s="1240"/>
      <c r="U26" s="1240">
        <v>1.3139100000000001</v>
      </c>
      <c r="V26" s="1240">
        <v>0.25768000000000002</v>
      </c>
      <c r="W26" s="1240"/>
      <c r="X26" s="1240">
        <v>0</v>
      </c>
      <c r="Y26" s="1240">
        <v>0</v>
      </c>
      <c r="Z26" s="1240"/>
      <c r="AA26" s="1252">
        <v>9.2549999999999993E-2</v>
      </c>
      <c r="AB26" s="1252">
        <v>5.4599999999999996E-3</v>
      </c>
      <c r="AC26" s="1253"/>
      <c r="AD26" s="1252">
        <v>12.632909999999999</v>
      </c>
      <c r="AE26" s="1252">
        <v>8.5000000000000006E-2</v>
      </c>
      <c r="AF26" s="1252"/>
      <c r="AG26" s="1252">
        <v>20.5365</v>
      </c>
      <c r="AH26" s="1252">
        <v>0.32195000000000001</v>
      </c>
      <c r="AI26" s="1252"/>
      <c r="AJ26" s="1240">
        <v>0</v>
      </c>
      <c r="AK26" s="1240">
        <v>0</v>
      </c>
      <c r="AL26" s="1240">
        <v>4.1556300000000004</v>
      </c>
      <c r="AM26" s="1240">
        <v>0.1444</v>
      </c>
      <c r="AN26" s="1240">
        <v>0</v>
      </c>
      <c r="AO26" s="1240">
        <v>0</v>
      </c>
      <c r="AP26" s="1240">
        <v>224.23070000000001</v>
      </c>
      <c r="AQ26" s="1240">
        <v>3.5000000000000001E-3</v>
      </c>
      <c r="AR26" s="1240">
        <v>3.4154100000000001</v>
      </c>
      <c r="AS26" s="1466">
        <v>9.3900000000000008E-3</v>
      </c>
    </row>
    <row r="27" spans="1:45" x14ac:dyDescent="0.25">
      <c r="A27" s="1238">
        <v>43</v>
      </c>
      <c r="B27" s="153" t="s">
        <v>1155</v>
      </c>
      <c r="C27" s="1239">
        <v>59.998949999999994</v>
      </c>
      <c r="D27" s="1239">
        <v>100.81778999999999</v>
      </c>
      <c r="E27" s="1240"/>
      <c r="F27" s="1239">
        <v>124.83117999999999</v>
      </c>
      <c r="G27" s="1239">
        <v>48.490099999999998</v>
      </c>
      <c r="H27" s="1240"/>
      <c r="I27" s="1239">
        <v>7.9519799999999998</v>
      </c>
      <c r="J27" s="1239">
        <v>0.39487</v>
      </c>
      <c r="K27" s="1240"/>
      <c r="L27" s="1239">
        <v>51.020859999999999</v>
      </c>
      <c r="M27" s="1239">
        <v>10.57037</v>
      </c>
      <c r="N27" s="1240"/>
      <c r="O27" s="1240">
        <v>218.47588000000002</v>
      </c>
      <c r="P27" s="1240">
        <v>246.43668</v>
      </c>
      <c r="Q27" s="1240"/>
      <c r="R27" s="1240">
        <v>138.75339000000002</v>
      </c>
      <c r="S27" s="1240">
        <v>0.60351999999999995</v>
      </c>
      <c r="T27" s="1240"/>
      <c r="U27" s="1240">
        <v>51.498170000000002</v>
      </c>
      <c r="V27" s="1240">
        <v>6.4639799999999994</v>
      </c>
      <c r="W27" s="1240"/>
      <c r="X27" s="1240">
        <v>1.0194099999999999</v>
      </c>
      <c r="Y27" s="1240">
        <v>2.2210000000000001E-2</v>
      </c>
      <c r="Z27" s="1240"/>
      <c r="AA27" s="1252">
        <v>75.938759999999988</v>
      </c>
      <c r="AB27" s="1252">
        <v>2.0168300000000001</v>
      </c>
      <c r="AC27" s="1253"/>
      <c r="AD27" s="1252">
        <v>0.10460999999999999</v>
      </c>
      <c r="AE27" s="1252">
        <v>2.0099999999999996E-3</v>
      </c>
      <c r="AF27" s="1252"/>
      <c r="AG27" s="1252">
        <v>3.0944799999999999</v>
      </c>
      <c r="AH27" s="1252">
        <v>0.2016</v>
      </c>
      <c r="AI27" s="1252"/>
      <c r="AJ27" s="1240">
        <v>7.6947799999999997</v>
      </c>
      <c r="AK27" s="1240">
        <v>0.27135999999999999</v>
      </c>
      <c r="AL27" s="1240">
        <v>580.62768999999992</v>
      </c>
      <c r="AM27" s="1240">
        <v>10.15996</v>
      </c>
      <c r="AN27" s="1240">
        <v>6512.4780599999895</v>
      </c>
      <c r="AO27" s="1240">
        <v>115.8510499999997</v>
      </c>
      <c r="AP27" s="1240">
        <v>2.3615699999999995</v>
      </c>
      <c r="AQ27" s="1240">
        <v>7.3849999999999999E-2</v>
      </c>
      <c r="AR27" s="1240">
        <v>7.4732799999999999</v>
      </c>
      <c r="AS27" s="1466">
        <v>0.35885</v>
      </c>
    </row>
    <row r="28" spans="1:45" x14ac:dyDescent="0.25">
      <c r="A28" s="1238">
        <v>47</v>
      </c>
      <c r="B28" s="153" t="s">
        <v>1156</v>
      </c>
      <c r="C28" s="1239">
        <v>6753.6723700000002</v>
      </c>
      <c r="D28" s="1239">
        <v>38545.192049999998</v>
      </c>
      <c r="E28" s="1240"/>
      <c r="F28" s="1239">
        <v>2896.3010899999999</v>
      </c>
      <c r="G28" s="1239">
        <v>27643.33828</v>
      </c>
      <c r="H28" s="1240"/>
      <c r="I28" s="1239">
        <v>27400.62357</v>
      </c>
      <c r="J28" s="1239">
        <v>45779.010550000006</v>
      </c>
      <c r="K28" s="1240"/>
      <c r="L28" s="1239">
        <v>45380.324139999997</v>
      </c>
      <c r="M28" s="1239">
        <v>49912.764380000001</v>
      </c>
      <c r="N28" s="1240"/>
      <c r="O28" s="1240">
        <v>24582.262269999999</v>
      </c>
      <c r="P28" s="1240">
        <v>23091.7464</v>
      </c>
      <c r="Q28" s="1240"/>
      <c r="R28" s="1240">
        <v>4325.9295999999995</v>
      </c>
      <c r="S28" s="1240">
        <v>10211.054</v>
      </c>
      <c r="T28" s="1240"/>
      <c r="U28" s="1240">
        <v>0</v>
      </c>
      <c r="V28" s="1240">
        <v>0</v>
      </c>
      <c r="W28" s="1240"/>
      <c r="X28" s="1240">
        <v>0</v>
      </c>
      <c r="Y28" s="1240">
        <v>0</v>
      </c>
      <c r="Z28" s="1240"/>
      <c r="AA28" s="1252">
        <v>0</v>
      </c>
      <c r="AB28" s="1252">
        <v>0</v>
      </c>
      <c r="AC28" s="1253"/>
      <c r="AD28" s="1252">
        <v>0</v>
      </c>
      <c r="AE28" s="1252">
        <v>0</v>
      </c>
      <c r="AF28" s="1252"/>
      <c r="AG28" s="1252">
        <v>0</v>
      </c>
      <c r="AH28" s="1252">
        <v>0</v>
      </c>
      <c r="AI28" s="1252"/>
      <c r="AJ28" s="1240">
        <v>0</v>
      </c>
      <c r="AK28" s="1240">
        <v>0</v>
      </c>
      <c r="AL28" s="1240">
        <v>0</v>
      </c>
      <c r="AM28" s="1240">
        <v>0</v>
      </c>
      <c r="AN28" s="1240">
        <v>0</v>
      </c>
      <c r="AO28" s="1240">
        <v>0</v>
      </c>
      <c r="AP28" s="1240">
        <v>0</v>
      </c>
      <c r="AQ28" s="1240">
        <v>0</v>
      </c>
      <c r="AR28" s="1240">
        <v>0</v>
      </c>
      <c r="AS28" s="1466">
        <v>0</v>
      </c>
    </row>
    <row r="29" spans="1:45" x14ac:dyDescent="0.25">
      <c r="A29" s="1238">
        <v>53</v>
      </c>
      <c r="B29" s="153" t="s">
        <v>1157</v>
      </c>
      <c r="C29" s="1239">
        <v>9615.2099399999988</v>
      </c>
      <c r="D29" s="1239">
        <v>6962.7868200000003</v>
      </c>
      <c r="E29" s="1240"/>
      <c r="F29" s="1239">
        <v>21280.175139999999</v>
      </c>
      <c r="G29" s="1239">
        <v>15417.257810000001</v>
      </c>
      <c r="H29" s="1240"/>
      <c r="I29" s="1239">
        <v>42647.684850000005</v>
      </c>
      <c r="J29" s="1239">
        <v>25410.746579999999</v>
      </c>
      <c r="K29" s="1240"/>
      <c r="L29" s="1239">
        <v>57698.040639999999</v>
      </c>
      <c r="M29" s="1239">
        <v>31967.510460000001</v>
      </c>
      <c r="N29" s="1240"/>
      <c r="O29" s="1240">
        <v>64486.205129999995</v>
      </c>
      <c r="P29" s="1240">
        <v>37624.684789999999</v>
      </c>
      <c r="Q29" s="1240"/>
      <c r="R29" s="1240">
        <v>64996.518609999999</v>
      </c>
      <c r="S29" s="1240">
        <v>31491.149450000001</v>
      </c>
      <c r="T29" s="1240"/>
      <c r="U29" s="1240">
        <v>57698.137990000003</v>
      </c>
      <c r="V29" s="1240">
        <v>39725.555459999996</v>
      </c>
      <c r="W29" s="1240"/>
      <c r="X29" s="1240">
        <v>39100.763469999998</v>
      </c>
      <c r="Y29" s="1240">
        <v>29353.945309999999</v>
      </c>
      <c r="Z29" s="1240"/>
      <c r="AA29" s="1252">
        <v>40932.675380000001</v>
      </c>
      <c r="AB29" s="1252">
        <v>30182.585930000001</v>
      </c>
      <c r="AC29" s="1253"/>
      <c r="AD29" s="1252">
        <v>48094.354060000005</v>
      </c>
      <c r="AE29" s="1252">
        <v>35089.012790000001</v>
      </c>
      <c r="AF29" s="1252"/>
      <c r="AG29" s="1252">
        <v>38524.866119999999</v>
      </c>
      <c r="AH29" s="1252">
        <v>31318.516589999999</v>
      </c>
      <c r="AI29" s="1252"/>
      <c r="AJ29" s="1240">
        <v>22238.494469999998</v>
      </c>
      <c r="AK29" s="1240">
        <v>20307.098580000002</v>
      </c>
      <c r="AL29" s="1240">
        <v>114557.66752</v>
      </c>
      <c r="AM29" s="1240">
        <v>67288.350109999999</v>
      </c>
      <c r="AN29" s="1240">
        <v>72950.802590000065</v>
      </c>
      <c r="AO29" s="1240">
        <v>42885.656059999994</v>
      </c>
      <c r="AP29" s="1240">
        <v>57080.466219999995</v>
      </c>
      <c r="AQ29" s="1240">
        <v>224853.71166000006</v>
      </c>
      <c r="AR29" s="1240">
        <v>56427.520779999992</v>
      </c>
      <c r="AS29" s="1466">
        <v>137100.10596000002</v>
      </c>
    </row>
    <row r="30" spans="1:45" x14ac:dyDescent="0.25">
      <c r="A30" s="1238">
        <v>59</v>
      </c>
      <c r="B30" s="153" t="s">
        <v>1158</v>
      </c>
      <c r="C30" s="1239">
        <v>26.74907</v>
      </c>
      <c r="D30" s="1239">
        <v>4.0223100000000001</v>
      </c>
      <c r="E30" s="1240"/>
      <c r="F30" s="1239">
        <v>74.793309999999991</v>
      </c>
      <c r="G30" s="1239">
        <v>0.91039000000000003</v>
      </c>
      <c r="H30" s="1240"/>
      <c r="I30" s="1239">
        <v>24.585159999999998</v>
      </c>
      <c r="J30" s="1239">
        <v>5.0411599999999996</v>
      </c>
      <c r="K30" s="1240"/>
      <c r="L30" s="1239">
        <v>25659.725010000002</v>
      </c>
      <c r="M30" s="1239">
        <v>27271.29</v>
      </c>
      <c r="N30" s="1240"/>
      <c r="O30" s="1240">
        <v>49.663499999999999</v>
      </c>
      <c r="P30" s="1240">
        <v>137.88329999999999</v>
      </c>
      <c r="Q30" s="1240"/>
      <c r="R30" s="1240">
        <v>12.635959999999999</v>
      </c>
      <c r="S30" s="1240">
        <v>4.5799999999999999E-3</v>
      </c>
      <c r="T30" s="1240"/>
      <c r="U30" s="1240">
        <v>17243.091120000001</v>
      </c>
      <c r="V30" s="1240">
        <v>31941.291989999998</v>
      </c>
      <c r="W30" s="1240"/>
      <c r="X30" s="1240">
        <v>1.28287</v>
      </c>
      <c r="Y30" s="1240">
        <v>2.7030000000000002E-2</v>
      </c>
      <c r="Z30" s="1240"/>
      <c r="AA30" s="1252">
        <v>23.633590000000002</v>
      </c>
      <c r="AB30" s="1252">
        <v>20</v>
      </c>
      <c r="AC30" s="1253"/>
      <c r="AD30" s="1252">
        <v>17353.02708</v>
      </c>
      <c r="AE30" s="1252">
        <v>56486.093999999997</v>
      </c>
      <c r="AF30" s="1252"/>
      <c r="AG30" s="1252">
        <v>18726.959540000003</v>
      </c>
      <c r="AH30" s="1252">
        <v>60690.837850000004</v>
      </c>
      <c r="AI30" s="1252"/>
      <c r="AJ30" s="1240">
        <v>23752.22882</v>
      </c>
      <c r="AK30" s="1240">
        <v>88744.159</v>
      </c>
      <c r="AL30" s="1240">
        <v>1805.4009900000001</v>
      </c>
      <c r="AM30" s="1240">
        <v>5884.3057199999994</v>
      </c>
      <c r="AN30" s="1240">
        <v>56353.868019999994</v>
      </c>
      <c r="AO30" s="1240">
        <v>233459.48595000003</v>
      </c>
      <c r="AP30" s="1240">
        <v>124852.01671</v>
      </c>
      <c r="AQ30" s="1240">
        <v>466225.16706999997</v>
      </c>
      <c r="AR30" s="1240">
        <v>82187.631379999948</v>
      </c>
      <c r="AS30" s="1466">
        <v>444317.93428999995</v>
      </c>
    </row>
    <row r="31" spans="1:45" x14ac:dyDescent="0.25">
      <c r="A31" s="1238">
        <v>63</v>
      </c>
      <c r="B31" s="153" t="s">
        <v>410</v>
      </c>
      <c r="C31" s="1239">
        <v>1051234.52908</v>
      </c>
      <c r="D31" s="1239">
        <v>2324573.1543800002</v>
      </c>
      <c r="E31" s="1240"/>
      <c r="F31" s="1239">
        <v>1516852.6197500001</v>
      </c>
      <c r="G31" s="1239">
        <v>3869723.8719099998</v>
      </c>
      <c r="H31" s="1240"/>
      <c r="I31" s="1239">
        <v>1875995.6222099999</v>
      </c>
      <c r="J31" s="1239">
        <v>3761569.9552600002</v>
      </c>
      <c r="K31" s="1240"/>
      <c r="L31" s="1239">
        <v>2405388.2094000001</v>
      </c>
      <c r="M31" s="1239">
        <v>5034096.1212799996</v>
      </c>
      <c r="N31" s="1240"/>
      <c r="O31" s="1240">
        <v>1736442.9025000001</v>
      </c>
      <c r="P31" s="1240">
        <v>3507735.60384</v>
      </c>
      <c r="Q31" s="1240"/>
      <c r="R31" s="1240">
        <v>1011948.4648899999</v>
      </c>
      <c r="S31" s="1240">
        <v>1017359.5507099999</v>
      </c>
      <c r="T31" s="1240"/>
      <c r="U31" s="1240">
        <v>503686.23369999998</v>
      </c>
      <c r="V31" s="1240">
        <v>295819.09600000002</v>
      </c>
      <c r="W31" s="1240"/>
      <c r="X31" s="1240">
        <v>513079.85469999997</v>
      </c>
      <c r="Y31" s="1240">
        <v>639735.95588999998</v>
      </c>
      <c r="Z31" s="1240"/>
      <c r="AA31" s="1252">
        <v>553898.53579000011</v>
      </c>
      <c r="AB31" s="1252">
        <v>614941.73348000005</v>
      </c>
      <c r="AC31" s="1253"/>
      <c r="AD31" s="1252">
        <v>737571.34337000002</v>
      </c>
      <c r="AE31" s="1252">
        <v>752467.84198999999</v>
      </c>
      <c r="AF31" s="1252"/>
      <c r="AG31" s="1252">
        <v>1013469.52478</v>
      </c>
      <c r="AH31" s="1252">
        <v>1742838.7124900001</v>
      </c>
      <c r="AI31" s="1252"/>
      <c r="AJ31" s="1240">
        <v>727005.66045999993</v>
      </c>
      <c r="AK31" s="1240">
        <v>1141918.0865300002</v>
      </c>
      <c r="AL31" s="1240">
        <v>1304908.96927</v>
      </c>
      <c r="AM31" s="1240">
        <v>1907732.6242800001</v>
      </c>
      <c r="AN31" s="1240">
        <v>1645483.8677699957</v>
      </c>
      <c r="AO31" s="1240">
        <v>1983363.9970900035</v>
      </c>
      <c r="AP31" s="1240">
        <v>1413318.8569399985</v>
      </c>
      <c r="AQ31" s="1240">
        <v>1475063.4601699866</v>
      </c>
      <c r="AR31" s="1240">
        <v>814008.64770999842</v>
      </c>
      <c r="AS31" s="1466">
        <v>723931.10339000041</v>
      </c>
    </row>
    <row r="32" spans="1:45" x14ac:dyDescent="0.25">
      <c r="A32" s="1238">
        <v>69</v>
      </c>
      <c r="B32" s="153" t="s">
        <v>1159</v>
      </c>
      <c r="C32" s="1239">
        <v>53871.054840000004</v>
      </c>
      <c r="D32" s="1239">
        <v>9566.5250599999999</v>
      </c>
      <c r="E32" s="1240"/>
      <c r="F32" s="1239">
        <v>36035.938969999996</v>
      </c>
      <c r="G32" s="1239">
        <v>2421.1134200000001</v>
      </c>
      <c r="H32" s="1240"/>
      <c r="I32" s="1239">
        <v>55179.785899999995</v>
      </c>
      <c r="J32" s="1239">
        <v>40795.330809999999</v>
      </c>
      <c r="K32" s="1240"/>
      <c r="L32" s="1239">
        <v>55651.683879999997</v>
      </c>
      <c r="M32" s="1239">
        <v>6227.9039199999997</v>
      </c>
      <c r="N32" s="1240"/>
      <c r="O32" s="1240">
        <v>64860.091249999998</v>
      </c>
      <c r="P32" s="1240">
        <v>30718.492320000001</v>
      </c>
      <c r="Q32" s="1240"/>
      <c r="R32" s="1240">
        <v>45630.952069999999</v>
      </c>
      <c r="S32" s="1240">
        <v>3967.3074700000002</v>
      </c>
      <c r="T32" s="1240"/>
      <c r="U32" s="1240">
        <v>45312.458210000004</v>
      </c>
      <c r="V32" s="1240">
        <v>8280.4164500000006</v>
      </c>
      <c r="W32" s="1240"/>
      <c r="X32" s="1240">
        <v>45915.228080000001</v>
      </c>
      <c r="Y32" s="1240">
        <v>11495.455619999999</v>
      </c>
      <c r="Z32" s="1240"/>
      <c r="AA32" s="1252">
        <v>43970.387000000002</v>
      </c>
      <c r="AB32" s="1252">
        <v>7277.5133699999997</v>
      </c>
      <c r="AC32" s="1253"/>
      <c r="AD32" s="1252">
        <v>50706.801049999995</v>
      </c>
      <c r="AE32" s="1252">
        <v>4076.4720999999995</v>
      </c>
      <c r="AF32" s="1252"/>
      <c r="AG32" s="1252">
        <v>43152.246449999999</v>
      </c>
      <c r="AH32" s="1252">
        <v>4005.8802999999998</v>
      </c>
      <c r="AI32" s="1252"/>
      <c r="AJ32" s="1240">
        <v>34318.253659999995</v>
      </c>
      <c r="AK32" s="1240">
        <v>3326.1556999999998</v>
      </c>
      <c r="AL32" s="1240">
        <v>38185.647769999996</v>
      </c>
      <c r="AM32" s="1240">
        <v>4368.67425</v>
      </c>
      <c r="AN32" s="1240">
        <v>48721.310139999972</v>
      </c>
      <c r="AO32" s="1240">
        <v>5503.8391900000015</v>
      </c>
      <c r="AP32" s="1240">
        <v>56149.443020000072</v>
      </c>
      <c r="AQ32" s="1240">
        <v>3897.9703999999988</v>
      </c>
      <c r="AR32" s="1240">
        <v>40775.84376000004</v>
      </c>
      <c r="AS32" s="1466">
        <v>3200.3450600000042</v>
      </c>
    </row>
    <row r="33" spans="1:45" x14ac:dyDescent="0.25">
      <c r="A33" s="1238">
        <v>72</v>
      </c>
      <c r="B33" s="153" t="s">
        <v>421</v>
      </c>
      <c r="C33" s="1239">
        <v>101104.69826</v>
      </c>
      <c r="D33" s="1239">
        <v>15827.86189</v>
      </c>
      <c r="E33" s="1240"/>
      <c r="F33" s="1239">
        <v>124520.83728000001</v>
      </c>
      <c r="G33" s="1239">
        <v>23195.893079999998</v>
      </c>
      <c r="H33" s="1240"/>
      <c r="I33" s="1239">
        <v>164530.61247999998</v>
      </c>
      <c r="J33" s="1239">
        <v>21047.534149999999</v>
      </c>
      <c r="K33" s="1240"/>
      <c r="L33" s="1239">
        <v>172011.20489000002</v>
      </c>
      <c r="M33" s="1239">
        <v>25360.951240000002</v>
      </c>
      <c r="N33" s="1240"/>
      <c r="O33" s="1240">
        <v>190931.35955000002</v>
      </c>
      <c r="P33" s="1240">
        <v>22559.739030000001</v>
      </c>
      <c r="Q33" s="1240"/>
      <c r="R33" s="1240">
        <v>182344.37446000002</v>
      </c>
      <c r="S33" s="1240">
        <v>28014.4028</v>
      </c>
      <c r="T33" s="1240"/>
      <c r="U33" s="1240">
        <v>178939.99049</v>
      </c>
      <c r="V33" s="1240">
        <v>25694.27276</v>
      </c>
      <c r="W33" s="1240"/>
      <c r="X33" s="1240">
        <v>148625.17607999998</v>
      </c>
      <c r="Y33" s="1240">
        <v>30534.93619</v>
      </c>
      <c r="Z33" s="1240"/>
      <c r="AA33" s="1252">
        <v>177953.16047</v>
      </c>
      <c r="AB33" s="1252">
        <v>36692.053540000001</v>
      </c>
      <c r="AC33" s="1253"/>
      <c r="AD33" s="1252">
        <v>155709.36161000002</v>
      </c>
      <c r="AE33" s="1252">
        <v>33507.523350000003</v>
      </c>
      <c r="AF33" s="1252"/>
      <c r="AG33" s="1252">
        <v>158783.59261000002</v>
      </c>
      <c r="AH33" s="1252">
        <v>32248.875690000001</v>
      </c>
      <c r="AI33" s="1252"/>
      <c r="AJ33" s="1240">
        <v>122531.70647000002</v>
      </c>
      <c r="AK33" s="1240">
        <v>24797.253210000003</v>
      </c>
      <c r="AL33" s="1240">
        <v>157181.20480000001</v>
      </c>
      <c r="AM33" s="1240">
        <v>33764.47711</v>
      </c>
      <c r="AN33" s="1240">
        <v>171208.83952000021</v>
      </c>
      <c r="AO33" s="1240">
        <v>34873.936600000037</v>
      </c>
      <c r="AP33" s="1240">
        <v>183631.03588999988</v>
      </c>
      <c r="AQ33" s="1240">
        <v>22328.721879999943</v>
      </c>
      <c r="AR33" s="1240">
        <v>155426.52969999952</v>
      </c>
      <c r="AS33" s="1466">
        <v>23387.225380000044</v>
      </c>
    </row>
    <row r="34" spans="1:45" x14ac:dyDescent="0.25">
      <c r="A34" s="1238">
        <v>74</v>
      </c>
      <c r="B34" s="153" t="s">
        <v>1160</v>
      </c>
      <c r="C34" s="1239">
        <v>8.9554799999999997</v>
      </c>
      <c r="D34" s="1239">
        <v>1.98</v>
      </c>
      <c r="E34" s="1240"/>
      <c r="F34" s="1239">
        <v>73.929539999999989</v>
      </c>
      <c r="G34" s="1239">
        <v>27.215540000000001</v>
      </c>
      <c r="H34" s="1240"/>
      <c r="I34" s="1239">
        <v>27.638090000000002</v>
      </c>
      <c r="J34" s="1239">
        <v>8.4725999999999999</v>
      </c>
      <c r="K34" s="1240"/>
      <c r="L34" s="1239">
        <v>0</v>
      </c>
      <c r="M34" s="1239">
        <v>0</v>
      </c>
      <c r="N34" s="1240"/>
      <c r="O34" s="1240">
        <v>7.1442899999999998</v>
      </c>
      <c r="P34" s="1240">
        <v>8.5870000000000002E-2</v>
      </c>
      <c r="Q34" s="1240"/>
      <c r="R34" s="1240">
        <v>15.6196</v>
      </c>
      <c r="S34" s="1240">
        <v>5.6033999999999997</v>
      </c>
      <c r="T34" s="1240"/>
      <c r="U34" s="1240">
        <v>22.073370000000001</v>
      </c>
      <c r="V34" s="1240">
        <v>6.3229700000000006</v>
      </c>
      <c r="W34" s="1240"/>
      <c r="X34" s="1240">
        <v>10.6435</v>
      </c>
      <c r="Y34" s="1240">
        <v>3.1320000000000001</v>
      </c>
      <c r="Z34" s="1240"/>
      <c r="AA34" s="1252">
        <v>0</v>
      </c>
      <c r="AB34" s="1252">
        <v>0</v>
      </c>
      <c r="AC34" s="1253"/>
      <c r="AD34" s="1252">
        <v>42.168010000000002</v>
      </c>
      <c r="AE34" s="1252">
        <v>6.6916499999999992</v>
      </c>
      <c r="AF34" s="1252"/>
      <c r="AG34" s="1252">
        <v>6.5484999999999998</v>
      </c>
      <c r="AH34" s="1252">
        <v>0.50219999999999998</v>
      </c>
      <c r="AI34" s="1252"/>
      <c r="AJ34" s="1240">
        <v>41.377849999999995</v>
      </c>
      <c r="AK34" s="1240">
        <v>1.6294000000000002</v>
      </c>
      <c r="AL34" s="1240">
        <v>423.27123999999998</v>
      </c>
      <c r="AM34" s="1240">
        <v>229.65029999999999</v>
      </c>
      <c r="AN34" s="1240">
        <v>8.3214400000000008</v>
      </c>
      <c r="AO34" s="1240">
        <v>0.60711999999999988</v>
      </c>
      <c r="AP34" s="1240">
        <v>211.83602000000002</v>
      </c>
      <c r="AQ34" s="1240">
        <v>167.59245000000004</v>
      </c>
      <c r="AR34" s="1240">
        <v>2019.3370399999999</v>
      </c>
      <c r="AS34" s="1466">
        <v>1652.4286999999999</v>
      </c>
    </row>
    <row r="35" spans="1:45" x14ac:dyDescent="0.25">
      <c r="A35" s="1238">
        <v>77</v>
      </c>
      <c r="B35" s="153" t="s">
        <v>1161</v>
      </c>
      <c r="C35" s="1239">
        <v>136.99487999999999</v>
      </c>
      <c r="D35" s="1239">
        <v>48.019199999999998</v>
      </c>
      <c r="E35" s="1240"/>
      <c r="F35" s="1239">
        <v>60.140349999999998</v>
      </c>
      <c r="G35" s="1239">
        <v>29.00544</v>
      </c>
      <c r="H35" s="1240"/>
      <c r="I35" s="1239">
        <v>77196.742410000006</v>
      </c>
      <c r="J35" s="1239">
        <v>71544.728709999996</v>
      </c>
      <c r="K35" s="1240"/>
      <c r="L35" s="1239">
        <v>59.569949999999999</v>
      </c>
      <c r="M35" s="1239">
        <v>35.534649999999999</v>
      </c>
      <c r="N35" s="1240"/>
      <c r="O35" s="1240">
        <v>67936.263539999985</v>
      </c>
      <c r="P35" s="1240">
        <v>61994.056450000004</v>
      </c>
      <c r="Q35" s="1240"/>
      <c r="R35" s="1240">
        <v>43071.05313</v>
      </c>
      <c r="S35" s="1240">
        <v>42246.005349999999</v>
      </c>
      <c r="T35" s="1240"/>
      <c r="U35" s="1240">
        <v>7069.5481400000008</v>
      </c>
      <c r="V35" s="1240">
        <v>15311.460620000002</v>
      </c>
      <c r="W35" s="1240"/>
      <c r="X35" s="1240">
        <v>136975.30944000001</v>
      </c>
      <c r="Y35" s="1240">
        <v>434486.00289</v>
      </c>
      <c r="Z35" s="1240"/>
      <c r="AA35" s="1252">
        <v>23902.174070000001</v>
      </c>
      <c r="AB35" s="1252">
        <v>61568.913710000001</v>
      </c>
      <c r="AC35" s="1253"/>
      <c r="AD35" s="1252">
        <v>64.75827000000001</v>
      </c>
      <c r="AE35" s="1252">
        <v>4.3441800000000006</v>
      </c>
      <c r="AF35" s="1252"/>
      <c r="AG35" s="1252">
        <v>13497.492330000001</v>
      </c>
      <c r="AH35" s="1252">
        <v>20271.858530000001</v>
      </c>
      <c r="AI35" s="1252"/>
      <c r="AJ35" s="1240">
        <v>15279.92368</v>
      </c>
      <c r="AK35" s="1240">
        <v>44188.154029999998</v>
      </c>
      <c r="AL35" s="1240">
        <v>62.220920000000007</v>
      </c>
      <c r="AM35" s="1240">
        <v>6.6461399999999999</v>
      </c>
      <c r="AN35" s="1240">
        <v>18569.385300000002</v>
      </c>
      <c r="AO35" s="1240">
        <v>17106.917390000002</v>
      </c>
      <c r="AP35" s="1240">
        <v>16245.79682</v>
      </c>
      <c r="AQ35" s="1240">
        <v>17021.765100000001</v>
      </c>
      <c r="AR35" s="1240">
        <v>5.9128800000000004</v>
      </c>
      <c r="AS35" s="1466">
        <v>0.10475</v>
      </c>
    </row>
    <row r="36" spans="1:45" x14ac:dyDescent="0.25">
      <c r="A36" s="1238">
        <v>80</v>
      </c>
      <c r="B36" s="153" t="s">
        <v>1162</v>
      </c>
      <c r="C36" s="1239">
        <v>562.92236000000003</v>
      </c>
      <c r="D36" s="1239">
        <v>116.21955</v>
      </c>
      <c r="E36" s="1240"/>
      <c r="F36" s="1239">
        <v>113.30930000000001</v>
      </c>
      <c r="G36" s="1239">
        <v>25.275389999999998</v>
      </c>
      <c r="H36" s="1240"/>
      <c r="I36" s="1239">
        <v>306.91671000000002</v>
      </c>
      <c r="J36" s="1239">
        <v>123.08305</v>
      </c>
      <c r="K36" s="1240"/>
      <c r="L36" s="1239">
        <v>48.627189999999999</v>
      </c>
      <c r="M36" s="1239">
        <v>2.22987</v>
      </c>
      <c r="N36" s="1240"/>
      <c r="O36" s="1240">
        <v>69.121990000000011</v>
      </c>
      <c r="P36" s="1240">
        <v>6.1992799999999999</v>
      </c>
      <c r="Q36" s="1240"/>
      <c r="R36" s="1240">
        <v>1005.9985599999999</v>
      </c>
      <c r="S36" s="1240">
        <v>433.00144</v>
      </c>
      <c r="T36" s="1240"/>
      <c r="U36" s="1240">
        <v>7444.3049199999996</v>
      </c>
      <c r="V36" s="1240">
        <v>2741.96432</v>
      </c>
      <c r="W36" s="1240"/>
      <c r="X36" s="1240">
        <v>5123.02592</v>
      </c>
      <c r="Y36" s="1240">
        <v>2414.7282799999998</v>
      </c>
      <c r="Z36" s="1240"/>
      <c r="AA36" s="1252">
        <v>16956.983219999998</v>
      </c>
      <c r="AB36" s="1252">
        <v>7365.9447300000002</v>
      </c>
      <c r="AC36" s="1253"/>
      <c r="AD36" s="1252">
        <v>17377.822609999999</v>
      </c>
      <c r="AE36" s="1252">
        <v>6939.93977</v>
      </c>
      <c r="AF36" s="1252"/>
      <c r="AG36" s="1252">
        <v>15600.633169999999</v>
      </c>
      <c r="AH36" s="1252">
        <v>6883.8537800000004</v>
      </c>
      <c r="AI36" s="1252"/>
      <c r="AJ36" s="1240">
        <v>21574.410059999998</v>
      </c>
      <c r="AK36" s="1240">
        <v>10291.31544</v>
      </c>
      <c r="AL36" s="1240">
        <v>35026.286340000006</v>
      </c>
      <c r="AM36" s="1240">
        <v>13825.62436</v>
      </c>
      <c r="AN36" s="1240">
        <v>48082.208429999991</v>
      </c>
      <c r="AO36" s="1240">
        <v>17460.075910000003</v>
      </c>
      <c r="AP36" s="1240">
        <v>58669.601920000001</v>
      </c>
      <c r="AQ36" s="1240">
        <v>22026.40266</v>
      </c>
      <c r="AR36" s="1240">
        <v>13798.579780000004</v>
      </c>
      <c r="AS36" s="1466">
        <v>5803.2046999999984</v>
      </c>
    </row>
    <row r="37" spans="1:45" x14ac:dyDescent="0.25">
      <c r="A37" s="1238">
        <v>81</v>
      </c>
      <c r="B37" s="153" t="s">
        <v>1163</v>
      </c>
      <c r="C37" s="1239">
        <v>4296.64131</v>
      </c>
      <c r="D37" s="1239">
        <v>1039.0547900000001</v>
      </c>
      <c r="E37" s="1240"/>
      <c r="F37" s="1239">
        <v>6121.4742699999997</v>
      </c>
      <c r="G37" s="1239">
        <v>385.67095</v>
      </c>
      <c r="H37" s="1240"/>
      <c r="I37" s="1239">
        <v>14468.75153</v>
      </c>
      <c r="J37" s="1239">
        <v>486.02722</v>
      </c>
      <c r="K37" s="1240"/>
      <c r="L37" s="1239">
        <v>21702.39287</v>
      </c>
      <c r="M37" s="1239">
        <v>731.55938000000003</v>
      </c>
      <c r="N37" s="1240"/>
      <c r="O37" s="1240">
        <v>32035.229879999999</v>
      </c>
      <c r="P37" s="1240">
        <v>1322.1035900000002</v>
      </c>
      <c r="Q37" s="1240"/>
      <c r="R37" s="1240">
        <v>34689.602149999999</v>
      </c>
      <c r="S37" s="1240">
        <v>1319.6108000000002</v>
      </c>
      <c r="T37" s="1240"/>
      <c r="U37" s="1240">
        <v>32404.235940000002</v>
      </c>
      <c r="V37" s="1240">
        <v>1379.1124499999999</v>
      </c>
      <c r="W37" s="1240"/>
      <c r="X37" s="1240">
        <v>36292.636200000001</v>
      </c>
      <c r="Y37" s="1240">
        <v>1632.3571299999999</v>
      </c>
      <c r="Z37" s="1240"/>
      <c r="AA37" s="1252">
        <v>54333.799650000008</v>
      </c>
      <c r="AB37" s="1252">
        <v>2513.9580999999998</v>
      </c>
      <c r="AC37" s="1253"/>
      <c r="AD37" s="1252">
        <v>78987.280220000001</v>
      </c>
      <c r="AE37" s="1252">
        <v>3975.1152700000002</v>
      </c>
      <c r="AF37" s="1252"/>
      <c r="AG37" s="1252">
        <v>85029.336020000002</v>
      </c>
      <c r="AH37" s="1252">
        <v>4288.3573100000003</v>
      </c>
      <c r="AI37" s="1252"/>
      <c r="AJ37" s="1240">
        <v>54512.839510000005</v>
      </c>
      <c r="AK37" s="1240">
        <v>2828.1818699999999</v>
      </c>
      <c r="AL37" s="1240">
        <v>87531.599390000003</v>
      </c>
      <c r="AM37" s="1240">
        <v>4146.9253400000007</v>
      </c>
      <c r="AN37" s="1240">
        <v>117062.01573000019</v>
      </c>
      <c r="AO37" s="1240">
        <v>5543.6273399999791</v>
      </c>
      <c r="AP37" s="1240">
        <v>104245.43022000034</v>
      </c>
      <c r="AQ37" s="1240">
        <v>4570.7987999999395</v>
      </c>
      <c r="AR37" s="1240">
        <v>78546.402079999796</v>
      </c>
      <c r="AS37" s="1466">
        <v>3446.7234700000045</v>
      </c>
    </row>
    <row r="38" spans="1:45" x14ac:dyDescent="0.25">
      <c r="A38" s="1238">
        <v>83</v>
      </c>
      <c r="B38" s="153" t="s">
        <v>1164</v>
      </c>
      <c r="C38" s="1239">
        <v>3302.5507499999999</v>
      </c>
      <c r="D38" s="1239">
        <v>3669.5507499999999</v>
      </c>
      <c r="E38" s="1240"/>
      <c r="F38" s="1239">
        <v>6775.2581400000008</v>
      </c>
      <c r="G38" s="1239">
        <v>2556.82395</v>
      </c>
      <c r="H38" s="1240"/>
      <c r="I38" s="1239">
        <v>17922.070399999997</v>
      </c>
      <c r="J38" s="1239">
        <v>11112.933590000001</v>
      </c>
      <c r="K38" s="1240"/>
      <c r="L38" s="1239">
        <v>9494.8008900000004</v>
      </c>
      <c r="M38" s="1239">
        <v>5579.2181799999998</v>
      </c>
      <c r="N38" s="1240"/>
      <c r="O38" s="1240">
        <v>1987.0108600000001</v>
      </c>
      <c r="P38" s="1240">
        <v>909.84987000000001</v>
      </c>
      <c r="Q38" s="1240"/>
      <c r="R38" s="1240">
        <v>4370.3146100000004</v>
      </c>
      <c r="S38" s="1240">
        <v>1091.6863800000001</v>
      </c>
      <c r="T38" s="1240"/>
      <c r="U38" s="1240">
        <v>424.15785999999997</v>
      </c>
      <c r="V38" s="1240">
        <v>240.04551000000001</v>
      </c>
      <c r="W38" s="1240"/>
      <c r="X38" s="1240">
        <v>335.36111</v>
      </c>
      <c r="Y38" s="1240">
        <v>25.66602</v>
      </c>
      <c r="Z38" s="1240"/>
      <c r="AA38" s="1252">
        <v>245.53563</v>
      </c>
      <c r="AB38" s="1252">
        <v>13.61199</v>
      </c>
      <c r="AC38" s="1253"/>
      <c r="AD38" s="1252">
        <v>165.67507999999998</v>
      </c>
      <c r="AE38" s="1252">
        <v>170.40173999999999</v>
      </c>
      <c r="AF38" s="1252"/>
      <c r="AG38" s="1252">
        <v>775.19826</v>
      </c>
      <c r="AH38" s="1252">
        <v>2002.7268899999999</v>
      </c>
      <c r="AI38" s="1252"/>
      <c r="AJ38" s="1240">
        <v>137.31554</v>
      </c>
      <c r="AK38" s="1240">
        <v>62.493160000000003</v>
      </c>
      <c r="AL38" s="1240">
        <v>41.116810000000001</v>
      </c>
      <c r="AM38" s="1240">
        <v>10.39212</v>
      </c>
      <c r="AN38" s="1240">
        <v>681.42217000000005</v>
      </c>
      <c r="AO38" s="1240">
        <v>887.92066</v>
      </c>
      <c r="AP38" s="1240">
        <v>875.03476000000001</v>
      </c>
      <c r="AQ38" s="1240">
        <v>2000.2002999999997</v>
      </c>
      <c r="AR38" s="1240">
        <v>0.43381000000000003</v>
      </c>
      <c r="AS38" s="1466">
        <v>0.13500000000000001</v>
      </c>
    </row>
    <row r="39" spans="1:45" x14ac:dyDescent="0.25">
      <c r="A39" s="1238">
        <v>87</v>
      </c>
      <c r="B39" s="153" t="s">
        <v>422</v>
      </c>
      <c r="C39" s="1239">
        <v>163574.80885</v>
      </c>
      <c r="D39" s="1239">
        <v>38784.386550000003</v>
      </c>
      <c r="E39" s="1240"/>
      <c r="F39" s="1239">
        <v>167310.76445999998</v>
      </c>
      <c r="G39" s="1239">
        <v>36519.21615</v>
      </c>
      <c r="H39" s="1240"/>
      <c r="I39" s="1239">
        <v>238687.28132999997</v>
      </c>
      <c r="J39" s="1239">
        <v>54139.409369999994</v>
      </c>
      <c r="K39" s="1240"/>
      <c r="L39" s="1239">
        <v>312859.55212999997</v>
      </c>
      <c r="M39" s="1239">
        <v>63835.223789999996</v>
      </c>
      <c r="N39" s="1240"/>
      <c r="O39" s="1240">
        <v>305756.35345</v>
      </c>
      <c r="P39" s="1240">
        <v>95728.428819999986</v>
      </c>
      <c r="Q39" s="1240"/>
      <c r="R39" s="1240">
        <v>267278.79358</v>
      </c>
      <c r="S39" s="1240">
        <v>72903.186480000004</v>
      </c>
      <c r="T39" s="1240"/>
      <c r="U39" s="1240">
        <v>232738.17864</v>
      </c>
      <c r="V39" s="1240">
        <v>98218.21398</v>
      </c>
      <c r="W39" s="1240"/>
      <c r="X39" s="1240">
        <v>206620.39615000002</v>
      </c>
      <c r="Y39" s="1240">
        <v>84118.307239999995</v>
      </c>
      <c r="Z39" s="1240"/>
      <c r="AA39" s="1252">
        <v>246520.70310000001</v>
      </c>
      <c r="AB39" s="1252">
        <v>95271.298849999992</v>
      </c>
      <c r="AC39" s="1253"/>
      <c r="AD39" s="1252">
        <v>272762.71298000001</v>
      </c>
      <c r="AE39" s="1252">
        <v>124473.14592</v>
      </c>
      <c r="AF39" s="1252"/>
      <c r="AG39" s="1252">
        <v>290533.38036999997</v>
      </c>
      <c r="AH39" s="1252">
        <v>135676.66275999998</v>
      </c>
      <c r="AI39" s="1252"/>
      <c r="AJ39" s="1240">
        <v>238962.16409999999</v>
      </c>
      <c r="AK39" s="1240">
        <v>131788.84463000001</v>
      </c>
      <c r="AL39" s="1240">
        <v>440822.67052999994</v>
      </c>
      <c r="AM39" s="1240">
        <v>247362.58962000001</v>
      </c>
      <c r="AN39" s="1240">
        <v>652955.89876999892</v>
      </c>
      <c r="AO39" s="1240">
        <v>293347.786079999</v>
      </c>
      <c r="AP39" s="1240">
        <v>586203.93039999937</v>
      </c>
      <c r="AQ39" s="1240">
        <v>365905.33714999759</v>
      </c>
      <c r="AR39" s="1240">
        <v>468170.25955999969</v>
      </c>
      <c r="AS39" s="1466">
        <v>271796.46342999971</v>
      </c>
    </row>
    <row r="40" spans="1:45" x14ac:dyDescent="0.25">
      <c r="A40" s="1238">
        <v>88</v>
      </c>
      <c r="B40" s="153" t="s">
        <v>1165</v>
      </c>
      <c r="C40" s="1239">
        <v>35.740769999999998</v>
      </c>
      <c r="D40" s="1239">
        <v>4.7930699999999993</v>
      </c>
      <c r="E40" s="1240"/>
      <c r="F40" s="1239">
        <v>10.17445</v>
      </c>
      <c r="G40" s="1239">
        <v>1.6882200000000001</v>
      </c>
      <c r="H40" s="1240"/>
      <c r="I40" s="1239">
        <v>19.165569999999999</v>
      </c>
      <c r="J40" s="1239">
        <v>5.5261100000000001</v>
      </c>
      <c r="K40" s="1240"/>
      <c r="L40" s="1239">
        <v>3.7182399999999998</v>
      </c>
      <c r="M40" s="1239">
        <v>2.035E-2</v>
      </c>
      <c r="N40" s="1240"/>
      <c r="O40" s="1240">
        <v>169.62010000000001</v>
      </c>
      <c r="P40" s="1240">
        <v>31.534520000000001</v>
      </c>
      <c r="Q40" s="1240"/>
      <c r="R40" s="1240">
        <v>23.924599999999998</v>
      </c>
      <c r="S40" s="1240">
        <v>7.6975200000000008</v>
      </c>
      <c r="T40" s="1240"/>
      <c r="U40" s="1240">
        <v>228.19195999999999</v>
      </c>
      <c r="V40" s="1240">
        <v>114.63819000000001</v>
      </c>
      <c r="W40" s="1240"/>
      <c r="X40" s="1240">
        <v>31.351949999999999</v>
      </c>
      <c r="Y40" s="1240">
        <v>6.166E-2</v>
      </c>
      <c r="Z40" s="1240"/>
      <c r="AA40" s="1252">
        <v>155.72969000000001</v>
      </c>
      <c r="AB40" s="1252">
        <v>27.171830000000003</v>
      </c>
      <c r="AC40" s="1253"/>
      <c r="AD40" s="1252">
        <v>203.96587</v>
      </c>
      <c r="AE40" s="1252">
        <v>32.178260000000002</v>
      </c>
      <c r="AF40" s="1252"/>
      <c r="AG40" s="1252">
        <v>487.59040000000005</v>
      </c>
      <c r="AH40" s="1252">
        <v>93.25827000000001</v>
      </c>
      <c r="AI40" s="1252"/>
      <c r="AJ40" s="1240">
        <v>403.54940000000005</v>
      </c>
      <c r="AK40" s="1240">
        <v>49.767720000000004</v>
      </c>
      <c r="AL40" s="1240">
        <v>331.72303999999997</v>
      </c>
      <c r="AM40" s="1240">
        <v>40.188499999999998</v>
      </c>
      <c r="AN40" s="1240">
        <v>83.139359999999996</v>
      </c>
      <c r="AO40" s="1240">
        <v>8.04434</v>
      </c>
      <c r="AP40" s="1240">
        <v>25.141549999999999</v>
      </c>
      <c r="AQ40" s="1240">
        <v>6.4489400000000003</v>
      </c>
      <c r="AR40" s="1240">
        <v>331.97853999999995</v>
      </c>
      <c r="AS40" s="1466">
        <v>3.2542400000000002</v>
      </c>
    </row>
    <row r="41" spans="1:45" x14ac:dyDescent="0.25">
      <c r="A41" s="1238">
        <v>90</v>
      </c>
      <c r="B41" s="153" t="s">
        <v>1166</v>
      </c>
      <c r="C41" s="1239">
        <v>1.6885999999999999</v>
      </c>
      <c r="D41" s="1239">
        <v>2.0844</v>
      </c>
      <c r="E41" s="1240"/>
      <c r="F41" s="1239">
        <v>3391.9097400000001</v>
      </c>
      <c r="G41" s="1239">
        <v>6599.4915599999995</v>
      </c>
      <c r="H41" s="1240"/>
      <c r="I41" s="1239">
        <v>2716.7825600000001</v>
      </c>
      <c r="J41" s="1239">
        <v>8275</v>
      </c>
      <c r="K41" s="1240"/>
      <c r="L41" s="1239">
        <v>35.085389999999997</v>
      </c>
      <c r="M41" s="1239">
        <v>4.7686999999999999</v>
      </c>
      <c r="N41" s="1240"/>
      <c r="O41" s="1240">
        <v>209.93144000000001</v>
      </c>
      <c r="P41" s="1240">
        <v>50.652320000000003</v>
      </c>
      <c r="Q41" s="1240"/>
      <c r="R41" s="1240">
        <v>549.59478000000001</v>
      </c>
      <c r="S41" s="1240">
        <v>95.990049999999997</v>
      </c>
      <c r="T41" s="1240"/>
      <c r="U41" s="1240">
        <v>11.609110000000001</v>
      </c>
      <c r="V41" s="1240">
        <v>2.75</v>
      </c>
      <c r="W41" s="1240"/>
      <c r="X41" s="1240">
        <v>8.0170000000000005E-2</v>
      </c>
      <c r="Y41" s="1240">
        <v>3.2000000000000003E-4</v>
      </c>
      <c r="Z41" s="1240"/>
      <c r="AA41" s="1252">
        <v>1.5420699999999998</v>
      </c>
      <c r="AB41" s="1252">
        <v>0.86991999999999992</v>
      </c>
      <c r="AC41" s="1253"/>
      <c r="AD41" s="1252">
        <v>20.020330000000001</v>
      </c>
      <c r="AE41" s="1252">
        <v>15.443530000000001</v>
      </c>
      <c r="AF41" s="1252"/>
      <c r="AG41" s="1252">
        <v>0.69046000000000007</v>
      </c>
      <c r="AH41" s="1252">
        <v>0.76949999999999996</v>
      </c>
      <c r="AI41" s="1252"/>
      <c r="AJ41" s="1240">
        <v>1.7919500000000002</v>
      </c>
      <c r="AK41" s="1240">
        <v>0.1227</v>
      </c>
      <c r="AL41" s="1240">
        <v>0</v>
      </c>
      <c r="AM41" s="1240">
        <v>0</v>
      </c>
      <c r="AN41" s="1240">
        <v>0.32014999999999999</v>
      </c>
      <c r="AO41" s="1240">
        <v>4.0599999999999994E-3</v>
      </c>
      <c r="AP41" s="1240">
        <v>0.26819999999999999</v>
      </c>
      <c r="AQ41" s="1240">
        <v>1.91E-3</v>
      </c>
      <c r="AR41" s="1240">
        <v>0.91733000000000009</v>
      </c>
      <c r="AS41" s="1466">
        <v>1E-3</v>
      </c>
    </row>
    <row r="42" spans="1:45" x14ac:dyDescent="0.25">
      <c r="A42" s="1238">
        <v>91</v>
      </c>
      <c r="B42" s="153" t="s">
        <v>1167</v>
      </c>
      <c r="C42" s="1239">
        <v>37066.582860000002</v>
      </c>
      <c r="D42" s="1239">
        <v>37888.378429999997</v>
      </c>
      <c r="E42" s="1240"/>
      <c r="F42" s="1239">
        <v>12129.27088</v>
      </c>
      <c r="G42" s="1239">
        <v>30163.41778</v>
      </c>
      <c r="H42" s="1240"/>
      <c r="I42" s="1239">
        <v>40879.201890000004</v>
      </c>
      <c r="J42" s="1239">
        <v>62608.74394</v>
      </c>
      <c r="K42" s="1240"/>
      <c r="L42" s="1239">
        <v>10521.24036</v>
      </c>
      <c r="M42" s="1239">
        <v>13156.447279999998</v>
      </c>
      <c r="N42" s="1240"/>
      <c r="O42" s="1240">
        <v>5371.85754</v>
      </c>
      <c r="P42" s="1240">
        <v>7487.3908200000005</v>
      </c>
      <c r="Q42" s="1240"/>
      <c r="R42" s="1240">
        <v>640.76032999999995</v>
      </c>
      <c r="S42" s="1240">
        <v>776.04107999999997</v>
      </c>
      <c r="T42" s="1240"/>
      <c r="U42" s="1240">
        <v>3225.5765200000001</v>
      </c>
      <c r="V42" s="1240">
        <v>7943.9952999999996</v>
      </c>
      <c r="W42" s="1240"/>
      <c r="X42" s="1240">
        <v>10933.7978</v>
      </c>
      <c r="Y42" s="1240">
        <v>40380.380770000003</v>
      </c>
      <c r="Z42" s="1240"/>
      <c r="AA42" s="1252">
        <v>25728.08194</v>
      </c>
      <c r="AB42" s="1252">
        <v>98225.520430000004</v>
      </c>
      <c r="AC42" s="1253"/>
      <c r="AD42" s="1252">
        <v>41707.0239</v>
      </c>
      <c r="AE42" s="1252">
        <v>135556.14918000001</v>
      </c>
      <c r="AF42" s="1252"/>
      <c r="AG42" s="1252">
        <v>39292.632290000001</v>
      </c>
      <c r="AH42" s="1252">
        <v>108694.35951000001</v>
      </c>
      <c r="AI42" s="1252"/>
      <c r="AJ42" s="1240">
        <v>38442.178740000003</v>
      </c>
      <c r="AK42" s="1240">
        <v>145618.56503999999</v>
      </c>
      <c r="AL42" s="1240">
        <v>94436.718469999993</v>
      </c>
      <c r="AM42" s="1240">
        <v>223723.57296000002</v>
      </c>
      <c r="AN42" s="1240">
        <v>44866.572070000002</v>
      </c>
      <c r="AO42" s="1240">
        <v>54427.605499999998</v>
      </c>
      <c r="AP42" s="1240">
        <v>299.21200000000005</v>
      </c>
      <c r="AQ42" s="1240">
        <v>65.858810000000005</v>
      </c>
      <c r="AR42" s="1240">
        <v>459.35979000000003</v>
      </c>
      <c r="AS42" s="1466">
        <v>186.24696000000003</v>
      </c>
    </row>
    <row r="43" spans="1:45" x14ac:dyDescent="0.25">
      <c r="A43" s="1238">
        <v>93</v>
      </c>
      <c r="B43" s="153" t="s">
        <v>1168</v>
      </c>
      <c r="C43" s="1239">
        <v>57.455919999999999</v>
      </c>
      <c r="D43" s="1239">
        <v>7.21556</v>
      </c>
      <c r="E43" s="1240"/>
      <c r="F43" s="1239">
        <v>454.66427000000004</v>
      </c>
      <c r="G43" s="1239">
        <v>27.866910000000001</v>
      </c>
      <c r="H43" s="1240"/>
      <c r="I43" s="1239">
        <v>1058.1968700000002</v>
      </c>
      <c r="J43" s="1239">
        <v>77.225220000000007</v>
      </c>
      <c r="K43" s="1240"/>
      <c r="L43" s="1239">
        <v>25.726669999999999</v>
      </c>
      <c r="M43" s="1239">
        <v>1.4897</v>
      </c>
      <c r="N43" s="1240"/>
      <c r="O43" s="1240">
        <v>171.20035000000001</v>
      </c>
      <c r="P43" s="1240">
        <v>31.426740000000002</v>
      </c>
      <c r="Q43" s="1240"/>
      <c r="R43" s="1240">
        <v>139.4365</v>
      </c>
      <c r="S43" s="1240">
        <v>4.2169799999999995</v>
      </c>
      <c r="T43" s="1240"/>
      <c r="U43" s="1240">
        <v>126.66047999999999</v>
      </c>
      <c r="V43" s="1240">
        <v>6.8478000000000003</v>
      </c>
      <c r="W43" s="1240"/>
      <c r="X43" s="1240">
        <v>554.24545999999998</v>
      </c>
      <c r="Y43" s="1240">
        <v>17.45336</v>
      </c>
      <c r="Z43" s="1240"/>
      <c r="AA43" s="1252">
        <v>2958.8875899999998</v>
      </c>
      <c r="AB43" s="1252">
        <v>117.79750999999999</v>
      </c>
      <c r="AC43" s="1253"/>
      <c r="AD43" s="1252">
        <v>5398.8459199999998</v>
      </c>
      <c r="AE43" s="1252">
        <v>197.25921</v>
      </c>
      <c r="AF43" s="1252"/>
      <c r="AG43" s="1252">
        <v>9696.4040600000008</v>
      </c>
      <c r="AH43" s="1252">
        <v>391.81464</v>
      </c>
      <c r="AI43" s="1252"/>
      <c r="AJ43" s="1240">
        <v>8634.4781300000013</v>
      </c>
      <c r="AK43" s="1240">
        <v>356.60602</v>
      </c>
      <c r="AL43" s="1240">
        <v>8804.9484600000014</v>
      </c>
      <c r="AM43" s="1240">
        <v>345.34916999999996</v>
      </c>
      <c r="AN43" s="1240">
        <v>17155.044429999969</v>
      </c>
      <c r="AO43" s="1240">
        <v>680.90595000000008</v>
      </c>
      <c r="AP43" s="1240">
        <v>14482.687129999966</v>
      </c>
      <c r="AQ43" s="1240">
        <v>536.88653999999917</v>
      </c>
      <c r="AR43" s="1240">
        <v>7961.6786499999998</v>
      </c>
      <c r="AS43" s="1466">
        <v>304.35892000000035</v>
      </c>
    </row>
    <row r="44" spans="1:45" x14ac:dyDescent="0.25">
      <c r="A44" s="1238">
        <v>97</v>
      </c>
      <c r="B44" s="153" t="s">
        <v>406</v>
      </c>
      <c r="C44" s="1239">
        <v>245246.80869999999</v>
      </c>
      <c r="D44" s="1239">
        <v>445653.58608000004</v>
      </c>
      <c r="E44" s="1240"/>
      <c r="F44" s="1239">
        <v>269243.51485000004</v>
      </c>
      <c r="G44" s="1239">
        <v>372606.00837</v>
      </c>
      <c r="H44" s="1240"/>
      <c r="I44" s="1239">
        <v>167249.70256999999</v>
      </c>
      <c r="J44" s="1239">
        <v>159564.95297000001</v>
      </c>
      <c r="K44" s="1240"/>
      <c r="L44" s="1239">
        <v>282610.20780999999</v>
      </c>
      <c r="M44" s="1239">
        <v>308361.85907999997</v>
      </c>
      <c r="N44" s="1240"/>
      <c r="O44" s="1240">
        <v>547868.06698999996</v>
      </c>
      <c r="P44" s="1240">
        <v>755164.18641999993</v>
      </c>
      <c r="Q44" s="1240"/>
      <c r="R44" s="1240">
        <v>551641.30901999993</v>
      </c>
      <c r="S44" s="1240">
        <v>744784.89121999999</v>
      </c>
      <c r="T44" s="1240"/>
      <c r="U44" s="1240">
        <v>432416.17119000002</v>
      </c>
      <c r="V44" s="1240">
        <v>710091.62</v>
      </c>
      <c r="W44" s="1240"/>
      <c r="X44" s="1240">
        <v>534156.26518999995</v>
      </c>
      <c r="Y44" s="1240">
        <v>966413.25937999994</v>
      </c>
      <c r="Z44" s="1240"/>
      <c r="AA44" s="1252">
        <v>353308.99619999999</v>
      </c>
      <c r="AB44" s="1252">
        <v>591402.42904999992</v>
      </c>
      <c r="AC44" s="1253"/>
      <c r="AD44" s="1252">
        <v>330428.94276000001</v>
      </c>
      <c r="AE44" s="1252">
        <v>506726.50517000002</v>
      </c>
      <c r="AF44" s="1252"/>
      <c r="AG44" s="1252">
        <v>425250.95154999994</v>
      </c>
      <c r="AH44" s="1252">
        <v>735358.15284</v>
      </c>
      <c r="AI44" s="1252"/>
      <c r="AJ44" s="1240">
        <v>327020.70663999999</v>
      </c>
      <c r="AK44" s="1240">
        <v>497425.60060000001</v>
      </c>
      <c r="AL44" s="1240">
        <v>523879.53922999999</v>
      </c>
      <c r="AM44" s="1240">
        <v>529421.91475999996</v>
      </c>
      <c r="AN44" s="1240">
        <v>559480.86948000058</v>
      </c>
      <c r="AO44" s="1240">
        <v>466513.97237000003</v>
      </c>
      <c r="AP44" s="1240">
        <v>459905.93193000014</v>
      </c>
      <c r="AQ44" s="1240">
        <v>507327.1938500001</v>
      </c>
      <c r="AR44" s="1240">
        <v>398526.87877999945</v>
      </c>
      <c r="AS44" s="1466">
        <v>500362.60791000014</v>
      </c>
    </row>
    <row r="45" spans="1:45" x14ac:dyDescent="0.25">
      <c r="A45" s="1238">
        <v>98</v>
      </c>
      <c r="B45" s="153" t="s">
        <v>1335</v>
      </c>
      <c r="C45" s="1239">
        <v>78.863489999999999</v>
      </c>
      <c r="D45" s="1239">
        <v>15.717000000000001</v>
      </c>
      <c r="E45" s="1240"/>
      <c r="F45" s="1239">
        <v>0</v>
      </c>
      <c r="G45" s="1239">
        <v>0</v>
      </c>
      <c r="H45" s="1240"/>
      <c r="I45" s="1239">
        <v>0</v>
      </c>
      <c r="J45" s="1239">
        <v>0</v>
      </c>
      <c r="K45" s="1240"/>
      <c r="L45" s="1239">
        <v>0</v>
      </c>
      <c r="M45" s="1239">
        <v>0</v>
      </c>
      <c r="N45" s="1240"/>
      <c r="O45" s="1240">
        <v>0</v>
      </c>
      <c r="P45" s="1240">
        <v>0</v>
      </c>
      <c r="Q45" s="1240"/>
      <c r="R45" s="1240">
        <v>0</v>
      </c>
      <c r="S45" s="1240">
        <v>0</v>
      </c>
      <c r="T45" s="1240"/>
      <c r="U45" s="1240">
        <v>0</v>
      </c>
      <c r="V45" s="1240">
        <v>0</v>
      </c>
      <c r="W45" s="1240"/>
      <c r="X45" s="1240">
        <v>0</v>
      </c>
      <c r="Y45" s="1240">
        <v>0</v>
      </c>
      <c r="Z45" s="1240"/>
      <c r="AA45" s="1252">
        <v>0</v>
      </c>
      <c r="AB45" s="1252">
        <v>0</v>
      </c>
      <c r="AC45" s="1253"/>
      <c r="AD45" s="1252">
        <v>0</v>
      </c>
      <c r="AE45" s="1252">
        <v>0</v>
      </c>
      <c r="AF45" s="1252"/>
      <c r="AG45" s="1252">
        <v>0</v>
      </c>
      <c r="AH45" s="1252">
        <v>0</v>
      </c>
      <c r="AI45" s="1252"/>
      <c r="AJ45" s="1240">
        <v>0</v>
      </c>
      <c r="AK45" s="1240">
        <v>0</v>
      </c>
      <c r="AL45" s="1240">
        <v>0</v>
      </c>
      <c r="AM45" s="1240">
        <v>0</v>
      </c>
      <c r="AN45" s="1240">
        <v>448.23229000000003</v>
      </c>
      <c r="AO45" s="1240">
        <v>745.30399999999997</v>
      </c>
      <c r="AP45" s="1240">
        <v>1.25725</v>
      </c>
      <c r="AQ45" s="1240">
        <v>1.3820000000000001E-2</v>
      </c>
      <c r="AR45" s="1240">
        <v>0</v>
      </c>
      <c r="AS45" s="1466">
        <v>0</v>
      </c>
    </row>
    <row r="46" spans="1:45" x14ac:dyDescent="0.25">
      <c r="A46" s="1238">
        <v>101</v>
      </c>
      <c r="B46" s="153" t="s">
        <v>1169</v>
      </c>
      <c r="C46" s="1239">
        <v>10.5969</v>
      </c>
      <c r="D46" s="1239">
        <v>0.85736000000000001</v>
      </c>
      <c r="E46" s="1240"/>
      <c r="F46" s="1239">
        <v>0</v>
      </c>
      <c r="G46" s="1239">
        <v>0</v>
      </c>
      <c r="H46" s="1240"/>
      <c r="I46" s="1239">
        <v>10.883620000000001</v>
      </c>
      <c r="J46" s="1239">
        <v>0.25039</v>
      </c>
      <c r="K46" s="1240"/>
      <c r="L46" s="1239">
        <v>119.50382</v>
      </c>
      <c r="M46" s="1239">
        <v>252.37573</v>
      </c>
      <c r="N46" s="1240"/>
      <c r="O46" s="1240">
        <v>0.49463000000000001</v>
      </c>
      <c r="P46" s="1240">
        <v>0.35849999999999999</v>
      </c>
      <c r="Q46" s="1240"/>
      <c r="R46" s="1240">
        <v>0.36464999999999997</v>
      </c>
      <c r="S46" s="1240">
        <v>2.7499999999999998E-3</v>
      </c>
      <c r="T46" s="1240"/>
      <c r="U46" s="1240">
        <v>5.4428000000000001</v>
      </c>
      <c r="V46" s="1240">
        <v>2.8629000000000002</v>
      </c>
      <c r="W46" s="1240"/>
      <c r="X46" s="1240">
        <v>0</v>
      </c>
      <c r="Y46" s="1240">
        <v>0</v>
      </c>
      <c r="Z46" s="1240"/>
      <c r="AA46" s="1252">
        <v>11.518459999999999</v>
      </c>
      <c r="AB46" s="1252">
        <v>1.3608</v>
      </c>
      <c r="AC46" s="1253"/>
      <c r="AD46" s="1252">
        <v>2.21468</v>
      </c>
      <c r="AE46" s="1252">
        <v>2.6440000000000002E-2</v>
      </c>
      <c r="AF46" s="1252"/>
      <c r="AG46" s="1252">
        <v>11.190569999999999</v>
      </c>
      <c r="AH46" s="1252">
        <v>0.72599000000000002</v>
      </c>
      <c r="AI46" s="1252"/>
      <c r="AJ46" s="1240">
        <v>9.0142099999999985</v>
      </c>
      <c r="AK46" s="1240">
        <v>5.9400000000000001E-2</v>
      </c>
      <c r="AL46" s="1240">
        <v>21.13861</v>
      </c>
      <c r="AM46" s="1240">
        <v>1.0000000000000001E-5</v>
      </c>
      <c r="AN46" s="1240">
        <v>7.2184900000000001</v>
      </c>
      <c r="AO46" s="1240">
        <v>1.0000000000000001E-5</v>
      </c>
      <c r="AP46" s="1240">
        <v>0.81165999999999994</v>
      </c>
      <c r="AQ46" s="1240">
        <v>5.7890000000000004E-2</v>
      </c>
      <c r="AR46" s="1240">
        <v>0.26347000000000004</v>
      </c>
      <c r="AS46" s="1466">
        <v>5.2099999999999994E-3</v>
      </c>
    </row>
    <row r="47" spans="1:45" x14ac:dyDescent="0.25">
      <c r="A47" s="1238">
        <v>105</v>
      </c>
      <c r="B47" s="153" t="s">
        <v>411</v>
      </c>
      <c r="C47" s="1239">
        <v>2179847.81</v>
      </c>
      <c r="D47" s="1239">
        <v>1799148.8419999999</v>
      </c>
      <c r="E47" s="1240"/>
      <c r="F47" s="1239">
        <v>2419999.4563000002</v>
      </c>
      <c r="G47" s="1239">
        <v>1594708.7818</v>
      </c>
      <c r="H47" s="1240"/>
      <c r="I47" s="1239">
        <v>2794335.5656999997</v>
      </c>
      <c r="J47" s="1239">
        <v>1544843.5042999999</v>
      </c>
      <c r="K47" s="1240"/>
      <c r="L47" s="1239">
        <v>3002065.7560000001</v>
      </c>
      <c r="M47" s="1239">
        <v>2027060.3628</v>
      </c>
      <c r="N47" s="1240"/>
      <c r="O47" s="1240">
        <v>2630036.9986</v>
      </c>
      <c r="P47" s="1240">
        <v>1900252.1307000001</v>
      </c>
      <c r="Q47" s="1240"/>
      <c r="R47" s="1240">
        <v>2492367.8925999999</v>
      </c>
      <c r="S47" s="1240">
        <v>1094801.4859000002</v>
      </c>
      <c r="T47" s="1240"/>
      <c r="U47" s="1240">
        <v>2103449.9240999999</v>
      </c>
      <c r="V47" s="1240">
        <v>1047943.5284</v>
      </c>
      <c r="W47" s="1240"/>
      <c r="X47" s="1240">
        <v>2311276.7701999997</v>
      </c>
      <c r="Y47" s="1240">
        <v>1864206.8155999999</v>
      </c>
      <c r="Z47" s="1240"/>
      <c r="AA47" s="1252">
        <v>2336478.0938000004</v>
      </c>
      <c r="AB47" s="1252">
        <v>1371952.966</v>
      </c>
      <c r="AC47" s="1253"/>
      <c r="AD47" s="1252">
        <v>3071983.9273000001</v>
      </c>
      <c r="AE47" s="1252">
        <v>2044315.7729</v>
      </c>
      <c r="AF47" s="1252"/>
      <c r="AG47" s="1252">
        <v>3224675.6801</v>
      </c>
      <c r="AH47" s="1252">
        <v>2347701.8881000001</v>
      </c>
      <c r="AI47" s="1252"/>
      <c r="AJ47" s="1240">
        <v>2461013.3126999997</v>
      </c>
      <c r="AK47" s="1240">
        <v>1557379.358</v>
      </c>
      <c r="AL47" s="1240">
        <v>3538511.7015</v>
      </c>
      <c r="AM47" s="1240">
        <v>2127571.0183000001</v>
      </c>
      <c r="AN47" s="1240">
        <v>5533152.0143999327</v>
      </c>
      <c r="AO47" s="1240">
        <v>4003977.0070801168</v>
      </c>
      <c r="AP47" s="1240">
        <v>4093841.2859300333</v>
      </c>
      <c r="AQ47" s="1240">
        <v>3245404.2085499419</v>
      </c>
      <c r="AR47" s="1240">
        <v>2810873.6348600304</v>
      </c>
      <c r="AS47" s="1466">
        <v>1213202.2063999625</v>
      </c>
    </row>
    <row r="48" spans="1:45" x14ac:dyDescent="0.25">
      <c r="A48" s="1238">
        <v>108</v>
      </c>
      <c r="B48" s="153" t="s">
        <v>1170</v>
      </c>
      <c r="C48" s="1239">
        <v>22.103590000000001</v>
      </c>
      <c r="D48" s="1239">
        <v>4.0021500000000003</v>
      </c>
      <c r="E48" s="1240"/>
      <c r="F48" s="1239">
        <v>11.55918</v>
      </c>
      <c r="G48" s="1239">
        <v>8.1216400000000011</v>
      </c>
      <c r="H48" s="1240"/>
      <c r="I48" s="1239">
        <v>36.346170000000001</v>
      </c>
      <c r="J48" s="1239">
        <v>0.24621999999999999</v>
      </c>
      <c r="K48" s="1240"/>
      <c r="L48" s="1239">
        <v>5.0806400000000007</v>
      </c>
      <c r="M48" s="1239">
        <v>0.12586</v>
      </c>
      <c r="N48" s="1240"/>
      <c r="O48" s="1240">
        <v>0.80306</v>
      </c>
      <c r="P48" s="1240">
        <v>6.1590000000000006E-2</v>
      </c>
      <c r="Q48" s="1240"/>
      <c r="R48" s="1240">
        <v>5.13347</v>
      </c>
      <c r="S48" s="1240">
        <v>0.12164</v>
      </c>
      <c r="T48" s="1240"/>
      <c r="U48" s="1240">
        <v>0.50914999999999999</v>
      </c>
      <c r="V48" s="1240">
        <v>0.50270000000000004</v>
      </c>
      <c r="W48" s="1240"/>
      <c r="X48" s="1240">
        <v>19.590730000000001</v>
      </c>
      <c r="Y48" s="1240">
        <v>6.3516300000000001</v>
      </c>
      <c r="Z48" s="1240"/>
      <c r="AA48" s="1252">
        <v>7.7050299999999998</v>
      </c>
      <c r="AB48" s="1252">
        <v>0.18752000000000002</v>
      </c>
      <c r="AC48" s="1253"/>
      <c r="AD48" s="1252">
        <v>67.404929999999993</v>
      </c>
      <c r="AE48" s="1252">
        <v>49.663820000000001</v>
      </c>
      <c r="AF48" s="1252"/>
      <c r="AG48" s="1252">
        <v>170.90463</v>
      </c>
      <c r="AH48" s="1252">
        <v>10.16009</v>
      </c>
      <c r="AI48" s="1252"/>
      <c r="AJ48" s="1240">
        <v>239.43244000000001</v>
      </c>
      <c r="AK48" s="1240">
        <v>19.585889999999999</v>
      </c>
      <c r="AL48" s="1240">
        <v>3.3006700000000002</v>
      </c>
      <c r="AM48" s="1240">
        <v>9.6530000000000005E-2</v>
      </c>
      <c r="AN48" s="1240">
        <v>5.0338000000000003</v>
      </c>
      <c r="AO48" s="1240">
        <v>0.26351999999999998</v>
      </c>
      <c r="AP48" s="1240">
        <v>8296.5669500000004</v>
      </c>
      <c r="AQ48" s="1240">
        <v>19500.36</v>
      </c>
      <c r="AR48" s="1240">
        <v>4153.6504800000002</v>
      </c>
      <c r="AS48" s="1466">
        <v>11350.002769999999</v>
      </c>
    </row>
    <row r="49" spans="1:45" x14ac:dyDescent="0.25">
      <c r="A49" s="1238">
        <v>111</v>
      </c>
      <c r="B49" s="153" t="s">
        <v>423</v>
      </c>
      <c r="C49" s="1239">
        <v>4431.1648499999992</v>
      </c>
      <c r="D49" s="1239">
        <v>6059.6894199999997</v>
      </c>
      <c r="E49" s="1240"/>
      <c r="F49" s="1239">
        <v>9193.2087699999993</v>
      </c>
      <c r="G49" s="1239">
        <v>20656.966619999999</v>
      </c>
      <c r="H49" s="1240"/>
      <c r="I49" s="1239">
        <v>8120.0042000000003</v>
      </c>
      <c r="J49" s="1239">
        <v>9575.0070099999994</v>
      </c>
      <c r="K49" s="1240"/>
      <c r="L49" s="1239">
        <v>8583.2778100000014</v>
      </c>
      <c r="M49" s="1239">
        <v>1578.1185399999999</v>
      </c>
      <c r="N49" s="1240"/>
      <c r="O49" s="1240">
        <v>7998.4377800000002</v>
      </c>
      <c r="P49" s="1240">
        <v>7311.4967800000004</v>
      </c>
      <c r="Q49" s="1240"/>
      <c r="R49" s="1240">
        <v>9112.4659600000014</v>
      </c>
      <c r="S49" s="1240">
        <v>9896.9473699999999</v>
      </c>
      <c r="T49" s="1240"/>
      <c r="U49" s="1240">
        <v>13938.810650000001</v>
      </c>
      <c r="V49" s="1240">
        <v>4409.1944199999998</v>
      </c>
      <c r="W49" s="1240"/>
      <c r="X49" s="1240">
        <v>7649.4799400000002</v>
      </c>
      <c r="Y49" s="1240">
        <v>4514.1815199999992</v>
      </c>
      <c r="Z49" s="1240"/>
      <c r="AA49" s="1252">
        <v>8367.2767299999996</v>
      </c>
      <c r="AB49" s="1252">
        <v>1315.0003400000001</v>
      </c>
      <c r="AC49" s="1253"/>
      <c r="AD49" s="1252">
        <v>14418.509769999999</v>
      </c>
      <c r="AE49" s="1252">
        <v>7953.5543099999995</v>
      </c>
      <c r="AF49" s="1252"/>
      <c r="AG49" s="1252">
        <v>19882.166579999997</v>
      </c>
      <c r="AH49" s="1252">
        <v>4258.7079899999999</v>
      </c>
      <c r="AI49" s="1252"/>
      <c r="AJ49" s="1240">
        <v>8429.76289</v>
      </c>
      <c r="AK49" s="1240">
        <v>1784.15362</v>
      </c>
      <c r="AL49" s="1240">
        <v>9432.5426400000015</v>
      </c>
      <c r="AM49" s="1240">
        <v>2651.3130200000001</v>
      </c>
      <c r="AN49" s="1240">
        <v>18349.091809999969</v>
      </c>
      <c r="AO49" s="1240">
        <v>4108.6082800000004</v>
      </c>
      <c r="AP49" s="1240">
        <v>17454.631149999987</v>
      </c>
      <c r="AQ49" s="1240">
        <v>3133.9908300000056</v>
      </c>
      <c r="AR49" s="1240">
        <v>20762.341269999954</v>
      </c>
      <c r="AS49" s="1466">
        <v>10751.312340000017</v>
      </c>
    </row>
    <row r="50" spans="1:45" x14ac:dyDescent="0.25">
      <c r="A50" s="1238">
        <v>115</v>
      </c>
      <c r="B50" s="153" t="s">
        <v>1171</v>
      </c>
      <c r="C50" s="1239">
        <v>13.99457</v>
      </c>
      <c r="D50" s="1239">
        <v>0.18312999999999999</v>
      </c>
      <c r="E50" s="1240"/>
      <c r="F50" s="1239">
        <v>0.32772000000000001</v>
      </c>
      <c r="G50" s="1239">
        <v>3.5920000000000001E-2</v>
      </c>
      <c r="H50" s="1240"/>
      <c r="I50" s="1239">
        <v>0.64707000000000003</v>
      </c>
      <c r="J50" s="1239">
        <v>7.6000000000000004E-4</v>
      </c>
      <c r="K50" s="1240"/>
      <c r="L50" s="1239">
        <v>44.481910000000006</v>
      </c>
      <c r="M50" s="1239">
        <v>12.75447</v>
      </c>
      <c r="N50" s="1240"/>
      <c r="O50" s="1240">
        <v>4.4999999999999998E-2</v>
      </c>
      <c r="P50" s="1240">
        <v>1.03E-2</v>
      </c>
      <c r="Q50" s="1240"/>
      <c r="R50" s="1240">
        <v>4.87791</v>
      </c>
      <c r="S50" s="1240">
        <v>0.19166999999999998</v>
      </c>
      <c r="T50" s="1240"/>
      <c r="U50" s="1240">
        <v>0.36032999999999998</v>
      </c>
      <c r="V50" s="1240">
        <v>7.2899999999999996E-3</v>
      </c>
      <c r="W50" s="1240"/>
      <c r="X50" s="1240">
        <v>7.8445900000000002</v>
      </c>
      <c r="Y50" s="1240">
        <v>4.6501599999999996</v>
      </c>
      <c r="Z50" s="1240"/>
      <c r="AA50" s="1252">
        <v>0.77154999999999996</v>
      </c>
      <c r="AB50" s="1252">
        <v>5.5E-2</v>
      </c>
      <c r="AC50" s="1253"/>
      <c r="AD50" s="1252">
        <v>0</v>
      </c>
      <c r="AE50" s="1252">
        <v>0</v>
      </c>
      <c r="AF50" s="1252"/>
      <c r="AG50" s="1252">
        <v>0</v>
      </c>
      <c r="AH50" s="1252">
        <v>0</v>
      </c>
      <c r="AI50" s="1252"/>
      <c r="AJ50" s="1240">
        <v>0</v>
      </c>
      <c r="AK50" s="1240">
        <v>0</v>
      </c>
      <c r="AL50" s="1240">
        <v>7.80504</v>
      </c>
      <c r="AM50" s="1240">
        <v>8.6199999999999992E-3</v>
      </c>
      <c r="AN50" s="1240">
        <v>2.2928100000000002</v>
      </c>
      <c r="AO50" s="1240">
        <v>2.8680000000000001E-2</v>
      </c>
      <c r="AP50" s="1240">
        <v>1.0245900000000001</v>
      </c>
      <c r="AQ50" s="1240">
        <v>1.2150000000000001E-2</v>
      </c>
      <c r="AR50" s="1240">
        <v>0</v>
      </c>
      <c r="AS50" s="1466">
        <v>0</v>
      </c>
    </row>
    <row r="51" spans="1:45" x14ac:dyDescent="0.25">
      <c r="A51" s="1238">
        <v>119</v>
      </c>
      <c r="B51" s="153" t="s">
        <v>1172</v>
      </c>
      <c r="C51" s="1239">
        <v>274.33857</v>
      </c>
      <c r="D51" s="1239">
        <v>244.45895000000002</v>
      </c>
      <c r="E51" s="1240"/>
      <c r="F51" s="1239">
        <v>72.635509999999996</v>
      </c>
      <c r="G51" s="1239">
        <v>4.4765200000000007</v>
      </c>
      <c r="H51" s="1240"/>
      <c r="I51" s="1239">
        <v>79.107240000000004</v>
      </c>
      <c r="J51" s="1239">
        <v>14.028030000000001</v>
      </c>
      <c r="K51" s="1240"/>
      <c r="L51" s="1239">
        <v>143.69</v>
      </c>
      <c r="M51" s="1239">
        <v>12.343209999999999</v>
      </c>
      <c r="N51" s="1240"/>
      <c r="O51" s="1240">
        <v>161.15505999999999</v>
      </c>
      <c r="P51" s="1240">
        <v>22.032209999999999</v>
      </c>
      <c r="Q51" s="1240"/>
      <c r="R51" s="1240">
        <v>914.29479000000003</v>
      </c>
      <c r="S51" s="1240">
        <v>76.631079999999997</v>
      </c>
      <c r="T51" s="1240"/>
      <c r="U51" s="1240">
        <v>8.5610900000000001</v>
      </c>
      <c r="V51" s="1240">
        <v>0.68349000000000004</v>
      </c>
      <c r="W51" s="1240"/>
      <c r="X51" s="1240">
        <v>22.846270000000001</v>
      </c>
      <c r="Y51" s="1240">
        <v>0.76272000000000006</v>
      </c>
      <c r="Z51" s="1240"/>
      <c r="AA51" s="1252">
        <v>0.72989000000000004</v>
      </c>
      <c r="AB51" s="1252">
        <v>1.43E-2</v>
      </c>
      <c r="AC51" s="1253"/>
      <c r="AD51" s="1252">
        <v>22.308709999999998</v>
      </c>
      <c r="AE51" s="1252">
        <v>11.350820000000001</v>
      </c>
      <c r="AF51" s="1252"/>
      <c r="AG51" s="1252">
        <v>24.332409999999999</v>
      </c>
      <c r="AH51" s="1252">
        <v>12.262420000000001</v>
      </c>
      <c r="AI51" s="1252"/>
      <c r="AJ51" s="1240">
        <v>10.78149</v>
      </c>
      <c r="AK51" s="1240">
        <v>0.17172000000000001</v>
      </c>
      <c r="AL51" s="1240">
        <v>1.8331999999999999</v>
      </c>
      <c r="AM51" s="1240">
        <v>0.10229000000000001</v>
      </c>
      <c r="AN51" s="1240">
        <v>7418.1101799999997</v>
      </c>
      <c r="AO51" s="1240">
        <v>0.61303999999999992</v>
      </c>
      <c r="AP51" s="1240">
        <v>36.342179999999999</v>
      </c>
      <c r="AQ51" s="1240">
        <v>9.6272200000000012</v>
      </c>
      <c r="AR51" s="1240">
        <v>43.014009999999992</v>
      </c>
      <c r="AS51" s="1466">
        <v>53.267829999999996</v>
      </c>
    </row>
    <row r="52" spans="1:45" x14ac:dyDescent="0.25">
      <c r="A52" s="1238">
        <v>127</v>
      </c>
      <c r="B52" s="153" t="s">
        <v>1173</v>
      </c>
      <c r="C52" s="1239">
        <v>26.68966</v>
      </c>
      <c r="D52" s="1239">
        <v>14.678190000000001</v>
      </c>
      <c r="E52" s="1240"/>
      <c r="F52" s="1239">
        <v>0</v>
      </c>
      <c r="G52" s="1239">
        <v>0</v>
      </c>
      <c r="H52" s="1240"/>
      <c r="I52" s="1239">
        <v>0</v>
      </c>
      <c r="J52" s="1239">
        <v>0</v>
      </c>
      <c r="K52" s="1240"/>
      <c r="L52" s="1239">
        <v>1.4223599999999998</v>
      </c>
      <c r="M52" s="1239">
        <v>0.29997000000000001</v>
      </c>
      <c r="N52" s="1240"/>
      <c r="O52" s="1240">
        <v>6.5409999999999996E-2</v>
      </c>
      <c r="P52" s="1240">
        <v>3.1E-4</v>
      </c>
      <c r="Q52" s="1240"/>
      <c r="R52" s="1240">
        <v>0</v>
      </c>
      <c r="S52" s="1240">
        <v>0</v>
      </c>
      <c r="T52" s="1240"/>
      <c r="U52" s="1240">
        <v>1.4073499999999999</v>
      </c>
      <c r="V52" s="1240">
        <v>2.8210000000000002E-2</v>
      </c>
      <c r="W52" s="1240"/>
      <c r="X52" s="1240">
        <v>0.19647999999999999</v>
      </c>
      <c r="Y52" s="1240">
        <v>5.4599999999999996E-3</v>
      </c>
      <c r="Z52" s="1240"/>
      <c r="AA52" s="1252">
        <v>9.5165300000000013</v>
      </c>
      <c r="AB52" s="1252">
        <v>0.13295999999999999</v>
      </c>
      <c r="AC52" s="1253"/>
      <c r="AD52" s="1252">
        <v>623.57269999999994</v>
      </c>
      <c r="AE52" s="1252">
        <v>390.19696000000005</v>
      </c>
      <c r="AF52" s="1252"/>
      <c r="AG52" s="1252">
        <v>4.4165799999999997</v>
      </c>
      <c r="AH52" s="1252">
        <v>2.7690000000000003E-2</v>
      </c>
      <c r="AI52" s="1252"/>
      <c r="AJ52" s="1240">
        <v>0</v>
      </c>
      <c r="AK52" s="1240">
        <v>0</v>
      </c>
      <c r="AL52" s="1240">
        <v>1.41242</v>
      </c>
      <c r="AM52" s="1240">
        <v>1.7229999999999999E-2</v>
      </c>
      <c r="AN52" s="1240">
        <v>1.9281900000000001</v>
      </c>
      <c r="AO52" s="1240">
        <v>3.3189999999999997E-2</v>
      </c>
      <c r="AP52" s="1240">
        <v>7.54826</v>
      </c>
      <c r="AQ52" s="1240">
        <v>0.34799999999999998</v>
      </c>
      <c r="AR52" s="1240">
        <v>0</v>
      </c>
      <c r="AS52" s="1466">
        <v>0</v>
      </c>
    </row>
    <row r="53" spans="1:45" x14ac:dyDescent="0.25">
      <c r="A53" s="1238">
        <v>137</v>
      </c>
      <c r="B53" s="153" t="s">
        <v>1174</v>
      </c>
      <c r="C53" s="1239">
        <v>1962.09564</v>
      </c>
      <c r="D53" s="1239">
        <v>9.5634099999999993</v>
      </c>
      <c r="E53" s="1240"/>
      <c r="F53" s="1239">
        <v>867.49414000000002</v>
      </c>
      <c r="G53" s="1239">
        <v>699.14093000000003</v>
      </c>
      <c r="H53" s="1240"/>
      <c r="I53" s="1239">
        <v>0.68435000000000001</v>
      </c>
      <c r="J53" s="1239">
        <v>5.1950000000000003E-2</v>
      </c>
      <c r="K53" s="1240"/>
      <c r="L53" s="1239">
        <v>294.5487</v>
      </c>
      <c r="M53" s="1239">
        <v>11.602690000000001</v>
      </c>
      <c r="N53" s="1240"/>
      <c r="O53" s="1240">
        <v>204.69924</v>
      </c>
      <c r="P53" s="1240">
        <v>4.2570200000000007</v>
      </c>
      <c r="Q53" s="1240"/>
      <c r="R53" s="1240">
        <v>53.703940000000003</v>
      </c>
      <c r="S53" s="1240">
        <v>29.4</v>
      </c>
      <c r="T53" s="1240"/>
      <c r="U53" s="1240">
        <v>0.36032999999999998</v>
      </c>
      <c r="V53" s="1240">
        <v>7.2899999999999996E-3</v>
      </c>
      <c r="W53" s="1240"/>
      <c r="X53" s="1240">
        <v>0</v>
      </c>
      <c r="Y53" s="1240">
        <v>0</v>
      </c>
      <c r="Z53" s="1240"/>
      <c r="AA53" s="1252">
        <v>95.95447999999999</v>
      </c>
      <c r="AB53" s="1252">
        <v>9.9849999999999994</v>
      </c>
      <c r="AC53" s="1253"/>
      <c r="AD53" s="1252">
        <v>75.705410000000001</v>
      </c>
      <c r="AE53" s="1252">
        <v>64.210359999999994</v>
      </c>
      <c r="AF53" s="1252"/>
      <c r="AG53" s="1252">
        <v>340.14014000000003</v>
      </c>
      <c r="AH53" s="1252">
        <v>232.71673000000001</v>
      </c>
      <c r="AI53" s="1252"/>
      <c r="AJ53" s="1240">
        <v>0</v>
      </c>
      <c r="AK53" s="1240">
        <v>0</v>
      </c>
      <c r="AL53" s="1240">
        <v>2162.7134300000002</v>
      </c>
      <c r="AM53" s="1240">
        <v>8045.5959599999996</v>
      </c>
      <c r="AN53" s="1240">
        <v>2074.4766199999999</v>
      </c>
      <c r="AO53" s="1240">
        <v>7535.0614299999997</v>
      </c>
      <c r="AP53" s="1240">
        <v>0</v>
      </c>
      <c r="AQ53" s="1240">
        <v>0</v>
      </c>
      <c r="AR53" s="1240">
        <v>49.005829999999996</v>
      </c>
      <c r="AS53" s="1466">
        <v>44.295190000000005</v>
      </c>
    </row>
    <row r="54" spans="1:45" x14ac:dyDescent="0.25">
      <c r="A54" s="1238">
        <v>141</v>
      </c>
      <c r="B54" s="153" t="s">
        <v>1175</v>
      </c>
      <c r="C54" s="1239">
        <v>984.27157999999997</v>
      </c>
      <c r="D54" s="1239">
        <v>28.556509999999999</v>
      </c>
      <c r="E54" s="1240"/>
      <c r="F54" s="1239">
        <v>2491.3296399999999</v>
      </c>
      <c r="G54" s="1239">
        <v>59.12426</v>
      </c>
      <c r="H54" s="1240"/>
      <c r="I54" s="1239">
        <v>5750.7652699999999</v>
      </c>
      <c r="J54" s="1239">
        <v>137.88820999999999</v>
      </c>
      <c r="K54" s="1240"/>
      <c r="L54" s="1239">
        <v>6872.7684800000006</v>
      </c>
      <c r="M54" s="1239">
        <v>163.04675</v>
      </c>
      <c r="N54" s="1240"/>
      <c r="O54" s="1240">
        <v>10531.7556</v>
      </c>
      <c r="P54" s="1240">
        <v>299.48205999999999</v>
      </c>
      <c r="Q54" s="1240"/>
      <c r="R54" s="1240">
        <v>12847.68375</v>
      </c>
      <c r="S54" s="1240">
        <v>373.92238000000003</v>
      </c>
      <c r="T54" s="1240"/>
      <c r="U54" s="1240">
        <v>15500.283039999998</v>
      </c>
      <c r="V54" s="1240">
        <v>506.91126000000003</v>
      </c>
      <c r="W54" s="1240"/>
      <c r="X54" s="1240">
        <v>18095.339809999998</v>
      </c>
      <c r="Y54" s="1240">
        <v>655.12790000000007</v>
      </c>
      <c r="Z54" s="1240"/>
      <c r="AA54" s="1252">
        <v>23380.850399999999</v>
      </c>
      <c r="AB54" s="1252">
        <v>1196.2510600000001</v>
      </c>
      <c r="AC54" s="1253"/>
      <c r="AD54" s="1252">
        <v>27901.471870000001</v>
      </c>
      <c r="AE54" s="1252">
        <v>1626.8567</v>
      </c>
      <c r="AF54" s="1252"/>
      <c r="AG54" s="1252">
        <v>27493.882140000002</v>
      </c>
      <c r="AH54" s="1252">
        <v>1336.7788500000001</v>
      </c>
      <c r="AI54" s="1252"/>
      <c r="AJ54" s="1240">
        <v>22296.468800000002</v>
      </c>
      <c r="AK54" s="1240">
        <v>1314.8144</v>
      </c>
      <c r="AL54" s="1240">
        <v>31163.220079999999</v>
      </c>
      <c r="AM54" s="1240">
        <v>1095.8382300000001</v>
      </c>
      <c r="AN54" s="1240">
        <v>47343.957520000091</v>
      </c>
      <c r="AO54" s="1240">
        <v>1736.7771599999965</v>
      </c>
      <c r="AP54" s="1240">
        <v>45823.871980000069</v>
      </c>
      <c r="AQ54" s="1240">
        <v>1479.2313700000013</v>
      </c>
      <c r="AR54" s="1240">
        <v>42790.80545000032</v>
      </c>
      <c r="AS54" s="1466">
        <v>1594.5645499999946</v>
      </c>
    </row>
    <row r="55" spans="1:45" x14ac:dyDescent="0.25">
      <c r="A55" s="1238">
        <v>145</v>
      </c>
      <c r="B55" s="153" t="s">
        <v>1176</v>
      </c>
      <c r="C55" s="1239">
        <v>34.742640000000002</v>
      </c>
      <c r="D55" s="1239">
        <v>10.412120000000002</v>
      </c>
      <c r="E55" s="1240"/>
      <c r="F55" s="1239">
        <v>23.910270000000001</v>
      </c>
      <c r="G55" s="1239">
        <v>0.50039</v>
      </c>
      <c r="H55" s="1240"/>
      <c r="I55" s="1239">
        <v>178.44968</v>
      </c>
      <c r="J55" s="1239">
        <v>5.0075799999999999</v>
      </c>
      <c r="K55" s="1240"/>
      <c r="L55" s="1239">
        <v>356.21530000000001</v>
      </c>
      <c r="M55" s="1239">
        <v>11.702120000000001</v>
      </c>
      <c r="N55" s="1240"/>
      <c r="O55" s="1240">
        <v>347.13772999999998</v>
      </c>
      <c r="P55" s="1240">
        <v>16.8613</v>
      </c>
      <c r="Q55" s="1240"/>
      <c r="R55" s="1240">
        <v>230.14073999999999</v>
      </c>
      <c r="S55" s="1240">
        <v>33.936480000000003</v>
      </c>
      <c r="T55" s="1240"/>
      <c r="U55" s="1240">
        <v>35.077559999999998</v>
      </c>
      <c r="V55" s="1240">
        <v>2.9298099999999998</v>
      </c>
      <c r="W55" s="1240"/>
      <c r="X55" s="1240">
        <v>13.280670000000001</v>
      </c>
      <c r="Y55" s="1240">
        <v>1.1072599999999999</v>
      </c>
      <c r="Z55" s="1240"/>
      <c r="AA55" s="1252">
        <v>58.626309999999997</v>
      </c>
      <c r="AB55" s="1252">
        <v>31.85294</v>
      </c>
      <c r="AC55" s="1253"/>
      <c r="AD55" s="1252">
        <v>1346.7155</v>
      </c>
      <c r="AE55" s="1252">
        <v>564.71700999999996</v>
      </c>
      <c r="AF55" s="1252"/>
      <c r="AG55" s="1252">
        <v>107.70953</v>
      </c>
      <c r="AH55" s="1252">
        <v>37.008209999999998</v>
      </c>
      <c r="AI55" s="1252"/>
      <c r="AJ55" s="1240">
        <v>197.63729000000001</v>
      </c>
      <c r="AK55" s="1240">
        <v>117.64275000000001</v>
      </c>
      <c r="AL55" s="1240">
        <v>346.00410999999997</v>
      </c>
      <c r="AM55" s="1240">
        <v>56.534410000000001</v>
      </c>
      <c r="AN55" s="1240">
        <v>2512.6027300000001</v>
      </c>
      <c r="AO55" s="1240">
        <v>1027.50026</v>
      </c>
      <c r="AP55" s="1240">
        <v>27.969349999999999</v>
      </c>
      <c r="AQ55" s="1240">
        <v>20.86</v>
      </c>
      <c r="AR55" s="1240">
        <v>260.05768</v>
      </c>
      <c r="AS55" s="1466">
        <v>167.27780000000001</v>
      </c>
    </row>
    <row r="56" spans="1:45" x14ac:dyDescent="0.25">
      <c r="A56" s="1238">
        <v>149</v>
      </c>
      <c r="B56" s="153" t="s">
        <v>419</v>
      </c>
      <c r="C56" s="1239">
        <v>687100.18644000008</v>
      </c>
      <c r="D56" s="1239">
        <v>911266.05085999996</v>
      </c>
      <c r="E56" s="1240"/>
      <c r="F56" s="1239">
        <v>834388.32769000006</v>
      </c>
      <c r="G56" s="1239">
        <v>1204362.7629000002</v>
      </c>
      <c r="H56" s="1240"/>
      <c r="I56" s="1239">
        <v>975008.23524000007</v>
      </c>
      <c r="J56" s="1239">
        <v>1218875.9867999998</v>
      </c>
      <c r="K56" s="1240"/>
      <c r="L56" s="1239">
        <v>1163437.2347000001</v>
      </c>
      <c r="M56" s="1239">
        <v>1379570.2682</v>
      </c>
      <c r="N56" s="1240"/>
      <c r="O56" s="1240">
        <v>1015228.3312</v>
      </c>
      <c r="P56" s="1240">
        <v>1229995.976</v>
      </c>
      <c r="Q56" s="1240"/>
      <c r="R56" s="1240">
        <v>1182022.7915000001</v>
      </c>
      <c r="S56" s="1240">
        <v>1626936.52</v>
      </c>
      <c r="T56" s="1240"/>
      <c r="U56" s="1240">
        <v>894764.71604999993</v>
      </c>
      <c r="V56" s="1240">
        <v>1428224.1159999999</v>
      </c>
      <c r="W56" s="1240"/>
      <c r="X56" s="1240">
        <v>776921.93273999996</v>
      </c>
      <c r="Y56" s="1240">
        <v>1467191.4757000001</v>
      </c>
      <c r="Z56" s="1240"/>
      <c r="AA56" s="1252">
        <v>800186.07226000004</v>
      </c>
      <c r="AB56" s="1252">
        <v>1477788.7179</v>
      </c>
      <c r="AC56" s="1253"/>
      <c r="AD56" s="1252">
        <v>892859.38027999992</v>
      </c>
      <c r="AE56" s="1252">
        <v>1735003.5987</v>
      </c>
      <c r="AF56" s="1252"/>
      <c r="AG56" s="1252">
        <v>978679.36346999998</v>
      </c>
      <c r="AH56" s="1252">
        <v>1942184.3879000002</v>
      </c>
      <c r="AI56" s="1252"/>
      <c r="AJ56" s="1240">
        <v>755769.59430999996</v>
      </c>
      <c r="AK56" s="1240">
        <v>1826215.5255999998</v>
      </c>
      <c r="AL56" s="1240">
        <v>980155.58349999995</v>
      </c>
      <c r="AM56" s="1240">
        <v>1796646.4205999998</v>
      </c>
      <c r="AN56" s="1240">
        <v>1185730.0580400082</v>
      </c>
      <c r="AO56" s="1240">
        <v>1496291.269489995</v>
      </c>
      <c r="AP56" s="1240">
        <v>1058175.5315899982</v>
      </c>
      <c r="AQ56" s="1240">
        <v>1587314.9869099963</v>
      </c>
      <c r="AR56" s="1240">
        <v>830555.18872999982</v>
      </c>
      <c r="AS56" s="1466">
        <v>1416859.333699995</v>
      </c>
    </row>
    <row r="57" spans="1:45" x14ac:dyDescent="0.25">
      <c r="A57" s="1238">
        <v>159</v>
      </c>
      <c r="B57" s="153" t="s">
        <v>1177</v>
      </c>
      <c r="C57" s="1239">
        <v>0</v>
      </c>
      <c r="D57" s="1239">
        <v>0</v>
      </c>
      <c r="E57" s="1240"/>
      <c r="F57" s="1239">
        <v>25.06701</v>
      </c>
      <c r="G57" s="1239">
        <v>2</v>
      </c>
      <c r="H57" s="1240"/>
      <c r="I57" s="1239">
        <v>0</v>
      </c>
      <c r="J57" s="1239">
        <v>0</v>
      </c>
      <c r="K57" s="1240"/>
      <c r="L57" s="1239">
        <v>0</v>
      </c>
      <c r="M57" s="1239">
        <v>0</v>
      </c>
      <c r="N57" s="1240"/>
      <c r="O57" s="1240">
        <v>18.601860000000002</v>
      </c>
      <c r="P57" s="1240">
        <v>3.0998899999999998</v>
      </c>
      <c r="Q57" s="1240"/>
      <c r="R57" s="1240">
        <v>297.49696999999998</v>
      </c>
      <c r="S57" s="1240">
        <v>11.68366</v>
      </c>
      <c r="T57" s="1240"/>
      <c r="U57" s="1240">
        <v>4.4904099999999998</v>
      </c>
      <c r="V57" s="1240">
        <v>0.15408000000000002</v>
      </c>
      <c r="W57" s="1240"/>
      <c r="X57" s="1240">
        <v>0</v>
      </c>
      <c r="Y57" s="1240">
        <v>0</v>
      </c>
      <c r="Z57" s="1240"/>
      <c r="AA57" s="1252">
        <v>16.92793</v>
      </c>
      <c r="AB57" s="1252">
        <v>1.08273</v>
      </c>
      <c r="AC57" s="1253"/>
      <c r="AD57" s="1252">
        <v>1.19303</v>
      </c>
      <c r="AE57" s="1252">
        <v>2.7E-4</v>
      </c>
      <c r="AF57" s="1252"/>
      <c r="AG57" s="1252">
        <v>17.375209999999999</v>
      </c>
      <c r="AH57" s="1252">
        <v>23.46</v>
      </c>
      <c r="AI57" s="1252"/>
      <c r="AJ57" s="1240">
        <v>0</v>
      </c>
      <c r="AK57" s="1240">
        <v>0</v>
      </c>
      <c r="AL57" s="1240">
        <v>13.057879999999999</v>
      </c>
      <c r="AM57" s="1240">
        <v>1.2376400000000001</v>
      </c>
      <c r="AN57" s="1240">
        <v>0</v>
      </c>
      <c r="AO57" s="1240">
        <v>0</v>
      </c>
      <c r="AP57" s="1240">
        <v>0</v>
      </c>
      <c r="AQ57" s="1240">
        <v>0</v>
      </c>
      <c r="AR57" s="1240">
        <v>0</v>
      </c>
      <c r="AS57" s="1466">
        <v>0</v>
      </c>
    </row>
    <row r="58" spans="1:45" x14ac:dyDescent="0.25">
      <c r="A58" s="1238">
        <v>165</v>
      </c>
      <c r="B58" s="153" t="s">
        <v>1178</v>
      </c>
      <c r="C58" s="1239">
        <v>11.95815</v>
      </c>
      <c r="D58" s="1239">
        <v>10.315799999999999</v>
      </c>
      <c r="E58" s="1240"/>
      <c r="F58" s="1239">
        <v>0</v>
      </c>
      <c r="G58" s="1239">
        <v>0</v>
      </c>
      <c r="H58" s="1240"/>
      <c r="I58" s="1239">
        <v>61.01247</v>
      </c>
      <c r="J58" s="1239">
        <v>16.322330000000001</v>
      </c>
      <c r="K58" s="1240"/>
      <c r="L58" s="1239">
        <v>515.36044000000004</v>
      </c>
      <c r="M58" s="1239">
        <v>56.185160000000003</v>
      </c>
      <c r="N58" s="1240"/>
      <c r="O58" s="1240">
        <v>873.50513999999998</v>
      </c>
      <c r="P58" s="1240">
        <v>48</v>
      </c>
      <c r="Q58" s="1240"/>
      <c r="R58" s="1240">
        <v>0.89776999999999996</v>
      </c>
      <c r="S58" s="1240">
        <v>0.70308000000000004</v>
      </c>
      <c r="T58" s="1240"/>
      <c r="U58" s="1240">
        <v>2.95709</v>
      </c>
      <c r="V58" s="1240">
        <v>0.10365000000000001</v>
      </c>
      <c r="W58" s="1240"/>
      <c r="X58" s="1240">
        <v>7.0133299999999998</v>
      </c>
      <c r="Y58" s="1240">
        <v>0.11904000000000001</v>
      </c>
      <c r="Z58" s="1240"/>
      <c r="AA58" s="1252">
        <v>9.4932199999999991</v>
      </c>
      <c r="AB58" s="1252">
        <v>3.9773100000000001</v>
      </c>
      <c r="AC58" s="1253"/>
      <c r="AD58" s="1252">
        <v>0</v>
      </c>
      <c r="AE58" s="1252">
        <v>0</v>
      </c>
      <c r="AF58" s="1252"/>
      <c r="AG58" s="1252">
        <v>0</v>
      </c>
      <c r="AH58" s="1252">
        <v>0</v>
      </c>
      <c r="AI58" s="1252"/>
      <c r="AJ58" s="1240">
        <v>0.12881000000000001</v>
      </c>
      <c r="AK58" s="1240">
        <v>1.6899999999999999E-3</v>
      </c>
      <c r="AL58" s="1240">
        <v>4.96143</v>
      </c>
      <c r="AM58" s="1240">
        <v>31.289729999999999</v>
      </c>
      <c r="AN58" s="1240">
        <v>0</v>
      </c>
      <c r="AO58" s="1240">
        <v>0</v>
      </c>
      <c r="AP58" s="1240">
        <v>32.994870000000006</v>
      </c>
      <c r="AQ58" s="1240">
        <v>1.3578100000000002</v>
      </c>
      <c r="AR58" s="1240">
        <v>20.5334</v>
      </c>
      <c r="AS58" s="1466">
        <v>17.627590000000001</v>
      </c>
    </row>
    <row r="59" spans="1:45" x14ac:dyDescent="0.25">
      <c r="A59" s="1238">
        <v>169</v>
      </c>
      <c r="B59" s="153" t="s">
        <v>1179</v>
      </c>
      <c r="C59" s="1239">
        <v>701712.89587999997</v>
      </c>
      <c r="D59" s="1239">
        <v>115262.91812999999</v>
      </c>
      <c r="E59" s="1240"/>
      <c r="F59" s="1239">
        <v>933901.97535000008</v>
      </c>
      <c r="G59" s="1239">
        <v>185522.21231</v>
      </c>
      <c r="H59" s="1240"/>
      <c r="I59" s="1239">
        <v>1277709.8459000001</v>
      </c>
      <c r="J59" s="1239">
        <v>207066.4289</v>
      </c>
      <c r="K59" s="1240"/>
      <c r="L59" s="1239">
        <v>1228350.6801</v>
      </c>
      <c r="M59" s="1239">
        <v>201917.04233000003</v>
      </c>
      <c r="N59" s="1240"/>
      <c r="O59" s="1240">
        <v>889671.10910999996</v>
      </c>
      <c r="P59" s="1240">
        <v>162968.51082</v>
      </c>
      <c r="Q59" s="1240"/>
      <c r="R59" s="1240">
        <v>931112.57708000008</v>
      </c>
      <c r="S59" s="1240">
        <v>148520.16550999999</v>
      </c>
      <c r="T59" s="1240"/>
      <c r="U59" s="1240">
        <v>719309.41923</v>
      </c>
      <c r="V59" s="1240">
        <v>152734.72026</v>
      </c>
      <c r="W59" s="1240"/>
      <c r="X59" s="1240">
        <v>490534.41493999999</v>
      </c>
      <c r="Y59" s="1240">
        <v>94513.225349999993</v>
      </c>
      <c r="Z59" s="1240"/>
      <c r="AA59" s="1252">
        <v>288539.81300000002</v>
      </c>
      <c r="AB59" s="1252">
        <v>57995.91807</v>
      </c>
      <c r="AC59" s="1253"/>
      <c r="AD59" s="1252">
        <v>316732.75597000006</v>
      </c>
      <c r="AE59" s="1252">
        <v>60619.488490000003</v>
      </c>
      <c r="AF59" s="1252"/>
      <c r="AG59" s="1252">
        <v>346484.59383999999</v>
      </c>
      <c r="AH59" s="1252">
        <v>61923.093580000001</v>
      </c>
      <c r="AI59" s="1252"/>
      <c r="AJ59" s="1240">
        <v>255663.09503</v>
      </c>
      <c r="AK59" s="1240">
        <v>42871.831189999997</v>
      </c>
      <c r="AL59" s="1240">
        <v>270697.22751</v>
      </c>
      <c r="AM59" s="1240">
        <v>44761.928599999999</v>
      </c>
      <c r="AN59" s="1240">
        <v>357613.78821999748</v>
      </c>
      <c r="AO59" s="1240">
        <v>55258.293389999824</v>
      </c>
      <c r="AP59" s="1240">
        <v>132310.58729999996</v>
      </c>
      <c r="AQ59" s="1240">
        <v>48951.628929999788</v>
      </c>
      <c r="AR59" s="1240">
        <v>71488.873820000066</v>
      </c>
      <c r="AS59" s="1466">
        <v>16400.470190000011</v>
      </c>
    </row>
    <row r="60" spans="1:45" x14ac:dyDescent="0.25">
      <c r="A60" s="1238">
        <v>173</v>
      </c>
      <c r="B60" s="153" t="s">
        <v>1180</v>
      </c>
      <c r="C60" s="1239">
        <v>1.58517</v>
      </c>
      <c r="D60" s="1239">
        <v>5.0000000000000001E-3</v>
      </c>
      <c r="E60" s="1240"/>
      <c r="F60" s="1239">
        <v>0</v>
      </c>
      <c r="G60" s="1239">
        <v>0</v>
      </c>
      <c r="H60" s="1240"/>
      <c r="I60" s="1239">
        <v>0</v>
      </c>
      <c r="J60" s="1239">
        <v>0</v>
      </c>
      <c r="K60" s="1240"/>
      <c r="L60" s="1239">
        <v>0</v>
      </c>
      <c r="M60" s="1239">
        <v>0</v>
      </c>
      <c r="N60" s="1240"/>
      <c r="O60" s="1240">
        <v>0</v>
      </c>
      <c r="P60" s="1240">
        <v>0</v>
      </c>
      <c r="Q60" s="1240"/>
      <c r="R60" s="1240">
        <v>0</v>
      </c>
      <c r="S60" s="1240">
        <v>0</v>
      </c>
      <c r="T60" s="1240"/>
      <c r="U60" s="1240">
        <v>9.146E-2</v>
      </c>
      <c r="V60" s="1240">
        <v>3.0200000000000001E-3</v>
      </c>
      <c r="W60" s="1240"/>
      <c r="X60" s="1240">
        <v>2.7704299999999997</v>
      </c>
      <c r="Y60" s="1240">
        <v>2.5000000000000001E-2</v>
      </c>
      <c r="Z60" s="1240"/>
      <c r="AA60" s="1252">
        <v>2.3779499999999998</v>
      </c>
      <c r="AB60" s="1252">
        <v>5.0000000000000001E-3</v>
      </c>
      <c r="AC60" s="1253"/>
      <c r="AD60" s="1252">
        <v>9.3215199999999996</v>
      </c>
      <c r="AE60" s="1252">
        <v>0.03</v>
      </c>
      <c r="AF60" s="1252"/>
      <c r="AG60" s="1252">
        <v>33.771180000000001</v>
      </c>
      <c r="AH60" s="1252">
        <v>0.15713999999999997</v>
      </c>
      <c r="AI60" s="1252"/>
      <c r="AJ60" s="1240">
        <v>3.9751399999999997</v>
      </c>
      <c r="AK60" s="1240">
        <v>5.0000000000000001E-3</v>
      </c>
      <c r="AL60" s="1240">
        <v>3.4327899999999998</v>
      </c>
      <c r="AM60" s="1240">
        <v>1.11E-2</v>
      </c>
      <c r="AN60" s="1240">
        <v>4.4062299999999999</v>
      </c>
      <c r="AO60" s="1240">
        <v>1.4999999999999999E-2</v>
      </c>
      <c r="AP60" s="1240">
        <v>3.8309000000000002</v>
      </c>
      <c r="AQ60" s="1240">
        <v>3.0130000000000001E-2</v>
      </c>
      <c r="AR60" s="1240">
        <v>0</v>
      </c>
      <c r="AS60" s="1466">
        <v>0</v>
      </c>
    </row>
    <row r="61" spans="1:45" x14ac:dyDescent="0.25">
      <c r="A61" s="1238">
        <v>177</v>
      </c>
      <c r="B61" s="153" t="s">
        <v>1181</v>
      </c>
      <c r="C61" s="1239">
        <v>178.86420999999999</v>
      </c>
      <c r="D61" s="1239">
        <v>23.635300000000001</v>
      </c>
      <c r="E61" s="1240"/>
      <c r="F61" s="1239">
        <v>24.468810000000001</v>
      </c>
      <c r="G61" s="1239">
        <v>0.24890000000000001</v>
      </c>
      <c r="H61" s="1240"/>
      <c r="I61" s="1239">
        <v>200.64608999999999</v>
      </c>
      <c r="J61" s="1239">
        <v>105.10198</v>
      </c>
      <c r="K61" s="1240"/>
      <c r="L61" s="1239">
        <v>0.64117999999999997</v>
      </c>
      <c r="M61" s="1239">
        <v>5.7499999999999999E-3</v>
      </c>
      <c r="N61" s="1240"/>
      <c r="O61" s="1240">
        <v>0</v>
      </c>
      <c r="P61" s="1240">
        <v>0</v>
      </c>
      <c r="Q61" s="1240"/>
      <c r="R61" s="1240">
        <v>33.395530000000001</v>
      </c>
      <c r="S61" s="1240">
        <v>3.73685</v>
      </c>
      <c r="T61" s="1240"/>
      <c r="U61" s="1240">
        <v>0</v>
      </c>
      <c r="V61" s="1240">
        <v>0</v>
      </c>
      <c r="W61" s="1240"/>
      <c r="X61" s="1240">
        <v>2.2885399999999998</v>
      </c>
      <c r="Y61" s="1240">
        <v>4.0689999999999997E-2</v>
      </c>
      <c r="Z61" s="1240"/>
      <c r="AA61" s="1252">
        <v>11.460889999999999</v>
      </c>
      <c r="AB61" s="1252">
        <v>0.29394999999999999</v>
      </c>
      <c r="AC61" s="1253"/>
      <c r="AD61" s="1252">
        <v>0.64046999999999998</v>
      </c>
      <c r="AE61" s="1252">
        <v>2.529E-2</v>
      </c>
      <c r="AF61" s="1252"/>
      <c r="AG61" s="1252">
        <v>29.78023</v>
      </c>
      <c r="AH61" s="1252">
        <v>2.9626100000000002</v>
      </c>
      <c r="AI61" s="1252"/>
      <c r="AJ61" s="1240">
        <v>0.73538000000000003</v>
      </c>
      <c r="AK61" s="1240">
        <v>5.21E-2</v>
      </c>
      <c r="AL61" s="1240">
        <v>5.5931300000000004</v>
      </c>
      <c r="AM61" s="1240">
        <v>1.488</v>
      </c>
      <c r="AN61" s="1240">
        <v>1.7978399999999999</v>
      </c>
      <c r="AO61" s="1240">
        <v>1.01E-2</v>
      </c>
      <c r="AP61" s="1240">
        <v>0.39838999999999997</v>
      </c>
      <c r="AQ61" s="1240">
        <v>2.1749999999999999E-2</v>
      </c>
      <c r="AR61" s="1240">
        <v>8.2491500000000002</v>
      </c>
      <c r="AS61" s="1466">
        <v>0.56204999999999994</v>
      </c>
    </row>
    <row r="62" spans="1:45" x14ac:dyDescent="0.25">
      <c r="A62" s="1238">
        <v>183</v>
      </c>
      <c r="B62" s="153" t="s">
        <v>1182</v>
      </c>
      <c r="C62" s="1239">
        <v>152.99274</v>
      </c>
      <c r="D62" s="1239">
        <v>9.8149800000000003</v>
      </c>
      <c r="E62" s="1240"/>
      <c r="F62" s="1239">
        <v>0</v>
      </c>
      <c r="G62" s="1239">
        <v>0</v>
      </c>
      <c r="H62" s="1240"/>
      <c r="I62" s="1239">
        <v>63.546289999999999</v>
      </c>
      <c r="J62" s="1239">
        <v>5.3502799999999997</v>
      </c>
      <c r="K62" s="1240"/>
      <c r="L62" s="1239">
        <v>0.75953999999999999</v>
      </c>
      <c r="M62" s="1239">
        <v>5.6299999999999996E-3</v>
      </c>
      <c r="N62" s="1240"/>
      <c r="O62" s="1240">
        <v>546.30600000000004</v>
      </c>
      <c r="P62" s="1240">
        <v>30.888999999999999</v>
      </c>
      <c r="Q62" s="1240"/>
      <c r="R62" s="1240">
        <v>0</v>
      </c>
      <c r="S62" s="1240">
        <v>0</v>
      </c>
      <c r="T62" s="1240"/>
      <c r="U62" s="1240">
        <v>0</v>
      </c>
      <c r="V62" s="1240">
        <v>0</v>
      </c>
      <c r="W62" s="1240"/>
      <c r="X62" s="1240">
        <v>1.456</v>
      </c>
      <c r="Y62" s="1240">
        <v>9.1999999999999998E-2</v>
      </c>
      <c r="Z62" s="1240"/>
      <c r="AA62" s="1252">
        <v>0</v>
      </c>
      <c r="AB62" s="1252">
        <v>0</v>
      </c>
      <c r="AC62" s="1253"/>
      <c r="AD62" s="1252">
        <v>0</v>
      </c>
      <c r="AE62" s="1252">
        <v>0</v>
      </c>
      <c r="AF62" s="1252"/>
      <c r="AG62" s="1252">
        <v>87.77073</v>
      </c>
      <c r="AH62" s="1252">
        <v>58.289610000000003</v>
      </c>
      <c r="AI62" s="1252"/>
      <c r="AJ62" s="1240">
        <v>0</v>
      </c>
      <c r="AK62" s="1240">
        <v>0</v>
      </c>
      <c r="AL62" s="1240">
        <v>45.190910000000002</v>
      </c>
      <c r="AM62" s="1240">
        <v>9.48766</v>
      </c>
      <c r="AN62" s="1240">
        <v>37.908049999999996</v>
      </c>
      <c r="AO62" s="1240">
        <v>0.62551999999999996</v>
      </c>
      <c r="AP62" s="1240">
        <v>0</v>
      </c>
      <c r="AQ62" s="1240">
        <v>0</v>
      </c>
      <c r="AR62" s="1240">
        <v>0.18941</v>
      </c>
      <c r="AS62" s="1466">
        <v>2.16E-3</v>
      </c>
    </row>
    <row r="63" spans="1:45" x14ac:dyDescent="0.25">
      <c r="A63" s="1238">
        <v>187</v>
      </c>
      <c r="B63" s="153" t="s">
        <v>1183</v>
      </c>
      <c r="C63" s="1239">
        <v>10668.8735</v>
      </c>
      <c r="D63" s="1239">
        <v>2047.18379</v>
      </c>
      <c r="E63" s="1240"/>
      <c r="F63" s="1239">
        <v>14065.17887</v>
      </c>
      <c r="G63" s="1239">
        <v>4097.1425899999995</v>
      </c>
      <c r="H63" s="1240"/>
      <c r="I63" s="1239">
        <v>20825.088820000001</v>
      </c>
      <c r="J63" s="1239">
        <v>7137.6575599999996</v>
      </c>
      <c r="K63" s="1240"/>
      <c r="L63" s="1239">
        <v>9994.0285299999996</v>
      </c>
      <c r="M63" s="1239">
        <v>3756.9391800000003</v>
      </c>
      <c r="N63" s="1240"/>
      <c r="O63" s="1240">
        <v>5432.4785199999997</v>
      </c>
      <c r="P63" s="1240">
        <v>1797.83943</v>
      </c>
      <c r="Q63" s="1240"/>
      <c r="R63" s="1240">
        <v>6158.07359</v>
      </c>
      <c r="S63" s="1240">
        <v>1791.5434299999999</v>
      </c>
      <c r="T63" s="1240"/>
      <c r="U63" s="1240">
        <v>3514.8309399999998</v>
      </c>
      <c r="V63" s="1240">
        <v>952.12466000000006</v>
      </c>
      <c r="W63" s="1240"/>
      <c r="X63" s="1240">
        <v>1693.77271</v>
      </c>
      <c r="Y63" s="1240">
        <v>326.98640999999998</v>
      </c>
      <c r="Z63" s="1240"/>
      <c r="AA63" s="1252">
        <v>1139.54772</v>
      </c>
      <c r="AB63" s="1252">
        <v>191.31408999999999</v>
      </c>
      <c r="AC63" s="1253"/>
      <c r="AD63" s="1252">
        <v>1432.9847199999999</v>
      </c>
      <c r="AE63" s="1252">
        <v>150.46145999999999</v>
      </c>
      <c r="AF63" s="1252"/>
      <c r="AG63" s="1252">
        <v>1158.47641</v>
      </c>
      <c r="AH63" s="1252">
        <v>163.58027999999999</v>
      </c>
      <c r="AI63" s="1252"/>
      <c r="AJ63" s="1240">
        <v>630.68292000000008</v>
      </c>
      <c r="AK63" s="1240">
        <v>185.1782</v>
      </c>
      <c r="AL63" s="1240">
        <v>703.58958999999993</v>
      </c>
      <c r="AM63" s="1240">
        <v>65.544470000000004</v>
      </c>
      <c r="AN63" s="1240">
        <v>398.39870999999999</v>
      </c>
      <c r="AO63" s="1240">
        <v>29.840279999999993</v>
      </c>
      <c r="AP63" s="1240">
        <v>433.53369000000004</v>
      </c>
      <c r="AQ63" s="1240">
        <v>57.505879999999983</v>
      </c>
      <c r="AR63" s="1240">
        <v>377.54852999999997</v>
      </c>
      <c r="AS63" s="1466">
        <v>57.707659999999997</v>
      </c>
    </row>
    <row r="64" spans="1:45" x14ac:dyDescent="0.25">
      <c r="A64" s="1238">
        <v>190</v>
      </c>
      <c r="B64" s="153" t="s">
        <v>448</v>
      </c>
      <c r="C64" s="1239">
        <v>693679.61450000003</v>
      </c>
      <c r="D64" s="1239">
        <v>177003.31555999999</v>
      </c>
      <c r="E64" s="1240"/>
      <c r="F64" s="1239">
        <v>955986.79851999995</v>
      </c>
      <c r="G64" s="1239">
        <v>224497.24752</v>
      </c>
      <c r="H64" s="1240"/>
      <c r="I64" s="1239">
        <v>1298776.5305999999</v>
      </c>
      <c r="J64" s="1239">
        <v>295364.78375</v>
      </c>
      <c r="K64" s="1240"/>
      <c r="L64" s="1239">
        <v>1397178.3365999998</v>
      </c>
      <c r="M64" s="1239">
        <v>310285.29892000003</v>
      </c>
      <c r="N64" s="1240"/>
      <c r="O64" s="1240">
        <v>1325761.2520000001</v>
      </c>
      <c r="P64" s="1240">
        <v>352051.42339999997</v>
      </c>
      <c r="Q64" s="1240"/>
      <c r="R64" s="1240">
        <v>1534863.0909000002</v>
      </c>
      <c r="S64" s="1240">
        <v>552944.44779999997</v>
      </c>
      <c r="T64" s="1240"/>
      <c r="U64" s="1240">
        <v>1188453.4220999999</v>
      </c>
      <c r="V64" s="1240">
        <v>466005.08423000004</v>
      </c>
      <c r="W64" s="1240"/>
      <c r="X64" s="1240">
        <v>908535.47645000007</v>
      </c>
      <c r="Y64" s="1240">
        <v>652709.54828999995</v>
      </c>
      <c r="Z64" s="1240"/>
      <c r="AA64" s="1252">
        <v>807415.35864999995</v>
      </c>
      <c r="AB64" s="1252">
        <v>476554.94560000004</v>
      </c>
      <c r="AC64" s="1253"/>
      <c r="AD64" s="1252">
        <v>843282.41396999999</v>
      </c>
      <c r="AE64" s="1252">
        <v>331631.93693999999</v>
      </c>
      <c r="AF64" s="1252"/>
      <c r="AG64" s="1252">
        <v>709268.54438999994</v>
      </c>
      <c r="AH64" s="1252">
        <v>274103.14335000003</v>
      </c>
      <c r="AI64" s="1252"/>
      <c r="AJ64" s="1240">
        <v>686512.27353999997</v>
      </c>
      <c r="AK64" s="1240">
        <v>299935.89600999997</v>
      </c>
      <c r="AL64" s="1240">
        <v>982977.97183000005</v>
      </c>
      <c r="AM64" s="1240">
        <v>304777.00591000001</v>
      </c>
      <c r="AN64" s="1240">
        <v>1072876.541590008</v>
      </c>
      <c r="AO64" s="1240">
        <v>295916.40495999774</v>
      </c>
      <c r="AP64" s="1240">
        <v>871018.81429000862</v>
      </c>
      <c r="AQ64" s="1240">
        <v>310251.93172000075</v>
      </c>
      <c r="AR64" s="1240">
        <v>818645.32254000637</v>
      </c>
      <c r="AS64" s="1466">
        <v>310943.21282999986</v>
      </c>
    </row>
    <row r="65" spans="1:45" x14ac:dyDescent="0.25">
      <c r="A65" s="1238">
        <v>193</v>
      </c>
      <c r="B65" s="153" t="s">
        <v>1184</v>
      </c>
      <c r="C65" s="1239">
        <v>687.58043999999995</v>
      </c>
      <c r="D65" s="1239">
        <v>64.884559999999993</v>
      </c>
      <c r="E65" s="1240"/>
      <c r="F65" s="1239">
        <v>84.06823</v>
      </c>
      <c r="G65" s="1239">
        <v>9.3799999999999994E-2</v>
      </c>
      <c r="H65" s="1240"/>
      <c r="I65" s="1239">
        <v>32.747320000000002</v>
      </c>
      <c r="J65" s="1239">
        <v>6.6134499999999994</v>
      </c>
      <c r="K65" s="1240"/>
      <c r="L65" s="1239">
        <v>176.435</v>
      </c>
      <c r="M65" s="1239">
        <v>0.89827000000000001</v>
      </c>
      <c r="N65" s="1240"/>
      <c r="O65" s="1240">
        <v>15663.04703</v>
      </c>
      <c r="P65" s="1240">
        <v>6067.5178299999998</v>
      </c>
      <c r="Q65" s="1240"/>
      <c r="R65" s="1240">
        <v>2860.1243899999999</v>
      </c>
      <c r="S65" s="1240">
        <v>1483.8080199999999</v>
      </c>
      <c r="T65" s="1240"/>
      <c r="U65" s="1240">
        <v>1001.7051300000001</v>
      </c>
      <c r="V65" s="1240">
        <v>757.21116000000006</v>
      </c>
      <c r="W65" s="1240"/>
      <c r="X65" s="1240">
        <v>43349.841209999999</v>
      </c>
      <c r="Y65" s="1240">
        <v>139352.26824</v>
      </c>
      <c r="Z65" s="1240"/>
      <c r="AA65" s="1252">
        <v>1519.6831399999999</v>
      </c>
      <c r="AB65" s="1252">
        <v>629.54611999999997</v>
      </c>
      <c r="AC65" s="1253"/>
      <c r="AD65" s="1252">
        <v>6037.5047100000002</v>
      </c>
      <c r="AE65" s="1252">
        <v>3578.33779</v>
      </c>
      <c r="AF65" s="1252"/>
      <c r="AG65" s="1252">
        <v>3615.0348399999998</v>
      </c>
      <c r="AH65" s="1252">
        <v>2454.4877099999999</v>
      </c>
      <c r="AI65" s="1252"/>
      <c r="AJ65" s="1240">
        <v>7059.0135499999997</v>
      </c>
      <c r="AK65" s="1240">
        <v>5040.4379000000008</v>
      </c>
      <c r="AL65" s="1240">
        <v>6879.5548499999995</v>
      </c>
      <c r="AM65" s="1240">
        <v>4508.6570000000002</v>
      </c>
      <c r="AN65" s="1240">
        <v>5580.4320700000017</v>
      </c>
      <c r="AO65" s="1240">
        <v>3211.2237200000004</v>
      </c>
      <c r="AP65" s="1240">
        <v>5015.4087899999995</v>
      </c>
      <c r="AQ65" s="1240">
        <v>2736.94427</v>
      </c>
      <c r="AR65" s="1240">
        <v>1734.2825499999999</v>
      </c>
      <c r="AS65" s="1466">
        <v>868.31070000000011</v>
      </c>
    </row>
    <row r="66" spans="1:45" x14ac:dyDescent="0.25">
      <c r="A66" s="1238">
        <v>196</v>
      </c>
      <c r="B66" s="153" t="s">
        <v>1185</v>
      </c>
      <c r="C66" s="1239">
        <v>34127.238520000006</v>
      </c>
      <c r="D66" s="1239">
        <v>16505.35108</v>
      </c>
      <c r="E66" s="1240"/>
      <c r="F66" s="1239">
        <v>52781.173579999995</v>
      </c>
      <c r="G66" s="1239">
        <v>30691.141100000001</v>
      </c>
      <c r="H66" s="1240"/>
      <c r="I66" s="1239">
        <v>57747.911719999996</v>
      </c>
      <c r="J66" s="1239">
        <v>23146.357640000002</v>
      </c>
      <c r="K66" s="1240"/>
      <c r="L66" s="1239">
        <v>75649.780920000005</v>
      </c>
      <c r="M66" s="1239">
        <v>25587.137899999998</v>
      </c>
      <c r="N66" s="1240"/>
      <c r="O66" s="1240">
        <v>84188.32028</v>
      </c>
      <c r="P66" s="1240">
        <v>32499.667420000002</v>
      </c>
      <c r="Q66" s="1240"/>
      <c r="R66" s="1240">
        <v>92530.895959999994</v>
      </c>
      <c r="S66" s="1240">
        <v>37128.138960000004</v>
      </c>
      <c r="T66" s="1240"/>
      <c r="U66" s="1240">
        <v>86980.266109999997</v>
      </c>
      <c r="V66" s="1240">
        <v>28242.800629999998</v>
      </c>
      <c r="W66" s="1240"/>
      <c r="X66" s="1240">
        <v>83899.098169999997</v>
      </c>
      <c r="Y66" s="1240">
        <v>22970.831190000001</v>
      </c>
      <c r="Z66" s="1240"/>
      <c r="AA66" s="1252">
        <v>63160.703840000002</v>
      </c>
      <c r="AB66" s="1252">
        <v>18123.971989999998</v>
      </c>
      <c r="AC66" s="1253"/>
      <c r="AD66" s="1252">
        <v>69296.581720000002</v>
      </c>
      <c r="AE66" s="1252">
        <v>20300.150670000003</v>
      </c>
      <c r="AF66" s="1252"/>
      <c r="AG66" s="1252">
        <v>68575.384379999989</v>
      </c>
      <c r="AH66" s="1252">
        <v>22086.454890000001</v>
      </c>
      <c r="AI66" s="1252"/>
      <c r="AJ66" s="1240">
        <v>62005.288380000005</v>
      </c>
      <c r="AK66" s="1240">
        <v>20971.664399999998</v>
      </c>
      <c r="AL66" s="1240">
        <v>101897.62589</v>
      </c>
      <c r="AM66" s="1240">
        <v>43682.285539999997</v>
      </c>
      <c r="AN66" s="1240">
        <v>98579.918850000206</v>
      </c>
      <c r="AO66" s="1240">
        <v>25280.19951000009</v>
      </c>
      <c r="AP66" s="1240">
        <v>84616.833699999974</v>
      </c>
      <c r="AQ66" s="1240">
        <v>21832.375190000002</v>
      </c>
      <c r="AR66" s="1240">
        <v>92395.475289999828</v>
      </c>
      <c r="AS66" s="1466">
        <v>19746.523819999933</v>
      </c>
    </row>
    <row r="67" spans="1:45" x14ac:dyDescent="0.25">
      <c r="A67" s="1238">
        <v>198</v>
      </c>
      <c r="B67" s="153" t="s">
        <v>993</v>
      </c>
      <c r="C67" s="1239">
        <v>262.26096999999999</v>
      </c>
      <c r="D67" s="1239">
        <v>5.7373000000000003</v>
      </c>
      <c r="E67" s="1240"/>
      <c r="F67" s="1239">
        <v>1272.2413999999999</v>
      </c>
      <c r="G67" s="1239">
        <v>342.43637999999999</v>
      </c>
      <c r="H67" s="1240"/>
      <c r="I67" s="1239">
        <v>1091.1723999999999</v>
      </c>
      <c r="J67" s="1239">
        <v>255.82692</v>
      </c>
      <c r="K67" s="1240"/>
      <c r="L67" s="1239">
        <v>1093.59527</v>
      </c>
      <c r="M67" s="1239">
        <v>35.129709999999996</v>
      </c>
      <c r="N67" s="1240"/>
      <c r="O67" s="1240">
        <v>7878.7044100000003</v>
      </c>
      <c r="P67" s="1240">
        <v>8279.2824799999999</v>
      </c>
      <c r="Q67" s="1240"/>
      <c r="R67" s="1240">
        <v>8329.6420500000004</v>
      </c>
      <c r="S67" s="1240">
        <v>8021.0947999999999</v>
      </c>
      <c r="T67" s="1240"/>
      <c r="U67" s="1240">
        <v>85355.077650000007</v>
      </c>
      <c r="V67" s="1240">
        <v>22962.042579999998</v>
      </c>
      <c r="W67" s="1240"/>
      <c r="X67" s="1240">
        <v>5112.4389600000004</v>
      </c>
      <c r="Y67" s="1240">
        <v>5261.4891200000002</v>
      </c>
      <c r="Z67" s="1240"/>
      <c r="AA67" s="1252">
        <v>32255.802620000002</v>
      </c>
      <c r="AB67" s="1252">
        <v>5201.2297800000006</v>
      </c>
      <c r="AC67" s="1253"/>
      <c r="AD67" s="1252">
        <v>1153.1606999999999</v>
      </c>
      <c r="AE67" s="1252">
        <v>81.14179</v>
      </c>
      <c r="AF67" s="1252"/>
      <c r="AG67" s="1252">
        <v>1095.8425500000001</v>
      </c>
      <c r="AH67" s="1252">
        <v>49.706910000000001</v>
      </c>
      <c r="AI67" s="1252"/>
      <c r="AJ67" s="1240">
        <v>6207.0972599999996</v>
      </c>
      <c r="AK67" s="1240">
        <v>54.005300000000005</v>
      </c>
      <c r="AL67" s="1240">
        <v>4520.6351299999997</v>
      </c>
      <c r="AM67" s="1240">
        <v>77.47663</v>
      </c>
      <c r="AN67" s="1240">
        <v>2852.901409999999</v>
      </c>
      <c r="AO67" s="1240">
        <v>161.66482000000019</v>
      </c>
      <c r="AP67" s="1240">
        <v>19024.689469999983</v>
      </c>
      <c r="AQ67" s="1240">
        <v>295.10469999999975</v>
      </c>
      <c r="AR67" s="1240">
        <v>12461.908349999998</v>
      </c>
      <c r="AS67" s="1466">
        <v>306.54628999999977</v>
      </c>
    </row>
    <row r="68" spans="1:45" x14ac:dyDescent="0.25">
      <c r="A68" s="1238">
        <v>199</v>
      </c>
      <c r="B68" s="153" t="s">
        <v>412</v>
      </c>
      <c r="C68" s="1239">
        <v>8248.0710899999995</v>
      </c>
      <c r="D68" s="1239">
        <v>11747.12948</v>
      </c>
      <c r="E68" s="1240"/>
      <c r="F68" s="1239">
        <v>7343.9625099999994</v>
      </c>
      <c r="G68" s="1239">
        <v>6394.1467199999997</v>
      </c>
      <c r="H68" s="1240"/>
      <c r="I68" s="1239">
        <v>8237.4202000000005</v>
      </c>
      <c r="J68" s="1239">
        <v>5827.9998099999993</v>
      </c>
      <c r="K68" s="1240"/>
      <c r="L68" s="1239">
        <v>29135.907480000002</v>
      </c>
      <c r="M68" s="1239">
        <v>15508.616689999999</v>
      </c>
      <c r="N68" s="1240"/>
      <c r="O68" s="1240">
        <v>31149.29998</v>
      </c>
      <c r="P68" s="1240">
        <v>31358.19715</v>
      </c>
      <c r="Q68" s="1240"/>
      <c r="R68" s="1240">
        <v>13959.88559</v>
      </c>
      <c r="S68" s="1240">
        <v>17357.197620000003</v>
      </c>
      <c r="T68" s="1240"/>
      <c r="U68" s="1240">
        <v>3059.7320499999996</v>
      </c>
      <c r="V68" s="1240">
        <v>214.85704999999999</v>
      </c>
      <c r="W68" s="1240"/>
      <c r="X68" s="1240">
        <v>3501.2786900000001</v>
      </c>
      <c r="Y68" s="1240">
        <v>124.78621000000001</v>
      </c>
      <c r="Z68" s="1240"/>
      <c r="AA68" s="1252">
        <v>8023.0019000000002</v>
      </c>
      <c r="AB68" s="1252">
        <v>8957.3165500000014</v>
      </c>
      <c r="AC68" s="1253"/>
      <c r="AD68" s="1252">
        <v>2238.1771100000001</v>
      </c>
      <c r="AE68" s="1252">
        <v>188.13423</v>
      </c>
      <c r="AF68" s="1252"/>
      <c r="AG68" s="1252">
        <v>4084.0798500000001</v>
      </c>
      <c r="AH68" s="1252">
        <v>35348.119060000005</v>
      </c>
      <c r="AI68" s="1252"/>
      <c r="AJ68" s="1240">
        <v>3186.1999700000001</v>
      </c>
      <c r="AK68" s="1240">
        <v>21292.208070000001</v>
      </c>
      <c r="AL68" s="1240">
        <v>3570.1789399999998</v>
      </c>
      <c r="AM68" s="1240">
        <v>3342.3283700000002</v>
      </c>
      <c r="AN68" s="1240">
        <v>2423.675099999999</v>
      </c>
      <c r="AO68" s="1240">
        <v>281.7394799999999</v>
      </c>
      <c r="AP68" s="1240">
        <v>2110.5057499999989</v>
      </c>
      <c r="AQ68" s="1240">
        <v>164.55565999999996</v>
      </c>
      <c r="AR68" s="1240">
        <v>1267.4362199999998</v>
      </c>
      <c r="AS68" s="1466">
        <v>100.82212999999997</v>
      </c>
    </row>
    <row r="69" spans="1:45" x14ac:dyDescent="0.25">
      <c r="A69" s="1238">
        <v>200</v>
      </c>
      <c r="B69" s="153" t="s">
        <v>1186</v>
      </c>
      <c r="C69" s="1239">
        <v>0</v>
      </c>
      <c r="D69" s="1239">
        <v>0</v>
      </c>
      <c r="E69" s="1240"/>
      <c r="F69" s="1239">
        <v>0</v>
      </c>
      <c r="G69" s="1239">
        <v>0</v>
      </c>
      <c r="H69" s="1240"/>
      <c r="I69" s="1239">
        <v>0</v>
      </c>
      <c r="J69" s="1239">
        <v>0</v>
      </c>
      <c r="K69" s="1240"/>
      <c r="L69" s="1239">
        <v>0</v>
      </c>
      <c r="M69" s="1239">
        <v>0</v>
      </c>
      <c r="N69" s="1240"/>
      <c r="O69" s="1240">
        <v>0</v>
      </c>
      <c r="P69" s="1240">
        <v>0</v>
      </c>
      <c r="Q69" s="1240"/>
      <c r="R69" s="1240">
        <v>0</v>
      </c>
      <c r="S69" s="1240">
        <v>0</v>
      </c>
      <c r="T69" s="1240"/>
      <c r="U69" s="1240">
        <v>18556.0412</v>
      </c>
      <c r="V69" s="1240">
        <v>31270.789780000003</v>
      </c>
      <c r="W69" s="1240"/>
      <c r="X69" s="1240">
        <v>13675.718050000001</v>
      </c>
      <c r="Y69" s="1240">
        <v>34061.366249999999</v>
      </c>
      <c r="Z69" s="1240"/>
      <c r="AA69" s="1252">
        <v>20018.459059999997</v>
      </c>
      <c r="AB69" s="1252">
        <v>40180.657709999999</v>
      </c>
      <c r="AC69" s="1253"/>
      <c r="AD69" s="1252">
        <v>29634.266960000001</v>
      </c>
      <c r="AE69" s="1252">
        <v>47207.586799999997</v>
      </c>
      <c r="AF69" s="1252"/>
      <c r="AG69" s="1252">
        <v>24.038959999999999</v>
      </c>
      <c r="AH69" s="1252">
        <v>71.626300000000001</v>
      </c>
      <c r="AI69" s="1252"/>
      <c r="AJ69" s="1240">
        <v>90.171940000000006</v>
      </c>
      <c r="AK69" s="1240">
        <v>138.68395999999998</v>
      </c>
      <c r="AL69" s="1240">
        <v>116.59434</v>
      </c>
      <c r="AM69" s="1240">
        <v>144.97116</v>
      </c>
      <c r="AN69" s="1240">
        <v>31.487439999999999</v>
      </c>
      <c r="AO69" s="1240">
        <v>5.2923899999999993</v>
      </c>
      <c r="AP69" s="1240">
        <v>0.16347</v>
      </c>
      <c r="AQ69" s="1240">
        <v>8.0000000000000004E-4</v>
      </c>
      <c r="AR69" s="1240">
        <v>73.997730000000004</v>
      </c>
      <c r="AS69" s="1466">
        <v>58.059950000000001</v>
      </c>
    </row>
    <row r="70" spans="1:45" x14ac:dyDescent="0.25">
      <c r="A70" s="1238">
        <v>203</v>
      </c>
      <c r="B70" s="153" t="s">
        <v>1187</v>
      </c>
      <c r="C70" s="1239">
        <v>33.228540000000002</v>
      </c>
      <c r="D70" s="1239">
        <v>4.2231999999999994</v>
      </c>
      <c r="E70" s="1240"/>
      <c r="F70" s="1239">
        <v>0</v>
      </c>
      <c r="G70" s="1239">
        <v>0</v>
      </c>
      <c r="H70" s="1240"/>
      <c r="I70" s="1239">
        <v>3471.3450699999999</v>
      </c>
      <c r="J70" s="1239">
        <v>806.79362000000003</v>
      </c>
      <c r="K70" s="1240"/>
      <c r="L70" s="1239">
        <v>29.64105</v>
      </c>
      <c r="M70" s="1239">
        <v>0.1057</v>
      </c>
      <c r="N70" s="1240"/>
      <c r="O70" s="1240">
        <v>44.351870000000005</v>
      </c>
      <c r="P70" s="1240">
        <v>0.99299999999999999</v>
      </c>
      <c r="Q70" s="1240"/>
      <c r="R70" s="1240">
        <v>52.156469999999999</v>
      </c>
      <c r="S70" s="1240">
        <v>8.4973200000000002</v>
      </c>
      <c r="T70" s="1240"/>
      <c r="U70" s="1240">
        <v>311.95112999999998</v>
      </c>
      <c r="V70" s="1240">
        <v>200.04061999999999</v>
      </c>
      <c r="W70" s="1240"/>
      <c r="X70" s="1240">
        <v>3.3830999999999998</v>
      </c>
      <c r="Y70" s="1240">
        <v>3.7999999999999999E-2</v>
      </c>
      <c r="Z70" s="1240"/>
      <c r="AA70" s="1252">
        <v>1.13422</v>
      </c>
      <c r="AB70" s="1252">
        <v>2.6099999999999999E-3</v>
      </c>
      <c r="AC70" s="1253"/>
      <c r="AD70" s="1252">
        <v>5.5360500000000004</v>
      </c>
      <c r="AE70" s="1252">
        <v>0.21639</v>
      </c>
      <c r="AF70" s="1252"/>
      <c r="AG70" s="1252">
        <v>8.9189999999999992E-2</v>
      </c>
      <c r="AH70" s="1252">
        <v>3.0800000000000003E-3</v>
      </c>
      <c r="AI70" s="1252"/>
      <c r="AJ70" s="1240">
        <v>0</v>
      </c>
      <c r="AK70" s="1240">
        <v>0</v>
      </c>
      <c r="AL70" s="1240">
        <v>0</v>
      </c>
      <c r="AM70" s="1240">
        <v>0</v>
      </c>
      <c r="AN70" s="1240">
        <v>34.909330000000004</v>
      </c>
      <c r="AO70" s="1240">
        <v>9.0009999999999993E-2</v>
      </c>
      <c r="AP70" s="1240">
        <v>9.8028899999999997</v>
      </c>
      <c r="AQ70" s="1240">
        <v>7.798999999999999E-2</v>
      </c>
      <c r="AR70" s="1240">
        <v>2.07559</v>
      </c>
      <c r="AS70" s="1466">
        <v>5.3319999999999999E-2</v>
      </c>
    </row>
    <row r="71" spans="1:45" x14ac:dyDescent="0.25">
      <c r="A71" s="1238">
        <v>211</v>
      </c>
      <c r="B71" s="153" t="s">
        <v>413</v>
      </c>
      <c r="C71" s="1239">
        <v>599893.70096000005</v>
      </c>
      <c r="D71" s="1239">
        <v>506687.21276999998</v>
      </c>
      <c r="E71" s="1240"/>
      <c r="F71" s="1239">
        <v>742681.40964999993</v>
      </c>
      <c r="G71" s="1239">
        <v>604381.73123999999</v>
      </c>
      <c r="H71" s="1240"/>
      <c r="I71" s="1239">
        <v>920390.28440999996</v>
      </c>
      <c r="J71" s="1239">
        <v>647027.15012000001</v>
      </c>
      <c r="K71" s="1240"/>
      <c r="L71" s="1239">
        <v>977712.86794000003</v>
      </c>
      <c r="M71" s="1239">
        <v>639989.2199299999</v>
      </c>
      <c r="N71" s="1240"/>
      <c r="O71" s="1240">
        <v>913383.94845999999</v>
      </c>
      <c r="P71" s="1240">
        <v>631582.13041999994</v>
      </c>
      <c r="Q71" s="1240"/>
      <c r="R71" s="1240">
        <v>944525.58533999999</v>
      </c>
      <c r="S71" s="1240">
        <v>701380.46009000007</v>
      </c>
      <c r="T71" s="1240"/>
      <c r="U71" s="1240">
        <v>791638.87848000007</v>
      </c>
      <c r="V71" s="1240">
        <v>603154.43057000008</v>
      </c>
      <c r="W71" s="1240"/>
      <c r="X71" s="1240">
        <v>727814.9699299999</v>
      </c>
      <c r="Y71" s="1240">
        <v>569996.91220999998</v>
      </c>
      <c r="Z71" s="1240"/>
      <c r="AA71" s="1252">
        <v>704296.74989999994</v>
      </c>
      <c r="AB71" s="1252">
        <v>474917.36232000001</v>
      </c>
      <c r="AC71" s="1253"/>
      <c r="AD71" s="1252">
        <v>735572.04835000006</v>
      </c>
      <c r="AE71" s="1252">
        <v>498767.68400000001</v>
      </c>
      <c r="AF71" s="1252"/>
      <c r="AG71" s="1252">
        <v>666471.49830999994</v>
      </c>
      <c r="AH71" s="1252">
        <v>484740.07447000005</v>
      </c>
      <c r="AI71" s="1252"/>
      <c r="AJ71" s="1240">
        <v>612138.76429999992</v>
      </c>
      <c r="AK71" s="1240">
        <v>482090.78801999998</v>
      </c>
      <c r="AL71" s="1240">
        <v>762787.85325000004</v>
      </c>
      <c r="AM71" s="1240">
        <v>467724.99163999996</v>
      </c>
      <c r="AN71" s="1240">
        <v>991280.193400005</v>
      </c>
      <c r="AO71" s="1240">
        <v>596923.85286000196</v>
      </c>
      <c r="AP71" s="1240">
        <v>747122.03204000019</v>
      </c>
      <c r="AQ71" s="1240">
        <v>427755.14045000292</v>
      </c>
      <c r="AR71" s="1240">
        <v>715779.84097000479</v>
      </c>
      <c r="AS71" s="1466">
        <v>455896.00295000436</v>
      </c>
    </row>
    <row r="72" spans="1:45" x14ac:dyDescent="0.25">
      <c r="A72" s="1238">
        <v>215</v>
      </c>
      <c r="B72" s="153" t="s">
        <v>449</v>
      </c>
      <c r="C72" s="1239">
        <v>3812218.5469999998</v>
      </c>
      <c r="D72" s="1239">
        <v>1229602.1598</v>
      </c>
      <c r="E72" s="1240"/>
      <c r="F72" s="1239">
        <v>5584474.3669999996</v>
      </c>
      <c r="G72" s="1239">
        <v>1661893.6350999998</v>
      </c>
      <c r="H72" s="1240"/>
      <c r="I72" s="1239">
        <v>8318852.4551000008</v>
      </c>
      <c r="J72" s="1239">
        <v>2311778.0013000001</v>
      </c>
      <c r="K72" s="1240"/>
      <c r="L72" s="1239">
        <v>10047244.213</v>
      </c>
      <c r="M72" s="1239">
        <v>2523721.1346</v>
      </c>
      <c r="N72" s="1240"/>
      <c r="O72" s="1240">
        <v>10601840.384</v>
      </c>
      <c r="P72" s="1240">
        <v>2670208.7873</v>
      </c>
      <c r="Q72" s="1240"/>
      <c r="R72" s="1240">
        <v>11895233.839</v>
      </c>
      <c r="S72" s="1240">
        <v>3440733.2485000002</v>
      </c>
      <c r="T72" s="1240"/>
      <c r="U72" s="1240">
        <v>10292135.596000001</v>
      </c>
      <c r="V72" s="1240">
        <v>3330499.9380999999</v>
      </c>
      <c r="W72" s="1240"/>
      <c r="X72" s="1240">
        <v>8831477.6874000002</v>
      </c>
      <c r="Y72" s="1240">
        <v>3193552.1490000002</v>
      </c>
      <c r="Z72" s="1240"/>
      <c r="AA72" s="1252">
        <v>8945998.6483999994</v>
      </c>
      <c r="AB72" s="1252">
        <v>3139709.4835999999</v>
      </c>
      <c r="AC72" s="1253"/>
      <c r="AD72" s="1252">
        <v>10718162.369999999</v>
      </c>
      <c r="AE72" s="1252">
        <v>3405037.7546999999</v>
      </c>
      <c r="AF72" s="1252"/>
      <c r="AG72" s="1252">
        <v>11126465.698000001</v>
      </c>
      <c r="AH72" s="1252">
        <v>3491691.0431999997</v>
      </c>
      <c r="AI72" s="1252"/>
      <c r="AJ72" s="1240">
        <v>10566387.845000001</v>
      </c>
      <c r="AK72" s="1240">
        <v>3052121.6871999996</v>
      </c>
      <c r="AL72" s="1240">
        <v>15003200.494000001</v>
      </c>
      <c r="AM72" s="1240">
        <v>4375841.6047999999</v>
      </c>
      <c r="AN72" s="1240">
        <v>19101791.360932618</v>
      </c>
      <c r="AO72" s="1240">
        <v>4810092.719440951</v>
      </c>
      <c r="AP72" s="1240">
        <v>13846762.56655024</v>
      </c>
      <c r="AQ72" s="1240">
        <v>4745461.047890503</v>
      </c>
      <c r="AR72" s="1240">
        <v>13184021.019689722</v>
      </c>
      <c r="AS72" s="1466">
        <v>4716299.6883810302</v>
      </c>
    </row>
    <row r="73" spans="1:45" x14ac:dyDescent="0.25">
      <c r="A73" s="1238">
        <v>216</v>
      </c>
      <c r="B73" s="153" t="s">
        <v>1423</v>
      </c>
      <c r="C73" s="1239">
        <v>0</v>
      </c>
      <c r="D73" s="1239">
        <v>0</v>
      </c>
      <c r="E73" s="1240"/>
      <c r="F73" s="1239">
        <v>0</v>
      </c>
      <c r="G73" s="1239">
        <v>0</v>
      </c>
      <c r="H73" s="1240"/>
      <c r="I73" s="1239">
        <v>0</v>
      </c>
      <c r="J73" s="1239">
        <v>0</v>
      </c>
      <c r="K73" s="1240"/>
      <c r="L73" s="1239">
        <v>0</v>
      </c>
      <c r="M73" s="1239">
        <v>0</v>
      </c>
      <c r="N73" s="1240"/>
      <c r="O73" s="1239">
        <v>0</v>
      </c>
      <c r="P73" s="1239">
        <v>0</v>
      </c>
      <c r="Q73" s="1240"/>
      <c r="R73" s="1239">
        <v>0</v>
      </c>
      <c r="S73" s="1239">
        <v>0</v>
      </c>
      <c r="T73" s="1240"/>
      <c r="U73" s="1239">
        <v>0</v>
      </c>
      <c r="V73" s="1239">
        <v>0</v>
      </c>
      <c r="W73" s="1240"/>
      <c r="X73" s="1239">
        <v>0</v>
      </c>
      <c r="Y73" s="1239">
        <v>0</v>
      </c>
      <c r="Z73" s="1240"/>
      <c r="AA73" s="1239">
        <v>0</v>
      </c>
      <c r="AB73" s="1239">
        <v>0</v>
      </c>
      <c r="AC73" s="1253"/>
      <c r="AD73" s="1239">
        <v>0</v>
      </c>
      <c r="AE73" s="1239">
        <v>0</v>
      </c>
      <c r="AF73" s="1252"/>
      <c r="AG73" s="1239">
        <v>0</v>
      </c>
      <c r="AH73" s="1239">
        <v>0</v>
      </c>
      <c r="AI73" s="1252"/>
      <c r="AJ73" s="1239">
        <v>0</v>
      </c>
      <c r="AK73" s="1239">
        <v>0</v>
      </c>
      <c r="AL73" s="1239">
        <v>0</v>
      </c>
      <c r="AM73" s="1239">
        <v>0</v>
      </c>
      <c r="AN73" s="1239">
        <v>0</v>
      </c>
      <c r="AO73" s="1239">
        <v>0</v>
      </c>
      <c r="AP73" s="1239">
        <v>0</v>
      </c>
      <c r="AQ73" s="1239">
        <v>0</v>
      </c>
      <c r="AR73" s="1240">
        <v>5492.9743600000011</v>
      </c>
      <c r="AS73" s="1466">
        <v>56652.7</v>
      </c>
    </row>
    <row r="74" spans="1:45" x14ac:dyDescent="0.25">
      <c r="A74" s="1238">
        <v>218</v>
      </c>
      <c r="B74" s="153" t="s">
        <v>1188</v>
      </c>
      <c r="C74" s="1239">
        <v>307232.90406000003</v>
      </c>
      <c r="D74" s="1239">
        <v>84078.13811</v>
      </c>
      <c r="E74" s="1240"/>
      <c r="F74" s="1239">
        <v>354394.43296000001</v>
      </c>
      <c r="G74" s="1239">
        <v>91384.567230000001</v>
      </c>
      <c r="H74" s="1240"/>
      <c r="I74" s="1239">
        <v>513254.70934</v>
      </c>
      <c r="J74" s="1239">
        <v>109405.17241</v>
      </c>
      <c r="K74" s="1240"/>
      <c r="L74" s="1239">
        <v>580497.73544000008</v>
      </c>
      <c r="M74" s="1239">
        <v>126904.42379</v>
      </c>
      <c r="N74" s="1240"/>
      <c r="O74" s="1240">
        <v>577267.8908099999</v>
      </c>
      <c r="P74" s="1240">
        <v>118237.89468000001</v>
      </c>
      <c r="Q74" s="1240"/>
      <c r="R74" s="1240">
        <v>644520.99145000009</v>
      </c>
      <c r="S74" s="1240">
        <v>143761.62796000001</v>
      </c>
      <c r="T74" s="1240"/>
      <c r="U74" s="1240">
        <v>530628.67420000001</v>
      </c>
      <c r="V74" s="1240">
        <v>136751.04603999999</v>
      </c>
      <c r="W74" s="1240"/>
      <c r="X74" s="1240">
        <v>439253.16369999998</v>
      </c>
      <c r="Y74" s="1240">
        <v>121738.71872</v>
      </c>
      <c r="Z74" s="1240"/>
      <c r="AA74" s="1252">
        <v>422895.29095999995</v>
      </c>
      <c r="AB74" s="1252">
        <v>107071.68156</v>
      </c>
      <c r="AC74" s="1253"/>
      <c r="AD74" s="1252">
        <v>431781.29758999997</v>
      </c>
      <c r="AE74" s="1252">
        <v>102449.75956999999</v>
      </c>
      <c r="AF74" s="1252"/>
      <c r="AG74" s="1252">
        <v>413165.99781000003</v>
      </c>
      <c r="AH74" s="1252">
        <v>94391.95061</v>
      </c>
      <c r="AI74" s="1252"/>
      <c r="AJ74" s="1240">
        <v>352310.70204</v>
      </c>
      <c r="AK74" s="1240">
        <v>78768.494030000002</v>
      </c>
      <c r="AL74" s="1240">
        <v>523640.98986999999</v>
      </c>
      <c r="AM74" s="1240">
        <v>117546.39337000001</v>
      </c>
      <c r="AN74" s="1240">
        <v>560935.25022999954</v>
      </c>
      <c r="AO74" s="1240">
        <v>107042.206500001</v>
      </c>
      <c r="AP74" s="1240">
        <v>382451.82710000064</v>
      </c>
      <c r="AQ74" s="1240">
        <v>70522.003050000378</v>
      </c>
      <c r="AR74" s="1240">
        <v>312896.07467000053</v>
      </c>
      <c r="AS74" s="1466">
        <v>56464.091229999853</v>
      </c>
    </row>
    <row r="75" spans="1:45" x14ac:dyDescent="0.25">
      <c r="A75" s="1238">
        <v>221</v>
      </c>
      <c r="B75" s="153" t="s">
        <v>424</v>
      </c>
      <c r="C75" s="1239">
        <v>41.751539999999999</v>
      </c>
      <c r="D75" s="1239">
        <v>51.284870000000005</v>
      </c>
      <c r="E75" s="1240"/>
      <c r="F75" s="1239">
        <v>84.043210000000002</v>
      </c>
      <c r="G75" s="1239">
        <v>28.791250000000002</v>
      </c>
      <c r="H75" s="1240"/>
      <c r="I75" s="1239">
        <v>520.22131999999999</v>
      </c>
      <c r="J75" s="1239">
        <v>114.23228999999999</v>
      </c>
      <c r="K75" s="1240"/>
      <c r="L75" s="1239">
        <v>687.68088999999998</v>
      </c>
      <c r="M75" s="1239">
        <v>464.82175000000001</v>
      </c>
      <c r="N75" s="1240"/>
      <c r="O75" s="1240">
        <v>1643.42569</v>
      </c>
      <c r="P75" s="1240">
        <v>395.03305</v>
      </c>
      <c r="Q75" s="1240"/>
      <c r="R75" s="1240">
        <v>572.86053000000004</v>
      </c>
      <c r="S75" s="1240">
        <v>23.7803</v>
      </c>
      <c r="T75" s="1240"/>
      <c r="U75" s="1240">
        <v>32.237610000000004</v>
      </c>
      <c r="V75" s="1240">
        <v>28.841740000000001</v>
      </c>
      <c r="W75" s="1240"/>
      <c r="X75" s="1240">
        <v>91.077619999999996</v>
      </c>
      <c r="Y75" s="1240">
        <v>14.15244</v>
      </c>
      <c r="Z75" s="1240"/>
      <c r="AA75" s="1252">
        <v>911.20730000000003</v>
      </c>
      <c r="AB75" s="1252">
        <v>6.3649700000000005</v>
      </c>
      <c r="AC75" s="1253"/>
      <c r="AD75" s="1252">
        <v>547.29894999999999</v>
      </c>
      <c r="AE75" s="1252">
        <v>152.16602</v>
      </c>
      <c r="AF75" s="1252"/>
      <c r="AG75" s="1252">
        <v>1813.13499</v>
      </c>
      <c r="AH75" s="1252">
        <v>82.680660000000003</v>
      </c>
      <c r="AI75" s="1252"/>
      <c r="AJ75" s="1240">
        <v>2549.0078900000003</v>
      </c>
      <c r="AK75" s="1240">
        <v>164.61035000000001</v>
      </c>
      <c r="AL75" s="1240">
        <v>4064.34069</v>
      </c>
      <c r="AM75" s="1240">
        <v>402.68241999999998</v>
      </c>
      <c r="AN75" s="1240">
        <v>1457.61592</v>
      </c>
      <c r="AO75" s="1240">
        <v>188.4605</v>
      </c>
      <c r="AP75" s="1240">
        <v>566.6730500000001</v>
      </c>
      <c r="AQ75" s="1240">
        <v>94.368820000000014</v>
      </c>
      <c r="AR75" s="1240">
        <v>803.89189999999951</v>
      </c>
      <c r="AS75" s="1466">
        <v>129.99782999999996</v>
      </c>
    </row>
    <row r="76" spans="1:45" x14ac:dyDescent="0.25">
      <c r="A76" s="1238">
        <v>225</v>
      </c>
      <c r="B76" s="153" t="s">
        <v>1407</v>
      </c>
      <c r="C76" s="1239">
        <v>0</v>
      </c>
      <c r="D76" s="1239">
        <v>0</v>
      </c>
      <c r="E76" s="1240"/>
      <c r="F76" s="1239">
        <v>0</v>
      </c>
      <c r="G76" s="1239">
        <v>0</v>
      </c>
      <c r="H76" s="1240"/>
      <c r="I76" s="1239">
        <v>0</v>
      </c>
      <c r="J76" s="1239">
        <v>0</v>
      </c>
      <c r="K76" s="1240"/>
      <c r="L76" s="1239">
        <v>0</v>
      </c>
      <c r="M76" s="1239">
        <v>0</v>
      </c>
      <c r="N76" s="1240"/>
      <c r="O76" s="1240">
        <v>0</v>
      </c>
      <c r="P76" s="1240">
        <v>0</v>
      </c>
      <c r="Q76" s="1240"/>
      <c r="R76" s="1240">
        <v>0</v>
      </c>
      <c r="S76" s="1240">
        <v>0</v>
      </c>
      <c r="T76" s="1240"/>
      <c r="U76" s="1240">
        <v>0</v>
      </c>
      <c r="V76" s="1240">
        <v>0</v>
      </c>
      <c r="W76" s="1240"/>
      <c r="X76" s="1240">
        <v>0</v>
      </c>
      <c r="Y76" s="1240">
        <v>0</v>
      </c>
      <c r="Z76" s="1240"/>
      <c r="AA76" s="1252">
        <v>0</v>
      </c>
      <c r="AB76" s="1252">
        <v>0</v>
      </c>
      <c r="AC76" s="1253"/>
      <c r="AD76" s="1252">
        <v>0</v>
      </c>
      <c r="AE76" s="1252">
        <v>0</v>
      </c>
      <c r="AF76" s="1252"/>
      <c r="AG76" s="1252">
        <v>0</v>
      </c>
      <c r="AH76" s="1252">
        <v>0</v>
      </c>
      <c r="AI76" s="1252"/>
      <c r="AJ76" s="1240">
        <v>0</v>
      </c>
      <c r="AK76" s="1240">
        <v>0</v>
      </c>
      <c r="AL76" s="1240">
        <v>0</v>
      </c>
      <c r="AM76" s="1240">
        <v>0</v>
      </c>
      <c r="AN76" s="1240">
        <v>0</v>
      </c>
      <c r="AO76" s="1240">
        <v>0</v>
      </c>
      <c r="AP76" s="1240">
        <v>1.5449600000000001</v>
      </c>
      <c r="AQ76" s="1240">
        <v>4.5999999999999996</v>
      </c>
      <c r="AR76" s="1240">
        <v>0</v>
      </c>
      <c r="AS76" s="1466">
        <v>0</v>
      </c>
    </row>
    <row r="77" spans="1:45" x14ac:dyDescent="0.25">
      <c r="A77" s="1238">
        <v>226</v>
      </c>
      <c r="B77" s="153" t="s">
        <v>1422</v>
      </c>
      <c r="C77" s="1239">
        <v>0</v>
      </c>
      <c r="D77" s="1239">
        <v>0</v>
      </c>
      <c r="E77" s="1240"/>
      <c r="F77" s="1239">
        <v>0</v>
      </c>
      <c r="G77" s="1239">
        <v>0</v>
      </c>
      <c r="H77" s="1240"/>
      <c r="I77" s="1239">
        <v>0</v>
      </c>
      <c r="J77" s="1239">
        <v>0</v>
      </c>
      <c r="K77" s="1240"/>
      <c r="L77" s="1239">
        <v>0</v>
      </c>
      <c r="M77" s="1239">
        <v>0</v>
      </c>
      <c r="N77" s="1240"/>
      <c r="O77" s="1240">
        <v>0</v>
      </c>
      <c r="P77" s="1240">
        <v>0</v>
      </c>
      <c r="Q77" s="1240"/>
      <c r="R77" s="1240">
        <v>0</v>
      </c>
      <c r="S77" s="1240">
        <v>0</v>
      </c>
      <c r="T77" s="1240"/>
      <c r="U77" s="1240">
        <v>0</v>
      </c>
      <c r="V77" s="1240">
        <v>0</v>
      </c>
      <c r="W77" s="1240"/>
      <c r="X77" s="1240">
        <v>0</v>
      </c>
      <c r="Y77" s="1240">
        <v>0</v>
      </c>
      <c r="Z77" s="1240"/>
      <c r="AA77" s="1252">
        <v>0</v>
      </c>
      <c r="AB77" s="1252">
        <v>0</v>
      </c>
      <c r="AC77" s="1253"/>
      <c r="AD77" s="1252">
        <v>0</v>
      </c>
      <c r="AE77" s="1252">
        <v>0</v>
      </c>
      <c r="AF77" s="1252"/>
      <c r="AG77" s="1252">
        <v>0</v>
      </c>
      <c r="AH77" s="1252">
        <v>0</v>
      </c>
      <c r="AI77" s="1252"/>
      <c r="AJ77" s="1240">
        <v>0</v>
      </c>
      <c r="AK77" s="1240">
        <v>0</v>
      </c>
      <c r="AL77" s="1240">
        <v>0</v>
      </c>
      <c r="AM77" s="1240">
        <v>0</v>
      </c>
      <c r="AN77" s="1240">
        <v>0</v>
      </c>
      <c r="AO77" s="1240">
        <v>0</v>
      </c>
      <c r="AP77" s="1240">
        <v>0</v>
      </c>
      <c r="AQ77" s="1240">
        <v>0</v>
      </c>
      <c r="AR77" s="1240">
        <v>0.13184000000000001</v>
      </c>
      <c r="AS77" s="1466">
        <v>1.61</v>
      </c>
    </row>
    <row r="78" spans="1:45" x14ac:dyDescent="0.25">
      <c r="A78" s="1238">
        <v>229</v>
      </c>
      <c r="B78" s="153" t="s">
        <v>1189</v>
      </c>
      <c r="C78" s="1239">
        <v>714.53728999999998</v>
      </c>
      <c r="D78" s="1239">
        <v>3.9800599999999999</v>
      </c>
      <c r="E78" s="1240"/>
      <c r="F78" s="1239">
        <v>63.204329999999999</v>
      </c>
      <c r="G78" s="1239">
        <v>0.45498</v>
      </c>
      <c r="H78" s="1240"/>
      <c r="I78" s="1239">
        <v>54.17295</v>
      </c>
      <c r="J78" s="1239">
        <v>1.53898</v>
      </c>
      <c r="K78" s="1240"/>
      <c r="L78" s="1239">
        <v>74.706389999999999</v>
      </c>
      <c r="M78" s="1239">
        <v>17.274049999999999</v>
      </c>
      <c r="N78" s="1240"/>
      <c r="O78" s="1240">
        <v>3.00936</v>
      </c>
      <c r="P78" s="1240">
        <v>4.9400000000000008E-3</v>
      </c>
      <c r="Q78" s="1240"/>
      <c r="R78" s="1240">
        <v>6.1071899999999992</v>
      </c>
      <c r="S78" s="1240">
        <v>6.1359999999999998E-2</v>
      </c>
      <c r="T78" s="1240"/>
      <c r="U78" s="1240">
        <v>1094.97119</v>
      </c>
      <c r="V78" s="1240">
        <v>711.38751000000002</v>
      </c>
      <c r="W78" s="1240"/>
      <c r="X78" s="1240">
        <v>2418.2497400000002</v>
      </c>
      <c r="Y78" s="1240">
        <v>1539.8293100000001</v>
      </c>
      <c r="Z78" s="1240"/>
      <c r="AA78" s="1252">
        <v>1.08826</v>
      </c>
      <c r="AB78" s="1252">
        <v>4.1799999999999997E-3</v>
      </c>
      <c r="AC78" s="1253"/>
      <c r="AD78" s="1252">
        <v>14.24419</v>
      </c>
      <c r="AE78" s="1252">
        <v>2.7540200000000001</v>
      </c>
      <c r="AF78" s="1252"/>
      <c r="AG78" s="1252">
        <v>5.0198999999999998</v>
      </c>
      <c r="AH78" s="1252">
        <v>6.3E-3</v>
      </c>
      <c r="AI78" s="1252"/>
      <c r="AJ78" s="1240">
        <v>5.8626000000000005</v>
      </c>
      <c r="AK78" s="1240">
        <v>0.20576</v>
      </c>
      <c r="AL78" s="1240">
        <v>17.950089999999999</v>
      </c>
      <c r="AM78" s="1240">
        <v>0.70477999999999996</v>
      </c>
      <c r="AN78" s="1240">
        <v>15.28166</v>
      </c>
      <c r="AO78" s="1240">
        <v>9.4780000000000003E-2</v>
      </c>
      <c r="AP78" s="1240">
        <v>2.2718900000000004</v>
      </c>
      <c r="AQ78" s="1240">
        <v>4.0000000000000001E-3</v>
      </c>
      <c r="AR78" s="1240">
        <v>11.430400000000002</v>
      </c>
      <c r="AS78" s="1466">
        <v>0.1009</v>
      </c>
    </row>
    <row r="79" spans="1:45" x14ac:dyDescent="0.25">
      <c r="A79" s="1238">
        <v>232</v>
      </c>
      <c r="B79" s="153" t="s">
        <v>425</v>
      </c>
      <c r="C79" s="1239">
        <v>54393.091469999999</v>
      </c>
      <c r="D79" s="1239">
        <v>23057.273069999999</v>
      </c>
      <c r="E79" s="1240"/>
      <c r="F79" s="1239">
        <v>69940.650640000007</v>
      </c>
      <c r="G79" s="1239">
        <v>8567.3297700000003</v>
      </c>
      <c r="H79" s="1240"/>
      <c r="I79" s="1239">
        <v>85935.078469999993</v>
      </c>
      <c r="J79" s="1239">
        <v>6340.6931500000001</v>
      </c>
      <c r="K79" s="1240"/>
      <c r="L79" s="1239">
        <v>98709.633569999991</v>
      </c>
      <c r="M79" s="1239">
        <v>5861.6376100000007</v>
      </c>
      <c r="N79" s="1240"/>
      <c r="O79" s="1240">
        <v>135909.58968999999</v>
      </c>
      <c r="P79" s="1240">
        <v>37129.754670000002</v>
      </c>
      <c r="Q79" s="1240"/>
      <c r="R79" s="1240">
        <v>127758.52377</v>
      </c>
      <c r="S79" s="1240">
        <v>36049.888399999996</v>
      </c>
      <c r="T79" s="1240"/>
      <c r="U79" s="1240">
        <v>126962.86711000001</v>
      </c>
      <c r="V79" s="1240">
        <v>104225.20891</v>
      </c>
      <c r="W79" s="1240"/>
      <c r="X79" s="1240">
        <v>114467.19459999999</v>
      </c>
      <c r="Y79" s="1240">
        <v>33954.912649999998</v>
      </c>
      <c r="Z79" s="1240"/>
      <c r="AA79" s="1252">
        <v>108318.86148000001</v>
      </c>
      <c r="AB79" s="1252">
        <v>6351.7167599999993</v>
      </c>
      <c r="AC79" s="1253"/>
      <c r="AD79" s="1252">
        <v>130577.30404999999</v>
      </c>
      <c r="AE79" s="1252">
        <v>36317.199350000003</v>
      </c>
      <c r="AF79" s="1252"/>
      <c r="AG79" s="1252">
        <v>139337.85978999999</v>
      </c>
      <c r="AH79" s="1252">
        <v>9006.6708400000007</v>
      </c>
      <c r="AI79" s="1252"/>
      <c r="AJ79" s="1240">
        <v>121698.40231</v>
      </c>
      <c r="AK79" s="1240">
        <v>9028.07798</v>
      </c>
      <c r="AL79" s="1240">
        <v>156338.01268000001</v>
      </c>
      <c r="AM79" s="1240">
        <v>38140.413979999998</v>
      </c>
      <c r="AN79" s="1240">
        <v>174639.56509999983</v>
      </c>
      <c r="AO79" s="1240">
        <v>16997.114189999935</v>
      </c>
      <c r="AP79" s="1240">
        <v>191660.24019000016</v>
      </c>
      <c r="AQ79" s="1240">
        <v>9230.550559999956</v>
      </c>
      <c r="AR79" s="1240">
        <v>186831.5879899993</v>
      </c>
      <c r="AS79" s="1466">
        <v>8762.0874299999632</v>
      </c>
    </row>
    <row r="80" spans="1:45" x14ac:dyDescent="0.25">
      <c r="A80" s="1238">
        <v>235</v>
      </c>
      <c r="B80" s="153" t="s">
        <v>1190</v>
      </c>
      <c r="C80" s="1239">
        <v>1063.6343899999999</v>
      </c>
      <c r="D80" s="1239">
        <v>1375.3472300000001</v>
      </c>
      <c r="E80" s="1240"/>
      <c r="F80" s="1239">
        <v>52.23245</v>
      </c>
      <c r="G80" s="1239">
        <v>2.80558</v>
      </c>
      <c r="H80" s="1240"/>
      <c r="I80" s="1239">
        <v>506.66656</v>
      </c>
      <c r="J80" s="1239">
        <v>14103.97639</v>
      </c>
      <c r="K80" s="1240"/>
      <c r="L80" s="1239">
        <v>268.67779999999999</v>
      </c>
      <c r="M80" s="1239">
        <v>7011.96281</v>
      </c>
      <c r="N80" s="1240"/>
      <c r="O80" s="1240">
        <v>2.6875100000000001</v>
      </c>
      <c r="P80" s="1240">
        <v>0.20918</v>
      </c>
      <c r="Q80" s="1240"/>
      <c r="R80" s="1240">
        <v>28.548490000000001</v>
      </c>
      <c r="S80" s="1240">
        <v>7.1747299999999994</v>
      </c>
      <c r="T80" s="1240"/>
      <c r="U80" s="1240">
        <v>10.989750000000001</v>
      </c>
      <c r="V80" s="1240">
        <v>0.50349999999999995</v>
      </c>
      <c r="W80" s="1240"/>
      <c r="X80" s="1240">
        <v>203.31135999999998</v>
      </c>
      <c r="Y80" s="1240">
        <v>7089.9922400000005</v>
      </c>
      <c r="Z80" s="1240"/>
      <c r="AA80" s="1252">
        <v>88.74015</v>
      </c>
      <c r="AB80" s="1252">
        <v>2.9450599999999998</v>
      </c>
      <c r="AC80" s="1253"/>
      <c r="AD80" s="1252">
        <v>2.7459899999999999</v>
      </c>
      <c r="AE80" s="1252">
        <v>1.349E-2</v>
      </c>
      <c r="AF80" s="1252"/>
      <c r="AG80" s="1252">
        <v>1.35686</v>
      </c>
      <c r="AH80" s="1252">
        <v>7.1999999999999998E-3</v>
      </c>
      <c r="AI80" s="1252"/>
      <c r="AJ80" s="1240">
        <v>8.8127300000000002</v>
      </c>
      <c r="AK80" s="1240">
        <v>3.023E-2</v>
      </c>
      <c r="AL80" s="1240">
        <v>238.26329999999999</v>
      </c>
      <c r="AM80" s="1240">
        <v>106.42146000000001</v>
      </c>
      <c r="AN80" s="1240">
        <v>3.3115600000000001</v>
      </c>
      <c r="AO80" s="1240">
        <v>8.2250000000000004E-2</v>
      </c>
      <c r="AP80" s="1240">
        <v>19.18646</v>
      </c>
      <c r="AQ80" s="1240">
        <v>1.1618499999999998</v>
      </c>
      <c r="AR80" s="1240">
        <v>21.412959999999998</v>
      </c>
      <c r="AS80" s="1466">
        <v>0.25719999999999998</v>
      </c>
    </row>
    <row r="81" spans="1:45" x14ac:dyDescent="0.25">
      <c r="A81" s="1238">
        <v>239</v>
      </c>
      <c r="B81" s="153" t="s">
        <v>407</v>
      </c>
      <c r="C81" s="1239">
        <v>704132.57627999992</v>
      </c>
      <c r="D81" s="1239">
        <v>544238.00026999996</v>
      </c>
      <c r="E81" s="1240"/>
      <c r="F81" s="1239">
        <v>841086.50404999999</v>
      </c>
      <c r="G81" s="1239">
        <v>479243.63906999998</v>
      </c>
      <c r="H81" s="1240"/>
      <c r="I81" s="1239">
        <v>1082623.8274999999</v>
      </c>
      <c r="J81" s="1239">
        <v>607834.4185700001</v>
      </c>
      <c r="K81" s="1240"/>
      <c r="L81" s="1239">
        <v>1128112.5377</v>
      </c>
      <c r="M81" s="1239">
        <v>650857.33754999994</v>
      </c>
      <c r="N81" s="1240"/>
      <c r="O81" s="1240">
        <v>908631.28685000003</v>
      </c>
      <c r="P81" s="1240">
        <v>660699.17728999991</v>
      </c>
      <c r="Q81" s="1240"/>
      <c r="R81" s="1240">
        <v>939540.77596</v>
      </c>
      <c r="S81" s="1240">
        <v>643689.06894000003</v>
      </c>
      <c r="T81" s="1240"/>
      <c r="U81" s="1240">
        <v>803805.99043000001</v>
      </c>
      <c r="V81" s="1240">
        <v>629063.63857000007</v>
      </c>
      <c r="W81" s="1240"/>
      <c r="X81" s="1240">
        <v>827452.53799999994</v>
      </c>
      <c r="Y81" s="1240">
        <v>769229.22507000004</v>
      </c>
      <c r="Z81" s="1240"/>
      <c r="AA81" s="1252">
        <v>738791.92255999998</v>
      </c>
      <c r="AB81" s="1252">
        <v>642709.61034000001</v>
      </c>
      <c r="AC81" s="1253"/>
      <c r="AD81" s="1252">
        <v>817777.27027999994</v>
      </c>
      <c r="AE81" s="1252">
        <v>654639.00228000002</v>
      </c>
      <c r="AF81" s="1252"/>
      <c r="AG81" s="1252">
        <v>829804.35970999999</v>
      </c>
      <c r="AH81" s="1252">
        <v>671153.00008999999</v>
      </c>
      <c r="AI81" s="1252"/>
      <c r="AJ81" s="1240">
        <v>795486.84857000003</v>
      </c>
      <c r="AK81" s="1240">
        <v>619598.23436999996</v>
      </c>
      <c r="AL81" s="1240">
        <v>836285.79402000003</v>
      </c>
      <c r="AM81" s="1240">
        <v>637307.19958000001</v>
      </c>
      <c r="AN81" s="1240">
        <v>958618.74289999891</v>
      </c>
      <c r="AO81" s="1240">
        <v>611440.33656000206</v>
      </c>
      <c r="AP81" s="1240">
        <v>771734.80450999958</v>
      </c>
      <c r="AQ81" s="1240">
        <v>498044.04086999933</v>
      </c>
      <c r="AR81" s="1240">
        <v>674442.66654999705</v>
      </c>
      <c r="AS81" s="1466">
        <v>474675.49836999847</v>
      </c>
    </row>
    <row r="82" spans="1:45" x14ac:dyDescent="0.25">
      <c r="A82" s="1238">
        <v>240</v>
      </c>
      <c r="B82" s="153" t="s">
        <v>1191</v>
      </c>
      <c r="C82" s="1239">
        <v>5937.5537899999999</v>
      </c>
      <c r="D82" s="1239">
        <v>8391.8458599999994</v>
      </c>
      <c r="E82" s="1240"/>
      <c r="F82" s="1239">
        <v>12724.216130000001</v>
      </c>
      <c r="G82" s="1239">
        <v>18030.563200000001</v>
      </c>
      <c r="H82" s="1240"/>
      <c r="I82" s="1239">
        <v>7838.5849400000006</v>
      </c>
      <c r="J82" s="1239">
        <v>8924.9062200000008</v>
      </c>
      <c r="K82" s="1240"/>
      <c r="L82" s="1239">
        <v>12397.13818</v>
      </c>
      <c r="M82" s="1239">
        <v>11080.13847</v>
      </c>
      <c r="N82" s="1240"/>
      <c r="O82" s="1240">
        <v>27293.223389999999</v>
      </c>
      <c r="P82" s="1240">
        <v>51972.248770000006</v>
      </c>
      <c r="Q82" s="1240"/>
      <c r="R82" s="1240">
        <v>10663.246630000001</v>
      </c>
      <c r="S82" s="1240">
        <v>15908.14683</v>
      </c>
      <c r="T82" s="1240"/>
      <c r="U82" s="1240">
        <v>11108.644319999999</v>
      </c>
      <c r="V82" s="1240">
        <v>12404.09793</v>
      </c>
      <c r="W82" s="1240"/>
      <c r="X82" s="1240">
        <v>9925.2997599999999</v>
      </c>
      <c r="Y82" s="1240">
        <v>9815.4518800000005</v>
      </c>
      <c r="Z82" s="1240"/>
      <c r="AA82" s="1252">
        <v>50697.844659999995</v>
      </c>
      <c r="AB82" s="1252">
        <v>105751.41460999999</v>
      </c>
      <c r="AC82" s="1253"/>
      <c r="AD82" s="1252">
        <v>12039.94325</v>
      </c>
      <c r="AE82" s="1252">
        <v>10138.576010000001</v>
      </c>
      <c r="AF82" s="1252"/>
      <c r="AG82" s="1252">
        <v>13575.19565</v>
      </c>
      <c r="AH82" s="1252">
        <v>23486.00044</v>
      </c>
      <c r="AI82" s="1252"/>
      <c r="AJ82" s="1240">
        <v>11135.13803</v>
      </c>
      <c r="AK82" s="1240">
        <v>15158.72143</v>
      </c>
      <c r="AL82" s="1240">
        <v>22431.13535</v>
      </c>
      <c r="AM82" s="1240">
        <v>25179.589030000003</v>
      </c>
      <c r="AN82" s="1240">
        <v>25625.079789999982</v>
      </c>
      <c r="AO82" s="1240">
        <v>16665.935579999976</v>
      </c>
      <c r="AP82" s="1240">
        <v>18847.338769999995</v>
      </c>
      <c r="AQ82" s="1240">
        <v>26145.637010000024</v>
      </c>
      <c r="AR82" s="1240">
        <v>11376.522770000009</v>
      </c>
      <c r="AS82" s="1466">
        <v>11159.453510000007</v>
      </c>
    </row>
    <row r="83" spans="1:45" x14ac:dyDescent="0.25">
      <c r="A83" s="1238">
        <v>242</v>
      </c>
      <c r="B83" s="153" t="s">
        <v>1192</v>
      </c>
      <c r="C83" s="1239">
        <v>3318.4162799999999</v>
      </c>
      <c r="D83" s="1239">
        <v>1894.21081</v>
      </c>
      <c r="E83" s="1240"/>
      <c r="F83" s="1239">
        <v>6341.2829900000006</v>
      </c>
      <c r="G83" s="1239">
        <v>5790.1714699999993</v>
      </c>
      <c r="H83" s="1240"/>
      <c r="I83" s="1239">
        <v>6210.0378799999999</v>
      </c>
      <c r="J83" s="1239">
        <v>2759.6474399999997</v>
      </c>
      <c r="K83" s="1240"/>
      <c r="L83" s="1239">
        <v>9379.6226999999999</v>
      </c>
      <c r="M83" s="1239">
        <v>2984.2543500000002</v>
      </c>
      <c r="N83" s="1240"/>
      <c r="O83" s="1240">
        <v>16624.799419999999</v>
      </c>
      <c r="P83" s="1240">
        <v>13643.54386</v>
      </c>
      <c r="Q83" s="1240"/>
      <c r="R83" s="1240">
        <v>15819.84793</v>
      </c>
      <c r="S83" s="1240">
        <v>9407.0839399999986</v>
      </c>
      <c r="T83" s="1240"/>
      <c r="U83" s="1240">
        <v>13835.5586</v>
      </c>
      <c r="V83" s="1240">
        <v>7489.18732</v>
      </c>
      <c r="W83" s="1240"/>
      <c r="X83" s="1240">
        <v>14016.486449999999</v>
      </c>
      <c r="Y83" s="1240">
        <v>11147.161199999999</v>
      </c>
      <c r="Z83" s="1240"/>
      <c r="AA83" s="1252">
        <v>12408.70851</v>
      </c>
      <c r="AB83" s="1252">
        <v>9775.2077300000001</v>
      </c>
      <c r="AC83" s="1253"/>
      <c r="AD83" s="1252">
        <v>10465.409949999999</v>
      </c>
      <c r="AE83" s="1252">
        <v>6900.7604499999998</v>
      </c>
      <c r="AF83" s="1252"/>
      <c r="AG83" s="1252">
        <v>10119.079720000002</v>
      </c>
      <c r="AH83" s="1252">
        <v>9602.49028</v>
      </c>
      <c r="AI83" s="1252"/>
      <c r="AJ83" s="1240">
        <v>8801.35023</v>
      </c>
      <c r="AK83" s="1240">
        <v>7056.3027499999998</v>
      </c>
      <c r="AL83" s="1240">
        <v>7584.5803900000001</v>
      </c>
      <c r="AM83" s="1240">
        <v>4289.6672800000006</v>
      </c>
      <c r="AN83" s="1240">
        <v>11155.549020000008</v>
      </c>
      <c r="AO83" s="1240">
        <v>7568.9989399999922</v>
      </c>
      <c r="AP83" s="1240">
        <v>8032.5021399999941</v>
      </c>
      <c r="AQ83" s="1240">
        <v>4230.0147799999941</v>
      </c>
      <c r="AR83" s="1240">
        <v>7324.7192800000048</v>
      </c>
      <c r="AS83" s="1466">
        <v>3449.0962199999999</v>
      </c>
    </row>
    <row r="84" spans="1:45" x14ac:dyDescent="0.25">
      <c r="A84" s="1238">
        <v>243</v>
      </c>
      <c r="B84" s="153" t="s">
        <v>1193</v>
      </c>
      <c r="C84" s="1239">
        <v>19.59768</v>
      </c>
      <c r="D84" s="1239">
        <v>0.30024000000000001</v>
      </c>
      <c r="E84" s="1240"/>
      <c r="F84" s="1239">
        <v>5.4608599999999994</v>
      </c>
      <c r="G84" s="1239">
        <v>3.9409999999999994E-2</v>
      </c>
      <c r="H84" s="1240"/>
      <c r="I84" s="1239">
        <v>7.2595299999999998</v>
      </c>
      <c r="J84" s="1239">
        <v>0.18997999999999998</v>
      </c>
      <c r="K84" s="1240"/>
      <c r="L84" s="1239">
        <v>63.024329999999999</v>
      </c>
      <c r="M84" s="1239">
        <v>26.585080000000001</v>
      </c>
      <c r="N84" s="1240"/>
      <c r="O84" s="1240">
        <v>2.0706199999999999</v>
      </c>
      <c r="P84" s="1240">
        <v>0.31252999999999997</v>
      </c>
      <c r="Q84" s="1240"/>
      <c r="R84" s="1240">
        <v>56.154360000000004</v>
      </c>
      <c r="S84" s="1240">
        <v>23.060029999999998</v>
      </c>
      <c r="T84" s="1240"/>
      <c r="U84" s="1240">
        <v>109.11797</v>
      </c>
      <c r="V84" s="1240">
        <v>2.1147100000000001</v>
      </c>
      <c r="W84" s="1240"/>
      <c r="X84" s="1240">
        <v>0.52321000000000006</v>
      </c>
      <c r="Y84" s="1240">
        <v>3.0000000000000001E-3</v>
      </c>
      <c r="Z84" s="1240"/>
      <c r="AA84" s="1252">
        <v>4.1770000000000002E-2</v>
      </c>
      <c r="AB84" s="1252">
        <v>6.6E-4</v>
      </c>
      <c r="AC84" s="1253"/>
      <c r="AD84" s="1252">
        <v>14.501010000000001</v>
      </c>
      <c r="AE84" s="1252">
        <v>0.29516000000000003</v>
      </c>
      <c r="AF84" s="1252"/>
      <c r="AG84" s="1252">
        <v>1.3584100000000001</v>
      </c>
      <c r="AH84" s="1252">
        <v>0.10256</v>
      </c>
      <c r="AI84" s="1252"/>
      <c r="AJ84" s="1240">
        <v>5.8709999999999998E-2</v>
      </c>
      <c r="AK84" s="1240">
        <v>1.2099999999999999E-3</v>
      </c>
      <c r="AL84" s="1240">
        <v>53.85228</v>
      </c>
      <c r="AM84" s="1240">
        <v>20.494599999999998</v>
      </c>
      <c r="AN84" s="1240">
        <v>26.082190000000001</v>
      </c>
      <c r="AO84" s="1240">
        <v>0.43869000000000008</v>
      </c>
      <c r="AP84" s="1240">
        <v>24.690359999999998</v>
      </c>
      <c r="AQ84" s="1240">
        <v>24.199489999999997</v>
      </c>
      <c r="AR84" s="1240">
        <v>0.18690000000000001</v>
      </c>
      <c r="AS84" s="1466">
        <v>1.3890000000000001E-2</v>
      </c>
    </row>
    <row r="85" spans="1:45" x14ac:dyDescent="0.25">
      <c r="A85" s="1238">
        <v>244</v>
      </c>
      <c r="B85" s="153" t="s">
        <v>1194</v>
      </c>
      <c r="C85" s="1239">
        <v>9316.1757699999998</v>
      </c>
      <c r="D85" s="1239">
        <v>1299.8125400000001</v>
      </c>
      <c r="E85" s="1240"/>
      <c r="F85" s="1239">
        <v>9650.7679100000005</v>
      </c>
      <c r="G85" s="1239">
        <v>3143.22478</v>
      </c>
      <c r="H85" s="1240"/>
      <c r="I85" s="1239">
        <v>42448.369740000002</v>
      </c>
      <c r="J85" s="1239">
        <v>20091.038109999998</v>
      </c>
      <c r="K85" s="1240"/>
      <c r="L85" s="1239">
        <v>32795.962530000004</v>
      </c>
      <c r="M85" s="1239">
        <v>9948.1394799999998</v>
      </c>
      <c r="N85" s="1240"/>
      <c r="O85" s="1240">
        <v>9692.2235600000004</v>
      </c>
      <c r="P85" s="1240">
        <v>3185.3072499999998</v>
      </c>
      <c r="Q85" s="1240"/>
      <c r="R85" s="1240">
        <v>17688.957640000001</v>
      </c>
      <c r="S85" s="1240">
        <v>7348.2536100000007</v>
      </c>
      <c r="T85" s="1240"/>
      <c r="U85" s="1240">
        <v>42112.428329999995</v>
      </c>
      <c r="V85" s="1240">
        <v>53747.718479999996</v>
      </c>
      <c r="W85" s="1240"/>
      <c r="X85" s="1240">
        <v>12160.849119999999</v>
      </c>
      <c r="Y85" s="1240">
        <v>7523.1273099999999</v>
      </c>
      <c r="Z85" s="1240"/>
      <c r="AA85" s="1252">
        <v>18190.333730000002</v>
      </c>
      <c r="AB85" s="1252">
        <v>10860.053019999999</v>
      </c>
      <c r="AC85" s="1253"/>
      <c r="AD85" s="1252">
        <v>23326.799039999998</v>
      </c>
      <c r="AE85" s="1252">
        <v>12736.72718</v>
      </c>
      <c r="AF85" s="1252"/>
      <c r="AG85" s="1252">
        <v>53160.932209999999</v>
      </c>
      <c r="AH85" s="1252">
        <v>71727.005519999992</v>
      </c>
      <c r="AI85" s="1252"/>
      <c r="AJ85" s="1240">
        <v>70209.051689999993</v>
      </c>
      <c r="AK85" s="1240">
        <v>138631.80353</v>
      </c>
      <c r="AL85" s="1240">
        <v>61192.40034</v>
      </c>
      <c r="AM85" s="1240">
        <v>32113.533039999998</v>
      </c>
      <c r="AN85" s="1240">
        <v>67043.22123000001</v>
      </c>
      <c r="AO85" s="1240">
        <v>23461.904619999979</v>
      </c>
      <c r="AP85" s="1240">
        <v>45819.267070000031</v>
      </c>
      <c r="AQ85" s="1240">
        <v>23156.072240000012</v>
      </c>
      <c r="AR85" s="1240">
        <v>63090.978750000046</v>
      </c>
      <c r="AS85" s="1466">
        <v>54147.061660000043</v>
      </c>
    </row>
    <row r="86" spans="1:45" x14ac:dyDescent="0.25">
      <c r="A86" s="1238">
        <v>245</v>
      </c>
      <c r="B86" s="153" t="s">
        <v>428</v>
      </c>
      <c r="C86" s="1239">
        <v>453701.34366000001</v>
      </c>
      <c r="D86" s="1239">
        <v>292117.16006000002</v>
      </c>
      <c r="E86" s="1240"/>
      <c r="F86" s="1239">
        <v>522478.54431000003</v>
      </c>
      <c r="G86" s="1239">
        <v>350638.11133999994</v>
      </c>
      <c r="H86" s="1240"/>
      <c r="I86" s="1239">
        <v>636645.23562000005</v>
      </c>
      <c r="J86" s="1239">
        <v>513622.29074999999</v>
      </c>
      <c r="K86" s="1240"/>
      <c r="L86" s="1239">
        <v>818304.89332999999</v>
      </c>
      <c r="M86" s="1239">
        <v>632486.13477999996</v>
      </c>
      <c r="N86" s="1240"/>
      <c r="O86" s="1240">
        <v>1053721.0129</v>
      </c>
      <c r="P86" s="1240">
        <v>871862.00875000004</v>
      </c>
      <c r="Q86" s="1240"/>
      <c r="R86" s="1240">
        <v>1044097.3519</v>
      </c>
      <c r="S86" s="1240">
        <v>924182.75534999999</v>
      </c>
      <c r="T86" s="1240"/>
      <c r="U86" s="1240">
        <v>951263.19341999991</v>
      </c>
      <c r="V86" s="1240">
        <v>1056290.5412000001</v>
      </c>
      <c r="W86" s="1240"/>
      <c r="X86" s="1240">
        <v>952124.27717999998</v>
      </c>
      <c r="Y86" s="1240">
        <v>1503028.0255</v>
      </c>
      <c r="Z86" s="1240"/>
      <c r="AA86" s="1252">
        <v>1001509.1122999999</v>
      </c>
      <c r="AB86" s="1252">
        <v>1224587.1058</v>
      </c>
      <c r="AC86" s="1253"/>
      <c r="AD86" s="1252">
        <v>1040581.897</v>
      </c>
      <c r="AE86" s="1252">
        <v>1187564.2127</v>
      </c>
      <c r="AF86" s="1252"/>
      <c r="AG86" s="1252">
        <v>1082579.6735</v>
      </c>
      <c r="AH86" s="1252">
        <v>1220525.5467000001</v>
      </c>
      <c r="AI86" s="1252"/>
      <c r="AJ86" s="1240">
        <v>844611.79850999999</v>
      </c>
      <c r="AK86" s="1240">
        <v>1006835.0631</v>
      </c>
      <c r="AL86" s="1240">
        <v>1353107.2169999999</v>
      </c>
      <c r="AM86" s="1240">
        <v>1485167.5648000001</v>
      </c>
      <c r="AN86" s="1240">
        <v>1536600.9836200008</v>
      </c>
      <c r="AO86" s="1240">
        <v>1254212.4612499778</v>
      </c>
      <c r="AP86" s="1240">
        <v>1300040.3951199828</v>
      </c>
      <c r="AQ86" s="1240">
        <v>900512.83884999529</v>
      </c>
      <c r="AR86" s="1240">
        <v>961751.36306999496</v>
      </c>
      <c r="AS86" s="1466">
        <v>510340.05960000155</v>
      </c>
    </row>
    <row r="87" spans="1:45" x14ac:dyDescent="0.25">
      <c r="A87" s="1238">
        <v>246</v>
      </c>
      <c r="B87" s="153" t="s">
        <v>426</v>
      </c>
      <c r="C87" s="1239">
        <v>19973.062570000002</v>
      </c>
      <c r="D87" s="1239">
        <v>943.45538999999997</v>
      </c>
      <c r="E87" s="1240"/>
      <c r="F87" s="1239">
        <v>13833.230460000001</v>
      </c>
      <c r="G87" s="1239">
        <v>1485.2287099999999</v>
      </c>
      <c r="H87" s="1240"/>
      <c r="I87" s="1239">
        <v>15889.204689999999</v>
      </c>
      <c r="J87" s="1239">
        <v>2045.5661100000002</v>
      </c>
      <c r="K87" s="1240"/>
      <c r="L87" s="1239">
        <v>19793.428459999999</v>
      </c>
      <c r="M87" s="1239">
        <v>1617.4715200000001</v>
      </c>
      <c r="N87" s="1240"/>
      <c r="O87" s="1240">
        <v>25240.58987</v>
      </c>
      <c r="P87" s="1240">
        <v>4157.1711400000004</v>
      </c>
      <c r="Q87" s="1240"/>
      <c r="R87" s="1240">
        <v>37590.595520000003</v>
      </c>
      <c r="S87" s="1240">
        <v>10489.528460000001</v>
      </c>
      <c r="T87" s="1240"/>
      <c r="U87" s="1240">
        <v>28733.786690000001</v>
      </c>
      <c r="V87" s="1240">
        <v>8225.939190000001</v>
      </c>
      <c r="W87" s="1240"/>
      <c r="X87" s="1240">
        <v>21942.97683</v>
      </c>
      <c r="Y87" s="1240">
        <v>2316.3396699999998</v>
      </c>
      <c r="Z87" s="1240"/>
      <c r="AA87" s="1252">
        <v>21483.859570000001</v>
      </c>
      <c r="AB87" s="1252">
        <v>2681.8084900000003</v>
      </c>
      <c r="AC87" s="1253"/>
      <c r="AD87" s="1252">
        <v>74209.212469999999</v>
      </c>
      <c r="AE87" s="1252">
        <v>8182.3744999999999</v>
      </c>
      <c r="AF87" s="1252"/>
      <c r="AG87" s="1252">
        <v>94385.121920000005</v>
      </c>
      <c r="AH87" s="1252">
        <v>10587.467419999999</v>
      </c>
      <c r="AI87" s="1252"/>
      <c r="AJ87" s="1240">
        <v>60147.93679</v>
      </c>
      <c r="AK87" s="1240">
        <v>9073.4279999999999</v>
      </c>
      <c r="AL87" s="1240">
        <v>74120.215660000002</v>
      </c>
      <c r="AM87" s="1240">
        <v>9151.2126700000008</v>
      </c>
      <c r="AN87" s="1240">
        <v>71175.559390000271</v>
      </c>
      <c r="AO87" s="1240">
        <v>8424.2490899999902</v>
      </c>
      <c r="AP87" s="1240">
        <v>70201.765230000281</v>
      </c>
      <c r="AQ87" s="1240">
        <v>6783.1327999999803</v>
      </c>
      <c r="AR87" s="1240">
        <v>72979.258170000146</v>
      </c>
      <c r="AS87" s="1466">
        <v>6312.3546099999758</v>
      </c>
    </row>
    <row r="88" spans="1:45" x14ac:dyDescent="0.25">
      <c r="A88" s="1238">
        <v>247</v>
      </c>
      <c r="B88" s="153" t="s">
        <v>427</v>
      </c>
      <c r="C88" s="1239">
        <v>11630.882820000001</v>
      </c>
      <c r="D88" s="1239">
        <v>1243.6944099999998</v>
      </c>
      <c r="E88" s="1240"/>
      <c r="F88" s="1239">
        <v>6197.5102500000003</v>
      </c>
      <c r="G88" s="1239">
        <v>805.03761999999995</v>
      </c>
      <c r="H88" s="1240"/>
      <c r="I88" s="1239">
        <v>17166.917670000003</v>
      </c>
      <c r="J88" s="1239">
        <v>3647.1476899999998</v>
      </c>
      <c r="K88" s="1240"/>
      <c r="L88" s="1239">
        <v>9649.4413000000004</v>
      </c>
      <c r="M88" s="1239">
        <v>788.21391000000006</v>
      </c>
      <c r="N88" s="1240"/>
      <c r="O88" s="1240">
        <v>13692.946169999999</v>
      </c>
      <c r="P88" s="1240">
        <v>1314.6362300000001</v>
      </c>
      <c r="Q88" s="1240"/>
      <c r="R88" s="1240">
        <v>16366.94246</v>
      </c>
      <c r="S88" s="1240">
        <v>872.84771000000001</v>
      </c>
      <c r="T88" s="1240"/>
      <c r="U88" s="1240">
        <v>17926.829899999997</v>
      </c>
      <c r="V88" s="1240">
        <v>1415.45498</v>
      </c>
      <c r="W88" s="1240"/>
      <c r="X88" s="1240">
        <v>19665.409620000002</v>
      </c>
      <c r="Y88" s="1240">
        <v>1412.6083700000001</v>
      </c>
      <c r="Z88" s="1240"/>
      <c r="AA88" s="1252">
        <v>21763.997039999998</v>
      </c>
      <c r="AB88" s="1252">
        <v>1760.9033100000001</v>
      </c>
      <c r="AC88" s="1253"/>
      <c r="AD88" s="1252">
        <v>17249.184519999999</v>
      </c>
      <c r="AE88" s="1252">
        <v>3401.3472000000002</v>
      </c>
      <c r="AF88" s="1252"/>
      <c r="AG88" s="1252">
        <v>18590.687730000001</v>
      </c>
      <c r="AH88" s="1252">
        <v>4452.66302</v>
      </c>
      <c r="AI88" s="1252"/>
      <c r="AJ88" s="1240">
        <v>16125.2647</v>
      </c>
      <c r="AK88" s="1240">
        <v>5693.6149299999997</v>
      </c>
      <c r="AL88" s="1240">
        <v>21974.430940000002</v>
      </c>
      <c r="AM88" s="1240">
        <v>3245.1472999999996</v>
      </c>
      <c r="AN88" s="1240">
        <v>40915.912819999976</v>
      </c>
      <c r="AO88" s="1240">
        <v>3734.0981699999902</v>
      </c>
      <c r="AP88" s="1240">
        <v>41022.292009999997</v>
      </c>
      <c r="AQ88" s="1240">
        <v>3302.337469999999</v>
      </c>
      <c r="AR88" s="1240">
        <v>28732.507409999987</v>
      </c>
      <c r="AS88" s="1466">
        <v>2600.4233099999979</v>
      </c>
    </row>
    <row r="89" spans="1:45" x14ac:dyDescent="0.25">
      <c r="A89" s="1238">
        <v>249</v>
      </c>
      <c r="B89" s="153" t="s">
        <v>418</v>
      </c>
      <c r="C89" s="1239">
        <v>9730141.9697000012</v>
      </c>
      <c r="D89" s="1239">
        <v>6503772.4726</v>
      </c>
      <c r="E89" s="1240"/>
      <c r="F89" s="1239">
        <v>11252910.016000001</v>
      </c>
      <c r="G89" s="1239">
        <v>7337653.0943</v>
      </c>
      <c r="H89" s="1240"/>
      <c r="I89" s="1239">
        <v>14870202.691</v>
      </c>
      <c r="J89" s="1239">
        <v>8090681.8413999993</v>
      </c>
      <c r="K89" s="1240"/>
      <c r="L89" s="1239">
        <v>16114574.619000001</v>
      </c>
      <c r="M89" s="1239">
        <v>9066261.3424999993</v>
      </c>
      <c r="N89" s="1240"/>
      <c r="O89" s="1240">
        <v>17861224.681000002</v>
      </c>
      <c r="P89" s="1240">
        <v>11373177.933</v>
      </c>
      <c r="Q89" s="1240"/>
      <c r="R89" s="1240">
        <v>20214439.399</v>
      </c>
      <c r="S89" s="1240">
        <v>17361992.429000001</v>
      </c>
      <c r="T89" s="1240"/>
      <c r="U89" s="1240">
        <v>16970141.605999999</v>
      </c>
      <c r="V89" s="1240">
        <v>20369705.313999999</v>
      </c>
      <c r="W89" s="1240"/>
      <c r="X89" s="1240">
        <v>12496744.255000001</v>
      </c>
      <c r="Y89" s="1240">
        <v>18133925.142999999</v>
      </c>
      <c r="Z89" s="1240"/>
      <c r="AA89" s="1252">
        <v>12550530.867000001</v>
      </c>
      <c r="AB89" s="1252">
        <v>16904316.296</v>
      </c>
      <c r="AC89" s="1253"/>
      <c r="AD89" s="1252">
        <v>13647083.322000001</v>
      </c>
      <c r="AE89" s="1252">
        <v>16348377.074999999</v>
      </c>
      <c r="AF89" s="1252"/>
      <c r="AG89" s="1252">
        <v>13799239.51</v>
      </c>
      <c r="AH89" s="1252">
        <v>17548822.256999999</v>
      </c>
      <c r="AI89" s="1252"/>
      <c r="AJ89" s="1240">
        <v>10968587.012</v>
      </c>
      <c r="AK89" s="1240">
        <v>16716161.927999999</v>
      </c>
      <c r="AL89" s="1240">
        <v>14664477.979</v>
      </c>
      <c r="AM89" s="1240">
        <v>15274866.472999999</v>
      </c>
      <c r="AN89" s="1240">
        <v>19869095.922419742</v>
      </c>
      <c r="AO89" s="1240">
        <v>16656346.250833111</v>
      </c>
      <c r="AP89" s="1240">
        <v>16624730.926650114</v>
      </c>
      <c r="AQ89" s="1240">
        <v>16008185.801993754</v>
      </c>
      <c r="AR89" s="1240">
        <v>13933451.580390239</v>
      </c>
      <c r="AS89" s="1466">
        <v>17181499.378782451</v>
      </c>
    </row>
    <row r="90" spans="1:45" x14ac:dyDescent="0.25">
      <c r="A90" s="1238">
        <v>251</v>
      </c>
      <c r="B90" s="153" t="s">
        <v>429</v>
      </c>
      <c r="C90" s="1239">
        <v>2545.0054700000001</v>
      </c>
      <c r="D90" s="1239">
        <v>6818.7101700000003</v>
      </c>
      <c r="E90" s="1240"/>
      <c r="F90" s="1239">
        <v>1190.58582</v>
      </c>
      <c r="G90" s="1239">
        <v>1026.58825</v>
      </c>
      <c r="H90" s="1240"/>
      <c r="I90" s="1239">
        <v>4057.3030699999999</v>
      </c>
      <c r="J90" s="1239">
        <v>5447.0196500000002</v>
      </c>
      <c r="K90" s="1240"/>
      <c r="L90" s="1239">
        <v>3809.2938100000001</v>
      </c>
      <c r="M90" s="1239">
        <v>3571.3140899999999</v>
      </c>
      <c r="N90" s="1240"/>
      <c r="O90" s="1240">
        <v>5762.5833899999998</v>
      </c>
      <c r="P90" s="1240">
        <v>6451.9571399999995</v>
      </c>
      <c r="Q90" s="1240"/>
      <c r="R90" s="1240">
        <v>2817.82764</v>
      </c>
      <c r="S90" s="1240">
        <v>895.97047999999995</v>
      </c>
      <c r="T90" s="1240"/>
      <c r="U90" s="1240">
        <v>2775.7684100000001</v>
      </c>
      <c r="V90" s="1240">
        <v>1117.2865200000001</v>
      </c>
      <c r="W90" s="1240"/>
      <c r="X90" s="1240">
        <v>1995.2003500000001</v>
      </c>
      <c r="Y90" s="1240">
        <v>720.77188999999998</v>
      </c>
      <c r="Z90" s="1240"/>
      <c r="AA90" s="1252">
        <v>4091.0086900000001</v>
      </c>
      <c r="AB90" s="1252">
        <v>1950.1449499999999</v>
      </c>
      <c r="AC90" s="1253"/>
      <c r="AD90" s="1252">
        <v>2997.88762</v>
      </c>
      <c r="AE90" s="1252">
        <v>1263.80421</v>
      </c>
      <c r="AF90" s="1252"/>
      <c r="AG90" s="1252">
        <v>3053.0383999999999</v>
      </c>
      <c r="AH90" s="1252">
        <v>2526.2567899999999</v>
      </c>
      <c r="AI90" s="1252"/>
      <c r="AJ90" s="1240">
        <v>3106.3250800000001</v>
      </c>
      <c r="AK90" s="1240">
        <v>2202.1973900000003</v>
      </c>
      <c r="AL90" s="1240">
        <v>8539.2335800000001</v>
      </c>
      <c r="AM90" s="1240">
        <v>3285.9902400000001</v>
      </c>
      <c r="AN90" s="1240">
        <v>4646.6638599999951</v>
      </c>
      <c r="AO90" s="1240">
        <v>3877.6400699999981</v>
      </c>
      <c r="AP90" s="1240">
        <v>3342.8709299999987</v>
      </c>
      <c r="AQ90" s="1240">
        <v>2718.4090999999971</v>
      </c>
      <c r="AR90" s="1240">
        <v>3094.980950000001</v>
      </c>
      <c r="AS90" s="1466">
        <v>3271.2593399999969</v>
      </c>
    </row>
    <row r="91" spans="1:45" x14ac:dyDescent="0.25">
      <c r="A91" s="1238">
        <v>253</v>
      </c>
      <c r="B91" s="153" t="s">
        <v>1195</v>
      </c>
      <c r="C91" s="1239">
        <v>40.09187</v>
      </c>
      <c r="D91" s="1239">
        <v>6.64</v>
      </c>
      <c r="E91" s="1240"/>
      <c r="F91" s="1239">
        <v>3.2164200000000003</v>
      </c>
      <c r="G91" s="1239">
        <v>1.996</v>
      </c>
      <c r="H91" s="1240"/>
      <c r="I91" s="1239">
        <v>15.88865</v>
      </c>
      <c r="J91" s="1239">
        <v>8.3500899999999998</v>
      </c>
      <c r="K91" s="1240"/>
      <c r="L91" s="1239">
        <v>6.46326</v>
      </c>
      <c r="M91" s="1239">
        <v>9.8780000000000007E-2</v>
      </c>
      <c r="N91" s="1240"/>
      <c r="O91" s="1240">
        <v>9.7740299999999998</v>
      </c>
      <c r="P91" s="1240">
        <v>3.79915</v>
      </c>
      <c r="Q91" s="1240"/>
      <c r="R91" s="1240">
        <v>0.38208999999999999</v>
      </c>
      <c r="S91" s="1240">
        <v>4.79E-3</v>
      </c>
      <c r="T91" s="1240"/>
      <c r="U91" s="1240">
        <v>11.54101</v>
      </c>
      <c r="V91" s="1240">
        <v>0.75722</v>
      </c>
      <c r="W91" s="1240"/>
      <c r="X91" s="1240">
        <v>21.562099999999997</v>
      </c>
      <c r="Y91" s="1240">
        <v>5.2566000000000006</v>
      </c>
      <c r="Z91" s="1240"/>
      <c r="AA91" s="1252">
        <v>60.718379999999996</v>
      </c>
      <c r="AB91" s="1252">
        <v>5.4474</v>
      </c>
      <c r="AC91" s="1253"/>
      <c r="AD91" s="1252">
        <v>19.455549999999999</v>
      </c>
      <c r="AE91" s="1252">
        <v>0.94052999999999998</v>
      </c>
      <c r="AF91" s="1252"/>
      <c r="AG91" s="1252">
        <v>112.7192</v>
      </c>
      <c r="AH91" s="1252">
        <v>13.05475</v>
      </c>
      <c r="AI91" s="1252"/>
      <c r="AJ91" s="1240">
        <v>76.024110000000007</v>
      </c>
      <c r="AK91" s="1240">
        <v>27.578200000000002</v>
      </c>
      <c r="AL91" s="1240">
        <v>37.458870000000005</v>
      </c>
      <c r="AM91" s="1240">
        <v>1.20513</v>
      </c>
      <c r="AN91" s="1240">
        <v>68.805170000000004</v>
      </c>
      <c r="AO91" s="1240">
        <v>1.8082700000000003</v>
      </c>
      <c r="AP91" s="1240">
        <v>14.206239999999999</v>
      </c>
      <c r="AQ91" s="1240">
        <v>0.89165000000000005</v>
      </c>
      <c r="AR91" s="1240">
        <v>84.762330000000006</v>
      </c>
      <c r="AS91" s="1466">
        <v>4.0570300000000001</v>
      </c>
    </row>
    <row r="92" spans="1:45" x14ac:dyDescent="0.25">
      <c r="A92" s="1238">
        <v>259</v>
      </c>
      <c r="B92" s="153" t="s">
        <v>1196</v>
      </c>
      <c r="C92" s="1239">
        <v>17.731560000000002</v>
      </c>
      <c r="D92" s="1239">
        <v>14.001940000000001</v>
      </c>
      <c r="E92" s="1240"/>
      <c r="F92" s="1239">
        <v>0.65434000000000003</v>
      </c>
      <c r="G92" s="1239">
        <v>9.2200000000000008E-3</v>
      </c>
      <c r="H92" s="1240"/>
      <c r="I92" s="1239">
        <v>268.37892999999997</v>
      </c>
      <c r="J92" s="1239">
        <v>78.947000000000003</v>
      </c>
      <c r="K92" s="1240"/>
      <c r="L92" s="1239">
        <v>8.2104599999999994</v>
      </c>
      <c r="M92" s="1239">
        <v>0.59090999999999994</v>
      </c>
      <c r="N92" s="1240"/>
      <c r="O92" s="1240">
        <v>4.37601</v>
      </c>
      <c r="P92" s="1240">
        <v>7.6909999999999992E-2</v>
      </c>
      <c r="Q92" s="1240"/>
      <c r="R92" s="1240">
        <v>0</v>
      </c>
      <c r="S92" s="1240">
        <v>0</v>
      </c>
      <c r="T92" s="1240"/>
      <c r="U92" s="1240">
        <v>17.97587</v>
      </c>
      <c r="V92" s="1240">
        <v>0.21228</v>
      </c>
      <c r="W92" s="1240"/>
      <c r="X92" s="1240">
        <v>0</v>
      </c>
      <c r="Y92" s="1240">
        <v>0</v>
      </c>
      <c r="Z92" s="1240"/>
      <c r="AA92" s="1252">
        <v>23.02459</v>
      </c>
      <c r="AB92" s="1252">
        <v>0.10468000000000001</v>
      </c>
      <c r="AC92" s="1253"/>
      <c r="AD92" s="1252">
        <v>8.9380000000000001E-2</v>
      </c>
      <c r="AE92" s="1252">
        <v>2.0499999999999997E-3</v>
      </c>
      <c r="AF92" s="1252"/>
      <c r="AG92" s="1252">
        <v>0</v>
      </c>
      <c r="AH92" s="1252">
        <v>0</v>
      </c>
      <c r="AI92" s="1252"/>
      <c r="AJ92" s="1240">
        <v>14.87354</v>
      </c>
      <c r="AK92" s="1240">
        <v>0.22241999999999998</v>
      </c>
      <c r="AL92" s="1240">
        <v>5.8459999999999998E-2</v>
      </c>
      <c r="AM92" s="1240">
        <v>1E-4</v>
      </c>
      <c r="AN92" s="1240">
        <v>30.813179999999999</v>
      </c>
      <c r="AO92" s="1240">
        <v>5.5684500000000003</v>
      </c>
      <c r="AP92" s="1240">
        <v>1.38473</v>
      </c>
      <c r="AQ92" s="1240">
        <v>0.10546999999999999</v>
      </c>
      <c r="AR92" s="1240">
        <v>0</v>
      </c>
      <c r="AS92" s="1466">
        <v>0</v>
      </c>
    </row>
    <row r="93" spans="1:45" x14ac:dyDescent="0.25">
      <c r="A93" s="1238">
        <v>267</v>
      </c>
      <c r="B93" s="153" t="s">
        <v>1197</v>
      </c>
      <c r="C93" s="1239">
        <v>8668.9778100000003</v>
      </c>
      <c r="D93" s="1239">
        <v>594.41754000000003</v>
      </c>
      <c r="E93" s="1240"/>
      <c r="F93" s="1239">
        <v>12665.73155</v>
      </c>
      <c r="G93" s="1239">
        <v>1022.46677</v>
      </c>
      <c r="H93" s="1240"/>
      <c r="I93" s="1239">
        <v>22739.499670000001</v>
      </c>
      <c r="J93" s="1239">
        <v>1699.3248500000002</v>
      </c>
      <c r="K93" s="1240"/>
      <c r="L93" s="1239">
        <v>42237.144810000005</v>
      </c>
      <c r="M93" s="1239">
        <v>2110.2773399999996</v>
      </c>
      <c r="N93" s="1240"/>
      <c r="O93" s="1240">
        <v>47628.856169999999</v>
      </c>
      <c r="P93" s="1240">
        <v>2789.5154300000004</v>
      </c>
      <c r="Q93" s="1240"/>
      <c r="R93" s="1240">
        <v>58877.050170000002</v>
      </c>
      <c r="S93" s="1240">
        <v>3064.7359200000001</v>
      </c>
      <c r="T93" s="1240"/>
      <c r="U93" s="1240">
        <v>44346.406619999994</v>
      </c>
      <c r="V93" s="1240">
        <v>2393.04727</v>
      </c>
      <c r="W93" s="1240"/>
      <c r="X93" s="1240">
        <v>39837.596709999998</v>
      </c>
      <c r="Y93" s="1240">
        <v>2328.5817200000001</v>
      </c>
      <c r="Z93" s="1240"/>
      <c r="AA93" s="1252">
        <v>43327.527240000003</v>
      </c>
      <c r="AB93" s="1252">
        <v>2840.8697700000002</v>
      </c>
      <c r="AC93" s="1253"/>
      <c r="AD93" s="1252">
        <v>47062.106189999999</v>
      </c>
      <c r="AE93" s="1252">
        <v>2783.0255000000002</v>
      </c>
      <c r="AF93" s="1252"/>
      <c r="AG93" s="1252">
        <v>50909.502820000002</v>
      </c>
      <c r="AH93" s="1252">
        <v>2596.2789500000003</v>
      </c>
      <c r="AI93" s="1252"/>
      <c r="AJ93" s="1240">
        <v>31359.083839999999</v>
      </c>
      <c r="AK93" s="1240">
        <v>2362.5141200000003</v>
      </c>
      <c r="AL93" s="1240">
        <v>45897.269520000002</v>
      </c>
      <c r="AM93" s="1240">
        <v>6185.4753300000002</v>
      </c>
      <c r="AN93" s="1240">
        <v>48788.67885999992</v>
      </c>
      <c r="AO93" s="1240">
        <v>10189.782629999996</v>
      </c>
      <c r="AP93" s="1240">
        <v>49154.789779999985</v>
      </c>
      <c r="AQ93" s="1240">
        <v>2994.5032100000112</v>
      </c>
      <c r="AR93" s="1240">
        <v>42320.977050000125</v>
      </c>
      <c r="AS93" s="1466">
        <v>2466.8355099999917</v>
      </c>
    </row>
    <row r="94" spans="1:45" x14ac:dyDescent="0.25">
      <c r="A94" s="1238">
        <v>271</v>
      </c>
      <c r="B94" s="153" t="s">
        <v>430</v>
      </c>
      <c r="C94" s="1239">
        <v>144445.72831000001</v>
      </c>
      <c r="D94" s="1239">
        <v>33178.671020000002</v>
      </c>
      <c r="E94" s="1240"/>
      <c r="F94" s="1239">
        <v>162820.53221999999</v>
      </c>
      <c r="G94" s="1239">
        <v>33683.95723</v>
      </c>
      <c r="H94" s="1240"/>
      <c r="I94" s="1239">
        <v>127467.27466</v>
      </c>
      <c r="J94" s="1239">
        <v>37335.306229999995</v>
      </c>
      <c r="K94" s="1240"/>
      <c r="L94" s="1239">
        <v>129800.52858</v>
      </c>
      <c r="M94" s="1239">
        <v>42165.426020000006</v>
      </c>
      <c r="N94" s="1240"/>
      <c r="O94" s="1240">
        <v>190347.48215999999</v>
      </c>
      <c r="P94" s="1240">
        <v>45237.480579999996</v>
      </c>
      <c r="Q94" s="1240"/>
      <c r="R94" s="1240">
        <v>150195.06616999998</v>
      </c>
      <c r="S94" s="1240">
        <v>55553.507450000005</v>
      </c>
      <c r="T94" s="1240"/>
      <c r="U94" s="1240">
        <v>110674.05316</v>
      </c>
      <c r="V94" s="1240">
        <v>46754.561849999998</v>
      </c>
      <c r="W94" s="1240"/>
      <c r="X94" s="1240">
        <v>94291.696219999998</v>
      </c>
      <c r="Y94" s="1240">
        <v>56977.116959999999</v>
      </c>
      <c r="Z94" s="1240"/>
      <c r="AA94" s="1252">
        <v>144496.01895</v>
      </c>
      <c r="AB94" s="1252">
        <v>86437.151549999995</v>
      </c>
      <c r="AC94" s="1253"/>
      <c r="AD94" s="1252">
        <v>140931.02359</v>
      </c>
      <c r="AE94" s="1252">
        <v>131482.45324</v>
      </c>
      <c r="AF94" s="1252"/>
      <c r="AG94" s="1252">
        <v>113616.77196</v>
      </c>
      <c r="AH94" s="1252">
        <v>71612.693639999998</v>
      </c>
      <c r="AI94" s="1252"/>
      <c r="AJ94" s="1240">
        <v>82919.63734999999</v>
      </c>
      <c r="AK94" s="1240">
        <v>50072.219799999999</v>
      </c>
      <c r="AL94" s="1240">
        <v>139765.49897999997</v>
      </c>
      <c r="AM94" s="1240">
        <v>121437.71819</v>
      </c>
      <c r="AN94" s="1240">
        <v>241663.11933999913</v>
      </c>
      <c r="AO94" s="1240">
        <v>132967.24201999998</v>
      </c>
      <c r="AP94" s="1240">
        <v>165730.36055999986</v>
      </c>
      <c r="AQ94" s="1240">
        <v>91472.075649999868</v>
      </c>
      <c r="AR94" s="1240">
        <v>138534.4352699999</v>
      </c>
      <c r="AS94" s="1466">
        <v>79028.926509999947</v>
      </c>
    </row>
    <row r="95" spans="1:45" x14ac:dyDescent="0.25">
      <c r="A95" s="1238">
        <v>275</v>
      </c>
      <c r="B95" s="153" t="s">
        <v>431</v>
      </c>
      <c r="C95" s="1239">
        <v>1478706.9384999999</v>
      </c>
      <c r="D95" s="1239">
        <v>50967.636780000001</v>
      </c>
      <c r="E95" s="1240"/>
      <c r="F95" s="1239">
        <v>1079001.3125</v>
      </c>
      <c r="G95" s="1239">
        <v>63852.270369999998</v>
      </c>
      <c r="H95" s="1240"/>
      <c r="I95" s="1239">
        <v>1495328.3257000002</v>
      </c>
      <c r="J95" s="1239">
        <v>94668.557629999996</v>
      </c>
      <c r="K95" s="1240"/>
      <c r="L95" s="1239">
        <v>1154670.0340999998</v>
      </c>
      <c r="M95" s="1239">
        <v>94693.010939999993</v>
      </c>
      <c r="N95" s="1240"/>
      <c r="O95" s="1240">
        <v>1450118.7364000001</v>
      </c>
      <c r="P95" s="1240">
        <v>87441.444889999999</v>
      </c>
      <c r="Q95" s="1240"/>
      <c r="R95" s="1240">
        <v>1858010.4844000002</v>
      </c>
      <c r="S95" s="1240">
        <v>103950.41773999999</v>
      </c>
      <c r="T95" s="1240"/>
      <c r="U95" s="1240">
        <v>1930206.4234000002</v>
      </c>
      <c r="V95" s="1240">
        <v>111602.96835</v>
      </c>
      <c r="W95" s="1240"/>
      <c r="X95" s="1240">
        <v>844305.54286000005</v>
      </c>
      <c r="Y95" s="1240">
        <v>119418.97282</v>
      </c>
      <c r="Z95" s="1240"/>
      <c r="AA95" s="1252">
        <v>969120.3236</v>
      </c>
      <c r="AB95" s="1252">
        <v>189476.69013999999</v>
      </c>
      <c r="AC95" s="1253"/>
      <c r="AD95" s="1252">
        <v>1191902.2172999999</v>
      </c>
      <c r="AE95" s="1252">
        <v>112835.02475</v>
      </c>
      <c r="AF95" s="1252"/>
      <c r="AG95" s="1252">
        <v>1444102.747</v>
      </c>
      <c r="AH95" s="1252">
        <v>118584.28603</v>
      </c>
      <c r="AI95" s="1252"/>
      <c r="AJ95" s="1240">
        <v>977211.05936000007</v>
      </c>
      <c r="AK95" s="1240">
        <v>120088.81826999999</v>
      </c>
      <c r="AL95" s="1240">
        <v>1498103.4421999999</v>
      </c>
      <c r="AM95" s="1240">
        <v>212404.91704</v>
      </c>
      <c r="AN95" s="1240">
        <v>2497284.5182400206</v>
      </c>
      <c r="AO95" s="1240">
        <v>177416.62380999958</v>
      </c>
      <c r="AP95" s="1240">
        <v>2108441.2975700148</v>
      </c>
      <c r="AQ95" s="1240">
        <v>307362.54518999771</v>
      </c>
      <c r="AR95" s="1240">
        <v>1038515.5275199958</v>
      </c>
      <c r="AS95" s="1466">
        <v>112640.05460000299</v>
      </c>
    </row>
    <row r="96" spans="1:45" x14ac:dyDescent="0.25">
      <c r="A96" s="1238">
        <v>281</v>
      </c>
      <c r="B96" s="153" t="s">
        <v>1198</v>
      </c>
      <c r="C96" s="1239">
        <v>14.72137</v>
      </c>
      <c r="D96" s="1239">
        <v>3.9469999999999998E-2</v>
      </c>
      <c r="E96" s="1240"/>
      <c r="F96" s="1239">
        <v>17.680610000000001</v>
      </c>
      <c r="G96" s="1239">
        <v>7.0122</v>
      </c>
      <c r="H96" s="1240"/>
      <c r="I96" s="1239">
        <v>4.1079999999999998E-2</v>
      </c>
      <c r="J96" s="1239">
        <v>8.9999999999999998E-4</v>
      </c>
      <c r="K96" s="1240"/>
      <c r="L96" s="1239">
        <v>8.1189300000000006</v>
      </c>
      <c r="M96" s="1239">
        <v>0.80789</v>
      </c>
      <c r="N96" s="1240"/>
      <c r="O96" s="1240">
        <v>8.6033500000000007</v>
      </c>
      <c r="P96" s="1240">
        <v>0.45887</v>
      </c>
      <c r="Q96" s="1240"/>
      <c r="R96" s="1240">
        <v>8.8728600000000011</v>
      </c>
      <c r="S96" s="1240">
        <v>1.1675599999999999</v>
      </c>
      <c r="T96" s="1240"/>
      <c r="U96" s="1240">
        <v>35.329769999999996</v>
      </c>
      <c r="V96" s="1240">
        <v>7.6501899999999994</v>
      </c>
      <c r="W96" s="1240"/>
      <c r="X96" s="1240">
        <v>0</v>
      </c>
      <c r="Y96" s="1240">
        <v>0</v>
      </c>
      <c r="Z96" s="1240"/>
      <c r="AA96" s="1252">
        <v>14.46542</v>
      </c>
      <c r="AB96" s="1252">
        <v>1.7820400000000001</v>
      </c>
      <c r="AC96" s="1253"/>
      <c r="AD96" s="1252">
        <v>125.8563</v>
      </c>
      <c r="AE96" s="1252">
        <v>10.430440000000001</v>
      </c>
      <c r="AF96" s="1252"/>
      <c r="AG96" s="1252">
        <v>1159.3138300000001</v>
      </c>
      <c r="AH96" s="1252">
        <v>741.01629000000003</v>
      </c>
      <c r="AI96" s="1252"/>
      <c r="AJ96" s="1240">
        <v>16.713000000000001</v>
      </c>
      <c r="AK96" s="1240">
        <v>1.08</v>
      </c>
      <c r="AL96" s="1240">
        <v>17.975159999999999</v>
      </c>
      <c r="AM96" s="1240">
        <v>5.62E-2</v>
      </c>
      <c r="AN96" s="1240">
        <v>57.252909999999993</v>
      </c>
      <c r="AO96" s="1240">
        <v>0.23387999999999998</v>
      </c>
      <c r="AP96" s="1240">
        <v>3.5884999999999994</v>
      </c>
      <c r="AQ96" s="1240">
        <v>4.2320000000000003E-2</v>
      </c>
      <c r="AR96" s="1240">
        <v>0</v>
      </c>
      <c r="AS96" s="1466">
        <v>0</v>
      </c>
    </row>
    <row r="97" spans="1:45" x14ac:dyDescent="0.25">
      <c r="A97" s="1238">
        <v>285</v>
      </c>
      <c r="B97" s="153" t="s">
        <v>1199</v>
      </c>
      <c r="C97" s="1239">
        <v>2.81488</v>
      </c>
      <c r="D97" s="1239">
        <v>4.1520000000000001E-2</v>
      </c>
      <c r="E97" s="1240"/>
      <c r="F97" s="1239">
        <v>9.1859999999999997E-2</v>
      </c>
      <c r="G97" s="1239">
        <v>3.0200000000000001E-3</v>
      </c>
      <c r="H97" s="1240"/>
      <c r="I97" s="1239">
        <v>11.4696</v>
      </c>
      <c r="J97" s="1239">
        <v>7.6260000000000008E-2</v>
      </c>
      <c r="K97" s="1240"/>
      <c r="L97" s="1239">
        <v>1.2200199999999999</v>
      </c>
      <c r="M97" s="1239">
        <v>2.1870000000000001E-2</v>
      </c>
      <c r="N97" s="1240"/>
      <c r="O97" s="1240">
        <v>1.8320099999999999</v>
      </c>
      <c r="P97" s="1240">
        <v>3.721E-2</v>
      </c>
      <c r="Q97" s="1240"/>
      <c r="R97" s="1240">
        <v>0.21087</v>
      </c>
      <c r="S97" s="1240">
        <v>2.5000000000000001E-2</v>
      </c>
      <c r="T97" s="1240"/>
      <c r="U97" s="1240">
        <v>0</v>
      </c>
      <c r="V97" s="1240">
        <v>0</v>
      </c>
      <c r="W97" s="1240"/>
      <c r="X97" s="1240">
        <v>9.8328600000000002</v>
      </c>
      <c r="Y97" s="1240">
        <v>0.22403000000000001</v>
      </c>
      <c r="Z97" s="1240"/>
      <c r="AA97" s="1252">
        <v>10.38761</v>
      </c>
      <c r="AB97" s="1252">
        <v>0.23376</v>
      </c>
      <c r="AC97" s="1253"/>
      <c r="AD97" s="1252">
        <v>1.9157</v>
      </c>
      <c r="AE97" s="1252">
        <v>5.4450000000000005E-2</v>
      </c>
      <c r="AF97" s="1252"/>
      <c r="AG97" s="1252">
        <v>10.79119</v>
      </c>
      <c r="AH97" s="1252">
        <v>3.5040800000000001</v>
      </c>
      <c r="AI97" s="1252"/>
      <c r="AJ97" s="1240">
        <v>0</v>
      </c>
      <c r="AK97" s="1240">
        <v>0</v>
      </c>
      <c r="AL97" s="1240">
        <v>350.81945000000002</v>
      </c>
      <c r="AM97" s="1240">
        <v>9.68933</v>
      </c>
      <c r="AN97" s="1240">
        <v>60.207989999999995</v>
      </c>
      <c r="AO97" s="1240">
        <v>18.66245</v>
      </c>
      <c r="AP97" s="1240">
        <v>3.7067000000000001</v>
      </c>
      <c r="AQ97" s="1240">
        <v>8.1189999999999998E-2</v>
      </c>
      <c r="AR97" s="1240">
        <v>3.3410100000000003</v>
      </c>
      <c r="AS97" s="1466">
        <v>6.5500000000000003E-2</v>
      </c>
    </row>
    <row r="98" spans="1:45" x14ac:dyDescent="0.25">
      <c r="A98" s="1238">
        <v>287</v>
      </c>
      <c r="B98" s="153" t="s">
        <v>1200</v>
      </c>
      <c r="C98" s="1239">
        <v>4311.4972400000006</v>
      </c>
      <c r="D98" s="1239">
        <v>230.88531</v>
      </c>
      <c r="E98" s="1240"/>
      <c r="F98" s="1239">
        <v>1200.9290700000001</v>
      </c>
      <c r="G98" s="1239">
        <v>37.367580000000004</v>
      </c>
      <c r="H98" s="1240"/>
      <c r="I98" s="1239">
        <v>752.13410999999996</v>
      </c>
      <c r="J98" s="1239">
        <v>431.63940000000002</v>
      </c>
      <c r="K98" s="1240"/>
      <c r="L98" s="1239">
        <v>11220.474910000001</v>
      </c>
      <c r="M98" s="1239">
        <v>2884.0820600000002</v>
      </c>
      <c r="N98" s="1240"/>
      <c r="O98" s="1240">
        <v>2854.4859000000001</v>
      </c>
      <c r="P98" s="1240">
        <v>1772.84079</v>
      </c>
      <c r="Q98" s="1240"/>
      <c r="R98" s="1240">
        <v>3269.9445599999999</v>
      </c>
      <c r="S98" s="1240">
        <v>2676.3271600000003</v>
      </c>
      <c r="T98" s="1240"/>
      <c r="U98" s="1240">
        <v>1838.1827800000001</v>
      </c>
      <c r="V98" s="1240">
        <v>1405.52793</v>
      </c>
      <c r="W98" s="1240"/>
      <c r="X98" s="1240">
        <v>2214.43959</v>
      </c>
      <c r="Y98" s="1240">
        <v>2645.4358999999999</v>
      </c>
      <c r="Z98" s="1240"/>
      <c r="AA98" s="1252">
        <v>1268.7751699999999</v>
      </c>
      <c r="AB98" s="1252">
        <v>1026.8513700000001</v>
      </c>
      <c r="AC98" s="1253"/>
      <c r="AD98" s="1252">
        <v>4042.4721199999999</v>
      </c>
      <c r="AE98" s="1252">
        <v>2853.9486099999999</v>
      </c>
      <c r="AF98" s="1252"/>
      <c r="AG98" s="1252">
        <v>4138.8915800000004</v>
      </c>
      <c r="AH98" s="1252">
        <v>3216.1489799999999</v>
      </c>
      <c r="AI98" s="1252"/>
      <c r="AJ98" s="1240">
        <v>2347.5820899999999</v>
      </c>
      <c r="AK98" s="1240">
        <v>2174.75506</v>
      </c>
      <c r="AL98" s="1240">
        <v>6164.77268</v>
      </c>
      <c r="AM98" s="1240">
        <v>3771.9509600000001</v>
      </c>
      <c r="AN98" s="1240">
        <v>1432.8260200000002</v>
      </c>
      <c r="AO98" s="1240">
        <v>400.08449000000002</v>
      </c>
      <c r="AP98" s="1240">
        <v>2996.0794599999995</v>
      </c>
      <c r="AQ98" s="1240">
        <v>504.19222999999994</v>
      </c>
      <c r="AR98" s="1240">
        <v>1458.6220800000001</v>
      </c>
      <c r="AS98" s="1466">
        <v>187.81586000000001</v>
      </c>
    </row>
    <row r="99" spans="1:45" x14ac:dyDescent="0.25">
      <c r="A99" s="1238">
        <v>289</v>
      </c>
      <c r="B99" s="153" t="s">
        <v>1201</v>
      </c>
      <c r="C99" s="1239">
        <v>2.4724400000000002</v>
      </c>
      <c r="D99" s="1239">
        <v>0.9</v>
      </c>
      <c r="E99" s="1240"/>
      <c r="F99" s="1239">
        <v>1306.45181</v>
      </c>
      <c r="G99" s="1239">
        <v>914.98911999999996</v>
      </c>
      <c r="H99" s="1240"/>
      <c r="I99" s="1239">
        <v>125.48893</v>
      </c>
      <c r="J99" s="1239">
        <v>53.837699999999998</v>
      </c>
      <c r="K99" s="1240"/>
      <c r="L99" s="1239">
        <v>297.1379</v>
      </c>
      <c r="M99" s="1239">
        <v>114.8477</v>
      </c>
      <c r="N99" s="1240"/>
      <c r="O99" s="1240">
        <v>2773.2482200000004</v>
      </c>
      <c r="P99" s="1240">
        <v>1261.0058999999999</v>
      </c>
      <c r="Q99" s="1240"/>
      <c r="R99" s="1240">
        <v>1167.7691299999999</v>
      </c>
      <c r="S99" s="1240">
        <v>662.04422</v>
      </c>
      <c r="T99" s="1240"/>
      <c r="U99" s="1240">
        <v>31.66432</v>
      </c>
      <c r="V99" s="1240">
        <v>13.37804</v>
      </c>
      <c r="W99" s="1240"/>
      <c r="X99" s="1240">
        <v>285.59671000000003</v>
      </c>
      <c r="Y99" s="1240">
        <v>119.0364</v>
      </c>
      <c r="Z99" s="1240"/>
      <c r="AA99" s="1252">
        <v>28.94107</v>
      </c>
      <c r="AB99" s="1252">
        <v>13.691450000000001</v>
      </c>
      <c r="AC99" s="1253"/>
      <c r="AD99" s="1252">
        <v>16317.695710000002</v>
      </c>
      <c r="AE99" s="1252">
        <v>9875.9961199999998</v>
      </c>
      <c r="AF99" s="1252"/>
      <c r="AG99" s="1252">
        <v>3361.05465</v>
      </c>
      <c r="AH99" s="1252">
        <v>2113.77612</v>
      </c>
      <c r="AI99" s="1252"/>
      <c r="AJ99" s="1240">
        <v>698.7805699999999</v>
      </c>
      <c r="AK99" s="1240">
        <v>516.26499999999999</v>
      </c>
      <c r="AL99" s="1240">
        <v>3506.36472</v>
      </c>
      <c r="AM99" s="1240">
        <v>1848.5231399999998</v>
      </c>
      <c r="AN99" s="1240">
        <v>3966.77529</v>
      </c>
      <c r="AO99" s="1240">
        <v>1639.3403999999998</v>
      </c>
      <c r="AP99" s="1240">
        <v>884.0859099999999</v>
      </c>
      <c r="AQ99" s="1240">
        <v>399.15132</v>
      </c>
      <c r="AR99" s="1240">
        <v>497.08180000000004</v>
      </c>
      <c r="AS99" s="1466">
        <v>1085.4691399999999</v>
      </c>
    </row>
    <row r="100" spans="1:45" x14ac:dyDescent="0.25">
      <c r="A100" s="1238">
        <v>293</v>
      </c>
      <c r="B100" s="153" t="s">
        <v>1202</v>
      </c>
      <c r="C100" s="1239">
        <v>16.10737</v>
      </c>
      <c r="D100" s="1239">
        <v>2.5970800000000001</v>
      </c>
      <c r="E100" s="1240"/>
      <c r="F100" s="1239">
        <v>16.391929999999999</v>
      </c>
      <c r="G100" s="1239">
        <v>0.26164999999999999</v>
      </c>
      <c r="H100" s="1240"/>
      <c r="I100" s="1239">
        <v>238.33569</v>
      </c>
      <c r="J100" s="1239">
        <v>227.53145000000001</v>
      </c>
      <c r="K100" s="1240"/>
      <c r="L100" s="1239">
        <v>5.62249</v>
      </c>
      <c r="M100" s="1239">
        <v>8.0549999999999997E-2</v>
      </c>
      <c r="N100" s="1240"/>
      <c r="O100" s="1240">
        <v>104.00072999999999</v>
      </c>
      <c r="P100" s="1240">
        <v>3.3719800000000002</v>
      </c>
      <c r="Q100" s="1240"/>
      <c r="R100" s="1240">
        <v>47.425809999999998</v>
      </c>
      <c r="S100" s="1240">
        <v>2.0870300000000004</v>
      </c>
      <c r="T100" s="1240"/>
      <c r="U100" s="1240">
        <v>100.97424000000001</v>
      </c>
      <c r="V100" s="1240">
        <v>3.8368699999999998</v>
      </c>
      <c r="W100" s="1240"/>
      <c r="X100" s="1240">
        <v>1.11452</v>
      </c>
      <c r="Y100" s="1240">
        <v>1.9309999999999997E-2</v>
      </c>
      <c r="Z100" s="1240"/>
      <c r="AA100" s="1252">
        <v>2.8978099999999998</v>
      </c>
      <c r="AB100" s="1252">
        <v>0.25933</v>
      </c>
      <c r="AC100" s="1253"/>
      <c r="AD100" s="1252">
        <v>1.10886</v>
      </c>
      <c r="AE100" s="1252">
        <v>5.9000000000000007E-3</v>
      </c>
      <c r="AF100" s="1252"/>
      <c r="AG100" s="1252">
        <v>9.4851100000000006</v>
      </c>
      <c r="AH100" s="1252">
        <v>2.9148299999999998</v>
      </c>
      <c r="AI100" s="1252"/>
      <c r="AJ100" s="1240">
        <v>1.6162999999999998</v>
      </c>
      <c r="AK100" s="1240">
        <v>2.861E-2</v>
      </c>
      <c r="AL100" s="1240">
        <v>18.567799999999998</v>
      </c>
      <c r="AM100" s="1240">
        <v>3.0518800000000001</v>
      </c>
      <c r="AN100" s="1240">
        <v>5.9857399999999998</v>
      </c>
      <c r="AO100" s="1240">
        <v>2.8922800000000004</v>
      </c>
      <c r="AP100" s="1240">
        <v>1.1305999999999998</v>
      </c>
      <c r="AQ100" s="1240">
        <v>1.4760000000000001E-2</v>
      </c>
      <c r="AR100" s="1240">
        <v>38.282019999999996</v>
      </c>
      <c r="AS100" s="1466">
        <v>1.19299</v>
      </c>
    </row>
    <row r="101" spans="1:45" x14ac:dyDescent="0.25">
      <c r="A101" s="1238">
        <v>297</v>
      </c>
      <c r="B101" s="153" t="s">
        <v>1203</v>
      </c>
      <c r="C101" s="1239">
        <v>0</v>
      </c>
      <c r="D101" s="1239">
        <v>0</v>
      </c>
      <c r="E101" s="1240"/>
      <c r="F101" s="1239">
        <v>2.45831</v>
      </c>
      <c r="G101" s="1239">
        <v>5.3770000000000005E-2</v>
      </c>
      <c r="H101" s="1240"/>
      <c r="I101" s="1239">
        <v>3.4849999999999999E-2</v>
      </c>
      <c r="J101" s="1239">
        <v>5.2000000000000006E-4</v>
      </c>
      <c r="K101" s="1240"/>
      <c r="L101" s="1239">
        <v>0</v>
      </c>
      <c r="M101" s="1239">
        <v>0</v>
      </c>
      <c r="N101" s="1240"/>
      <c r="O101" s="1240">
        <v>0</v>
      </c>
      <c r="P101" s="1240">
        <v>0</v>
      </c>
      <c r="Q101" s="1240"/>
      <c r="R101" s="1240">
        <v>0</v>
      </c>
      <c r="S101" s="1240">
        <v>0</v>
      </c>
      <c r="T101" s="1240"/>
      <c r="U101" s="1240">
        <v>0</v>
      </c>
      <c r="V101" s="1240">
        <v>0</v>
      </c>
      <c r="W101" s="1240"/>
      <c r="X101" s="1240">
        <v>7.4358999999999993</v>
      </c>
      <c r="Y101" s="1240">
        <v>0.1431</v>
      </c>
      <c r="Z101" s="1240"/>
      <c r="AA101" s="1252">
        <v>86.529800000000009</v>
      </c>
      <c r="AB101" s="1252">
        <v>6.3026299999999997</v>
      </c>
      <c r="AC101" s="1253"/>
      <c r="AD101" s="1252">
        <v>9.8489999999999994E-2</v>
      </c>
      <c r="AE101" s="1252">
        <v>1.341E-2</v>
      </c>
      <c r="AF101" s="1252"/>
      <c r="AG101" s="1252">
        <v>0.50555000000000005</v>
      </c>
      <c r="AH101" s="1252">
        <v>3.6139999999999999E-2</v>
      </c>
      <c r="AI101" s="1252"/>
      <c r="AJ101" s="1240">
        <v>2.9990000000000001</v>
      </c>
      <c r="AK101" s="1240">
        <v>6.88E-2</v>
      </c>
      <c r="AL101" s="1240">
        <v>57.586160000000007</v>
      </c>
      <c r="AM101" s="1240">
        <v>9.7241400000000002</v>
      </c>
      <c r="AN101" s="1240">
        <v>128.55359999999999</v>
      </c>
      <c r="AO101" s="1240">
        <v>28.411860000000001</v>
      </c>
      <c r="AP101" s="1240">
        <v>31.336950000000002</v>
      </c>
      <c r="AQ101" s="1240">
        <v>5.6198600000000001</v>
      </c>
      <c r="AR101" s="1240">
        <v>2.0475499999999998</v>
      </c>
      <c r="AS101" s="1466">
        <v>5.64E-3</v>
      </c>
    </row>
    <row r="102" spans="1:45" x14ac:dyDescent="0.25">
      <c r="A102" s="1238">
        <v>301</v>
      </c>
      <c r="B102" s="153" t="s">
        <v>432</v>
      </c>
      <c r="C102" s="1239">
        <v>3848.4730299999997</v>
      </c>
      <c r="D102" s="1239">
        <v>1853.8070500000001</v>
      </c>
      <c r="E102" s="1240"/>
      <c r="F102" s="1239">
        <v>1720.58897</v>
      </c>
      <c r="G102" s="1239">
        <v>201.31507000000002</v>
      </c>
      <c r="H102" s="1240"/>
      <c r="I102" s="1239">
        <v>6195.6283099999991</v>
      </c>
      <c r="J102" s="1239">
        <v>1602.1726799999999</v>
      </c>
      <c r="K102" s="1240"/>
      <c r="L102" s="1239">
        <v>10902.151830000001</v>
      </c>
      <c r="M102" s="1239">
        <v>3930.8075099999996</v>
      </c>
      <c r="N102" s="1240"/>
      <c r="O102" s="1240">
        <v>12404.953680000001</v>
      </c>
      <c r="P102" s="1240">
        <v>14716.972900000001</v>
      </c>
      <c r="Q102" s="1240"/>
      <c r="R102" s="1240">
        <v>21055.694440000003</v>
      </c>
      <c r="S102" s="1240">
        <v>3562.7684300000001</v>
      </c>
      <c r="T102" s="1240"/>
      <c r="U102" s="1240">
        <v>10767.933529999998</v>
      </c>
      <c r="V102" s="1240">
        <v>4522.6550399999996</v>
      </c>
      <c r="W102" s="1240"/>
      <c r="X102" s="1240">
        <v>13923.36017</v>
      </c>
      <c r="Y102" s="1240">
        <v>12568.303109999999</v>
      </c>
      <c r="Z102" s="1240"/>
      <c r="AA102" s="1252">
        <v>15402.789339999999</v>
      </c>
      <c r="AB102" s="1252">
        <v>8413.7088699999986</v>
      </c>
      <c r="AC102" s="1253"/>
      <c r="AD102" s="1252">
        <v>12368.640880000001</v>
      </c>
      <c r="AE102" s="1252">
        <v>6318.5673099999995</v>
      </c>
      <c r="AF102" s="1252"/>
      <c r="AG102" s="1252">
        <v>17189.637760000001</v>
      </c>
      <c r="AH102" s="1252">
        <v>10964.6679</v>
      </c>
      <c r="AI102" s="1252"/>
      <c r="AJ102" s="1240">
        <v>16903.180519999998</v>
      </c>
      <c r="AK102" s="1240">
        <v>11886.444650000001</v>
      </c>
      <c r="AL102" s="1240">
        <v>22945.658429999999</v>
      </c>
      <c r="AM102" s="1240">
        <v>10512.13573</v>
      </c>
      <c r="AN102" s="1240">
        <v>28272.754240000013</v>
      </c>
      <c r="AO102" s="1240">
        <v>11437.147770000005</v>
      </c>
      <c r="AP102" s="1240">
        <v>22495.327920000011</v>
      </c>
      <c r="AQ102" s="1240">
        <v>8214.5377199999821</v>
      </c>
      <c r="AR102" s="1240">
        <v>20057.816999999999</v>
      </c>
      <c r="AS102" s="1466">
        <v>7099.7335499999945</v>
      </c>
    </row>
    <row r="103" spans="1:45" x14ac:dyDescent="0.25">
      <c r="A103" s="1238">
        <v>305</v>
      </c>
      <c r="B103" s="153" t="s">
        <v>1204</v>
      </c>
      <c r="C103" s="1239">
        <v>7.7340000000000006E-2</v>
      </c>
      <c r="D103" s="1239">
        <v>7.195E-2</v>
      </c>
      <c r="E103" s="1240"/>
      <c r="F103" s="1239">
        <v>29.143080000000001</v>
      </c>
      <c r="G103" s="1239">
        <v>36.66339</v>
      </c>
      <c r="H103" s="1240"/>
      <c r="I103" s="1239">
        <v>0.41617999999999999</v>
      </c>
      <c r="J103" s="1239">
        <v>0.33909</v>
      </c>
      <c r="K103" s="1240"/>
      <c r="L103" s="1239">
        <v>3.08175</v>
      </c>
      <c r="M103" s="1239">
        <v>3.4118499999999998</v>
      </c>
      <c r="N103" s="1240"/>
      <c r="O103" s="1240">
        <v>4.027E-2</v>
      </c>
      <c r="P103" s="1240">
        <v>3.0089999999999999E-2</v>
      </c>
      <c r="Q103" s="1240"/>
      <c r="R103" s="1240">
        <v>4.40726</v>
      </c>
      <c r="S103" s="1240">
        <v>3.9814600000000002</v>
      </c>
      <c r="T103" s="1240"/>
      <c r="U103" s="1240">
        <v>18.046250000000001</v>
      </c>
      <c r="V103" s="1240">
        <v>1.17974</v>
      </c>
      <c r="W103" s="1240"/>
      <c r="X103" s="1240">
        <v>0.12018999999999999</v>
      </c>
      <c r="Y103" s="1240">
        <v>0.12420999999999999</v>
      </c>
      <c r="Z103" s="1240"/>
      <c r="AA103" s="1252">
        <v>109.893</v>
      </c>
      <c r="AB103" s="1252">
        <v>12.06015</v>
      </c>
      <c r="AC103" s="1253"/>
      <c r="AD103" s="1252">
        <v>0</v>
      </c>
      <c r="AE103" s="1252">
        <v>0</v>
      </c>
      <c r="AF103" s="1252"/>
      <c r="AG103" s="1252">
        <v>11.86117</v>
      </c>
      <c r="AH103" s="1252">
        <v>0.51973000000000003</v>
      </c>
      <c r="AI103" s="1252"/>
      <c r="AJ103" s="1240">
        <v>0.37844</v>
      </c>
      <c r="AK103" s="1240">
        <v>1.1789999999999998E-2</v>
      </c>
      <c r="AL103" s="1240">
        <v>12.170770000000001</v>
      </c>
      <c r="AM103" s="1240">
        <v>0.48054000000000002</v>
      </c>
      <c r="AN103" s="1240">
        <v>0</v>
      </c>
      <c r="AO103" s="1240">
        <v>0</v>
      </c>
      <c r="AP103" s="1240">
        <v>0.55144000000000004</v>
      </c>
      <c r="AQ103" s="1240">
        <v>1.324E-2</v>
      </c>
      <c r="AR103" s="1240">
        <v>0</v>
      </c>
      <c r="AS103" s="1466">
        <v>0</v>
      </c>
    </row>
    <row r="104" spans="1:45" x14ac:dyDescent="0.25">
      <c r="A104" s="1238">
        <v>309</v>
      </c>
      <c r="B104" s="153" t="s">
        <v>1205</v>
      </c>
      <c r="C104" s="1239">
        <v>40.296870000000006</v>
      </c>
      <c r="D104" s="1239">
        <v>3.2037399999999998</v>
      </c>
      <c r="E104" s="1240"/>
      <c r="F104" s="1239">
        <v>3.1129000000000002</v>
      </c>
      <c r="G104" s="1239">
        <v>0.1</v>
      </c>
      <c r="H104" s="1240"/>
      <c r="I104" s="1239">
        <v>1.90466</v>
      </c>
      <c r="J104" s="1239">
        <v>1.3662999999999998</v>
      </c>
      <c r="K104" s="1240"/>
      <c r="L104" s="1239">
        <v>118.06819</v>
      </c>
      <c r="M104" s="1239">
        <v>307.07911999999999</v>
      </c>
      <c r="N104" s="1240"/>
      <c r="O104" s="1240">
        <v>0.92962</v>
      </c>
      <c r="P104" s="1240">
        <v>0.74724000000000002</v>
      </c>
      <c r="Q104" s="1240"/>
      <c r="R104" s="1240">
        <v>0.18694</v>
      </c>
      <c r="S104" s="1240">
        <v>3.1900000000000001E-3</v>
      </c>
      <c r="T104" s="1240"/>
      <c r="U104" s="1240">
        <v>0</v>
      </c>
      <c r="V104" s="1240">
        <v>0</v>
      </c>
      <c r="W104" s="1240"/>
      <c r="X104" s="1240">
        <v>0</v>
      </c>
      <c r="Y104" s="1240">
        <v>0</v>
      </c>
      <c r="Z104" s="1240"/>
      <c r="AA104" s="1252">
        <v>0</v>
      </c>
      <c r="AB104" s="1252">
        <v>0</v>
      </c>
      <c r="AC104" s="1253"/>
      <c r="AD104" s="1252">
        <v>2.1309899999999997</v>
      </c>
      <c r="AE104" s="1252">
        <v>2.0460000000000002E-2</v>
      </c>
      <c r="AF104" s="1252"/>
      <c r="AG104" s="1252">
        <v>1.8249999999999999E-2</v>
      </c>
      <c r="AH104" s="1252">
        <v>3.2000000000000003E-4</v>
      </c>
      <c r="AI104" s="1252"/>
      <c r="AJ104" s="1240">
        <v>0</v>
      </c>
      <c r="AK104" s="1240">
        <v>0</v>
      </c>
      <c r="AL104" s="1240">
        <v>7.0811899999999994</v>
      </c>
      <c r="AM104" s="1240">
        <v>0.21183000000000002</v>
      </c>
      <c r="AN104" s="1240">
        <v>3.6650399999999999</v>
      </c>
      <c r="AO104" s="1240">
        <v>8.3000000000000001E-3</v>
      </c>
      <c r="AP104" s="1240">
        <v>1.6852999999999998</v>
      </c>
      <c r="AQ104" s="1240">
        <v>8.2369999999999999E-2</v>
      </c>
      <c r="AR104" s="1240">
        <v>12.3001</v>
      </c>
      <c r="AS104" s="1466">
        <v>7.1626799999999999</v>
      </c>
    </row>
    <row r="105" spans="1:45" x14ac:dyDescent="0.25">
      <c r="A105" s="1238">
        <v>313</v>
      </c>
      <c r="B105" s="153" t="s">
        <v>1206</v>
      </c>
      <c r="C105" s="1239">
        <v>27.266560000000002</v>
      </c>
      <c r="D105" s="1239">
        <v>6.3209999999999997</v>
      </c>
      <c r="E105" s="1240"/>
      <c r="F105" s="1239">
        <v>0</v>
      </c>
      <c r="G105" s="1239">
        <v>0</v>
      </c>
      <c r="H105" s="1240"/>
      <c r="I105" s="1239">
        <v>10.30017</v>
      </c>
      <c r="J105" s="1239">
        <v>2.78084</v>
      </c>
      <c r="K105" s="1240"/>
      <c r="L105" s="1239">
        <v>19.515340000000002</v>
      </c>
      <c r="M105" s="1239">
        <v>2.1815799999999999</v>
      </c>
      <c r="N105" s="1240"/>
      <c r="O105" s="1240">
        <v>0</v>
      </c>
      <c r="P105" s="1240">
        <v>0</v>
      </c>
      <c r="Q105" s="1240"/>
      <c r="R105" s="1240">
        <v>0</v>
      </c>
      <c r="S105" s="1240">
        <v>0</v>
      </c>
      <c r="T105" s="1240"/>
      <c r="U105" s="1240">
        <v>0</v>
      </c>
      <c r="V105" s="1240">
        <v>0</v>
      </c>
      <c r="W105" s="1240"/>
      <c r="X105" s="1240">
        <v>0</v>
      </c>
      <c r="Y105" s="1240">
        <v>0</v>
      </c>
      <c r="Z105" s="1240"/>
      <c r="AA105" s="1252">
        <v>0</v>
      </c>
      <c r="AB105" s="1252">
        <v>0</v>
      </c>
      <c r="AC105" s="1253"/>
      <c r="AD105" s="1252">
        <v>0.81935000000000002</v>
      </c>
      <c r="AE105" s="1252">
        <v>1.0369999999999999E-2</v>
      </c>
      <c r="AF105" s="1252"/>
      <c r="AG105" s="1252">
        <v>0</v>
      </c>
      <c r="AH105" s="1252">
        <v>0</v>
      </c>
      <c r="AI105" s="1252"/>
      <c r="AJ105" s="1240">
        <v>7.4395100000000003</v>
      </c>
      <c r="AK105" s="1240">
        <v>1.3467799999999999</v>
      </c>
      <c r="AL105" s="1240">
        <v>85.088039999999992</v>
      </c>
      <c r="AM105" s="1240">
        <v>104.69954</v>
      </c>
      <c r="AN105" s="1240">
        <v>16.807680000000001</v>
      </c>
      <c r="AO105" s="1240">
        <v>4.8750000000000002E-2</v>
      </c>
      <c r="AP105" s="1240">
        <v>2.8340000000000001E-2</v>
      </c>
      <c r="AQ105" s="1240">
        <v>6.7000000000000002E-4</v>
      </c>
      <c r="AR105" s="1240">
        <v>0.21496000000000001</v>
      </c>
      <c r="AS105" s="1466">
        <v>8.2000000000000009E-4</v>
      </c>
    </row>
    <row r="106" spans="1:45" x14ac:dyDescent="0.25">
      <c r="A106" s="1238">
        <v>317</v>
      </c>
      <c r="B106" s="153" t="s">
        <v>1207</v>
      </c>
      <c r="C106" s="1239">
        <v>35784.716130000001</v>
      </c>
      <c r="D106" s="1239">
        <v>21050.324690000001</v>
      </c>
      <c r="E106" s="1240"/>
      <c r="F106" s="1239">
        <v>53384.185380000003</v>
      </c>
      <c r="G106" s="1239">
        <v>33831.854380000004</v>
      </c>
      <c r="H106" s="1240"/>
      <c r="I106" s="1239">
        <v>59052.649549999995</v>
      </c>
      <c r="J106" s="1239">
        <v>18020.112269999998</v>
      </c>
      <c r="K106" s="1240"/>
      <c r="L106" s="1239">
        <v>53082.645109999998</v>
      </c>
      <c r="M106" s="1239">
        <v>25169.293559999998</v>
      </c>
      <c r="N106" s="1240"/>
      <c r="O106" s="1240">
        <v>39941.300470000002</v>
      </c>
      <c r="P106" s="1240">
        <v>20165.146059999999</v>
      </c>
      <c r="Q106" s="1240"/>
      <c r="R106" s="1240">
        <v>51438.88508</v>
      </c>
      <c r="S106" s="1240">
        <v>25800.5681</v>
      </c>
      <c r="T106" s="1240"/>
      <c r="U106" s="1240">
        <v>66982.856209999998</v>
      </c>
      <c r="V106" s="1240">
        <v>26534.771960000002</v>
      </c>
      <c r="W106" s="1240"/>
      <c r="X106" s="1240">
        <v>61183.610959999998</v>
      </c>
      <c r="Y106" s="1240">
        <v>32524.37977</v>
      </c>
      <c r="Z106" s="1240"/>
      <c r="AA106" s="1252">
        <v>61985.880729999997</v>
      </c>
      <c r="AB106" s="1252">
        <v>35149.582000000002</v>
      </c>
      <c r="AC106" s="1253"/>
      <c r="AD106" s="1252">
        <v>32581.702120000002</v>
      </c>
      <c r="AE106" s="1252">
        <v>25040.339379999998</v>
      </c>
      <c r="AF106" s="1252"/>
      <c r="AG106" s="1252">
        <v>37446.609189999996</v>
      </c>
      <c r="AH106" s="1252">
        <v>29146.185120000002</v>
      </c>
      <c r="AI106" s="1252"/>
      <c r="AJ106" s="1240">
        <v>35222.5383</v>
      </c>
      <c r="AK106" s="1240">
        <v>28410.731690000001</v>
      </c>
      <c r="AL106" s="1240">
        <v>59074.804389999998</v>
      </c>
      <c r="AM106" s="1240">
        <v>69500.945240000001</v>
      </c>
      <c r="AN106" s="1240">
        <v>106924.90632999988</v>
      </c>
      <c r="AO106" s="1240">
        <v>137794.46642000007</v>
      </c>
      <c r="AP106" s="1240">
        <v>74712.456870000009</v>
      </c>
      <c r="AQ106" s="1240">
        <v>42112.325230000031</v>
      </c>
      <c r="AR106" s="1240">
        <v>114507.4476199998</v>
      </c>
      <c r="AS106" s="1466">
        <v>145071.54246999993</v>
      </c>
    </row>
    <row r="107" spans="1:45" x14ac:dyDescent="0.25">
      <c r="A107" s="1238">
        <v>325</v>
      </c>
      <c r="B107" s="153" t="s">
        <v>1208</v>
      </c>
      <c r="C107" s="1239">
        <v>0</v>
      </c>
      <c r="D107" s="1239">
        <v>0</v>
      </c>
      <c r="E107" s="1240"/>
      <c r="F107" s="1239">
        <v>0</v>
      </c>
      <c r="G107" s="1239">
        <v>0</v>
      </c>
      <c r="H107" s="1240"/>
      <c r="I107" s="1239">
        <v>0</v>
      </c>
      <c r="J107" s="1239">
        <v>0</v>
      </c>
      <c r="K107" s="1240"/>
      <c r="L107" s="1239">
        <v>11.661149999999999</v>
      </c>
      <c r="M107" s="1239">
        <v>0.78555999999999993</v>
      </c>
      <c r="N107" s="1240"/>
      <c r="O107" s="1240">
        <v>0.25557000000000002</v>
      </c>
      <c r="P107" s="1240">
        <v>2.0999999999999998E-4</v>
      </c>
      <c r="Q107" s="1240"/>
      <c r="R107" s="1240">
        <v>0</v>
      </c>
      <c r="S107" s="1240">
        <v>0</v>
      </c>
      <c r="T107" s="1240"/>
      <c r="U107" s="1240">
        <v>238.36748</v>
      </c>
      <c r="V107" s="1240">
        <v>20.141999999999999</v>
      </c>
      <c r="W107" s="1240"/>
      <c r="X107" s="1240">
        <v>4.01485</v>
      </c>
      <c r="Y107" s="1240">
        <v>25</v>
      </c>
      <c r="Z107" s="1240"/>
      <c r="AA107" s="1252">
        <v>8.0299999999999994</v>
      </c>
      <c r="AB107" s="1252">
        <v>50</v>
      </c>
      <c r="AC107" s="1253"/>
      <c r="AD107" s="1252">
        <v>0</v>
      </c>
      <c r="AE107" s="1252">
        <v>0</v>
      </c>
      <c r="AF107" s="1252"/>
      <c r="AG107" s="1252">
        <v>0.15415999999999999</v>
      </c>
      <c r="AH107" s="1252">
        <v>1.41E-3</v>
      </c>
      <c r="AI107" s="1252"/>
      <c r="AJ107" s="1240">
        <v>0</v>
      </c>
      <c r="AK107" s="1240">
        <v>0</v>
      </c>
      <c r="AL107" s="1240">
        <v>4.7600000000000003E-2</v>
      </c>
      <c r="AM107" s="1240">
        <v>5.9999999999999995E-5</v>
      </c>
      <c r="AN107" s="1240">
        <v>0</v>
      </c>
      <c r="AO107" s="1240">
        <v>0</v>
      </c>
      <c r="AP107" s="1240">
        <v>18.607029999999998</v>
      </c>
      <c r="AQ107" s="1240">
        <v>55.47</v>
      </c>
      <c r="AR107" s="1240">
        <v>0.80930999999999997</v>
      </c>
      <c r="AS107" s="1466">
        <v>2.9319999999999999E-2</v>
      </c>
    </row>
    <row r="108" spans="1:45" x14ac:dyDescent="0.25">
      <c r="A108" s="1238">
        <v>329</v>
      </c>
      <c r="B108" s="153" t="s">
        <v>1209</v>
      </c>
      <c r="C108" s="1239">
        <v>6.9209300000000002</v>
      </c>
      <c r="D108" s="1239">
        <v>0.20730000000000001</v>
      </c>
      <c r="E108" s="1240"/>
      <c r="F108" s="1239">
        <v>0</v>
      </c>
      <c r="G108" s="1239">
        <v>0</v>
      </c>
      <c r="H108" s="1240"/>
      <c r="I108" s="1239">
        <v>0</v>
      </c>
      <c r="J108" s="1239">
        <v>0</v>
      </c>
      <c r="K108" s="1240"/>
      <c r="L108" s="1239">
        <v>668.0299</v>
      </c>
      <c r="M108" s="1239">
        <v>302.42500000000001</v>
      </c>
      <c r="N108" s="1240"/>
      <c r="O108" s="1240">
        <v>1216.89698</v>
      </c>
      <c r="P108" s="1240">
        <v>509.88322999999997</v>
      </c>
      <c r="Q108" s="1240"/>
      <c r="R108" s="1240">
        <v>0.1961</v>
      </c>
      <c r="S108" s="1240">
        <v>2.2299999999999998E-3</v>
      </c>
      <c r="T108" s="1240"/>
      <c r="U108" s="1240">
        <v>2.3336600000000001</v>
      </c>
      <c r="V108" s="1240">
        <v>2.4590000000000001E-2</v>
      </c>
      <c r="W108" s="1240"/>
      <c r="X108" s="1240">
        <v>0</v>
      </c>
      <c r="Y108" s="1240">
        <v>0</v>
      </c>
      <c r="Z108" s="1240"/>
      <c r="AA108" s="1252">
        <v>18.709859999999999</v>
      </c>
      <c r="AB108" s="1252">
        <v>2.9442399999999997</v>
      </c>
      <c r="AC108" s="1253"/>
      <c r="AD108" s="1252">
        <v>0</v>
      </c>
      <c r="AE108" s="1252">
        <v>0</v>
      </c>
      <c r="AF108" s="1252"/>
      <c r="AG108" s="1252">
        <v>0.84247000000000005</v>
      </c>
      <c r="AH108" s="1252">
        <v>5.8600000000000006E-3</v>
      </c>
      <c r="AI108" s="1252"/>
      <c r="AJ108" s="1240">
        <v>0</v>
      </c>
      <c r="AK108" s="1240">
        <v>0</v>
      </c>
      <c r="AL108" s="1240">
        <v>0.22212999999999999</v>
      </c>
      <c r="AM108" s="1240">
        <v>1.3600000000000001E-3</v>
      </c>
      <c r="AN108" s="1240">
        <v>0</v>
      </c>
      <c r="AO108" s="1240">
        <v>0</v>
      </c>
      <c r="AP108" s="1240">
        <v>9.6782800000000009</v>
      </c>
      <c r="AQ108" s="1240">
        <v>2.3850000000000003E-2</v>
      </c>
      <c r="AR108" s="1240">
        <v>1.821E-2</v>
      </c>
      <c r="AS108" s="1466">
        <v>1.6000000000000001E-4</v>
      </c>
    </row>
    <row r="109" spans="1:45" x14ac:dyDescent="0.25">
      <c r="A109" s="1238">
        <v>331</v>
      </c>
      <c r="B109" s="153" t="s">
        <v>1210</v>
      </c>
      <c r="C109" s="1239">
        <v>0</v>
      </c>
      <c r="D109" s="1239">
        <v>0</v>
      </c>
      <c r="E109" s="1240"/>
      <c r="F109" s="1239">
        <v>0</v>
      </c>
      <c r="G109" s="1239">
        <v>0</v>
      </c>
      <c r="H109" s="1240"/>
      <c r="I109" s="1239">
        <v>0</v>
      </c>
      <c r="J109" s="1239">
        <v>0</v>
      </c>
      <c r="K109" s="1240"/>
      <c r="L109" s="1239">
        <v>0</v>
      </c>
      <c r="M109" s="1239">
        <v>0</v>
      </c>
      <c r="N109" s="1240"/>
      <c r="O109" s="1240">
        <v>0</v>
      </c>
      <c r="P109" s="1240">
        <v>0</v>
      </c>
      <c r="Q109" s="1240"/>
      <c r="R109" s="1240">
        <v>0</v>
      </c>
      <c r="S109" s="1240">
        <v>0</v>
      </c>
      <c r="T109" s="1240"/>
      <c r="U109" s="1240">
        <v>12.891999999999999</v>
      </c>
      <c r="V109" s="1240">
        <v>2.7157499999999999</v>
      </c>
      <c r="W109" s="1240"/>
      <c r="X109" s="1240">
        <v>0.89585999999999999</v>
      </c>
      <c r="Y109" s="1240">
        <v>1.85799</v>
      </c>
      <c r="Z109" s="1240"/>
      <c r="AA109" s="1252">
        <v>0</v>
      </c>
      <c r="AB109" s="1252">
        <v>0</v>
      </c>
      <c r="AC109" s="1253"/>
      <c r="AD109" s="1252">
        <v>4.4260600000000005</v>
      </c>
      <c r="AE109" s="1252">
        <v>4.9500000000000002E-2</v>
      </c>
      <c r="AF109" s="1252"/>
      <c r="AG109" s="1252">
        <v>1.1431900000000002</v>
      </c>
      <c r="AH109" s="1252">
        <v>8.9499999999999996E-3</v>
      </c>
      <c r="AI109" s="1252"/>
      <c r="AJ109" s="1240">
        <v>0</v>
      </c>
      <c r="AK109" s="1240">
        <v>0</v>
      </c>
      <c r="AL109" s="1240">
        <v>0</v>
      </c>
      <c r="AM109" s="1240">
        <v>0</v>
      </c>
      <c r="AN109" s="1240">
        <v>0</v>
      </c>
      <c r="AO109" s="1240">
        <v>0</v>
      </c>
      <c r="AP109" s="1240">
        <v>0</v>
      </c>
      <c r="AQ109" s="1240">
        <v>0</v>
      </c>
      <c r="AR109" s="1240">
        <v>0</v>
      </c>
      <c r="AS109" s="1466">
        <v>0</v>
      </c>
    </row>
    <row r="110" spans="1:45" x14ac:dyDescent="0.25">
      <c r="A110" s="1238">
        <v>334</v>
      </c>
      <c r="B110" s="153" t="s">
        <v>1211</v>
      </c>
      <c r="C110" s="1239">
        <v>0</v>
      </c>
      <c r="D110" s="1239">
        <v>0</v>
      </c>
      <c r="E110" s="1240"/>
      <c r="F110" s="1239">
        <v>4.0964900000000002</v>
      </c>
      <c r="G110" s="1239">
        <v>0.4194</v>
      </c>
      <c r="H110" s="1240"/>
      <c r="I110" s="1239">
        <v>0</v>
      </c>
      <c r="J110" s="1239">
        <v>0</v>
      </c>
      <c r="K110" s="1240"/>
      <c r="L110" s="1239">
        <v>0</v>
      </c>
      <c r="M110" s="1239">
        <v>0</v>
      </c>
      <c r="N110" s="1240"/>
      <c r="O110" s="1240">
        <v>1.1545699999999999</v>
      </c>
      <c r="P110" s="1240">
        <v>7.4799999999999991E-2</v>
      </c>
      <c r="Q110" s="1240"/>
      <c r="R110" s="1240">
        <v>8.1106599999999993</v>
      </c>
      <c r="S110" s="1240">
        <v>1.575E-2</v>
      </c>
      <c r="T110" s="1240"/>
      <c r="U110" s="1240">
        <v>0</v>
      </c>
      <c r="V110" s="1240">
        <v>0</v>
      </c>
      <c r="W110" s="1240"/>
      <c r="X110" s="1240">
        <v>28.697320000000001</v>
      </c>
      <c r="Y110" s="1240">
        <v>3</v>
      </c>
      <c r="Z110" s="1240"/>
      <c r="AA110" s="1252">
        <v>0</v>
      </c>
      <c r="AB110" s="1252">
        <v>0</v>
      </c>
      <c r="AC110" s="1253"/>
      <c r="AD110" s="1252">
        <v>29.751999999999999</v>
      </c>
      <c r="AE110" s="1252">
        <v>2.3947500000000002</v>
      </c>
      <c r="AF110" s="1252"/>
      <c r="AG110" s="1252">
        <v>0</v>
      </c>
      <c r="AH110" s="1252">
        <v>0</v>
      </c>
      <c r="AI110" s="1252"/>
      <c r="AJ110" s="1240">
        <v>0</v>
      </c>
      <c r="AK110" s="1240">
        <v>0</v>
      </c>
      <c r="AL110" s="1240">
        <v>0</v>
      </c>
      <c r="AM110" s="1240">
        <v>0</v>
      </c>
      <c r="AN110" s="1240">
        <v>0</v>
      </c>
      <c r="AO110" s="1240">
        <v>0</v>
      </c>
      <c r="AP110" s="1240">
        <v>0</v>
      </c>
      <c r="AQ110" s="1240">
        <v>0</v>
      </c>
      <c r="AR110" s="1240">
        <v>0</v>
      </c>
      <c r="AS110" s="1466">
        <v>0</v>
      </c>
    </row>
    <row r="111" spans="1:45" x14ac:dyDescent="0.25">
      <c r="A111" s="1238">
        <v>337</v>
      </c>
      <c r="B111" s="153" t="s">
        <v>1212</v>
      </c>
      <c r="C111" s="1239">
        <v>900.46917000000008</v>
      </c>
      <c r="D111" s="1239">
        <v>5423.4694900000004</v>
      </c>
      <c r="E111" s="1240"/>
      <c r="F111" s="1239">
        <v>2014.7298000000001</v>
      </c>
      <c r="G111" s="1239">
        <v>7315.0997100000004</v>
      </c>
      <c r="H111" s="1240"/>
      <c r="I111" s="1239">
        <v>2612.5804700000003</v>
      </c>
      <c r="J111" s="1239">
        <v>10866.15516</v>
      </c>
      <c r="K111" s="1240"/>
      <c r="L111" s="1239">
        <v>8076.0888299999997</v>
      </c>
      <c r="M111" s="1239">
        <v>18485.503270000001</v>
      </c>
      <c r="N111" s="1240"/>
      <c r="O111" s="1240">
        <v>4930.7888600000006</v>
      </c>
      <c r="P111" s="1240">
        <v>10950.286320000001</v>
      </c>
      <c r="Q111" s="1240"/>
      <c r="R111" s="1240">
        <v>949.00639000000001</v>
      </c>
      <c r="S111" s="1240">
        <v>8703.2009999999991</v>
      </c>
      <c r="T111" s="1240"/>
      <c r="U111" s="1240">
        <v>1475.0066299999999</v>
      </c>
      <c r="V111" s="1240">
        <v>15420.199980000001</v>
      </c>
      <c r="W111" s="1240"/>
      <c r="X111" s="1240">
        <v>1583.09085</v>
      </c>
      <c r="Y111" s="1240">
        <v>16137.404500000001</v>
      </c>
      <c r="Z111" s="1240"/>
      <c r="AA111" s="1252">
        <v>854.92454000000009</v>
      </c>
      <c r="AB111" s="1252">
        <v>8190.9480000000003</v>
      </c>
      <c r="AC111" s="1253"/>
      <c r="AD111" s="1252">
        <v>1399.6584399999999</v>
      </c>
      <c r="AE111" s="1252">
        <v>15178.5841</v>
      </c>
      <c r="AF111" s="1252"/>
      <c r="AG111" s="1252">
        <v>2511.7341800000004</v>
      </c>
      <c r="AH111" s="1252">
        <v>23114.22</v>
      </c>
      <c r="AI111" s="1252"/>
      <c r="AJ111" s="1240">
        <v>3534.7854400000001</v>
      </c>
      <c r="AK111" s="1240">
        <v>31736.017199999998</v>
      </c>
      <c r="AL111" s="1240">
        <v>1696.40516</v>
      </c>
      <c r="AM111" s="1240">
        <v>16131.883260000001</v>
      </c>
      <c r="AN111" s="1240">
        <v>89893.735709999994</v>
      </c>
      <c r="AO111" s="1240">
        <v>146681.44767000002</v>
      </c>
      <c r="AP111" s="1240">
        <v>170981.48871999999</v>
      </c>
      <c r="AQ111" s="1240">
        <v>264828.40565000003</v>
      </c>
      <c r="AR111" s="1240">
        <v>86052.803780000002</v>
      </c>
      <c r="AS111" s="1466">
        <v>142829.83324000001</v>
      </c>
    </row>
    <row r="112" spans="1:45" x14ac:dyDescent="0.25">
      <c r="A112" s="1238">
        <v>341</v>
      </c>
      <c r="B112" s="153" t="s">
        <v>1213</v>
      </c>
      <c r="C112" s="1239">
        <v>960.74503000000004</v>
      </c>
      <c r="D112" s="1239">
        <v>1817.09798</v>
      </c>
      <c r="E112" s="1240"/>
      <c r="F112" s="1239">
        <v>77.893219999999999</v>
      </c>
      <c r="G112" s="1239">
        <v>0.36199999999999999</v>
      </c>
      <c r="H112" s="1240"/>
      <c r="I112" s="1239">
        <v>27.791460000000001</v>
      </c>
      <c r="J112" s="1239">
        <v>0.60348000000000002</v>
      </c>
      <c r="K112" s="1240"/>
      <c r="L112" s="1239">
        <v>95.433750000000003</v>
      </c>
      <c r="M112" s="1239">
        <v>16.50292</v>
      </c>
      <c r="N112" s="1240"/>
      <c r="O112" s="1240">
        <v>317.65462000000002</v>
      </c>
      <c r="P112" s="1240">
        <v>18.763759999999998</v>
      </c>
      <c r="Q112" s="1240"/>
      <c r="R112" s="1240">
        <v>193.63566</v>
      </c>
      <c r="S112" s="1240">
        <v>2.47471</v>
      </c>
      <c r="T112" s="1240"/>
      <c r="U112" s="1240">
        <v>181.26047</v>
      </c>
      <c r="V112" s="1240">
        <v>2.0646300000000002</v>
      </c>
      <c r="W112" s="1240"/>
      <c r="X112" s="1240">
        <v>229.64733999999999</v>
      </c>
      <c r="Y112" s="1240">
        <v>3.5826599999999997</v>
      </c>
      <c r="Z112" s="1240"/>
      <c r="AA112" s="1252">
        <v>372.25508000000002</v>
      </c>
      <c r="AB112" s="1252">
        <v>4.5905200000000006</v>
      </c>
      <c r="AC112" s="1253"/>
      <c r="AD112" s="1252">
        <v>3963.7168900000001</v>
      </c>
      <c r="AE112" s="1252">
        <v>245.6489</v>
      </c>
      <c r="AF112" s="1252"/>
      <c r="AG112" s="1252">
        <v>12433.11162</v>
      </c>
      <c r="AH112" s="1252">
        <v>549.90988000000004</v>
      </c>
      <c r="AI112" s="1252"/>
      <c r="AJ112" s="1240">
        <v>3991.8096099999998</v>
      </c>
      <c r="AK112" s="1240">
        <v>417.11046000000005</v>
      </c>
      <c r="AL112" s="1240">
        <v>387.09334999999999</v>
      </c>
      <c r="AM112" s="1240">
        <v>61.436589999999995</v>
      </c>
      <c r="AN112" s="1240">
        <v>379.57781000000011</v>
      </c>
      <c r="AO112" s="1240">
        <v>40.846820000000001</v>
      </c>
      <c r="AP112" s="1240">
        <v>495.44983999999971</v>
      </c>
      <c r="AQ112" s="1240">
        <v>8.3492000000000051</v>
      </c>
      <c r="AR112" s="1240">
        <v>730.73971000000006</v>
      </c>
      <c r="AS112" s="1466">
        <v>7.4387900000000009</v>
      </c>
    </row>
    <row r="113" spans="1:45" x14ac:dyDescent="0.25">
      <c r="A113" s="1238">
        <v>345</v>
      </c>
      <c r="B113" s="153" t="s">
        <v>1214</v>
      </c>
      <c r="C113" s="1239">
        <v>4047.68921</v>
      </c>
      <c r="D113" s="1239">
        <v>7573.8634800000009</v>
      </c>
      <c r="E113" s="1240"/>
      <c r="F113" s="1239">
        <v>24454.172039999998</v>
      </c>
      <c r="G113" s="1239">
        <v>25955.0072</v>
      </c>
      <c r="H113" s="1240"/>
      <c r="I113" s="1239">
        <v>22066.833289999999</v>
      </c>
      <c r="J113" s="1239">
        <v>20346.563289999998</v>
      </c>
      <c r="K113" s="1240"/>
      <c r="L113" s="1239">
        <v>9387.1688800000011</v>
      </c>
      <c r="M113" s="1239">
        <v>9120.0505499999999</v>
      </c>
      <c r="N113" s="1240"/>
      <c r="O113" s="1240">
        <v>24800.881100000002</v>
      </c>
      <c r="P113" s="1240">
        <v>14937.7379</v>
      </c>
      <c r="Q113" s="1240"/>
      <c r="R113" s="1240">
        <v>40053.184549999998</v>
      </c>
      <c r="S113" s="1240">
        <v>22996.88349</v>
      </c>
      <c r="T113" s="1240"/>
      <c r="U113" s="1240">
        <v>24243.503780000003</v>
      </c>
      <c r="V113" s="1240">
        <v>10659.911679999999</v>
      </c>
      <c r="W113" s="1240"/>
      <c r="X113" s="1240">
        <v>25527.19643</v>
      </c>
      <c r="Y113" s="1240">
        <v>17120.652109999999</v>
      </c>
      <c r="Z113" s="1240"/>
      <c r="AA113" s="1252">
        <v>14053.851349999999</v>
      </c>
      <c r="AB113" s="1252">
        <v>6975.2749299999996</v>
      </c>
      <c r="AC113" s="1253"/>
      <c r="AD113" s="1252">
        <v>44784.914450000004</v>
      </c>
      <c r="AE113" s="1252">
        <v>27394.87775</v>
      </c>
      <c r="AF113" s="1252"/>
      <c r="AG113" s="1252">
        <v>15294.05998</v>
      </c>
      <c r="AH113" s="1252">
        <v>7292.3580999999995</v>
      </c>
      <c r="AI113" s="1252"/>
      <c r="AJ113" s="1240">
        <v>25803.705570000002</v>
      </c>
      <c r="AK113" s="1240">
        <v>10438.36448</v>
      </c>
      <c r="AL113" s="1240">
        <v>43998.644899999999</v>
      </c>
      <c r="AM113" s="1240">
        <v>15395.067800000001</v>
      </c>
      <c r="AN113" s="1240">
        <v>69693.287299999982</v>
      </c>
      <c r="AO113" s="1240">
        <v>29520.823500000006</v>
      </c>
      <c r="AP113" s="1240">
        <v>39557.753419999994</v>
      </c>
      <c r="AQ113" s="1240">
        <v>12864.463850000007</v>
      </c>
      <c r="AR113" s="1240">
        <v>32603.692859999996</v>
      </c>
      <c r="AS113" s="1466">
        <v>8846.0253699999976</v>
      </c>
    </row>
    <row r="114" spans="1:45" x14ac:dyDescent="0.25">
      <c r="A114" s="1238">
        <v>351</v>
      </c>
      <c r="B114" s="153" t="s">
        <v>1215</v>
      </c>
      <c r="C114" s="1239">
        <v>64329.622920000002</v>
      </c>
      <c r="D114" s="1239">
        <v>14893.40778</v>
      </c>
      <c r="E114" s="1240"/>
      <c r="F114" s="1239">
        <v>73720.38801000001</v>
      </c>
      <c r="G114" s="1239">
        <v>13777.328170000001</v>
      </c>
      <c r="H114" s="1240"/>
      <c r="I114" s="1239">
        <v>79656.397430000012</v>
      </c>
      <c r="J114" s="1239">
        <v>21485.638629999998</v>
      </c>
      <c r="K114" s="1240"/>
      <c r="L114" s="1239">
        <v>101829.88273</v>
      </c>
      <c r="M114" s="1239">
        <v>36071.457369999996</v>
      </c>
      <c r="N114" s="1240"/>
      <c r="O114" s="1240">
        <v>106803.07927</v>
      </c>
      <c r="P114" s="1240">
        <v>20679.404260000003</v>
      </c>
      <c r="Q114" s="1240"/>
      <c r="R114" s="1240">
        <v>84149.971139999994</v>
      </c>
      <c r="S114" s="1240">
        <v>22749.456449999998</v>
      </c>
      <c r="T114" s="1240"/>
      <c r="U114" s="1240">
        <v>63446.489929999996</v>
      </c>
      <c r="V114" s="1240">
        <v>15668.970869999999</v>
      </c>
      <c r="W114" s="1240"/>
      <c r="X114" s="1240">
        <v>50467.882340000004</v>
      </c>
      <c r="Y114" s="1240">
        <v>15274.69025</v>
      </c>
      <c r="Z114" s="1240"/>
      <c r="AA114" s="1252">
        <v>51006.89718</v>
      </c>
      <c r="AB114" s="1252">
        <v>14920.47444</v>
      </c>
      <c r="AC114" s="1253"/>
      <c r="AD114" s="1252">
        <v>60627.34966</v>
      </c>
      <c r="AE114" s="1252">
        <v>21601.327420000001</v>
      </c>
      <c r="AF114" s="1252"/>
      <c r="AG114" s="1252">
        <v>53226.158889999999</v>
      </c>
      <c r="AH114" s="1252">
        <v>14535.51693</v>
      </c>
      <c r="AI114" s="1252"/>
      <c r="AJ114" s="1240">
        <v>51265.017719999996</v>
      </c>
      <c r="AK114" s="1240">
        <v>11115.152779999999</v>
      </c>
      <c r="AL114" s="1240">
        <v>57867.730200000005</v>
      </c>
      <c r="AM114" s="1240">
        <v>16690.530300000002</v>
      </c>
      <c r="AN114" s="1240">
        <v>62954.246050000045</v>
      </c>
      <c r="AO114" s="1240">
        <v>19124.572569999931</v>
      </c>
      <c r="AP114" s="1240">
        <v>40294.885309999991</v>
      </c>
      <c r="AQ114" s="1240">
        <v>16679.424139999988</v>
      </c>
      <c r="AR114" s="1240">
        <v>40492.942199999954</v>
      </c>
      <c r="AS114" s="1466">
        <v>13536.963019999994</v>
      </c>
    </row>
    <row r="115" spans="1:45" x14ac:dyDescent="0.25">
      <c r="A115" s="1238">
        <v>355</v>
      </c>
      <c r="B115" s="153" t="s">
        <v>433</v>
      </c>
      <c r="C115" s="1239">
        <v>12917.86764</v>
      </c>
      <c r="D115" s="1239">
        <v>361.72113999999999</v>
      </c>
      <c r="E115" s="1240"/>
      <c r="F115" s="1239">
        <v>16695.432000000001</v>
      </c>
      <c r="G115" s="1239">
        <v>541.05247999999995</v>
      </c>
      <c r="H115" s="1240"/>
      <c r="I115" s="1239">
        <v>24172.419670000003</v>
      </c>
      <c r="J115" s="1239">
        <v>816.69951000000003</v>
      </c>
      <c r="K115" s="1240"/>
      <c r="L115" s="1239">
        <v>32226.85211</v>
      </c>
      <c r="M115" s="1239">
        <v>1922.10706</v>
      </c>
      <c r="N115" s="1240"/>
      <c r="O115" s="1240">
        <v>55129.046770000001</v>
      </c>
      <c r="P115" s="1240">
        <v>5658.2774400000008</v>
      </c>
      <c r="Q115" s="1240"/>
      <c r="R115" s="1240">
        <v>66037.109500000006</v>
      </c>
      <c r="S115" s="1240">
        <v>6934.2105199999996</v>
      </c>
      <c r="T115" s="1240"/>
      <c r="U115" s="1240">
        <v>65976.895820000005</v>
      </c>
      <c r="V115" s="1240">
        <v>5872.9293200000002</v>
      </c>
      <c r="W115" s="1240"/>
      <c r="X115" s="1240">
        <v>65247.213680000001</v>
      </c>
      <c r="Y115" s="1240">
        <v>5229.0537699999995</v>
      </c>
      <c r="Z115" s="1240"/>
      <c r="AA115" s="1252">
        <v>90782.383799999996</v>
      </c>
      <c r="AB115" s="1252">
        <v>6468.9469400000007</v>
      </c>
      <c r="AC115" s="1253"/>
      <c r="AD115" s="1252">
        <v>81517.294569999998</v>
      </c>
      <c r="AE115" s="1252">
        <v>5842.3088899999993</v>
      </c>
      <c r="AF115" s="1252"/>
      <c r="AG115" s="1252">
        <v>137169.06112</v>
      </c>
      <c r="AH115" s="1252">
        <v>10081.79449</v>
      </c>
      <c r="AI115" s="1252"/>
      <c r="AJ115" s="1240">
        <v>83682.622069999998</v>
      </c>
      <c r="AK115" s="1240">
        <v>7375.6665800000001</v>
      </c>
      <c r="AL115" s="1240">
        <v>163022.35616999998</v>
      </c>
      <c r="AM115" s="1240">
        <v>14742.48976</v>
      </c>
      <c r="AN115" s="1240">
        <v>148118.26414000051</v>
      </c>
      <c r="AO115" s="1240">
        <v>12585.878749999976</v>
      </c>
      <c r="AP115" s="1240">
        <v>116052.40816999984</v>
      </c>
      <c r="AQ115" s="1240">
        <v>6938.1830699999391</v>
      </c>
      <c r="AR115" s="1240">
        <v>69062.064069999891</v>
      </c>
      <c r="AS115" s="1466">
        <v>4801.4353799999799</v>
      </c>
    </row>
    <row r="116" spans="1:45" x14ac:dyDescent="0.25">
      <c r="A116" s="1238">
        <v>361</v>
      </c>
      <c r="B116" s="153" t="s">
        <v>990</v>
      </c>
      <c r="C116" s="1239">
        <v>524265.70263999997</v>
      </c>
      <c r="D116" s="1239">
        <v>121187.35086000001</v>
      </c>
      <c r="E116" s="1240"/>
      <c r="F116" s="1239">
        <v>706298.8075</v>
      </c>
      <c r="G116" s="1239">
        <v>154347.02824000001</v>
      </c>
      <c r="H116" s="1240"/>
      <c r="I116" s="1239">
        <v>991862.92732000002</v>
      </c>
      <c r="J116" s="1239">
        <v>249462.32193000001</v>
      </c>
      <c r="K116" s="1240"/>
      <c r="L116" s="1239">
        <v>1193879.4587000001</v>
      </c>
      <c r="M116" s="1239">
        <v>299648.67755999998</v>
      </c>
      <c r="N116" s="1240"/>
      <c r="O116" s="1240">
        <v>1171323.7157999999</v>
      </c>
      <c r="P116" s="1240">
        <v>227887.54616</v>
      </c>
      <c r="Q116" s="1240"/>
      <c r="R116" s="1240">
        <v>1389305.3060000001</v>
      </c>
      <c r="S116" s="1240">
        <v>345740.75761000003</v>
      </c>
      <c r="T116" s="1240"/>
      <c r="U116" s="1240">
        <v>1233411.5609000002</v>
      </c>
      <c r="V116" s="1240">
        <v>273593.17725000001</v>
      </c>
      <c r="W116" s="1240"/>
      <c r="X116" s="1240">
        <v>978894.06200000003</v>
      </c>
      <c r="Y116" s="1240">
        <v>253548.19232</v>
      </c>
      <c r="Z116" s="1240"/>
      <c r="AA116" s="1252">
        <v>1064836.4947000002</v>
      </c>
      <c r="AB116" s="1252">
        <v>298866.61155000003</v>
      </c>
      <c r="AC116" s="1253"/>
      <c r="AD116" s="1252">
        <v>1212555.6664</v>
      </c>
      <c r="AE116" s="1252">
        <v>332652.46683999995</v>
      </c>
      <c r="AF116" s="1252"/>
      <c r="AG116" s="1252">
        <v>1193395.8019000001</v>
      </c>
      <c r="AH116" s="1252">
        <v>344817.70769000001</v>
      </c>
      <c r="AI116" s="1252"/>
      <c r="AJ116" s="1240">
        <v>970488.62420000008</v>
      </c>
      <c r="AK116" s="1240">
        <v>256875.12343000001</v>
      </c>
      <c r="AL116" s="1240">
        <v>1542346.8380999998</v>
      </c>
      <c r="AM116" s="1240">
        <v>381006.96141000005</v>
      </c>
      <c r="AN116" s="1240">
        <v>1897972.065419978</v>
      </c>
      <c r="AO116" s="1240">
        <v>326385.09777000063</v>
      </c>
      <c r="AP116" s="1240">
        <v>1510937.2581100001</v>
      </c>
      <c r="AQ116" s="1240">
        <v>368915.54459000193</v>
      </c>
      <c r="AR116" s="1240">
        <v>1395055.093089995</v>
      </c>
      <c r="AS116" s="1466">
        <v>346179.15432000713</v>
      </c>
    </row>
    <row r="117" spans="1:45" x14ac:dyDescent="0.25">
      <c r="A117" s="1238">
        <v>365</v>
      </c>
      <c r="B117" s="153" t="s">
        <v>1216</v>
      </c>
      <c r="C117" s="1239">
        <v>107541.61722</v>
      </c>
      <c r="D117" s="1239">
        <v>39766.468890000004</v>
      </c>
      <c r="E117" s="1240"/>
      <c r="F117" s="1239">
        <v>123883.13854</v>
      </c>
      <c r="G117" s="1239">
        <v>40121.538740000004</v>
      </c>
      <c r="H117" s="1240"/>
      <c r="I117" s="1239">
        <v>200773.35800000001</v>
      </c>
      <c r="J117" s="1239">
        <v>58222.737630000003</v>
      </c>
      <c r="K117" s="1240"/>
      <c r="L117" s="1239">
        <v>264524.67296</v>
      </c>
      <c r="M117" s="1239">
        <v>88363.885250000007</v>
      </c>
      <c r="N117" s="1240"/>
      <c r="O117" s="1240">
        <v>220406.14277000001</v>
      </c>
      <c r="P117" s="1240">
        <v>59036.475680000003</v>
      </c>
      <c r="Q117" s="1240"/>
      <c r="R117" s="1240">
        <v>226647.61380000002</v>
      </c>
      <c r="S117" s="1240">
        <v>46585.836990000003</v>
      </c>
      <c r="T117" s="1240"/>
      <c r="U117" s="1240">
        <v>218390.20896000002</v>
      </c>
      <c r="V117" s="1240">
        <v>46990.697570000004</v>
      </c>
      <c r="W117" s="1240"/>
      <c r="X117" s="1240">
        <v>181657.29704</v>
      </c>
      <c r="Y117" s="1240">
        <v>42583.707399999999</v>
      </c>
      <c r="Z117" s="1240"/>
      <c r="AA117" s="1252">
        <v>187390.50031</v>
      </c>
      <c r="AB117" s="1252">
        <v>35757.508470000001</v>
      </c>
      <c r="AC117" s="1253"/>
      <c r="AD117" s="1252">
        <v>211692.67293</v>
      </c>
      <c r="AE117" s="1252">
        <v>46526.066079999997</v>
      </c>
      <c r="AF117" s="1252"/>
      <c r="AG117" s="1252">
        <v>211624.32499000002</v>
      </c>
      <c r="AH117" s="1252">
        <v>62433.620069999997</v>
      </c>
      <c r="AI117" s="1252"/>
      <c r="AJ117" s="1240">
        <v>184414.36208000002</v>
      </c>
      <c r="AK117" s="1240">
        <v>83564.812299999991</v>
      </c>
      <c r="AL117" s="1240">
        <v>362149.87874999997</v>
      </c>
      <c r="AM117" s="1240">
        <v>178485.51933000001</v>
      </c>
      <c r="AN117" s="1240">
        <v>411480.21378999774</v>
      </c>
      <c r="AO117" s="1240">
        <v>134535.76001000009</v>
      </c>
      <c r="AP117" s="1240">
        <v>259488.20596000025</v>
      </c>
      <c r="AQ117" s="1240">
        <v>49674.889710000098</v>
      </c>
      <c r="AR117" s="1240">
        <v>276852.14092000015</v>
      </c>
      <c r="AS117" s="1466">
        <v>102188.37266000015</v>
      </c>
    </row>
    <row r="118" spans="1:45" x14ac:dyDescent="0.25">
      <c r="A118" s="1238">
        <v>369</v>
      </c>
      <c r="B118" s="153" t="s">
        <v>1217</v>
      </c>
      <c r="C118" s="1239">
        <v>390.09745000000004</v>
      </c>
      <c r="D118" s="1239">
        <v>5.7897299999999996</v>
      </c>
      <c r="E118" s="1240"/>
      <c r="F118" s="1239">
        <v>174.52771999999999</v>
      </c>
      <c r="G118" s="1239">
        <v>99.276089999999996</v>
      </c>
      <c r="H118" s="1240"/>
      <c r="I118" s="1239">
        <v>24.14716</v>
      </c>
      <c r="J118" s="1239">
        <v>2.3351999999999999</v>
      </c>
      <c r="K118" s="1240"/>
      <c r="L118" s="1239">
        <v>3.1907899999999998</v>
      </c>
      <c r="M118" s="1239">
        <v>6.1999999999999998E-3</v>
      </c>
      <c r="N118" s="1240"/>
      <c r="O118" s="1240">
        <v>10.54898</v>
      </c>
      <c r="P118" s="1240">
        <v>0.41136</v>
      </c>
      <c r="Q118" s="1240"/>
      <c r="R118" s="1240">
        <v>672.12247000000002</v>
      </c>
      <c r="S118" s="1240">
        <v>64.02337</v>
      </c>
      <c r="T118" s="1240"/>
      <c r="U118" s="1240">
        <v>13.20002</v>
      </c>
      <c r="V118" s="1240">
        <v>0.76442999999999994</v>
      </c>
      <c r="W118" s="1240"/>
      <c r="X118" s="1240">
        <v>288.54167000000001</v>
      </c>
      <c r="Y118" s="1240">
        <v>31.1</v>
      </c>
      <c r="Z118" s="1240"/>
      <c r="AA118" s="1252">
        <v>31.563959999999998</v>
      </c>
      <c r="AB118" s="1252">
        <v>0.15741999999999998</v>
      </c>
      <c r="AC118" s="1253"/>
      <c r="AD118" s="1252">
        <v>0</v>
      </c>
      <c r="AE118" s="1252">
        <v>0</v>
      </c>
      <c r="AF118" s="1252"/>
      <c r="AG118" s="1252">
        <v>2.8114400000000002</v>
      </c>
      <c r="AH118" s="1252">
        <v>1.0716700000000001</v>
      </c>
      <c r="AI118" s="1252"/>
      <c r="AJ118" s="1240">
        <v>0.39312000000000002</v>
      </c>
      <c r="AK118" s="1240">
        <v>0.62094000000000005</v>
      </c>
      <c r="AL118" s="1240">
        <v>116.48403</v>
      </c>
      <c r="AM118" s="1240">
        <v>9.6528200000000002</v>
      </c>
      <c r="AN118" s="1240">
        <v>10.426680000000001</v>
      </c>
      <c r="AO118" s="1240">
        <v>0.48263</v>
      </c>
      <c r="AP118" s="1240">
        <v>186.88398999999995</v>
      </c>
      <c r="AQ118" s="1240">
        <v>5.1704299999999996</v>
      </c>
      <c r="AR118" s="1240">
        <v>23.330269999999999</v>
      </c>
      <c r="AS118" s="1466">
        <v>0.77595999999999998</v>
      </c>
    </row>
    <row r="119" spans="1:45" x14ac:dyDescent="0.25">
      <c r="A119" s="1238">
        <v>372</v>
      </c>
      <c r="B119" s="153" t="s">
        <v>1218</v>
      </c>
      <c r="C119" s="1239">
        <v>424.56207000000001</v>
      </c>
      <c r="D119" s="1239">
        <v>230.02345000000003</v>
      </c>
      <c r="E119" s="1240"/>
      <c r="F119" s="1239">
        <v>2983.5582999999997</v>
      </c>
      <c r="G119" s="1239">
        <v>1664.20472</v>
      </c>
      <c r="H119" s="1240"/>
      <c r="I119" s="1239">
        <v>4946.7991600000005</v>
      </c>
      <c r="J119" s="1239">
        <v>1286.85743</v>
      </c>
      <c r="K119" s="1240"/>
      <c r="L119" s="1239">
        <v>19708.594710000001</v>
      </c>
      <c r="M119" s="1239">
        <v>37270.945039999999</v>
      </c>
      <c r="N119" s="1240"/>
      <c r="O119" s="1240">
        <v>1197.6790600000002</v>
      </c>
      <c r="P119" s="1240">
        <v>85.465509999999995</v>
      </c>
      <c r="Q119" s="1240"/>
      <c r="R119" s="1240">
        <v>513.07550000000003</v>
      </c>
      <c r="S119" s="1240">
        <v>60.950240000000001</v>
      </c>
      <c r="T119" s="1240"/>
      <c r="U119" s="1240">
        <v>346.38489000000004</v>
      </c>
      <c r="V119" s="1240">
        <v>71.102130000000002</v>
      </c>
      <c r="W119" s="1240"/>
      <c r="X119" s="1240">
        <v>1017.86423</v>
      </c>
      <c r="Y119" s="1240">
        <v>304.21813000000003</v>
      </c>
      <c r="Z119" s="1240"/>
      <c r="AA119" s="1252">
        <v>810.90724</v>
      </c>
      <c r="AB119" s="1252">
        <v>1232.2695700000002</v>
      </c>
      <c r="AC119" s="1253"/>
      <c r="AD119" s="1252">
        <v>792.69502999999997</v>
      </c>
      <c r="AE119" s="1252">
        <v>98.683429999999987</v>
      </c>
      <c r="AF119" s="1252"/>
      <c r="AG119" s="1252">
        <v>534.23253</v>
      </c>
      <c r="AH119" s="1252">
        <v>30.260150000000003</v>
      </c>
      <c r="AI119" s="1252"/>
      <c r="AJ119" s="1240">
        <v>1052.2274199999999</v>
      </c>
      <c r="AK119" s="1240">
        <v>245.51301999999998</v>
      </c>
      <c r="AL119" s="1240">
        <v>857.60617999999999</v>
      </c>
      <c r="AM119" s="1240">
        <v>187.49460999999999</v>
      </c>
      <c r="AN119" s="1240">
        <v>937.63983999999994</v>
      </c>
      <c r="AO119" s="1240">
        <v>157.14068</v>
      </c>
      <c r="AP119" s="1240">
        <v>537.30555000000015</v>
      </c>
      <c r="AQ119" s="1240">
        <v>66.626619999999988</v>
      </c>
      <c r="AR119" s="1240">
        <v>357.63118000000003</v>
      </c>
      <c r="AS119" s="1466">
        <v>97.808000000000007</v>
      </c>
    </row>
    <row r="120" spans="1:45" x14ac:dyDescent="0.25">
      <c r="A120" s="1238">
        <v>375</v>
      </c>
      <c r="B120" s="153" t="s">
        <v>434</v>
      </c>
      <c r="C120" s="1239">
        <v>81914.915439999997</v>
      </c>
      <c r="D120" s="1239">
        <v>1793.1112900000001</v>
      </c>
      <c r="E120" s="1240"/>
      <c r="F120" s="1239">
        <v>104851.39728</v>
      </c>
      <c r="G120" s="1239">
        <v>1884.13255</v>
      </c>
      <c r="H120" s="1240"/>
      <c r="I120" s="1239">
        <v>130510.66865000001</v>
      </c>
      <c r="J120" s="1239">
        <v>2076.8260700000001</v>
      </c>
      <c r="K120" s="1240"/>
      <c r="L120" s="1239">
        <v>142634.99675999998</v>
      </c>
      <c r="M120" s="1239">
        <v>3033.69418</v>
      </c>
      <c r="N120" s="1240"/>
      <c r="O120" s="1240">
        <v>142919.57848</v>
      </c>
      <c r="P120" s="1240">
        <v>2512.6379100000004</v>
      </c>
      <c r="Q120" s="1240"/>
      <c r="R120" s="1240">
        <v>175997.46778000001</v>
      </c>
      <c r="S120" s="1240">
        <v>3350.7115299999996</v>
      </c>
      <c r="T120" s="1240"/>
      <c r="U120" s="1240">
        <v>177499.11893</v>
      </c>
      <c r="V120" s="1240">
        <v>4110.4093199999998</v>
      </c>
      <c r="W120" s="1240"/>
      <c r="X120" s="1240">
        <v>152180.34983000002</v>
      </c>
      <c r="Y120" s="1240">
        <v>5719.0568800000001</v>
      </c>
      <c r="Z120" s="1240"/>
      <c r="AA120" s="1252">
        <v>159106.65400000001</v>
      </c>
      <c r="AB120" s="1252">
        <v>3673.6014399999999</v>
      </c>
      <c r="AC120" s="1253"/>
      <c r="AD120" s="1252">
        <v>158220.15800999998</v>
      </c>
      <c r="AE120" s="1252">
        <v>4064.7713399999998</v>
      </c>
      <c r="AF120" s="1252"/>
      <c r="AG120" s="1252">
        <v>208953.15355000002</v>
      </c>
      <c r="AH120" s="1252">
        <v>107432.32584999999</v>
      </c>
      <c r="AI120" s="1252"/>
      <c r="AJ120" s="1240">
        <v>200647.21634000001</v>
      </c>
      <c r="AK120" s="1240">
        <v>46049.619100000004</v>
      </c>
      <c r="AL120" s="1240">
        <v>206618.89163999999</v>
      </c>
      <c r="AM120" s="1240">
        <v>5828.9610999999995</v>
      </c>
      <c r="AN120" s="1240">
        <v>256795.55388999969</v>
      </c>
      <c r="AO120" s="1240">
        <v>5705.0900599999904</v>
      </c>
      <c r="AP120" s="1240">
        <v>326318.5719499999</v>
      </c>
      <c r="AQ120" s="1240">
        <v>6452.7432999999683</v>
      </c>
      <c r="AR120" s="1240">
        <v>253986.64775999959</v>
      </c>
      <c r="AS120" s="1466">
        <v>3580.0973799999892</v>
      </c>
    </row>
    <row r="121" spans="1:45" x14ac:dyDescent="0.25">
      <c r="A121" s="1238">
        <v>379</v>
      </c>
      <c r="B121" s="153" t="s">
        <v>1219</v>
      </c>
      <c r="C121" s="1239">
        <v>1092.5172700000001</v>
      </c>
      <c r="D121" s="1239">
        <v>123.58958</v>
      </c>
      <c r="E121" s="1240"/>
      <c r="F121" s="1239">
        <v>1211.3681100000001</v>
      </c>
      <c r="G121" s="1239">
        <v>156.76671999999999</v>
      </c>
      <c r="H121" s="1240"/>
      <c r="I121" s="1239">
        <v>908.24380000000008</v>
      </c>
      <c r="J121" s="1239">
        <v>109.66248</v>
      </c>
      <c r="K121" s="1240"/>
      <c r="L121" s="1239">
        <v>1885.3026599999998</v>
      </c>
      <c r="M121" s="1239">
        <v>265.11007000000001</v>
      </c>
      <c r="N121" s="1240"/>
      <c r="O121" s="1240">
        <v>1081.1958999999999</v>
      </c>
      <c r="P121" s="1240">
        <v>100.44134</v>
      </c>
      <c r="Q121" s="1240"/>
      <c r="R121" s="1240">
        <v>1308.49503</v>
      </c>
      <c r="S121" s="1240">
        <v>135.03331</v>
      </c>
      <c r="T121" s="1240"/>
      <c r="U121" s="1240">
        <v>2078.6322799999998</v>
      </c>
      <c r="V121" s="1240">
        <v>363.55374</v>
      </c>
      <c r="W121" s="1240"/>
      <c r="X121" s="1240">
        <v>616.61543999999992</v>
      </c>
      <c r="Y121" s="1240">
        <v>94.256160000000008</v>
      </c>
      <c r="Z121" s="1240"/>
      <c r="AA121" s="1252">
        <v>1411.98126</v>
      </c>
      <c r="AB121" s="1252">
        <v>190.00349</v>
      </c>
      <c r="AC121" s="1253"/>
      <c r="AD121" s="1252">
        <v>853.48714000000007</v>
      </c>
      <c r="AE121" s="1252">
        <v>51.18674</v>
      </c>
      <c r="AF121" s="1252"/>
      <c r="AG121" s="1252">
        <v>1198.28287</v>
      </c>
      <c r="AH121" s="1252">
        <v>106.38996</v>
      </c>
      <c r="AI121" s="1252"/>
      <c r="AJ121" s="1240">
        <v>844.82781999999997</v>
      </c>
      <c r="AK121" s="1240">
        <v>121.58100999999999</v>
      </c>
      <c r="AL121" s="1240">
        <v>1270.57656</v>
      </c>
      <c r="AM121" s="1240">
        <v>104.74200999999999</v>
      </c>
      <c r="AN121" s="1240">
        <v>1431.7839100000001</v>
      </c>
      <c r="AO121" s="1240">
        <v>161.77113999999997</v>
      </c>
      <c r="AP121" s="1240">
        <v>2256.91158</v>
      </c>
      <c r="AQ121" s="1240">
        <v>135.87971000000002</v>
      </c>
      <c r="AR121" s="1240">
        <v>5667.6109899999947</v>
      </c>
      <c r="AS121" s="1466">
        <v>57.490990000000018</v>
      </c>
    </row>
    <row r="122" spans="1:45" x14ac:dyDescent="0.25">
      <c r="A122" s="1238">
        <v>383</v>
      </c>
      <c r="B122" s="153" t="s">
        <v>1220</v>
      </c>
      <c r="C122" s="1239">
        <v>230578.22949</v>
      </c>
      <c r="D122" s="1239">
        <v>6938.1898700000002</v>
      </c>
      <c r="E122" s="1240"/>
      <c r="F122" s="1239">
        <v>275132.88750000001</v>
      </c>
      <c r="G122" s="1239">
        <v>7293.4300700000003</v>
      </c>
      <c r="H122" s="1240"/>
      <c r="I122" s="1239">
        <v>157257.35519999999</v>
      </c>
      <c r="J122" s="1239">
        <v>9445.2356600000003</v>
      </c>
      <c r="K122" s="1240"/>
      <c r="L122" s="1239">
        <v>183012.91404</v>
      </c>
      <c r="M122" s="1239">
        <v>11977.894849999999</v>
      </c>
      <c r="N122" s="1240"/>
      <c r="O122" s="1240">
        <v>263241.59055000002</v>
      </c>
      <c r="P122" s="1240">
        <v>12706.400029999999</v>
      </c>
      <c r="Q122" s="1240"/>
      <c r="R122" s="1240">
        <v>344637.40207000001</v>
      </c>
      <c r="S122" s="1240">
        <v>12726.5429</v>
      </c>
      <c r="T122" s="1240"/>
      <c r="U122" s="1240">
        <v>172367.47391</v>
      </c>
      <c r="V122" s="1240">
        <v>13580.38934</v>
      </c>
      <c r="W122" s="1240"/>
      <c r="X122" s="1240">
        <v>145359.82596000002</v>
      </c>
      <c r="Y122" s="1240">
        <v>9494.4363499999999</v>
      </c>
      <c r="Z122" s="1240"/>
      <c r="AA122" s="1252">
        <v>132389.96989000001</v>
      </c>
      <c r="AB122" s="1252">
        <v>9840.7946199999988</v>
      </c>
      <c r="AC122" s="1253"/>
      <c r="AD122" s="1252">
        <v>106096.86481</v>
      </c>
      <c r="AE122" s="1252">
        <v>11889.829830000001</v>
      </c>
      <c r="AF122" s="1252"/>
      <c r="AG122" s="1252">
        <v>92876.313399999999</v>
      </c>
      <c r="AH122" s="1252">
        <v>12058.010420000001</v>
      </c>
      <c r="AI122" s="1252"/>
      <c r="AJ122" s="1240">
        <v>84889.193269999989</v>
      </c>
      <c r="AK122" s="1240">
        <v>11635.638869999999</v>
      </c>
      <c r="AL122" s="1240">
        <v>116273.18495000001</v>
      </c>
      <c r="AM122" s="1240">
        <v>15319.10859</v>
      </c>
      <c r="AN122" s="1240">
        <v>182309.09544000012</v>
      </c>
      <c r="AO122" s="1240">
        <v>17607.217339999977</v>
      </c>
      <c r="AP122" s="1240">
        <v>100404.47530999925</v>
      </c>
      <c r="AQ122" s="1240">
        <v>11308.554709999959</v>
      </c>
      <c r="AR122" s="1240">
        <v>87410.219529999828</v>
      </c>
      <c r="AS122" s="1466">
        <v>14240.573639999931</v>
      </c>
    </row>
    <row r="123" spans="1:45" x14ac:dyDescent="0.25">
      <c r="A123" s="1238">
        <v>386</v>
      </c>
      <c r="B123" s="153" t="s">
        <v>435</v>
      </c>
      <c r="C123" s="1239">
        <v>563803.35184000002</v>
      </c>
      <c r="D123" s="1239">
        <v>63688.836020000002</v>
      </c>
      <c r="E123" s="1240"/>
      <c r="F123" s="1239">
        <v>664310.49277000001</v>
      </c>
      <c r="G123" s="1239">
        <v>72836.974130000002</v>
      </c>
      <c r="H123" s="1240"/>
      <c r="I123" s="1239">
        <v>867670.23649000004</v>
      </c>
      <c r="J123" s="1239">
        <v>103266.09029000001</v>
      </c>
      <c r="K123" s="1240"/>
      <c r="L123" s="1239">
        <v>1046822.5943</v>
      </c>
      <c r="M123" s="1239">
        <v>113863.99543000001</v>
      </c>
      <c r="N123" s="1240"/>
      <c r="O123" s="1240">
        <v>1093124.3455000001</v>
      </c>
      <c r="P123" s="1240">
        <v>128898.84037999999</v>
      </c>
      <c r="Q123" s="1240"/>
      <c r="R123" s="1240">
        <v>1062302.503</v>
      </c>
      <c r="S123" s="1240">
        <v>174763.39692</v>
      </c>
      <c r="T123" s="1240"/>
      <c r="U123" s="1240">
        <v>868706.43660999998</v>
      </c>
      <c r="V123" s="1240">
        <v>128467.98712000001</v>
      </c>
      <c r="W123" s="1240"/>
      <c r="X123" s="1240">
        <v>801249.72484000004</v>
      </c>
      <c r="Y123" s="1240">
        <v>301200.1593</v>
      </c>
      <c r="Z123" s="1240"/>
      <c r="AA123" s="1252">
        <v>801235.04215999995</v>
      </c>
      <c r="AB123" s="1252">
        <v>361631.45980000001</v>
      </c>
      <c r="AC123" s="1253"/>
      <c r="AD123" s="1252">
        <v>866448.1712000001</v>
      </c>
      <c r="AE123" s="1252">
        <v>122718.79138</v>
      </c>
      <c r="AF123" s="1252"/>
      <c r="AG123" s="1252">
        <v>908102.00830999995</v>
      </c>
      <c r="AH123" s="1252">
        <v>332310.72694000002</v>
      </c>
      <c r="AI123" s="1252"/>
      <c r="AJ123" s="1240">
        <v>707552.9939</v>
      </c>
      <c r="AK123" s="1240">
        <v>229422.32208000001</v>
      </c>
      <c r="AL123" s="1240">
        <v>946120.48138999997</v>
      </c>
      <c r="AM123" s="1240">
        <v>223569.65140999999</v>
      </c>
      <c r="AN123" s="1240">
        <v>1294236.9937299909</v>
      </c>
      <c r="AO123" s="1240">
        <v>310078.01203999616</v>
      </c>
      <c r="AP123" s="1240">
        <v>1191238.6338100056</v>
      </c>
      <c r="AQ123" s="1240">
        <v>173052.55033999751</v>
      </c>
      <c r="AR123" s="1240">
        <v>971812.22465000919</v>
      </c>
      <c r="AS123" s="1466">
        <v>116313.55514000237</v>
      </c>
    </row>
    <row r="124" spans="1:45" x14ac:dyDescent="0.25">
      <c r="A124" s="1238">
        <v>391</v>
      </c>
      <c r="B124" s="153" t="s">
        <v>1221</v>
      </c>
      <c r="C124" s="1239">
        <v>961.95063000000005</v>
      </c>
      <c r="D124" s="1239">
        <v>29921.569370000001</v>
      </c>
      <c r="E124" s="1240"/>
      <c r="F124" s="1239">
        <v>1908.47955</v>
      </c>
      <c r="G124" s="1239">
        <v>71644.395400000009</v>
      </c>
      <c r="H124" s="1240"/>
      <c r="I124" s="1239">
        <v>2076.0921200000003</v>
      </c>
      <c r="J124" s="1239">
        <v>22593.614389999999</v>
      </c>
      <c r="K124" s="1240"/>
      <c r="L124" s="1239">
        <v>5348.1383800000003</v>
      </c>
      <c r="M124" s="1239">
        <v>9437.7304999999997</v>
      </c>
      <c r="N124" s="1240"/>
      <c r="O124" s="1240">
        <v>2268.2661899999998</v>
      </c>
      <c r="P124" s="1240">
        <v>8068.4397499999995</v>
      </c>
      <c r="Q124" s="1240"/>
      <c r="R124" s="1240">
        <v>2810.8472499999998</v>
      </c>
      <c r="S124" s="1240">
        <v>8760.9724999999999</v>
      </c>
      <c r="T124" s="1240"/>
      <c r="U124" s="1240">
        <v>2068.0708999999997</v>
      </c>
      <c r="V124" s="1240">
        <v>9230.4560600000004</v>
      </c>
      <c r="W124" s="1240"/>
      <c r="X124" s="1240">
        <v>1579.9159500000001</v>
      </c>
      <c r="Y124" s="1240">
        <v>9216.2324600000011</v>
      </c>
      <c r="Z124" s="1240"/>
      <c r="AA124" s="1252">
        <v>142.13584</v>
      </c>
      <c r="AB124" s="1252">
        <v>286.16196000000002</v>
      </c>
      <c r="AC124" s="1253"/>
      <c r="AD124" s="1252">
        <v>189.83108999999999</v>
      </c>
      <c r="AE124" s="1252">
        <v>851.64949999999999</v>
      </c>
      <c r="AF124" s="1252"/>
      <c r="AG124" s="1252">
        <v>322.98571000000004</v>
      </c>
      <c r="AH124" s="1252">
        <v>1341.4132500000001</v>
      </c>
      <c r="AI124" s="1252"/>
      <c r="AJ124" s="1240">
        <v>160.83145999999999</v>
      </c>
      <c r="AK124" s="1240">
        <v>463.07047</v>
      </c>
      <c r="AL124" s="1240">
        <v>652.22786999999994</v>
      </c>
      <c r="AM124" s="1240">
        <v>606.70854000000008</v>
      </c>
      <c r="AN124" s="1240">
        <v>2805.5736699999998</v>
      </c>
      <c r="AO124" s="1240">
        <v>6478.3888199999992</v>
      </c>
      <c r="AP124" s="1240">
        <v>699.80156999999997</v>
      </c>
      <c r="AQ124" s="1240">
        <v>1847.9315000000001</v>
      </c>
      <c r="AR124" s="1240">
        <v>155.22596000000001</v>
      </c>
      <c r="AS124" s="1466">
        <v>382.64233999999999</v>
      </c>
    </row>
    <row r="125" spans="1:45" x14ac:dyDescent="0.25">
      <c r="A125" s="1238">
        <v>399</v>
      </c>
      <c r="B125" s="153" t="s">
        <v>447</v>
      </c>
      <c r="C125" s="1239">
        <v>831296.37014000001</v>
      </c>
      <c r="D125" s="1239">
        <v>239358.45462999999</v>
      </c>
      <c r="E125" s="1240"/>
      <c r="F125" s="1239">
        <v>1170658.1977000001</v>
      </c>
      <c r="G125" s="1239">
        <v>462863.80124</v>
      </c>
      <c r="H125" s="1240"/>
      <c r="I125" s="1239">
        <v>1472256.1754999999</v>
      </c>
      <c r="J125" s="1239">
        <v>363576.58442999999</v>
      </c>
      <c r="K125" s="1240"/>
      <c r="L125" s="1239">
        <v>1702229.74</v>
      </c>
      <c r="M125" s="1239">
        <v>591984.73604999995</v>
      </c>
      <c r="N125" s="1240"/>
      <c r="O125" s="1240">
        <v>1500219.125</v>
      </c>
      <c r="P125" s="1240">
        <v>672876.82978000003</v>
      </c>
      <c r="Q125" s="1240"/>
      <c r="R125" s="1240">
        <v>1555012.9987999999</v>
      </c>
      <c r="S125" s="1240">
        <v>780675.45678999997</v>
      </c>
      <c r="T125" s="1240"/>
      <c r="U125" s="1240">
        <v>1254543.6097000001</v>
      </c>
      <c r="V125" s="1240">
        <v>912938.06760000007</v>
      </c>
      <c r="W125" s="1240"/>
      <c r="X125" s="1240">
        <v>1139023.0205000001</v>
      </c>
      <c r="Y125" s="1240">
        <v>647991.12632000004</v>
      </c>
      <c r="Z125" s="1240"/>
      <c r="AA125" s="1252">
        <v>1250334.3892999999</v>
      </c>
      <c r="AB125" s="1252">
        <v>602257.81986000005</v>
      </c>
      <c r="AC125" s="1253"/>
      <c r="AD125" s="1252">
        <v>1314522.3746</v>
      </c>
      <c r="AE125" s="1252">
        <v>587988.07751999993</v>
      </c>
      <c r="AF125" s="1252"/>
      <c r="AG125" s="1252">
        <v>1266692.7659</v>
      </c>
      <c r="AH125" s="1252">
        <v>617944.99326999998</v>
      </c>
      <c r="AI125" s="1252"/>
      <c r="AJ125" s="1240">
        <v>911915.00875000004</v>
      </c>
      <c r="AK125" s="1240">
        <v>574111.68232000002</v>
      </c>
      <c r="AL125" s="1240">
        <v>1320654.1015999999</v>
      </c>
      <c r="AM125" s="1240">
        <v>807505.54324000003</v>
      </c>
      <c r="AN125" s="1240">
        <v>1486097.4100200105</v>
      </c>
      <c r="AO125" s="1240">
        <v>752804.82860997191</v>
      </c>
      <c r="AP125" s="1240">
        <v>1387751.8064300166</v>
      </c>
      <c r="AQ125" s="1240">
        <v>759664.57551995246</v>
      </c>
      <c r="AR125" s="1240">
        <v>1254352.1283300067</v>
      </c>
      <c r="AS125" s="1466">
        <v>535967.65695999796</v>
      </c>
    </row>
    <row r="126" spans="1:45" x14ac:dyDescent="0.25">
      <c r="A126" s="1238">
        <v>403</v>
      </c>
      <c r="B126" s="153" t="s">
        <v>1222</v>
      </c>
      <c r="C126" s="1239">
        <v>785.35089000000005</v>
      </c>
      <c r="D126" s="1239">
        <v>556.18414000000007</v>
      </c>
      <c r="E126" s="1240"/>
      <c r="F126" s="1239">
        <v>916.77733000000001</v>
      </c>
      <c r="G126" s="1239">
        <v>937.61560999999995</v>
      </c>
      <c r="H126" s="1240"/>
      <c r="I126" s="1239">
        <v>1318.4767400000001</v>
      </c>
      <c r="J126" s="1239">
        <v>1118.1718899999998</v>
      </c>
      <c r="K126" s="1240"/>
      <c r="L126" s="1239">
        <v>1315.4206000000001</v>
      </c>
      <c r="M126" s="1239">
        <v>859.49784</v>
      </c>
      <c r="N126" s="1240"/>
      <c r="O126" s="1240">
        <v>2219.4277299999999</v>
      </c>
      <c r="P126" s="1240">
        <v>1009.17044</v>
      </c>
      <c r="Q126" s="1240"/>
      <c r="R126" s="1240">
        <v>3378.2221300000001</v>
      </c>
      <c r="S126" s="1240">
        <v>1811.37509</v>
      </c>
      <c r="T126" s="1240"/>
      <c r="U126" s="1240">
        <v>3221.2823699999999</v>
      </c>
      <c r="V126" s="1240">
        <v>1618.26351</v>
      </c>
      <c r="W126" s="1240"/>
      <c r="X126" s="1240">
        <v>2699.9046699999999</v>
      </c>
      <c r="Y126" s="1240">
        <v>1248.81927</v>
      </c>
      <c r="Z126" s="1240"/>
      <c r="AA126" s="1252">
        <v>2925.4062699999999</v>
      </c>
      <c r="AB126" s="1252">
        <v>1439.7663799999998</v>
      </c>
      <c r="AC126" s="1253"/>
      <c r="AD126" s="1252">
        <v>2350.4088500000003</v>
      </c>
      <c r="AE126" s="1252">
        <v>937.12432999999999</v>
      </c>
      <c r="AF126" s="1252"/>
      <c r="AG126" s="1252">
        <v>3527.01539</v>
      </c>
      <c r="AH126" s="1252">
        <v>1839.6239599999999</v>
      </c>
      <c r="AI126" s="1252"/>
      <c r="AJ126" s="1240">
        <v>1488.62805</v>
      </c>
      <c r="AK126" s="1240">
        <v>406.56628000000001</v>
      </c>
      <c r="AL126" s="1240">
        <v>2066.4520400000001</v>
      </c>
      <c r="AM126" s="1240">
        <v>104.83988000000001</v>
      </c>
      <c r="AN126" s="1240">
        <v>3152.5986900000021</v>
      </c>
      <c r="AO126" s="1240">
        <v>689.39935000000014</v>
      </c>
      <c r="AP126" s="1240">
        <v>2052.5236499999992</v>
      </c>
      <c r="AQ126" s="1240">
        <v>535.69412000000023</v>
      </c>
      <c r="AR126" s="1240">
        <v>1817.9675299999985</v>
      </c>
      <c r="AS126" s="1466">
        <v>663.14588000000026</v>
      </c>
    </row>
    <row r="127" spans="1:45" x14ac:dyDescent="0.25">
      <c r="A127" s="1238">
        <v>406</v>
      </c>
      <c r="B127" s="153" t="s">
        <v>1223</v>
      </c>
      <c r="C127" s="1239">
        <v>2544.33914</v>
      </c>
      <c r="D127" s="1239">
        <v>1801.61097</v>
      </c>
      <c r="E127" s="1240"/>
      <c r="F127" s="1239">
        <v>2735.2609199999997</v>
      </c>
      <c r="G127" s="1239">
        <v>1640.0002500000001</v>
      </c>
      <c r="H127" s="1240"/>
      <c r="I127" s="1239">
        <v>1952.00647</v>
      </c>
      <c r="J127" s="1239">
        <v>863.6</v>
      </c>
      <c r="K127" s="1240"/>
      <c r="L127" s="1239">
        <v>183.86015</v>
      </c>
      <c r="M127" s="1239">
        <v>122.47499999999999</v>
      </c>
      <c r="N127" s="1240"/>
      <c r="O127" s="1240">
        <v>2726.2585899999999</v>
      </c>
      <c r="P127" s="1240">
        <v>1720.1302800000001</v>
      </c>
      <c r="Q127" s="1240"/>
      <c r="R127" s="1240">
        <v>2876.94157</v>
      </c>
      <c r="S127" s="1240">
        <v>1980</v>
      </c>
      <c r="T127" s="1240"/>
      <c r="U127" s="1240">
        <v>2954.3753099999999</v>
      </c>
      <c r="V127" s="1240">
        <v>2270.1799999999998</v>
      </c>
      <c r="W127" s="1240"/>
      <c r="X127" s="1240">
        <v>2460.3982400000004</v>
      </c>
      <c r="Y127" s="1240">
        <v>2151.1870899999999</v>
      </c>
      <c r="Z127" s="1240"/>
      <c r="AA127" s="1252">
        <v>2541.89633</v>
      </c>
      <c r="AB127" s="1252">
        <v>2064</v>
      </c>
      <c r="AC127" s="1253"/>
      <c r="AD127" s="1252">
        <v>3625.8477599999997</v>
      </c>
      <c r="AE127" s="1252">
        <v>2378.7800000000002</v>
      </c>
      <c r="AF127" s="1252"/>
      <c r="AG127" s="1252">
        <v>4674.4283099999993</v>
      </c>
      <c r="AH127" s="1252">
        <v>4349.6880000000001</v>
      </c>
      <c r="AI127" s="1252"/>
      <c r="AJ127" s="1240">
        <v>856.56654000000003</v>
      </c>
      <c r="AK127" s="1240">
        <v>767.5</v>
      </c>
      <c r="AL127" s="1240">
        <v>3851.3179</v>
      </c>
      <c r="AM127" s="1240">
        <v>3151.585</v>
      </c>
      <c r="AN127" s="1240">
        <v>5604.1789100000005</v>
      </c>
      <c r="AO127" s="1240">
        <v>2683.2373299999999</v>
      </c>
      <c r="AP127" s="1240">
        <v>2374.0737800000002</v>
      </c>
      <c r="AQ127" s="1240">
        <v>1612.8831599999999</v>
      </c>
      <c r="AR127" s="1240">
        <v>780.09616000000005</v>
      </c>
      <c r="AS127" s="1466">
        <v>524.23090999999999</v>
      </c>
    </row>
    <row r="128" spans="1:45" x14ac:dyDescent="0.25">
      <c r="A128" s="1238">
        <v>410</v>
      </c>
      <c r="B128" s="153" t="s">
        <v>1224</v>
      </c>
      <c r="C128" s="1239">
        <v>1124.1180099999999</v>
      </c>
      <c r="D128" s="1239">
        <v>23.797099999999997</v>
      </c>
      <c r="E128" s="1240"/>
      <c r="F128" s="1239">
        <v>1357.6003999999998</v>
      </c>
      <c r="G128" s="1239">
        <v>15.79313</v>
      </c>
      <c r="H128" s="1240"/>
      <c r="I128" s="1239">
        <v>1125.8813300000002</v>
      </c>
      <c r="J128" s="1239">
        <v>16.932089999999999</v>
      </c>
      <c r="K128" s="1240"/>
      <c r="L128" s="1239">
        <v>1245.17625</v>
      </c>
      <c r="M128" s="1239">
        <v>16.355799999999999</v>
      </c>
      <c r="N128" s="1240"/>
      <c r="O128" s="1240">
        <v>1211.9719299999999</v>
      </c>
      <c r="P128" s="1240">
        <v>46.091940000000001</v>
      </c>
      <c r="Q128" s="1240"/>
      <c r="R128" s="1240">
        <v>1816.96612</v>
      </c>
      <c r="S128" s="1240">
        <v>45.072669999999995</v>
      </c>
      <c r="T128" s="1240"/>
      <c r="U128" s="1240">
        <v>1827.3051</v>
      </c>
      <c r="V128" s="1240">
        <v>52.506260000000005</v>
      </c>
      <c r="W128" s="1240"/>
      <c r="X128" s="1240">
        <v>1780.4406399999998</v>
      </c>
      <c r="Y128" s="1240">
        <v>40.412410000000001</v>
      </c>
      <c r="Z128" s="1240"/>
      <c r="AA128" s="1252">
        <v>1744.7646299999999</v>
      </c>
      <c r="AB128" s="1252">
        <v>28.135900000000003</v>
      </c>
      <c r="AC128" s="1253"/>
      <c r="AD128" s="1252">
        <v>2331.44013</v>
      </c>
      <c r="AE128" s="1252">
        <v>32.102640000000001</v>
      </c>
      <c r="AF128" s="1252"/>
      <c r="AG128" s="1252">
        <v>2388.9082599999997</v>
      </c>
      <c r="AH128" s="1252">
        <v>142.86157999999998</v>
      </c>
      <c r="AI128" s="1252"/>
      <c r="AJ128" s="1240">
        <v>1982.6907800000001</v>
      </c>
      <c r="AK128" s="1240">
        <v>66.319820000000007</v>
      </c>
      <c r="AL128" s="1240">
        <v>1346.38536</v>
      </c>
      <c r="AM128" s="1240">
        <v>39.815940000000005</v>
      </c>
      <c r="AN128" s="1240">
        <v>1425.2674599999996</v>
      </c>
      <c r="AO128" s="1240">
        <v>60.65059000000003</v>
      </c>
      <c r="AP128" s="1240">
        <v>1424.2027000000014</v>
      </c>
      <c r="AQ128" s="1240">
        <v>44.285910000000015</v>
      </c>
      <c r="AR128" s="1240">
        <v>1000.3985599999996</v>
      </c>
      <c r="AS128" s="1466">
        <v>66.485710000000012</v>
      </c>
    </row>
    <row r="129" spans="1:45" x14ac:dyDescent="0.25">
      <c r="A129" s="1238">
        <v>411</v>
      </c>
      <c r="B129" s="153" t="s">
        <v>1225</v>
      </c>
      <c r="C129" s="1239">
        <v>0</v>
      </c>
      <c r="D129" s="1239">
        <v>0</v>
      </c>
      <c r="E129" s="1240"/>
      <c r="F129" s="1239">
        <v>0</v>
      </c>
      <c r="G129" s="1239">
        <v>0</v>
      </c>
      <c r="H129" s="1240"/>
      <c r="I129" s="1239">
        <v>0</v>
      </c>
      <c r="J129" s="1239">
        <v>0</v>
      </c>
      <c r="K129" s="1240"/>
      <c r="L129" s="1239">
        <v>0</v>
      </c>
      <c r="M129" s="1239">
        <v>0</v>
      </c>
      <c r="N129" s="1240"/>
      <c r="O129" s="1240">
        <v>5980.2651100000003</v>
      </c>
      <c r="P129" s="1240">
        <v>2980.1819999999998</v>
      </c>
      <c r="Q129" s="1240"/>
      <c r="R129" s="1240">
        <v>0</v>
      </c>
      <c r="S129" s="1240">
        <v>0</v>
      </c>
      <c r="T129" s="1240"/>
      <c r="U129" s="1240">
        <v>0</v>
      </c>
      <c r="V129" s="1240">
        <v>0</v>
      </c>
      <c r="W129" s="1240"/>
      <c r="X129" s="1240">
        <v>0</v>
      </c>
      <c r="Y129" s="1240">
        <v>0</v>
      </c>
      <c r="Z129" s="1240"/>
      <c r="AA129" s="1252">
        <v>0</v>
      </c>
      <c r="AB129" s="1252">
        <v>0</v>
      </c>
      <c r="AC129" s="1253"/>
      <c r="AD129" s="1252">
        <v>0</v>
      </c>
      <c r="AE129" s="1252">
        <v>0</v>
      </c>
      <c r="AF129" s="1252"/>
      <c r="AG129" s="1252">
        <v>0</v>
      </c>
      <c r="AH129" s="1252">
        <v>0</v>
      </c>
      <c r="AI129" s="1252"/>
      <c r="AJ129" s="1240">
        <v>0.47949000000000003</v>
      </c>
      <c r="AK129" s="1240">
        <v>1.6250000000000001E-2</v>
      </c>
      <c r="AL129" s="1240">
        <v>0</v>
      </c>
      <c r="AM129" s="1240">
        <v>0</v>
      </c>
      <c r="AN129" s="1240">
        <v>0</v>
      </c>
      <c r="AO129" s="1240">
        <v>0</v>
      </c>
      <c r="AP129" s="1240">
        <v>0</v>
      </c>
      <c r="AQ129" s="1240">
        <v>0</v>
      </c>
      <c r="AR129" s="1240">
        <v>13944.500579999998</v>
      </c>
      <c r="AS129" s="1466">
        <v>8513.0057100000013</v>
      </c>
    </row>
    <row r="130" spans="1:45" x14ac:dyDescent="0.25">
      <c r="A130" s="1238">
        <v>412</v>
      </c>
      <c r="B130" s="153" t="s">
        <v>1226</v>
      </c>
      <c r="C130" s="1239">
        <v>11.971680000000001</v>
      </c>
      <c r="D130" s="1239">
        <v>0.15184</v>
      </c>
      <c r="E130" s="1240"/>
      <c r="F130" s="1239">
        <v>88.104210000000009</v>
      </c>
      <c r="G130" s="1239">
        <v>4.1317700000000004</v>
      </c>
      <c r="H130" s="1240"/>
      <c r="I130" s="1239">
        <v>537.19043999999997</v>
      </c>
      <c r="J130" s="1239">
        <v>8.625</v>
      </c>
      <c r="K130" s="1240"/>
      <c r="L130" s="1239">
        <v>0.72214</v>
      </c>
      <c r="M130" s="1239">
        <v>3.3619999999999997E-2</v>
      </c>
      <c r="N130" s="1240"/>
      <c r="O130" s="1240">
        <v>0.36549999999999999</v>
      </c>
      <c r="P130" s="1240">
        <v>7.1600000000000006E-3</v>
      </c>
      <c r="Q130" s="1240"/>
      <c r="R130" s="1240">
        <v>7.2764700000000007</v>
      </c>
      <c r="S130" s="1240">
        <v>0.19122</v>
      </c>
      <c r="T130" s="1240"/>
      <c r="U130" s="1240">
        <v>10.444979999999999</v>
      </c>
      <c r="V130" s="1240">
        <v>2.40788</v>
      </c>
      <c r="W130" s="1240"/>
      <c r="X130" s="1240">
        <v>1.3089999999999999E-2</v>
      </c>
      <c r="Y130" s="1240">
        <v>2.2000000000000001E-4</v>
      </c>
      <c r="Z130" s="1240"/>
      <c r="AA130" s="1252">
        <v>4.2484999999999999</v>
      </c>
      <c r="AB130" s="1252">
        <v>0.8115</v>
      </c>
      <c r="AC130" s="1253"/>
      <c r="AD130" s="1252">
        <v>8.1049999999999997E-2</v>
      </c>
      <c r="AE130" s="1252">
        <v>2.0699999999999998E-3</v>
      </c>
      <c r="AF130" s="1252"/>
      <c r="AG130" s="1252">
        <v>52.260940000000005</v>
      </c>
      <c r="AH130" s="1252">
        <v>1.32056</v>
      </c>
      <c r="AI130" s="1252"/>
      <c r="AJ130" s="1240">
        <v>46.296980000000005</v>
      </c>
      <c r="AK130" s="1240">
        <v>0.09</v>
      </c>
      <c r="AL130" s="1240">
        <v>1.4320000000000001E-2</v>
      </c>
      <c r="AM130" s="1240">
        <v>2.2000000000000001E-4</v>
      </c>
      <c r="AN130" s="1240">
        <v>5.5636599999999996</v>
      </c>
      <c r="AO130" s="1240">
        <v>1.5560000000000001E-2</v>
      </c>
      <c r="AP130" s="1240">
        <v>87.999110000000002</v>
      </c>
      <c r="AQ130" s="1240">
        <v>0.10396999999999999</v>
      </c>
      <c r="AR130" s="1240">
        <v>26.324780000000001</v>
      </c>
      <c r="AS130" s="1466">
        <v>0.65249999999999997</v>
      </c>
    </row>
    <row r="131" spans="1:45" x14ac:dyDescent="0.25">
      <c r="A131" s="1238">
        <v>413</v>
      </c>
      <c r="B131" s="153" t="s">
        <v>1227</v>
      </c>
      <c r="C131" s="1239">
        <v>52.340360000000004</v>
      </c>
      <c r="D131" s="1239">
        <v>17.598659999999999</v>
      </c>
      <c r="E131" s="1240"/>
      <c r="F131" s="1239">
        <v>394.81976000000003</v>
      </c>
      <c r="G131" s="1239">
        <v>267.12390999999997</v>
      </c>
      <c r="H131" s="1240"/>
      <c r="I131" s="1239">
        <v>3884.0142999999998</v>
      </c>
      <c r="J131" s="1239">
        <v>2495.8227099999999</v>
      </c>
      <c r="K131" s="1240"/>
      <c r="L131" s="1239">
        <v>6.3369999999999996E-2</v>
      </c>
      <c r="M131" s="1239">
        <v>1.08E-3</v>
      </c>
      <c r="N131" s="1240"/>
      <c r="O131" s="1240">
        <v>3297.8222999999998</v>
      </c>
      <c r="P131" s="1240">
        <v>2746.0629599999997</v>
      </c>
      <c r="Q131" s="1240"/>
      <c r="R131" s="1240">
        <v>677.01333999999997</v>
      </c>
      <c r="S131" s="1240">
        <v>389.05</v>
      </c>
      <c r="T131" s="1240"/>
      <c r="U131" s="1240">
        <v>13.655719999999999</v>
      </c>
      <c r="V131" s="1240">
        <v>0.22031999999999999</v>
      </c>
      <c r="W131" s="1240"/>
      <c r="X131" s="1240">
        <v>92.528000000000006</v>
      </c>
      <c r="Y131" s="1240">
        <v>34.002449999999996</v>
      </c>
      <c r="Z131" s="1240"/>
      <c r="AA131" s="1252">
        <v>0.86776999999999993</v>
      </c>
      <c r="AB131" s="1252">
        <v>5.1999999999999998E-3</v>
      </c>
      <c r="AC131" s="1253"/>
      <c r="AD131" s="1252">
        <v>5.0702100000000003</v>
      </c>
      <c r="AE131" s="1252">
        <v>0.47020000000000001</v>
      </c>
      <c r="AF131" s="1252"/>
      <c r="AG131" s="1252">
        <v>0</v>
      </c>
      <c r="AH131" s="1252">
        <v>0</v>
      </c>
      <c r="AI131" s="1252"/>
      <c r="AJ131" s="1240">
        <v>1.3259000000000001</v>
      </c>
      <c r="AK131" s="1240">
        <v>8.9999999999999993E-3</v>
      </c>
      <c r="AL131" s="1240">
        <v>838.39652999999998</v>
      </c>
      <c r="AM131" s="1240">
        <v>1010.75904</v>
      </c>
      <c r="AN131" s="1240">
        <v>215.82803000000001</v>
      </c>
      <c r="AO131" s="1240">
        <v>206.58037999999999</v>
      </c>
      <c r="AP131" s="1240">
        <v>46.804479999999998</v>
      </c>
      <c r="AQ131" s="1240">
        <v>54.773209999999999</v>
      </c>
      <c r="AR131" s="1240">
        <v>548.89978000000008</v>
      </c>
      <c r="AS131" s="1466">
        <v>892.50125000000003</v>
      </c>
    </row>
    <row r="132" spans="1:45" x14ac:dyDescent="0.25">
      <c r="A132" s="1238">
        <v>420</v>
      </c>
      <c r="B132" s="153" t="s">
        <v>1228</v>
      </c>
      <c r="C132" s="1239">
        <v>99.96817999999999</v>
      </c>
      <c r="D132" s="1239">
        <v>1.5049999999999999</v>
      </c>
      <c r="E132" s="1240"/>
      <c r="F132" s="1239">
        <v>64.665769999999995</v>
      </c>
      <c r="G132" s="1239">
        <v>1.0506800000000001</v>
      </c>
      <c r="H132" s="1240"/>
      <c r="I132" s="1239">
        <v>96.798820000000006</v>
      </c>
      <c r="J132" s="1239">
        <v>1.75284</v>
      </c>
      <c r="K132" s="1240"/>
      <c r="L132" s="1239">
        <v>164.34404999999998</v>
      </c>
      <c r="M132" s="1239">
        <v>3.1838899999999999</v>
      </c>
      <c r="N132" s="1240"/>
      <c r="O132" s="1240">
        <v>136.09181000000001</v>
      </c>
      <c r="P132" s="1240">
        <v>1.82881</v>
      </c>
      <c r="Q132" s="1240"/>
      <c r="R132" s="1240">
        <v>162.01435999999998</v>
      </c>
      <c r="S132" s="1240">
        <v>2.3682800000000004</v>
      </c>
      <c r="T132" s="1240"/>
      <c r="U132" s="1240">
        <v>84.219880000000003</v>
      </c>
      <c r="V132" s="1240">
        <v>1.11252</v>
      </c>
      <c r="W132" s="1240"/>
      <c r="X132" s="1240">
        <v>53.872910000000005</v>
      </c>
      <c r="Y132" s="1240">
        <v>0.89361000000000002</v>
      </c>
      <c r="Z132" s="1240"/>
      <c r="AA132" s="1252">
        <v>154.44954000000001</v>
      </c>
      <c r="AB132" s="1252">
        <v>1.2138499999999999</v>
      </c>
      <c r="AC132" s="1253"/>
      <c r="AD132" s="1252">
        <v>794.19155000000001</v>
      </c>
      <c r="AE132" s="1252">
        <v>5.3188800000000001</v>
      </c>
      <c r="AF132" s="1252"/>
      <c r="AG132" s="1252">
        <v>3095.4746099999998</v>
      </c>
      <c r="AH132" s="1252">
        <v>11.771379999999999</v>
      </c>
      <c r="AI132" s="1252"/>
      <c r="AJ132" s="1240">
        <v>1250.58826</v>
      </c>
      <c r="AK132" s="1240">
        <v>6.8214199999999998</v>
      </c>
      <c r="AL132" s="1240">
        <v>1926.5040800000002</v>
      </c>
      <c r="AM132" s="1240">
        <v>14.648759999999999</v>
      </c>
      <c r="AN132" s="1240">
        <v>866.88779000000011</v>
      </c>
      <c r="AO132" s="1240">
        <v>11.778900000000007</v>
      </c>
      <c r="AP132" s="1240">
        <v>2357.8171200000006</v>
      </c>
      <c r="AQ132" s="1240">
        <v>17.604800000000008</v>
      </c>
      <c r="AR132" s="1240">
        <v>2794.0923000000007</v>
      </c>
      <c r="AS132" s="1466">
        <v>17.183800000000002</v>
      </c>
    </row>
    <row r="133" spans="1:45" x14ac:dyDescent="0.25">
      <c r="A133" s="1238">
        <v>426</v>
      </c>
      <c r="B133" s="153" t="s">
        <v>1229</v>
      </c>
      <c r="C133" s="1239">
        <v>0.55145</v>
      </c>
      <c r="D133" s="1239">
        <v>4.129E-2</v>
      </c>
      <c r="E133" s="1240"/>
      <c r="F133" s="1239">
        <v>3.2375500000000001</v>
      </c>
      <c r="G133" s="1239">
        <v>0.19249000000000002</v>
      </c>
      <c r="H133" s="1240"/>
      <c r="I133" s="1239">
        <v>9.6203500000000002</v>
      </c>
      <c r="J133" s="1239">
        <v>1.35822</v>
      </c>
      <c r="K133" s="1240"/>
      <c r="L133" s="1239">
        <v>30.52</v>
      </c>
      <c r="M133" s="1239">
        <v>1.19123</v>
      </c>
      <c r="N133" s="1240"/>
      <c r="O133" s="1240">
        <v>10.426020000000001</v>
      </c>
      <c r="P133" s="1240">
        <v>0.10532</v>
      </c>
      <c r="Q133" s="1240"/>
      <c r="R133" s="1240">
        <v>2.2819499999999997</v>
      </c>
      <c r="S133" s="1240">
        <v>0.23788999999999999</v>
      </c>
      <c r="T133" s="1240"/>
      <c r="U133" s="1240">
        <v>1.33992</v>
      </c>
      <c r="V133" s="1240">
        <v>2.6079999999999999E-2</v>
      </c>
      <c r="W133" s="1240"/>
      <c r="X133" s="1240">
        <v>4.36E-2</v>
      </c>
      <c r="Y133" s="1240">
        <v>4.0000000000000002E-4</v>
      </c>
      <c r="Z133" s="1240"/>
      <c r="AA133" s="1252">
        <v>3.4506199999999998</v>
      </c>
      <c r="AB133" s="1252">
        <v>6.606999999999999E-2</v>
      </c>
      <c r="AC133" s="1253"/>
      <c r="AD133" s="1252">
        <v>0.40688999999999997</v>
      </c>
      <c r="AE133" s="1252">
        <v>2.3850000000000003E-2</v>
      </c>
      <c r="AF133" s="1252"/>
      <c r="AG133" s="1252">
        <v>21.333490000000001</v>
      </c>
      <c r="AH133" s="1252">
        <v>0.38212000000000002</v>
      </c>
      <c r="AI133" s="1252"/>
      <c r="AJ133" s="1240">
        <v>25.74905</v>
      </c>
      <c r="AK133" s="1240">
        <v>0.65783000000000003</v>
      </c>
      <c r="AL133" s="1240">
        <v>86.833919999999992</v>
      </c>
      <c r="AM133" s="1240">
        <v>1.81125</v>
      </c>
      <c r="AN133" s="1240">
        <v>0</v>
      </c>
      <c r="AO133" s="1240">
        <v>0</v>
      </c>
      <c r="AP133" s="1240">
        <v>19.4572</v>
      </c>
      <c r="AQ133" s="1240">
        <v>0.19488</v>
      </c>
      <c r="AR133" s="1240">
        <v>10.477209999999999</v>
      </c>
      <c r="AS133" s="1466">
        <v>8.2350000000000007E-2</v>
      </c>
    </row>
    <row r="134" spans="1:45" x14ac:dyDescent="0.25">
      <c r="A134" s="1238">
        <v>429</v>
      </c>
      <c r="B134" s="153" t="s">
        <v>436</v>
      </c>
      <c r="C134" s="1239">
        <v>7307.1906600000002</v>
      </c>
      <c r="D134" s="1239">
        <v>22738.175050000002</v>
      </c>
      <c r="E134" s="1240"/>
      <c r="F134" s="1239">
        <v>13825.8323</v>
      </c>
      <c r="G134" s="1239">
        <v>41455.167280000001</v>
      </c>
      <c r="H134" s="1240"/>
      <c r="I134" s="1239">
        <v>19658.466100000001</v>
      </c>
      <c r="J134" s="1239">
        <v>36216.688450000001</v>
      </c>
      <c r="K134" s="1240"/>
      <c r="L134" s="1239">
        <v>23766.719779999999</v>
      </c>
      <c r="M134" s="1239">
        <v>32219.619710000003</v>
      </c>
      <c r="N134" s="1240"/>
      <c r="O134" s="1240">
        <v>2065.4568600000002</v>
      </c>
      <c r="P134" s="1240">
        <v>2555.69767</v>
      </c>
      <c r="Q134" s="1240"/>
      <c r="R134" s="1240">
        <v>2245.68318</v>
      </c>
      <c r="S134" s="1240">
        <v>1662.9678899999999</v>
      </c>
      <c r="T134" s="1240"/>
      <c r="U134" s="1240">
        <v>2389.85682</v>
      </c>
      <c r="V134" s="1240">
        <v>1581.92569</v>
      </c>
      <c r="W134" s="1240"/>
      <c r="X134" s="1240">
        <v>2805.9305299999996</v>
      </c>
      <c r="Y134" s="1240">
        <v>2421.74152</v>
      </c>
      <c r="Z134" s="1240"/>
      <c r="AA134" s="1252">
        <v>3156.6381499999998</v>
      </c>
      <c r="AB134" s="1252">
        <v>2425.7638099999999</v>
      </c>
      <c r="AC134" s="1253"/>
      <c r="AD134" s="1252">
        <v>3490.10284</v>
      </c>
      <c r="AE134" s="1252">
        <v>2220.6045199999999</v>
      </c>
      <c r="AF134" s="1252"/>
      <c r="AG134" s="1252">
        <v>4050.0673999999999</v>
      </c>
      <c r="AH134" s="1252">
        <v>2107.1337599999997</v>
      </c>
      <c r="AI134" s="1252"/>
      <c r="AJ134" s="1240">
        <v>5549.8877300000004</v>
      </c>
      <c r="AK134" s="1240">
        <v>3212.8598400000001</v>
      </c>
      <c r="AL134" s="1240">
        <v>7433.2630799999997</v>
      </c>
      <c r="AM134" s="1240">
        <v>3671.75729</v>
      </c>
      <c r="AN134" s="1240">
        <v>7901.2137999999941</v>
      </c>
      <c r="AO134" s="1240">
        <v>4899.3348699999997</v>
      </c>
      <c r="AP134" s="1240">
        <v>7608.8882099999937</v>
      </c>
      <c r="AQ134" s="1240">
        <v>5023.8136799999938</v>
      </c>
      <c r="AR134" s="1240">
        <v>5264.6971600000015</v>
      </c>
      <c r="AS134" s="1466">
        <v>2498.7845899999998</v>
      </c>
    </row>
    <row r="135" spans="1:45" x14ac:dyDescent="0.25">
      <c r="A135" s="1238">
        <v>431</v>
      </c>
      <c r="B135" s="153" t="s">
        <v>1230</v>
      </c>
      <c r="C135" s="1239">
        <v>342.86851000000001</v>
      </c>
      <c r="D135" s="1239">
        <v>68.758219999999994</v>
      </c>
      <c r="E135" s="1240"/>
      <c r="F135" s="1239">
        <v>399.01418999999999</v>
      </c>
      <c r="G135" s="1239">
        <v>153.08011999999999</v>
      </c>
      <c r="H135" s="1240"/>
      <c r="I135" s="1239">
        <v>964.90720999999996</v>
      </c>
      <c r="J135" s="1239">
        <v>231.02404000000001</v>
      </c>
      <c r="K135" s="1240"/>
      <c r="L135" s="1239">
        <v>1309.7288500000002</v>
      </c>
      <c r="M135" s="1239">
        <v>268.03721999999999</v>
      </c>
      <c r="N135" s="1240"/>
      <c r="O135" s="1240">
        <v>592.62510999999995</v>
      </c>
      <c r="P135" s="1240">
        <v>211.21035999999998</v>
      </c>
      <c r="Q135" s="1240"/>
      <c r="R135" s="1240">
        <v>1810.0399600000001</v>
      </c>
      <c r="S135" s="1240">
        <v>337.79019</v>
      </c>
      <c r="T135" s="1240"/>
      <c r="U135" s="1240">
        <v>713.51058</v>
      </c>
      <c r="V135" s="1240">
        <v>169.77766</v>
      </c>
      <c r="W135" s="1240"/>
      <c r="X135" s="1240">
        <v>1129.28151</v>
      </c>
      <c r="Y135" s="1240">
        <v>571.03359</v>
      </c>
      <c r="Z135" s="1240"/>
      <c r="AA135" s="1252">
        <v>575.77043999999989</v>
      </c>
      <c r="AB135" s="1252">
        <v>211.96630999999999</v>
      </c>
      <c r="AC135" s="1253"/>
      <c r="AD135" s="1252">
        <v>516.10102000000006</v>
      </c>
      <c r="AE135" s="1252">
        <v>351.36369999999999</v>
      </c>
      <c r="AF135" s="1252"/>
      <c r="AG135" s="1252">
        <v>709.45328000000006</v>
      </c>
      <c r="AH135" s="1252">
        <v>346.89756</v>
      </c>
      <c r="AI135" s="1252"/>
      <c r="AJ135" s="1240">
        <v>188.11139</v>
      </c>
      <c r="AK135" s="1240">
        <v>322.00346999999999</v>
      </c>
      <c r="AL135" s="1240">
        <v>774.23128000000008</v>
      </c>
      <c r="AM135" s="1240">
        <v>291.17480999999998</v>
      </c>
      <c r="AN135" s="1240">
        <v>1112.9050099999997</v>
      </c>
      <c r="AO135" s="1240">
        <v>335.31841000000009</v>
      </c>
      <c r="AP135" s="1240">
        <v>441.55667999999974</v>
      </c>
      <c r="AQ135" s="1240">
        <v>216.69191999999995</v>
      </c>
      <c r="AR135" s="1240">
        <v>160.29485000000003</v>
      </c>
      <c r="AS135" s="1466">
        <v>214.0758000000001</v>
      </c>
    </row>
    <row r="136" spans="1:45" x14ac:dyDescent="0.25">
      <c r="A136" s="1238">
        <v>434</v>
      </c>
      <c r="B136" s="153" t="s">
        <v>1231</v>
      </c>
      <c r="C136" s="1239">
        <v>0</v>
      </c>
      <c r="D136" s="1239">
        <v>0</v>
      </c>
      <c r="E136" s="1240"/>
      <c r="F136" s="1239">
        <v>2.5995700000000004</v>
      </c>
      <c r="G136" s="1239">
        <v>0.13911000000000001</v>
      </c>
      <c r="H136" s="1240"/>
      <c r="I136" s="1239">
        <v>337.44974999999999</v>
      </c>
      <c r="J136" s="1239">
        <v>206.3261</v>
      </c>
      <c r="K136" s="1240"/>
      <c r="L136" s="1239">
        <v>131.86462</v>
      </c>
      <c r="M136" s="1239">
        <v>56.366019999999999</v>
      </c>
      <c r="N136" s="1240"/>
      <c r="O136" s="1240">
        <v>162.42599999999999</v>
      </c>
      <c r="P136" s="1240">
        <v>25.77159</v>
      </c>
      <c r="Q136" s="1240"/>
      <c r="R136" s="1240">
        <v>155.86607000000001</v>
      </c>
      <c r="S136" s="1240">
        <v>60.06568</v>
      </c>
      <c r="T136" s="1240"/>
      <c r="U136" s="1240">
        <v>6225.0011500000001</v>
      </c>
      <c r="V136" s="1240">
        <v>4743.0514499999999</v>
      </c>
      <c r="W136" s="1240"/>
      <c r="X136" s="1240">
        <v>21319.168429999998</v>
      </c>
      <c r="Y136" s="1240">
        <v>53927.427179999999</v>
      </c>
      <c r="Z136" s="1240"/>
      <c r="AA136" s="1252">
        <v>37.608879999999999</v>
      </c>
      <c r="AB136" s="1252">
        <v>16.08032</v>
      </c>
      <c r="AC136" s="1253"/>
      <c r="AD136" s="1252">
        <v>86.3536</v>
      </c>
      <c r="AE136" s="1252">
        <v>22.942419999999998</v>
      </c>
      <c r="AF136" s="1252"/>
      <c r="AG136" s="1252">
        <v>162.54395000000002</v>
      </c>
      <c r="AH136" s="1252">
        <v>45.27317</v>
      </c>
      <c r="AI136" s="1252"/>
      <c r="AJ136" s="1240">
        <v>18.11158</v>
      </c>
      <c r="AK136" s="1240">
        <v>0.27868999999999999</v>
      </c>
      <c r="AL136" s="1240">
        <v>160.31771000000001</v>
      </c>
      <c r="AM136" s="1240">
        <v>17.2</v>
      </c>
      <c r="AN136" s="1240">
        <v>348.32423</v>
      </c>
      <c r="AO136" s="1240">
        <v>38.400970000000001</v>
      </c>
      <c r="AP136" s="1240">
        <v>14.413950000000002</v>
      </c>
      <c r="AQ136" s="1240">
        <v>14.5106</v>
      </c>
      <c r="AR136" s="1240">
        <v>177.28038000000001</v>
      </c>
      <c r="AS136" s="1466">
        <v>561.24116000000004</v>
      </c>
    </row>
    <row r="137" spans="1:45" x14ac:dyDescent="0.25">
      <c r="A137" s="1238">
        <v>438</v>
      </c>
      <c r="B137" s="153" t="s">
        <v>1232</v>
      </c>
      <c r="C137" s="1239">
        <v>5468.1430899999996</v>
      </c>
      <c r="D137" s="1239">
        <v>19022.8665</v>
      </c>
      <c r="E137" s="1240"/>
      <c r="F137" s="1239">
        <v>6171.0130300000001</v>
      </c>
      <c r="G137" s="1239">
        <v>19053.8541</v>
      </c>
      <c r="H137" s="1240"/>
      <c r="I137" s="1239">
        <v>0</v>
      </c>
      <c r="J137" s="1239">
        <v>0</v>
      </c>
      <c r="K137" s="1240"/>
      <c r="L137" s="1239">
        <v>8.7705000000000002</v>
      </c>
      <c r="M137" s="1239">
        <v>2.9430000000000001</v>
      </c>
      <c r="N137" s="1240"/>
      <c r="O137" s="1240">
        <v>5.9684600000000003</v>
      </c>
      <c r="P137" s="1240">
        <v>3.78E-2</v>
      </c>
      <c r="Q137" s="1240"/>
      <c r="R137" s="1240">
        <v>24.437519999999999</v>
      </c>
      <c r="S137" s="1240">
        <v>0.55020000000000002</v>
      </c>
      <c r="T137" s="1240"/>
      <c r="U137" s="1240">
        <v>222.04329000000001</v>
      </c>
      <c r="V137" s="1240">
        <v>501.8</v>
      </c>
      <c r="W137" s="1240"/>
      <c r="X137" s="1240">
        <v>2.7269999999999999E-2</v>
      </c>
      <c r="Y137" s="1240">
        <v>1.24E-3</v>
      </c>
      <c r="Z137" s="1240"/>
      <c r="AA137" s="1252">
        <v>0.60315999999999992</v>
      </c>
      <c r="AB137" s="1252">
        <v>5.6000000000000006E-4</v>
      </c>
      <c r="AC137" s="1253"/>
      <c r="AD137" s="1252">
        <v>0</v>
      </c>
      <c r="AE137" s="1252">
        <v>0</v>
      </c>
      <c r="AF137" s="1252"/>
      <c r="AG137" s="1252">
        <v>8.7711200000000016</v>
      </c>
      <c r="AH137" s="1252">
        <v>2.0249999999999999</v>
      </c>
      <c r="AI137" s="1252"/>
      <c r="AJ137" s="1240">
        <v>1.2829999999999999E-2</v>
      </c>
      <c r="AK137" s="1240">
        <v>2.2799999999999999E-3</v>
      </c>
      <c r="AL137" s="1240">
        <v>1.0393399999999999</v>
      </c>
      <c r="AM137" s="1240">
        <v>1.74E-3</v>
      </c>
      <c r="AN137" s="1240">
        <v>0.35008999999999996</v>
      </c>
      <c r="AO137" s="1240">
        <v>2.3999999999999998E-4</v>
      </c>
      <c r="AP137" s="1240">
        <v>13.85633</v>
      </c>
      <c r="AQ137" s="1240">
        <v>0.82579999999999998</v>
      </c>
      <c r="AR137" s="1240">
        <v>0</v>
      </c>
      <c r="AS137" s="1466">
        <v>0</v>
      </c>
    </row>
    <row r="138" spans="1:45" x14ac:dyDescent="0.25">
      <c r="A138" s="1238">
        <v>440</v>
      </c>
      <c r="B138" s="153" t="s">
        <v>1233</v>
      </c>
      <c r="C138" s="1239">
        <v>1297.46793</v>
      </c>
      <c r="D138" s="1239">
        <v>11.696429999999999</v>
      </c>
      <c r="E138" s="1240"/>
      <c r="F138" s="1239">
        <v>1698.3938400000002</v>
      </c>
      <c r="G138" s="1239">
        <v>28.175750000000001</v>
      </c>
      <c r="H138" s="1240"/>
      <c r="I138" s="1239">
        <v>1815.87562</v>
      </c>
      <c r="J138" s="1239">
        <v>68.21538000000001</v>
      </c>
      <c r="K138" s="1240"/>
      <c r="L138" s="1239">
        <v>2192.3289</v>
      </c>
      <c r="M138" s="1239">
        <v>22.75386</v>
      </c>
      <c r="N138" s="1240"/>
      <c r="O138" s="1240">
        <v>2108.7351600000002</v>
      </c>
      <c r="P138" s="1240">
        <v>19.106560000000002</v>
      </c>
      <c r="Q138" s="1240"/>
      <c r="R138" s="1240">
        <v>2054.21252</v>
      </c>
      <c r="S138" s="1240">
        <v>15.112290000000002</v>
      </c>
      <c r="T138" s="1240"/>
      <c r="U138" s="1240">
        <v>2682.3835099999997</v>
      </c>
      <c r="V138" s="1240">
        <v>15.00048</v>
      </c>
      <c r="W138" s="1240"/>
      <c r="X138" s="1240">
        <v>2422.9148</v>
      </c>
      <c r="Y138" s="1240">
        <v>27.122529999999998</v>
      </c>
      <c r="Z138" s="1240"/>
      <c r="AA138" s="1252">
        <v>2289.4948599999998</v>
      </c>
      <c r="AB138" s="1252">
        <v>14.65734</v>
      </c>
      <c r="AC138" s="1253"/>
      <c r="AD138" s="1252">
        <v>2871.7547200000004</v>
      </c>
      <c r="AE138" s="1252">
        <v>29.058959999999999</v>
      </c>
      <c r="AF138" s="1252"/>
      <c r="AG138" s="1252">
        <v>1619.0528300000001</v>
      </c>
      <c r="AH138" s="1252">
        <v>28.783770000000001</v>
      </c>
      <c r="AI138" s="1252"/>
      <c r="AJ138" s="1240">
        <v>1888.2734599999999</v>
      </c>
      <c r="AK138" s="1240">
        <v>31.40391</v>
      </c>
      <c r="AL138" s="1240">
        <v>2579.8552599999998</v>
      </c>
      <c r="AM138" s="1240">
        <v>17.925319999999999</v>
      </c>
      <c r="AN138" s="1240">
        <v>4449.6183099999953</v>
      </c>
      <c r="AO138" s="1240">
        <v>28.125329999999973</v>
      </c>
      <c r="AP138" s="1240">
        <v>4783.3898700000036</v>
      </c>
      <c r="AQ138" s="1240">
        <v>19.917639999999995</v>
      </c>
      <c r="AR138" s="1240">
        <v>3745.8419099999987</v>
      </c>
      <c r="AS138" s="1466">
        <v>19.838370000000012</v>
      </c>
    </row>
    <row r="139" spans="1:45" x14ac:dyDescent="0.25">
      <c r="A139" s="1238">
        <v>443</v>
      </c>
      <c r="B139" s="153" t="s">
        <v>437</v>
      </c>
      <c r="C139" s="1239">
        <v>19583.046269999999</v>
      </c>
      <c r="D139" s="1239">
        <v>37652.962350000002</v>
      </c>
      <c r="E139" s="1240"/>
      <c r="F139" s="1239">
        <v>54994.595520000003</v>
      </c>
      <c r="G139" s="1239">
        <v>131957.86640999999</v>
      </c>
      <c r="H139" s="1240"/>
      <c r="I139" s="1239">
        <v>79719.539109999998</v>
      </c>
      <c r="J139" s="1239">
        <v>160956.21816999998</v>
      </c>
      <c r="K139" s="1240"/>
      <c r="L139" s="1239">
        <v>53164.73358</v>
      </c>
      <c r="M139" s="1239">
        <v>95135.487030000004</v>
      </c>
      <c r="N139" s="1240"/>
      <c r="O139" s="1240">
        <v>22362.228449999999</v>
      </c>
      <c r="P139" s="1240">
        <v>43387.58066</v>
      </c>
      <c r="Q139" s="1240"/>
      <c r="R139" s="1240">
        <v>4297.1975300000004</v>
      </c>
      <c r="S139" s="1240">
        <v>3514.3862999999997</v>
      </c>
      <c r="T139" s="1240"/>
      <c r="U139" s="1240">
        <v>3070.9023099999999</v>
      </c>
      <c r="V139" s="1240">
        <v>2321.42454</v>
      </c>
      <c r="W139" s="1240"/>
      <c r="X139" s="1240">
        <v>6946.8648800000001</v>
      </c>
      <c r="Y139" s="1240">
        <v>18166.182290000001</v>
      </c>
      <c r="Z139" s="1240"/>
      <c r="AA139" s="1252">
        <v>3626.00191</v>
      </c>
      <c r="AB139" s="1252">
        <v>1799.0450800000001</v>
      </c>
      <c r="AC139" s="1253"/>
      <c r="AD139" s="1252">
        <v>5715.4793399999999</v>
      </c>
      <c r="AE139" s="1252">
        <v>6652.4252699999997</v>
      </c>
      <c r="AF139" s="1252"/>
      <c r="AG139" s="1252">
        <v>13134.565769999999</v>
      </c>
      <c r="AH139" s="1252">
        <v>32027.538680000001</v>
      </c>
      <c r="AI139" s="1252"/>
      <c r="AJ139" s="1240">
        <v>17143.06264</v>
      </c>
      <c r="AK139" s="1240">
        <v>47120.056170000003</v>
      </c>
      <c r="AL139" s="1240">
        <v>34009.154190000001</v>
      </c>
      <c r="AM139" s="1240">
        <v>44809.303390000001</v>
      </c>
      <c r="AN139" s="1240">
        <v>34878.64314999996</v>
      </c>
      <c r="AO139" s="1240">
        <v>25583.098829999984</v>
      </c>
      <c r="AP139" s="1240">
        <v>39538.202200000058</v>
      </c>
      <c r="AQ139" s="1240">
        <v>39730.392850000018</v>
      </c>
      <c r="AR139" s="1240">
        <v>9455.1597199999833</v>
      </c>
      <c r="AS139" s="1466">
        <v>3347.4492499999978</v>
      </c>
    </row>
    <row r="140" spans="1:45" x14ac:dyDescent="0.25">
      <c r="A140" s="1238">
        <v>445</v>
      </c>
      <c r="B140" s="153" t="s">
        <v>438</v>
      </c>
      <c r="C140" s="1239">
        <v>2714.3208799999998</v>
      </c>
      <c r="D140" s="1239">
        <v>984.81273999999996</v>
      </c>
      <c r="E140" s="1240"/>
      <c r="F140" s="1239">
        <v>6334.0462800000005</v>
      </c>
      <c r="G140" s="1239">
        <v>3566.8094000000001</v>
      </c>
      <c r="H140" s="1240"/>
      <c r="I140" s="1239">
        <v>6563.9813300000005</v>
      </c>
      <c r="J140" s="1239">
        <v>2659.6431000000002</v>
      </c>
      <c r="K140" s="1240"/>
      <c r="L140" s="1239">
        <v>8751.3744399999996</v>
      </c>
      <c r="M140" s="1239">
        <v>3228.5369700000001</v>
      </c>
      <c r="N140" s="1240"/>
      <c r="O140" s="1240">
        <v>9755.4353599999995</v>
      </c>
      <c r="P140" s="1240">
        <v>5160.2176200000004</v>
      </c>
      <c r="Q140" s="1240"/>
      <c r="R140" s="1240">
        <v>12532.64891</v>
      </c>
      <c r="S140" s="1240">
        <v>10101.057490000001</v>
      </c>
      <c r="T140" s="1240"/>
      <c r="U140" s="1240">
        <v>7439.3260300000002</v>
      </c>
      <c r="V140" s="1240">
        <v>5396.44758</v>
      </c>
      <c r="W140" s="1240"/>
      <c r="X140" s="1240">
        <v>6469.6202999999996</v>
      </c>
      <c r="Y140" s="1240">
        <v>4073.5319</v>
      </c>
      <c r="Z140" s="1240"/>
      <c r="AA140" s="1252">
        <v>9750.8266600000006</v>
      </c>
      <c r="AB140" s="1252">
        <v>5124.5310899999995</v>
      </c>
      <c r="AC140" s="1253"/>
      <c r="AD140" s="1252">
        <v>13740.3469</v>
      </c>
      <c r="AE140" s="1252">
        <v>10612.136960000002</v>
      </c>
      <c r="AF140" s="1252"/>
      <c r="AG140" s="1252">
        <v>8642.6808399999991</v>
      </c>
      <c r="AH140" s="1252">
        <v>5419.2187100000001</v>
      </c>
      <c r="AI140" s="1252"/>
      <c r="AJ140" s="1240">
        <v>6345.6841799999993</v>
      </c>
      <c r="AK140" s="1240">
        <v>2718.5930899999998</v>
      </c>
      <c r="AL140" s="1240">
        <v>7982.5478300000004</v>
      </c>
      <c r="AM140" s="1240">
        <v>2467.61373</v>
      </c>
      <c r="AN140" s="1240">
        <v>8803.4284999999963</v>
      </c>
      <c r="AO140" s="1240">
        <v>2579.3487799999994</v>
      </c>
      <c r="AP140" s="1240">
        <v>7806.1424000000025</v>
      </c>
      <c r="AQ140" s="1240">
        <v>2342.8249300000011</v>
      </c>
      <c r="AR140" s="1240">
        <v>8032.3748499999938</v>
      </c>
      <c r="AS140" s="1466">
        <v>1446.9194</v>
      </c>
    </row>
    <row r="141" spans="1:45" x14ac:dyDescent="0.25">
      <c r="A141" s="1238">
        <v>447</v>
      </c>
      <c r="B141" s="153" t="s">
        <v>1234</v>
      </c>
      <c r="C141" s="1239">
        <v>1090.8996200000001</v>
      </c>
      <c r="D141" s="1239">
        <v>29.780849999999997</v>
      </c>
      <c r="E141" s="1240"/>
      <c r="F141" s="1239">
        <v>221.80985000000001</v>
      </c>
      <c r="G141" s="1239">
        <v>16.253299999999999</v>
      </c>
      <c r="H141" s="1240"/>
      <c r="I141" s="1239">
        <v>107.01526</v>
      </c>
      <c r="J141" s="1239">
        <v>4.7585500000000005</v>
      </c>
      <c r="K141" s="1240"/>
      <c r="L141" s="1239">
        <v>83.658450000000002</v>
      </c>
      <c r="M141" s="1239">
        <v>1.74776</v>
      </c>
      <c r="N141" s="1240"/>
      <c r="O141" s="1240">
        <v>302.0025</v>
      </c>
      <c r="P141" s="1240">
        <v>4.6050000000000004</v>
      </c>
      <c r="Q141" s="1240"/>
      <c r="R141" s="1240">
        <v>145.66382000000002</v>
      </c>
      <c r="S141" s="1240">
        <v>25.392250000000001</v>
      </c>
      <c r="T141" s="1240"/>
      <c r="U141" s="1240">
        <v>100.91848</v>
      </c>
      <c r="V141" s="1240">
        <v>3.2776799999999997</v>
      </c>
      <c r="W141" s="1240"/>
      <c r="X141" s="1240">
        <v>105.5926</v>
      </c>
      <c r="Y141" s="1240">
        <v>1.07518</v>
      </c>
      <c r="Z141" s="1240"/>
      <c r="AA141" s="1252">
        <v>63.304690000000001</v>
      </c>
      <c r="AB141" s="1252">
        <v>4.2940899999999997</v>
      </c>
      <c r="AC141" s="1253"/>
      <c r="AD141" s="1252">
        <v>18.203299999999999</v>
      </c>
      <c r="AE141" s="1252">
        <v>0.62751000000000001</v>
      </c>
      <c r="AF141" s="1252"/>
      <c r="AG141" s="1252">
        <v>25.844390000000001</v>
      </c>
      <c r="AH141" s="1252">
        <v>1.2719100000000001</v>
      </c>
      <c r="AI141" s="1252"/>
      <c r="AJ141" s="1240">
        <v>329.54844000000003</v>
      </c>
      <c r="AK141" s="1240">
        <v>10.819180000000001</v>
      </c>
      <c r="AL141" s="1240">
        <v>356.16321999999997</v>
      </c>
      <c r="AM141" s="1240">
        <v>14.906600000000001</v>
      </c>
      <c r="AN141" s="1240">
        <v>112.51625</v>
      </c>
      <c r="AO141" s="1240">
        <v>3.5725899999999995</v>
      </c>
      <c r="AP141" s="1240">
        <v>165.57527000000002</v>
      </c>
      <c r="AQ141" s="1240">
        <v>4.0340200000000017</v>
      </c>
      <c r="AR141" s="1240">
        <v>32.039230000000003</v>
      </c>
      <c r="AS141" s="1466">
        <v>0.96609999999999996</v>
      </c>
    </row>
    <row r="142" spans="1:45" x14ac:dyDescent="0.25">
      <c r="A142" s="1238">
        <v>448</v>
      </c>
      <c r="B142" s="153" t="s">
        <v>1235</v>
      </c>
      <c r="C142" s="1239">
        <v>14.438139999999999</v>
      </c>
      <c r="D142" s="1239">
        <v>0.22402</v>
      </c>
      <c r="E142" s="1240"/>
      <c r="F142" s="1239">
        <v>43.385899999999999</v>
      </c>
      <c r="G142" s="1239">
        <v>1.0123800000000001</v>
      </c>
      <c r="H142" s="1240"/>
      <c r="I142" s="1239">
        <v>252.41714999999999</v>
      </c>
      <c r="J142" s="1239">
        <v>27.934099999999997</v>
      </c>
      <c r="K142" s="1240"/>
      <c r="L142" s="1239">
        <v>358.70693</v>
      </c>
      <c r="M142" s="1239">
        <v>35.181580000000004</v>
      </c>
      <c r="N142" s="1240"/>
      <c r="O142" s="1240">
        <v>1982.2862399999999</v>
      </c>
      <c r="P142" s="1240">
        <v>1386.8115500000001</v>
      </c>
      <c r="Q142" s="1240"/>
      <c r="R142" s="1240">
        <v>115.35791999999999</v>
      </c>
      <c r="S142" s="1240">
        <v>9.6644299999999994</v>
      </c>
      <c r="T142" s="1240"/>
      <c r="U142" s="1240">
        <v>411.88655999999997</v>
      </c>
      <c r="V142" s="1240">
        <v>55.206060000000001</v>
      </c>
      <c r="W142" s="1240"/>
      <c r="X142" s="1240">
        <v>362.78762999999998</v>
      </c>
      <c r="Y142" s="1240">
        <v>54.568839999999994</v>
      </c>
      <c r="Z142" s="1240"/>
      <c r="AA142" s="1252">
        <v>81.477890000000002</v>
      </c>
      <c r="AB142" s="1252">
        <v>21.00695</v>
      </c>
      <c r="AC142" s="1253"/>
      <c r="AD142" s="1252">
        <v>154.08004</v>
      </c>
      <c r="AE142" s="1252">
        <v>17.981030000000001</v>
      </c>
      <c r="AF142" s="1252"/>
      <c r="AG142" s="1252">
        <v>228.87354000000002</v>
      </c>
      <c r="AH142" s="1252">
        <v>19.931060000000002</v>
      </c>
      <c r="AI142" s="1252"/>
      <c r="AJ142" s="1240">
        <v>337.66212999999999</v>
      </c>
      <c r="AK142" s="1240">
        <v>254.18873000000002</v>
      </c>
      <c r="AL142" s="1240">
        <v>33.069919999999996</v>
      </c>
      <c r="AM142" s="1240">
        <v>2.7903200000000004</v>
      </c>
      <c r="AN142" s="1240">
        <v>199.05262000000005</v>
      </c>
      <c r="AO142" s="1240">
        <v>75.284209999999987</v>
      </c>
      <c r="AP142" s="1240">
        <v>126.73656999999996</v>
      </c>
      <c r="AQ142" s="1240">
        <v>35.06556999999998</v>
      </c>
      <c r="AR142" s="1240">
        <v>178.35968</v>
      </c>
      <c r="AS142" s="1466">
        <v>17.230910000000002</v>
      </c>
    </row>
    <row r="143" spans="1:45" x14ac:dyDescent="0.25">
      <c r="A143" s="1238">
        <v>450</v>
      </c>
      <c r="B143" s="153" t="s">
        <v>1236</v>
      </c>
      <c r="C143" s="1239">
        <v>32.286009999999997</v>
      </c>
      <c r="D143" s="1239">
        <v>0.63185000000000002</v>
      </c>
      <c r="E143" s="1240"/>
      <c r="F143" s="1239">
        <v>251.26093</v>
      </c>
      <c r="G143" s="1239">
        <v>7.6755900000000006</v>
      </c>
      <c r="H143" s="1240"/>
      <c r="I143" s="1239">
        <v>504.77096999999998</v>
      </c>
      <c r="J143" s="1239">
        <v>13.4086</v>
      </c>
      <c r="K143" s="1240"/>
      <c r="L143" s="1239">
        <v>2216.2125099999998</v>
      </c>
      <c r="M143" s="1239">
        <v>84.781750000000002</v>
      </c>
      <c r="N143" s="1240"/>
      <c r="O143" s="1240">
        <v>2055.5144099999998</v>
      </c>
      <c r="P143" s="1240">
        <v>92.347850000000008</v>
      </c>
      <c r="Q143" s="1240"/>
      <c r="R143" s="1240">
        <v>251.75326000000001</v>
      </c>
      <c r="S143" s="1240">
        <v>9.6328600000000009</v>
      </c>
      <c r="T143" s="1240"/>
      <c r="U143" s="1240">
        <v>850.61322999999993</v>
      </c>
      <c r="V143" s="1240">
        <v>59.060670000000002</v>
      </c>
      <c r="W143" s="1240"/>
      <c r="X143" s="1240">
        <v>406.52047999999996</v>
      </c>
      <c r="Y143" s="1240">
        <v>18.635349999999999</v>
      </c>
      <c r="Z143" s="1240"/>
      <c r="AA143" s="1252">
        <v>736.09567000000004</v>
      </c>
      <c r="AB143" s="1252">
        <v>40.795029999999997</v>
      </c>
      <c r="AC143" s="1253"/>
      <c r="AD143" s="1252">
        <v>699.73183999999992</v>
      </c>
      <c r="AE143" s="1252">
        <v>41.535089999999997</v>
      </c>
      <c r="AF143" s="1252"/>
      <c r="AG143" s="1252">
        <v>743.87239999999997</v>
      </c>
      <c r="AH143" s="1252">
        <v>63.749910000000007</v>
      </c>
      <c r="AI143" s="1252"/>
      <c r="AJ143" s="1240">
        <v>508.18028999999996</v>
      </c>
      <c r="AK143" s="1240">
        <v>41.163050000000005</v>
      </c>
      <c r="AL143" s="1240">
        <v>557.97781000000009</v>
      </c>
      <c r="AM143" s="1240">
        <v>41.274980000000006</v>
      </c>
      <c r="AN143" s="1240">
        <v>758.04078999999956</v>
      </c>
      <c r="AO143" s="1240">
        <v>52.853699999999954</v>
      </c>
      <c r="AP143" s="1240">
        <v>867.3768400000007</v>
      </c>
      <c r="AQ143" s="1240">
        <v>62.511210000000013</v>
      </c>
      <c r="AR143" s="1240">
        <v>1118.1544100000006</v>
      </c>
      <c r="AS143" s="1466">
        <v>86.273360000000039</v>
      </c>
    </row>
    <row r="144" spans="1:45" x14ac:dyDescent="0.25">
      <c r="A144" s="1238">
        <v>455</v>
      </c>
      <c r="B144" s="153" t="s">
        <v>1237</v>
      </c>
      <c r="C144" s="1239">
        <v>109219.47705</v>
      </c>
      <c r="D144" s="1239">
        <v>20049.354629999998</v>
      </c>
      <c r="E144" s="1240"/>
      <c r="F144" s="1239">
        <v>140132.38246000002</v>
      </c>
      <c r="G144" s="1239">
        <v>45450.670700000002</v>
      </c>
      <c r="H144" s="1240"/>
      <c r="I144" s="1239">
        <v>216110.33894999998</v>
      </c>
      <c r="J144" s="1239">
        <v>54888.75531</v>
      </c>
      <c r="K144" s="1240"/>
      <c r="L144" s="1239">
        <v>217333.17990000002</v>
      </c>
      <c r="M144" s="1239">
        <v>36911.93518</v>
      </c>
      <c r="N144" s="1240"/>
      <c r="O144" s="1240">
        <v>206670.50543000002</v>
      </c>
      <c r="P144" s="1240">
        <v>31024.00446</v>
      </c>
      <c r="Q144" s="1240"/>
      <c r="R144" s="1240">
        <v>227649.75458000001</v>
      </c>
      <c r="S144" s="1240">
        <v>27830.434550000002</v>
      </c>
      <c r="T144" s="1240"/>
      <c r="U144" s="1240">
        <v>173718.67669999998</v>
      </c>
      <c r="V144" s="1240">
        <v>21063.130679999998</v>
      </c>
      <c r="W144" s="1240"/>
      <c r="X144" s="1240">
        <v>163069.38025999998</v>
      </c>
      <c r="Y144" s="1240">
        <v>38545.50935</v>
      </c>
      <c r="Z144" s="1240"/>
      <c r="AA144" s="1252">
        <v>174484.83825999999</v>
      </c>
      <c r="AB144" s="1252">
        <v>26521.768620000003</v>
      </c>
      <c r="AC144" s="1253"/>
      <c r="AD144" s="1252">
        <v>203882.75350999998</v>
      </c>
      <c r="AE144" s="1252">
        <v>33153.62919</v>
      </c>
      <c r="AF144" s="1252"/>
      <c r="AG144" s="1252">
        <v>217313.84136000002</v>
      </c>
      <c r="AH144" s="1252">
        <v>48290.5069</v>
      </c>
      <c r="AI144" s="1252"/>
      <c r="AJ144" s="1240">
        <v>178945.03544000001</v>
      </c>
      <c r="AK144" s="1240">
        <v>34920.039149999997</v>
      </c>
      <c r="AL144" s="1240">
        <v>257646.49718999999</v>
      </c>
      <c r="AM144" s="1240">
        <v>50479.15567</v>
      </c>
      <c r="AN144" s="1240">
        <v>250432.21642999916</v>
      </c>
      <c r="AO144" s="1240">
        <v>30982.918349999931</v>
      </c>
      <c r="AP144" s="1240">
        <v>182328.95609999986</v>
      </c>
      <c r="AQ144" s="1240">
        <v>53146.358129999891</v>
      </c>
      <c r="AR144" s="1240">
        <v>172410.70125999968</v>
      </c>
      <c r="AS144" s="1466">
        <v>72162.326200000069</v>
      </c>
    </row>
    <row r="145" spans="1:45" x14ac:dyDescent="0.25">
      <c r="A145" s="1238">
        <v>458</v>
      </c>
      <c r="B145" s="153" t="s">
        <v>1238</v>
      </c>
      <c r="C145" s="1239">
        <v>112.59362</v>
      </c>
      <c r="D145" s="1239">
        <v>97.02</v>
      </c>
      <c r="E145" s="1240"/>
      <c r="F145" s="1239">
        <v>52.292430000000003</v>
      </c>
      <c r="G145" s="1239">
        <v>41.58</v>
      </c>
      <c r="H145" s="1240"/>
      <c r="I145" s="1239">
        <v>227.78725</v>
      </c>
      <c r="J145" s="1239">
        <v>114.86648</v>
      </c>
      <c r="K145" s="1240"/>
      <c r="L145" s="1239">
        <v>140.11680999999999</v>
      </c>
      <c r="M145" s="1239">
        <v>15.596110000000001</v>
      </c>
      <c r="N145" s="1240"/>
      <c r="O145" s="1240">
        <v>1417.377</v>
      </c>
      <c r="P145" s="1240">
        <v>253.97534999999999</v>
      </c>
      <c r="Q145" s="1240"/>
      <c r="R145" s="1240">
        <v>1283.7856000000002</v>
      </c>
      <c r="S145" s="1240">
        <v>322.09946000000002</v>
      </c>
      <c r="T145" s="1240"/>
      <c r="U145" s="1240">
        <v>89.435109999999995</v>
      </c>
      <c r="V145" s="1240">
        <v>23.49428</v>
      </c>
      <c r="W145" s="1240"/>
      <c r="X145" s="1240">
        <v>84.121119999999991</v>
      </c>
      <c r="Y145" s="1240">
        <v>9.7031600000000005</v>
      </c>
      <c r="Z145" s="1240"/>
      <c r="AA145" s="1252">
        <v>213.13132000000002</v>
      </c>
      <c r="AB145" s="1252">
        <v>27.248200000000001</v>
      </c>
      <c r="AC145" s="1253"/>
      <c r="AD145" s="1252">
        <v>0.15162</v>
      </c>
      <c r="AE145" s="1252">
        <v>2.5999999999999999E-3</v>
      </c>
      <c r="AF145" s="1252"/>
      <c r="AG145" s="1252">
        <v>1.76074</v>
      </c>
      <c r="AH145" s="1252">
        <v>2.981E-2</v>
      </c>
      <c r="AI145" s="1252"/>
      <c r="AJ145" s="1240">
        <v>0.75858999999999999</v>
      </c>
      <c r="AK145" s="1240">
        <v>1.1999999999999999E-3</v>
      </c>
      <c r="AL145" s="1240">
        <v>20.532330000000002</v>
      </c>
      <c r="AM145" s="1240">
        <v>2.6337199999999998</v>
      </c>
      <c r="AN145" s="1240">
        <v>0.14051</v>
      </c>
      <c r="AO145" s="1240">
        <v>1.2460000000000001E-2</v>
      </c>
      <c r="AP145" s="1240">
        <v>0.92243999999999993</v>
      </c>
      <c r="AQ145" s="1240">
        <v>2.0079999999999997E-2</v>
      </c>
      <c r="AR145" s="1240">
        <v>0</v>
      </c>
      <c r="AS145" s="1466">
        <v>0</v>
      </c>
    </row>
    <row r="146" spans="1:45" x14ac:dyDescent="0.25">
      <c r="A146" s="1238">
        <v>461</v>
      </c>
      <c r="B146" s="153" t="s">
        <v>1239</v>
      </c>
      <c r="C146" s="1239">
        <v>0</v>
      </c>
      <c r="D146" s="1239">
        <v>0</v>
      </c>
      <c r="E146" s="1240"/>
      <c r="F146" s="1239">
        <v>0</v>
      </c>
      <c r="G146" s="1239">
        <v>0</v>
      </c>
      <c r="H146" s="1240"/>
      <c r="I146" s="1239">
        <v>1.8002</v>
      </c>
      <c r="J146" s="1239">
        <v>0.14249999999999999</v>
      </c>
      <c r="K146" s="1240"/>
      <c r="L146" s="1239">
        <v>0</v>
      </c>
      <c r="M146" s="1239">
        <v>0</v>
      </c>
      <c r="N146" s="1240"/>
      <c r="O146" s="1240">
        <v>15.556959999999998</v>
      </c>
      <c r="P146" s="1240">
        <v>23.5</v>
      </c>
      <c r="Q146" s="1240"/>
      <c r="R146" s="1240">
        <v>0.89954000000000001</v>
      </c>
      <c r="S146" s="1240">
        <v>0.41452</v>
      </c>
      <c r="T146" s="1240"/>
      <c r="U146" s="1240">
        <v>0</v>
      </c>
      <c r="V146" s="1240">
        <v>0</v>
      </c>
      <c r="W146" s="1240"/>
      <c r="X146" s="1240">
        <v>5.7369599999999998</v>
      </c>
      <c r="Y146" s="1240">
        <v>1.485E-2</v>
      </c>
      <c r="Z146" s="1240"/>
      <c r="AA146" s="1252">
        <v>21.794160000000002</v>
      </c>
      <c r="AB146" s="1252">
        <v>2.7888500000000001</v>
      </c>
      <c r="AC146" s="1253"/>
      <c r="AD146" s="1252">
        <v>5.11E-2</v>
      </c>
      <c r="AE146" s="1252">
        <v>7.2999999999999996E-4</v>
      </c>
      <c r="AF146" s="1252"/>
      <c r="AG146" s="1252">
        <v>3.7499999999999999E-3</v>
      </c>
      <c r="AH146" s="1252">
        <v>3.1E-4</v>
      </c>
      <c r="AI146" s="1252"/>
      <c r="AJ146" s="1240">
        <v>3.8645</v>
      </c>
      <c r="AK146" s="1240">
        <v>4.0369999999999996E-2</v>
      </c>
      <c r="AL146" s="1240">
        <v>120.49561</v>
      </c>
      <c r="AM146" s="1240">
        <v>80.561820000000012</v>
      </c>
      <c r="AN146" s="1240">
        <v>0</v>
      </c>
      <c r="AO146" s="1240">
        <v>0</v>
      </c>
      <c r="AP146" s="1240">
        <v>0.58823999999999999</v>
      </c>
      <c r="AQ146" s="1240">
        <v>2.8379999999999999E-2</v>
      </c>
      <c r="AR146" s="1240">
        <v>0</v>
      </c>
      <c r="AS146" s="1466">
        <v>0</v>
      </c>
    </row>
    <row r="147" spans="1:45" x14ac:dyDescent="0.25">
      <c r="A147" s="1238">
        <v>464</v>
      </c>
      <c r="B147" s="153" t="s">
        <v>1240</v>
      </c>
      <c r="C147" s="1239">
        <v>0</v>
      </c>
      <c r="D147" s="1239">
        <v>0</v>
      </c>
      <c r="E147" s="1240"/>
      <c r="F147" s="1239">
        <v>212.11323999999999</v>
      </c>
      <c r="G147" s="1239">
        <v>41.607120000000002</v>
      </c>
      <c r="H147" s="1240"/>
      <c r="I147" s="1239">
        <v>27.24624</v>
      </c>
      <c r="J147" s="1239">
        <v>1.0826500000000001</v>
      </c>
      <c r="K147" s="1240"/>
      <c r="L147" s="1239">
        <v>18.811880000000002</v>
      </c>
      <c r="M147" s="1239">
        <v>0.24418999999999999</v>
      </c>
      <c r="N147" s="1240"/>
      <c r="O147" s="1240">
        <v>50.502900000000004</v>
      </c>
      <c r="P147" s="1240">
        <v>0.12154999999999999</v>
      </c>
      <c r="Q147" s="1240"/>
      <c r="R147" s="1240">
        <v>17.271819999999998</v>
      </c>
      <c r="S147" s="1240">
        <v>0.22228999999999999</v>
      </c>
      <c r="T147" s="1240"/>
      <c r="U147" s="1240">
        <v>126.29248</v>
      </c>
      <c r="V147" s="1240">
        <v>3.8046700000000002</v>
      </c>
      <c r="W147" s="1240"/>
      <c r="X147" s="1240">
        <v>24.734819999999999</v>
      </c>
      <c r="Y147" s="1240">
        <v>1.3968900000000002</v>
      </c>
      <c r="Z147" s="1240"/>
      <c r="AA147" s="1252">
        <v>41.705469999999998</v>
      </c>
      <c r="AB147" s="1252">
        <v>1.33727</v>
      </c>
      <c r="AC147" s="1253"/>
      <c r="AD147" s="1252">
        <v>5.9462099999999998</v>
      </c>
      <c r="AE147" s="1252">
        <v>0.46253</v>
      </c>
      <c r="AF147" s="1252"/>
      <c r="AG147" s="1252">
        <v>16.261040000000001</v>
      </c>
      <c r="AH147" s="1252">
        <v>1.06993</v>
      </c>
      <c r="AI147" s="1252"/>
      <c r="AJ147" s="1240">
        <v>131.05180999999999</v>
      </c>
      <c r="AK147" s="1240">
        <v>32.775190000000002</v>
      </c>
      <c r="AL147" s="1240">
        <v>10.677580000000001</v>
      </c>
      <c r="AM147" s="1240">
        <v>1.12201</v>
      </c>
      <c r="AN147" s="1240">
        <v>19.747900000000001</v>
      </c>
      <c r="AO147" s="1240">
        <v>0.42384999999999995</v>
      </c>
      <c r="AP147" s="1240">
        <v>3.7918099999999999</v>
      </c>
      <c r="AQ147" s="1240">
        <v>2.1940000000000001E-2</v>
      </c>
      <c r="AR147" s="1240">
        <v>8.0998400000000004</v>
      </c>
      <c r="AS147" s="1466">
        <v>0.80407999999999991</v>
      </c>
    </row>
    <row r="148" spans="1:45" x14ac:dyDescent="0.25">
      <c r="A148" s="1238">
        <v>467</v>
      </c>
      <c r="B148" s="153" t="s">
        <v>439</v>
      </c>
      <c r="C148" s="1239">
        <v>1163.6725100000001</v>
      </c>
      <c r="D148" s="1239">
        <v>21.36102</v>
      </c>
      <c r="E148" s="1240"/>
      <c r="F148" s="1239">
        <v>1021.27748</v>
      </c>
      <c r="G148" s="1239">
        <v>15.71603</v>
      </c>
      <c r="H148" s="1240"/>
      <c r="I148" s="1239">
        <v>1083.9185500000001</v>
      </c>
      <c r="J148" s="1239">
        <v>31.72232</v>
      </c>
      <c r="K148" s="1240"/>
      <c r="L148" s="1239">
        <v>1393.5100199999999</v>
      </c>
      <c r="M148" s="1239">
        <v>13.210750000000001</v>
      </c>
      <c r="N148" s="1240"/>
      <c r="O148" s="1240">
        <v>1174.75173</v>
      </c>
      <c r="P148" s="1240">
        <v>9.7353400000000008</v>
      </c>
      <c r="Q148" s="1240"/>
      <c r="R148" s="1240">
        <v>1629.56647</v>
      </c>
      <c r="S148" s="1240">
        <v>19.28284</v>
      </c>
      <c r="T148" s="1240"/>
      <c r="U148" s="1240">
        <v>1800.3325199999999</v>
      </c>
      <c r="V148" s="1240">
        <v>18.774090000000001</v>
      </c>
      <c r="W148" s="1240"/>
      <c r="X148" s="1240">
        <v>852.78824999999995</v>
      </c>
      <c r="Y148" s="1240">
        <v>16.21161</v>
      </c>
      <c r="Z148" s="1240"/>
      <c r="AA148" s="1252">
        <v>1159.89274</v>
      </c>
      <c r="AB148" s="1252">
        <v>51.685699999999997</v>
      </c>
      <c r="AC148" s="1253"/>
      <c r="AD148" s="1252">
        <v>2133.2446099999997</v>
      </c>
      <c r="AE148" s="1252">
        <v>138.64892</v>
      </c>
      <c r="AF148" s="1252"/>
      <c r="AG148" s="1252">
        <v>3335.2516800000003</v>
      </c>
      <c r="AH148" s="1252">
        <v>32828.532379999997</v>
      </c>
      <c r="AI148" s="1252"/>
      <c r="AJ148" s="1240">
        <v>2133.97586</v>
      </c>
      <c r="AK148" s="1240">
        <v>88.313800000000001</v>
      </c>
      <c r="AL148" s="1240">
        <v>2256.6527000000001</v>
      </c>
      <c r="AM148" s="1240">
        <v>104.09936</v>
      </c>
      <c r="AN148" s="1240">
        <v>3714.0408099999963</v>
      </c>
      <c r="AO148" s="1240">
        <v>148.12848999999983</v>
      </c>
      <c r="AP148" s="1240">
        <v>4259.2637199999981</v>
      </c>
      <c r="AQ148" s="1240">
        <v>145.57438999999997</v>
      </c>
      <c r="AR148" s="1240">
        <v>6940.681529999998</v>
      </c>
      <c r="AS148" s="1466">
        <v>265.89658999999978</v>
      </c>
    </row>
    <row r="149" spans="1:45" x14ac:dyDescent="0.25">
      <c r="A149" s="1238">
        <v>469</v>
      </c>
      <c r="B149" s="153" t="s">
        <v>1241</v>
      </c>
      <c r="C149" s="1239">
        <v>3.9945599999999999</v>
      </c>
      <c r="D149" s="1239">
        <v>0.12726000000000001</v>
      </c>
      <c r="E149" s="1240"/>
      <c r="F149" s="1239">
        <v>0.70523000000000002</v>
      </c>
      <c r="G149" s="1239">
        <v>8.0499999999999999E-3</v>
      </c>
      <c r="H149" s="1240"/>
      <c r="I149" s="1239">
        <v>0</v>
      </c>
      <c r="J149" s="1239">
        <v>0</v>
      </c>
      <c r="K149" s="1240"/>
      <c r="L149" s="1239">
        <v>0.19744</v>
      </c>
      <c r="M149" s="1239">
        <v>7.9600000000000001E-3</v>
      </c>
      <c r="N149" s="1240"/>
      <c r="O149" s="1240">
        <v>0</v>
      </c>
      <c r="P149" s="1240">
        <v>0</v>
      </c>
      <c r="Q149" s="1240"/>
      <c r="R149" s="1240">
        <v>0</v>
      </c>
      <c r="S149" s="1240">
        <v>0</v>
      </c>
      <c r="T149" s="1240"/>
      <c r="U149" s="1240">
        <v>0.66667999999999994</v>
      </c>
      <c r="V149" s="1240">
        <v>4.4179999999999997E-2</v>
      </c>
      <c r="W149" s="1240"/>
      <c r="X149" s="1240">
        <v>2.0699999999999998E-3</v>
      </c>
      <c r="Y149" s="1240">
        <v>1E-3</v>
      </c>
      <c r="Z149" s="1240"/>
      <c r="AA149" s="1252">
        <v>0</v>
      </c>
      <c r="AB149" s="1252">
        <v>0</v>
      </c>
      <c r="AC149" s="1253"/>
      <c r="AD149" s="1252">
        <v>2.4930000000000001E-2</v>
      </c>
      <c r="AE149" s="1252">
        <v>1.14E-3</v>
      </c>
      <c r="AF149" s="1252"/>
      <c r="AG149" s="1252">
        <v>3.7515800000000001</v>
      </c>
      <c r="AH149" s="1252">
        <v>0.12207</v>
      </c>
      <c r="AI149" s="1252"/>
      <c r="AJ149" s="1240">
        <v>6.66411</v>
      </c>
      <c r="AK149" s="1240">
        <v>0.17746000000000001</v>
      </c>
      <c r="AL149" s="1240">
        <v>0</v>
      </c>
      <c r="AM149" s="1240">
        <v>0</v>
      </c>
      <c r="AN149" s="1240">
        <v>47.6205</v>
      </c>
      <c r="AO149" s="1240">
        <v>0.18631999999999999</v>
      </c>
      <c r="AP149" s="1240">
        <v>6.3600000000000002E-3</v>
      </c>
      <c r="AQ149" s="1240">
        <v>2.0000000000000002E-5</v>
      </c>
      <c r="AR149" s="1240">
        <v>0.39300999999999997</v>
      </c>
      <c r="AS149" s="1466">
        <v>2.4500000000000004E-3</v>
      </c>
    </row>
    <row r="150" spans="1:45" x14ac:dyDescent="0.25">
      <c r="A150" s="1238">
        <v>472</v>
      </c>
      <c r="B150" s="153" t="s">
        <v>1242</v>
      </c>
      <c r="C150" s="1239">
        <v>0</v>
      </c>
      <c r="D150" s="1239">
        <v>0</v>
      </c>
      <c r="E150" s="1240"/>
      <c r="F150" s="1239">
        <v>0</v>
      </c>
      <c r="G150" s="1239">
        <v>0</v>
      </c>
      <c r="H150" s="1240"/>
      <c r="I150" s="1239">
        <v>0</v>
      </c>
      <c r="J150" s="1239">
        <v>0</v>
      </c>
      <c r="K150" s="1240"/>
      <c r="L150" s="1239">
        <v>0</v>
      </c>
      <c r="M150" s="1239">
        <v>0</v>
      </c>
      <c r="N150" s="1240"/>
      <c r="O150" s="1240">
        <v>4.539E-2</v>
      </c>
      <c r="P150" s="1240">
        <v>4.4999999999999999E-4</v>
      </c>
      <c r="Q150" s="1240"/>
      <c r="R150" s="1240">
        <v>2.2946599999999999</v>
      </c>
      <c r="S150" s="1240">
        <v>2.903E-2</v>
      </c>
      <c r="T150" s="1240"/>
      <c r="U150" s="1240">
        <v>13.74986</v>
      </c>
      <c r="V150" s="1240">
        <v>2.0099999999999998</v>
      </c>
      <c r="W150" s="1240"/>
      <c r="X150" s="1240">
        <v>157.07371000000001</v>
      </c>
      <c r="Y150" s="1240">
        <v>61.130269999999996</v>
      </c>
      <c r="Z150" s="1240"/>
      <c r="AA150" s="1252">
        <v>0</v>
      </c>
      <c r="AB150" s="1252">
        <v>0</v>
      </c>
      <c r="AC150" s="1253"/>
      <c r="AD150" s="1252">
        <v>0</v>
      </c>
      <c r="AE150" s="1252">
        <v>0</v>
      </c>
      <c r="AF150" s="1252"/>
      <c r="AG150" s="1252">
        <v>0</v>
      </c>
      <c r="AH150" s="1252">
        <v>0</v>
      </c>
      <c r="AI150" s="1252"/>
      <c r="AJ150" s="1240">
        <v>39.695869999999999</v>
      </c>
      <c r="AK150" s="1240">
        <v>130</v>
      </c>
      <c r="AL150" s="1240">
        <v>0</v>
      </c>
      <c r="AM150" s="1240">
        <v>0</v>
      </c>
      <c r="AN150" s="1240">
        <v>75.415440000000004</v>
      </c>
      <c r="AO150" s="1240">
        <v>0.78463000000000005</v>
      </c>
      <c r="AP150" s="1240">
        <v>0</v>
      </c>
      <c r="AQ150" s="1240">
        <v>0</v>
      </c>
      <c r="AR150" s="1240">
        <v>0</v>
      </c>
      <c r="AS150" s="1466">
        <v>0</v>
      </c>
    </row>
    <row r="151" spans="1:45" x14ac:dyDescent="0.25">
      <c r="A151" s="1238">
        <v>474</v>
      </c>
      <c r="B151" s="153" t="s">
        <v>1243</v>
      </c>
      <c r="C151" s="1239">
        <v>17026.337739999999</v>
      </c>
      <c r="D151" s="1239">
        <v>96001.211299999995</v>
      </c>
      <c r="E151" s="1240"/>
      <c r="F151" s="1239">
        <v>25624.530340000001</v>
      </c>
      <c r="G151" s="1239">
        <v>117896.63691</v>
      </c>
      <c r="H151" s="1240"/>
      <c r="I151" s="1239">
        <v>36897.234109999998</v>
      </c>
      <c r="J151" s="1239">
        <v>102214.65206000001</v>
      </c>
      <c r="K151" s="1240"/>
      <c r="L151" s="1239">
        <v>37571.478470000002</v>
      </c>
      <c r="M151" s="1239">
        <v>81013.434229999999</v>
      </c>
      <c r="N151" s="1240"/>
      <c r="O151" s="1240">
        <v>50662.432710000001</v>
      </c>
      <c r="P151" s="1240">
        <v>228682.77719999998</v>
      </c>
      <c r="Q151" s="1240"/>
      <c r="R151" s="1240">
        <v>46571.028049999994</v>
      </c>
      <c r="S151" s="1240">
        <v>203799.74049</v>
      </c>
      <c r="T151" s="1240"/>
      <c r="U151" s="1240">
        <v>33755.971020000005</v>
      </c>
      <c r="V151" s="1240">
        <v>65229.149969999999</v>
      </c>
      <c r="W151" s="1240"/>
      <c r="X151" s="1240">
        <v>38984.839820000001</v>
      </c>
      <c r="Y151" s="1240">
        <v>70213.799530000004</v>
      </c>
      <c r="Z151" s="1240"/>
      <c r="AA151" s="1252">
        <v>42982.478790000001</v>
      </c>
      <c r="AB151" s="1252">
        <v>40109.006809999999</v>
      </c>
      <c r="AC151" s="1253"/>
      <c r="AD151" s="1252">
        <v>39592.579539999999</v>
      </c>
      <c r="AE151" s="1252">
        <v>61106.454539999999</v>
      </c>
      <c r="AF151" s="1252"/>
      <c r="AG151" s="1252">
        <v>33209.808620000003</v>
      </c>
      <c r="AH151" s="1252">
        <v>8029.95021</v>
      </c>
      <c r="AI151" s="1252"/>
      <c r="AJ151" s="1240">
        <v>39719.758119999999</v>
      </c>
      <c r="AK151" s="1240">
        <v>77692.043569999994</v>
      </c>
      <c r="AL151" s="1240">
        <v>45799.231950000001</v>
      </c>
      <c r="AM151" s="1240">
        <v>76566.705239999996</v>
      </c>
      <c r="AN151" s="1240">
        <v>59180.307840000358</v>
      </c>
      <c r="AO151" s="1240">
        <v>130374.87911999995</v>
      </c>
      <c r="AP151" s="1240">
        <v>86960.154219999822</v>
      </c>
      <c r="AQ151" s="1240">
        <v>368119.62578000152</v>
      </c>
      <c r="AR151" s="1240">
        <v>58631.327580000034</v>
      </c>
      <c r="AS151" s="1466">
        <v>317148.10359000054</v>
      </c>
    </row>
    <row r="152" spans="1:45" x14ac:dyDescent="0.25">
      <c r="A152" s="1238">
        <v>477</v>
      </c>
      <c r="B152" s="153" t="s">
        <v>1244</v>
      </c>
      <c r="C152" s="1239">
        <v>1.7662100000000001</v>
      </c>
      <c r="D152" s="1239">
        <v>8.4659999999999999E-2</v>
      </c>
      <c r="E152" s="1240"/>
      <c r="F152" s="1239">
        <v>3.8295599999999999</v>
      </c>
      <c r="G152" s="1239">
        <v>8.4930000000000005E-2</v>
      </c>
      <c r="H152" s="1240"/>
      <c r="I152" s="1239">
        <v>0.20977000000000001</v>
      </c>
      <c r="J152" s="1239">
        <v>4.9400000000000008E-3</v>
      </c>
      <c r="K152" s="1240"/>
      <c r="L152" s="1239">
        <v>23118.685410000002</v>
      </c>
      <c r="M152" s="1239">
        <v>24291.532800000001</v>
      </c>
      <c r="N152" s="1240"/>
      <c r="O152" s="1240">
        <v>3.6918500000000001</v>
      </c>
      <c r="P152" s="1240">
        <v>0.24931999999999999</v>
      </c>
      <c r="Q152" s="1240"/>
      <c r="R152" s="1240">
        <v>0</v>
      </c>
      <c r="S152" s="1240">
        <v>0</v>
      </c>
      <c r="T152" s="1240"/>
      <c r="U152" s="1240">
        <v>6.1120000000000001</v>
      </c>
      <c r="V152" s="1240">
        <v>12.736000000000001</v>
      </c>
      <c r="W152" s="1240"/>
      <c r="X152" s="1240">
        <v>8.8160000000000007</v>
      </c>
      <c r="Y152" s="1240">
        <v>11.49</v>
      </c>
      <c r="Z152" s="1240"/>
      <c r="AA152" s="1252">
        <v>0</v>
      </c>
      <c r="AB152" s="1252">
        <v>0</v>
      </c>
      <c r="AC152" s="1253"/>
      <c r="AD152" s="1252">
        <v>0</v>
      </c>
      <c r="AE152" s="1252">
        <v>0</v>
      </c>
      <c r="AF152" s="1252"/>
      <c r="AG152" s="1252">
        <v>2.7090500000000004</v>
      </c>
      <c r="AH152" s="1252">
        <v>2.6</v>
      </c>
      <c r="AI152" s="1252"/>
      <c r="AJ152" s="1240">
        <v>0</v>
      </c>
      <c r="AK152" s="1240">
        <v>0</v>
      </c>
      <c r="AL152" s="1240">
        <v>7.9925500000000005</v>
      </c>
      <c r="AM152" s="1240">
        <v>1.8160000000000001</v>
      </c>
      <c r="AN152" s="1240">
        <v>0</v>
      </c>
      <c r="AO152" s="1240">
        <v>0</v>
      </c>
      <c r="AP152" s="1240">
        <v>3.9119999999999995E-2</v>
      </c>
      <c r="AQ152" s="1240">
        <v>1.6000000000000001E-4</v>
      </c>
      <c r="AR152" s="1240">
        <v>0</v>
      </c>
      <c r="AS152" s="1466">
        <v>0</v>
      </c>
    </row>
    <row r="153" spans="1:45" x14ac:dyDescent="0.25">
      <c r="A153" s="1238">
        <v>485</v>
      </c>
      <c r="B153" s="153" t="s">
        <v>1245</v>
      </c>
      <c r="C153" s="1239">
        <v>184.51770000000002</v>
      </c>
      <c r="D153" s="1239">
        <v>2.5166500000000003</v>
      </c>
      <c r="E153" s="1240"/>
      <c r="F153" s="1239">
        <v>180.09042000000002</v>
      </c>
      <c r="G153" s="1239">
        <v>2.8595100000000002</v>
      </c>
      <c r="H153" s="1240"/>
      <c r="I153" s="1239">
        <v>2500.9144799999999</v>
      </c>
      <c r="J153" s="1239">
        <v>220.10115999999999</v>
      </c>
      <c r="K153" s="1240"/>
      <c r="L153" s="1239">
        <v>883.68054000000006</v>
      </c>
      <c r="M153" s="1239">
        <v>25.442259999999997</v>
      </c>
      <c r="N153" s="1240"/>
      <c r="O153" s="1240">
        <v>1236.4950800000001</v>
      </c>
      <c r="P153" s="1240">
        <v>99.131059999999991</v>
      </c>
      <c r="Q153" s="1240"/>
      <c r="R153" s="1240">
        <v>729.34196999999995</v>
      </c>
      <c r="S153" s="1240">
        <v>37.19585</v>
      </c>
      <c r="T153" s="1240"/>
      <c r="U153" s="1240">
        <v>1112.21821</v>
      </c>
      <c r="V153" s="1240">
        <v>16.239850000000001</v>
      </c>
      <c r="W153" s="1240"/>
      <c r="X153" s="1240">
        <v>369.04654999999997</v>
      </c>
      <c r="Y153" s="1240">
        <v>7.24017</v>
      </c>
      <c r="Z153" s="1240"/>
      <c r="AA153" s="1252">
        <v>848.21948999999995</v>
      </c>
      <c r="AB153" s="1252">
        <v>15.09259</v>
      </c>
      <c r="AC153" s="1253"/>
      <c r="AD153" s="1252">
        <v>687.30074000000002</v>
      </c>
      <c r="AE153" s="1252">
        <v>27.48855</v>
      </c>
      <c r="AF153" s="1252"/>
      <c r="AG153" s="1252">
        <v>766.61487</v>
      </c>
      <c r="AH153" s="1252">
        <v>63.154769999999999</v>
      </c>
      <c r="AI153" s="1252"/>
      <c r="AJ153" s="1240">
        <v>265.8707</v>
      </c>
      <c r="AK153" s="1240">
        <v>3.3144899999999997</v>
      </c>
      <c r="AL153" s="1240">
        <v>360.43283000000002</v>
      </c>
      <c r="AM153" s="1240">
        <v>55.622390000000003</v>
      </c>
      <c r="AN153" s="1240">
        <v>327.64118000000013</v>
      </c>
      <c r="AO153" s="1240">
        <v>4.9852999999999996</v>
      </c>
      <c r="AP153" s="1240">
        <v>459.26083999999997</v>
      </c>
      <c r="AQ153" s="1240">
        <v>8.0341399999999989</v>
      </c>
      <c r="AR153" s="1240">
        <v>578.43770000000006</v>
      </c>
      <c r="AS153" s="1466">
        <v>87.842159999999978</v>
      </c>
    </row>
    <row r="154" spans="1:45" x14ac:dyDescent="0.25">
      <c r="A154" s="1238">
        <v>488</v>
      </c>
      <c r="B154" s="153" t="s">
        <v>1246</v>
      </c>
      <c r="C154" s="1239">
        <v>10.017329999999999</v>
      </c>
      <c r="D154" s="1239">
        <v>0.14063999999999999</v>
      </c>
      <c r="E154" s="1240"/>
      <c r="F154" s="1239">
        <v>7.9230400000000003</v>
      </c>
      <c r="G154" s="1239">
        <v>0.24054</v>
      </c>
      <c r="H154" s="1240"/>
      <c r="I154" s="1239">
        <v>91.855240000000009</v>
      </c>
      <c r="J154" s="1239">
        <v>1.3916300000000001</v>
      </c>
      <c r="K154" s="1240"/>
      <c r="L154" s="1239">
        <v>27.02364</v>
      </c>
      <c r="M154" s="1239">
        <v>0.78404999999999991</v>
      </c>
      <c r="N154" s="1240"/>
      <c r="O154" s="1240">
        <v>78.110380000000006</v>
      </c>
      <c r="P154" s="1240">
        <v>23.490839999999999</v>
      </c>
      <c r="Q154" s="1240"/>
      <c r="R154" s="1240">
        <v>4.0504600000000002</v>
      </c>
      <c r="S154" s="1240">
        <v>5.8540000000000002E-2</v>
      </c>
      <c r="T154" s="1240"/>
      <c r="U154" s="1240">
        <v>22.331810000000001</v>
      </c>
      <c r="V154" s="1240">
        <v>5.33E-2</v>
      </c>
      <c r="W154" s="1240"/>
      <c r="X154" s="1240">
        <v>0</v>
      </c>
      <c r="Y154" s="1240">
        <v>0</v>
      </c>
      <c r="Z154" s="1240"/>
      <c r="AA154" s="1252">
        <v>8.3339999999999997E-2</v>
      </c>
      <c r="AB154" s="1252">
        <v>1.2199999999999999E-3</v>
      </c>
      <c r="AC154" s="1253"/>
      <c r="AD154" s="1252">
        <v>442.81443000000002</v>
      </c>
      <c r="AE154" s="1252">
        <v>179.49131</v>
      </c>
      <c r="AF154" s="1252"/>
      <c r="AG154" s="1252">
        <v>481.97965999999997</v>
      </c>
      <c r="AH154" s="1252">
        <v>202.69804000000002</v>
      </c>
      <c r="AI154" s="1252"/>
      <c r="AJ154" s="1240">
        <v>878.06292000000008</v>
      </c>
      <c r="AK154" s="1240">
        <v>7735.2358600000007</v>
      </c>
      <c r="AL154" s="1240">
        <v>27.799990000000001</v>
      </c>
      <c r="AM154" s="1240">
        <v>27.203990000000001</v>
      </c>
      <c r="AN154" s="1240">
        <v>510.35663</v>
      </c>
      <c r="AO154" s="1240">
        <v>42.869500000000002</v>
      </c>
      <c r="AP154" s="1240">
        <v>27.038360000000001</v>
      </c>
      <c r="AQ154" s="1240">
        <v>0.42725999999999997</v>
      </c>
      <c r="AR154" s="1240">
        <v>1753.0411000000001</v>
      </c>
      <c r="AS154" s="1466">
        <v>219.30799000000002</v>
      </c>
    </row>
    <row r="155" spans="1:45" x14ac:dyDescent="0.25">
      <c r="A155" s="1238">
        <v>493</v>
      </c>
      <c r="B155" s="153" t="s">
        <v>414</v>
      </c>
      <c r="C155" s="1239">
        <v>2402561.9619999998</v>
      </c>
      <c r="D155" s="1239">
        <v>1073445.9756</v>
      </c>
      <c r="E155" s="1240"/>
      <c r="F155" s="1239">
        <v>3975811.8966000001</v>
      </c>
      <c r="G155" s="1239">
        <v>1568877.5064999999</v>
      </c>
      <c r="H155" s="1240"/>
      <c r="I155" s="1239">
        <v>6168343.5938999997</v>
      </c>
      <c r="J155" s="1239">
        <v>2134143.0229000002</v>
      </c>
      <c r="K155" s="1240"/>
      <c r="L155" s="1239">
        <v>6528745.8161000004</v>
      </c>
      <c r="M155" s="1239">
        <v>2683174.841</v>
      </c>
      <c r="N155" s="1240"/>
      <c r="O155" s="1240">
        <v>5550404.9807000002</v>
      </c>
      <c r="P155" s="1240">
        <v>2420974.8623000002</v>
      </c>
      <c r="Q155" s="1240"/>
      <c r="R155" s="1240">
        <v>5306389.3317999998</v>
      </c>
      <c r="S155" s="1240">
        <v>1728536.5507</v>
      </c>
      <c r="T155" s="1240"/>
      <c r="U155" s="1240">
        <v>3880340.5413000002</v>
      </c>
      <c r="V155" s="1240">
        <v>1669181.7693</v>
      </c>
      <c r="W155" s="1240"/>
      <c r="X155" s="1240">
        <v>3426814.5145</v>
      </c>
      <c r="Y155" s="1240">
        <v>1612036.9186</v>
      </c>
      <c r="Z155" s="1240"/>
      <c r="AA155" s="1252">
        <v>3450487.7168000001</v>
      </c>
      <c r="AB155" s="1252">
        <v>1435310.4342</v>
      </c>
      <c r="AC155" s="1253"/>
      <c r="AD155" s="1252">
        <v>3965039.2996999999</v>
      </c>
      <c r="AE155" s="1252">
        <v>1624172.5300999999</v>
      </c>
      <c r="AF155" s="1252"/>
      <c r="AG155" s="1252">
        <v>3907920.8139</v>
      </c>
      <c r="AH155" s="1252">
        <v>1525544.0889000001</v>
      </c>
      <c r="AI155" s="1252"/>
      <c r="AJ155" s="1240">
        <v>2943582.423</v>
      </c>
      <c r="AK155" s="1240">
        <v>980523.35094000003</v>
      </c>
      <c r="AL155" s="1240">
        <v>3819106.6136999996</v>
      </c>
      <c r="AM155" s="1240">
        <v>1199517.1479</v>
      </c>
      <c r="AN155" s="1240">
        <v>4206599.8261178266</v>
      </c>
      <c r="AO155" s="1240">
        <v>1310332.137219989</v>
      </c>
      <c r="AP155" s="1240">
        <v>3111597.5376599752</v>
      </c>
      <c r="AQ155" s="1240">
        <v>753838.37212999107</v>
      </c>
      <c r="AR155" s="1240">
        <v>2713237.9052200029</v>
      </c>
      <c r="AS155" s="1466">
        <v>473114.17335000733</v>
      </c>
    </row>
    <row r="156" spans="1:45" x14ac:dyDescent="0.25">
      <c r="A156" s="1238">
        <v>494</v>
      </c>
      <c r="B156" s="153" t="s">
        <v>1247</v>
      </c>
      <c r="C156" s="1239">
        <v>6.2799999999999995E-2</v>
      </c>
      <c r="D156" s="1239">
        <v>5.774E-2</v>
      </c>
      <c r="E156" s="1240"/>
      <c r="F156" s="1239">
        <v>25.486819999999998</v>
      </c>
      <c r="G156" s="1239">
        <v>3.2229099999999997</v>
      </c>
      <c r="H156" s="1240"/>
      <c r="I156" s="1239">
        <v>33.150750000000002</v>
      </c>
      <c r="J156" s="1239">
        <v>1.2468599999999999</v>
      </c>
      <c r="K156" s="1240"/>
      <c r="L156" s="1239">
        <v>0.10729000000000001</v>
      </c>
      <c r="M156" s="1239">
        <v>4.1200000000000001E-2</v>
      </c>
      <c r="N156" s="1240"/>
      <c r="O156" s="1240">
        <v>8.9230000000000004E-2</v>
      </c>
      <c r="P156" s="1240">
        <v>1.8700000000000001E-3</v>
      </c>
      <c r="Q156" s="1240"/>
      <c r="R156" s="1240">
        <v>0</v>
      </c>
      <c r="S156" s="1240">
        <v>0</v>
      </c>
      <c r="T156" s="1240"/>
      <c r="U156" s="1240">
        <v>0</v>
      </c>
      <c r="V156" s="1240">
        <v>0</v>
      </c>
      <c r="W156" s="1240"/>
      <c r="X156" s="1240">
        <v>0.63044</v>
      </c>
      <c r="Y156" s="1240">
        <v>1.8030000000000001E-2</v>
      </c>
      <c r="Z156" s="1240"/>
      <c r="AA156" s="1252">
        <v>0</v>
      </c>
      <c r="AB156" s="1252">
        <v>0</v>
      </c>
      <c r="AC156" s="1253"/>
      <c r="AD156" s="1252">
        <v>57.609269999999995</v>
      </c>
      <c r="AE156" s="1252">
        <v>68.16404</v>
      </c>
      <c r="AF156" s="1252"/>
      <c r="AG156" s="1252">
        <v>6.4898599999999993</v>
      </c>
      <c r="AH156" s="1252">
        <v>0.25474999999999998</v>
      </c>
      <c r="AI156" s="1252"/>
      <c r="AJ156" s="1240">
        <v>0.49795</v>
      </c>
      <c r="AK156" s="1240">
        <v>1.094E-2</v>
      </c>
      <c r="AL156" s="1240">
        <v>2.3138400000000003</v>
      </c>
      <c r="AM156" s="1240">
        <v>2.146E-2</v>
      </c>
      <c r="AN156" s="1240">
        <v>3.37765</v>
      </c>
      <c r="AO156" s="1240">
        <v>5.9929999999999997E-2</v>
      </c>
      <c r="AP156" s="1240">
        <v>0</v>
      </c>
      <c r="AQ156" s="1240">
        <v>0</v>
      </c>
      <c r="AR156" s="1240">
        <v>0</v>
      </c>
      <c r="AS156" s="1466">
        <v>0</v>
      </c>
    </row>
    <row r="157" spans="1:45" x14ac:dyDescent="0.25">
      <c r="A157" s="1238">
        <v>496</v>
      </c>
      <c r="B157" s="153" t="s">
        <v>1248</v>
      </c>
      <c r="C157" s="1239">
        <v>47.188379999999995</v>
      </c>
      <c r="D157" s="1239">
        <v>2.2132800000000001</v>
      </c>
      <c r="E157" s="1240"/>
      <c r="F157" s="1239">
        <v>43.0139</v>
      </c>
      <c r="G157" s="1239">
        <v>5.6677600000000004</v>
      </c>
      <c r="H157" s="1240"/>
      <c r="I157" s="1239">
        <v>47.988620000000004</v>
      </c>
      <c r="J157" s="1239">
        <v>5.50692</v>
      </c>
      <c r="K157" s="1240"/>
      <c r="L157" s="1239">
        <v>41.940930000000002</v>
      </c>
      <c r="M157" s="1239">
        <v>0.68947999999999998</v>
      </c>
      <c r="N157" s="1240"/>
      <c r="O157" s="1240">
        <v>178.40001000000001</v>
      </c>
      <c r="P157" s="1240">
        <v>5.4536199999999999</v>
      </c>
      <c r="Q157" s="1240"/>
      <c r="R157" s="1240">
        <v>206.98194000000001</v>
      </c>
      <c r="S157" s="1240">
        <v>5.9961400000000005</v>
      </c>
      <c r="T157" s="1240"/>
      <c r="U157" s="1240">
        <v>91.61148</v>
      </c>
      <c r="V157" s="1240">
        <v>3.7329400000000001</v>
      </c>
      <c r="W157" s="1240"/>
      <c r="X157" s="1240">
        <v>449.86412000000001</v>
      </c>
      <c r="Y157" s="1240">
        <v>77.763469999999998</v>
      </c>
      <c r="Z157" s="1240"/>
      <c r="AA157" s="1252">
        <v>1631.42002</v>
      </c>
      <c r="AB157" s="1252">
        <v>361.67475999999999</v>
      </c>
      <c r="AC157" s="1253"/>
      <c r="AD157" s="1252">
        <v>2741.3984100000002</v>
      </c>
      <c r="AE157" s="1252">
        <v>1031.9674600000001</v>
      </c>
      <c r="AF157" s="1252"/>
      <c r="AG157" s="1252">
        <v>1409.17309</v>
      </c>
      <c r="AH157" s="1252">
        <v>293.73669000000001</v>
      </c>
      <c r="AI157" s="1252"/>
      <c r="AJ157" s="1240">
        <v>421.60811000000001</v>
      </c>
      <c r="AK157" s="1240">
        <v>75.950820000000007</v>
      </c>
      <c r="AL157" s="1240">
        <v>323.50781999999998</v>
      </c>
      <c r="AM157" s="1240">
        <v>26.470610000000001</v>
      </c>
      <c r="AN157" s="1240">
        <v>1606.9754299999997</v>
      </c>
      <c r="AO157" s="1240">
        <v>408.58460999999994</v>
      </c>
      <c r="AP157" s="1240">
        <v>2121.3536400000012</v>
      </c>
      <c r="AQ157" s="1240">
        <v>180.84779</v>
      </c>
      <c r="AR157" s="1240">
        <v>706.97766999999999</v>
      </c>
      <c r="AS157" s="1466">
        <v>107.45229999999998</v>
      </c>
    </row>
    <row r="158" spans="1:45" x14ac:dyDescent="0.25">
      <c r="A158" s="1238">
        <v>497</v>
      </c>
      <c r="B158" s="153" t="s">
        <v>1249</v>
      </c>
      <c r="C158" s="1239">
        <v>23.44631</v>
      </c>
      <c r="D158" s="1239">
        <v>0.22838999999999998</v>
      </c>
      <c r="E158" s="1240"/>
      <c r="F158" s="1239">
        <v>1.423E-2</v>
      </c>
      <c r="G158" s="1239">
        <v>7.3999999999999999E-4</v>
      </c>
      <c r="H158" s="1240"/>
      <c r="I158" s="1239">
        <v>0.14824999999999999</v>
      </c>
      <c r="J158" s="1239">
        <v>4.3499999999999997E-3</v>
      </c>
      <c r="K158" s="1240"/>
      <c r="L158" s="1239">
        <v>0</v>
      </c>
      <c r="M158" s="1239">
        <v>0</v>
      </c>
      <c r="N158" s="1240"/>
      <c r="O158" s="1240">
        <v>5.6871800000000006</v>
      </c>
      <c r="P158" s="1240">
        <v>0.11745</v>
      </c>
      <c r="Q158" s="1240"/>
      <c r="R158" s="1240">
        <v>14.106879999999999</v>
      </c>
      <c r="S158" s="1240">
        <v>3.6</v>
      </c>
      <c r="T158" s="1240"/>
      <c r="U158" s="1240">
        <v>119.70521000000001</v>
      </c>
      <c r="V158" s="1240">
        <v>48.002809999999997</v>
      </c>
      <c r="W158" s="1240"/>
      <c r="X158" s="1240">
        <v>3.0720000000000001</v>
      </c>
      <c r="Y158" s="1240">
        <v>1</v>
      </c>
      <c r="Z158" s="1240"/>
      <c r="AA158" s="1252">
        <v>46.315690000000004</v>
      </c>
      <c r="AB158" s="1252">
        <v>12.77835</v>
      </c>
      <c r="AC158" s="1253"/>
      <c r="AD158" s="1252">
        <v>5.7353800000000001</v>
      </c>
      <c r="AE158" s="1252">
        <v>0.6119</v>
      </c>
      <c r="AF158" s="1252"/>
      <c r="AG158" s="1252">
        <v>0.31524000000000002</v>
      </c>
      <c r="AH158" s="1252">
        <v>1.1200000000000001E-3</v>
      </c>
      <c r="AI158" s="1252"/>
      <c r="AJ158" s="1240">
        <v>14.625219999999999</v>
      </c>
      <c r="AK158" s="1240">
        <v>1.14192</v>
      </c>
      <c r="AL158" s="1240">
        <v>2.0079999999999997E-2</v>
      </c>
      <c r="AM158" s="1240">
        <v>1.7999999999999998E-4</v>
      </c>
      <c r="AN158" s="1240">
        <v>17.328870000000002</v>
      </c>
      <c r="AO158" s="1240">
        <v>4.5205399999999996</v>
      </c>
      <c r="AP158" s="1240">
        <v>0</v>
      </c>
      <c r="AQ158" s="1240">
        <v>0</v>
      </c>
      <c r="AR158" s="1240">
        <v>9.3857099999999996</v>
      </c>
      <c r="AS158" s="1466">
        <v>0.42790999999999996</v>
      </c>
    </row>
    <row r="159" spans="1:45" x14ac:dyDescent="0.25">
      <c r="A159" s="1238">
        <v>498</v>
      </c>
      <c r="B159" s="153" t="s">
        <v>1250</v>
      </c>
      <c r="C159" s="1239">
        <v>1418.3731399999999</v>
      </c>
      <c r="D159" s="1239">
        <v>175.15628000000001</v>
      </c>
      <c r="E159" s="1240"/>
      <c r="F159" s="1239">
        <v>1392.00992</v>
      </c>
      <c r="G159" s="1239">
        <v>91.252619999999993</v>
      </c>
      <c r="H159" s="1240"/>
      <c r="I159" s="1239">
        <v>2173.9330199999999</v>
      </c>
      <c r="J159" s="1239">
        <v>48.16375</v>
      </c>
      <c r="K159" s="1240"/>
      <c r="L159" s="1239">
        <v>2039.79422</v>
      </c>
      <c r="M159" s="1239">
        <v>52.305070000000001</v>
      </c>
      <c r="N159" s="1240"/>
      <c r="O159" s="1240">
        <v>1839.6553999999999</v>
      </c>
      <c r="P159" s="1240">
        <v>36.187550000000002</v>
      </c>
      <c r="Q159" s="1240"/>
      <c r="R159" s="1240">
        <v>1636.6775700000001</v>
      </c>
      <c r="S159" s="1240">
        <v>37.733110000000003</v>
      </c>
      <c r="T159" s="1240"/>
      <c r="U159" s="1240">
        <v>1340.2283400000001</v>
      </c>
      <c r="V159" s="1240">
        <v>26.37961</v>
      </c>
      <c r="W159" s="1240"/>
      <c r="X159" s="1240">
        <v>1323.6358600000001</v>
      </c>
      <c r="Y159" s="1240">
        <v>13.740790000000001</v>
      </c>
      <c r="Z159" s="1240"/>
      <c r="AA159" s="1252">
        <v>950.00807999999995</v>
      </c>
      <c r="AB159" s="1252">
        <v>30.891680000000001</v>
      </c>
      <c r="AC159" s="1253"/>
      <c r="AD159" s="1252">
        <v>1041.57266</v>
      </c>
      <c r="AE159" s="1252">
        <v>8.9096100000000007</v>
      </c>
      <c r="AF159" s="1252"/>
      <c r="AG159" s="1252">
        <v>1158.1886100000002</v>
      </c>
      <c r="AH159" s="1252">
        <v>7.8388599999999995</v>
      </c>
      <c r="AI159" s="1252"/>
      <c r="AJ159" s="1240">
        <v>683.21583999999996</v>
      </c>
      <c r="AK159" s="1240">
        <v>4.9760900000000001</v>
      </c>
      <c r="AL159" s="1240">
        <v>1101.79682</v>
      </c>
      <c r="AM159" s="1240">
        <v>6.7406699999999997</v>
      </c>
      <c r="AN159" s="1240">
        <v>1054.7383400000001</v>
      </c>
      <c r="AO159" s="1240">
        <v>6.9711300000000014</v>
      </c>
      <c r="AP159" s="1240">
        <v>469.96200000000005</v>
      </c>
      <c r="AQ159" s="1240">
        <v>4.2106899999999996</v>
      </c>
      <c r="AR159" s="1240">
        <v>684.68935999999974</v>
      </c>
      <c r="AS159" s="1466">
        <v>4.8118399999999992</v>
      </c>
    </row>
    <row r="160" spans="1:45" x14ac:dyDescent="0.25">
      <c r="A160" s="1238">
        <v>500</v>
      </c>
      <c r="B160" s="153" t="s">
        <v>1251</v>
      </c>
      <c r="C160" s="1239">
        <v>0</v>
      </c>
      <c r="D160" s="1239">
        <v>0</v>
      </c>
      <c r="E160" s="1240"/>
      <c r="F160" s="1239">
        <v>0</v>
      </c>
      <c r="G160" s="1239">
        <v>0</v>
      </c>
      <c r="H160" s="1240"/>
      <c r="I160" s="1239">
        <v>0</v>
      </c>
      <c r="J160" s="1239">
        <v>0</v>
      </c>
      <c r="K160" s="1240"/>
      <c r="L160" s="1239">
        <v>0</v>
      </c>
      <c r="M160" s="1239">
        <v>0</v>
      </c>
      <c r="N160" s="1240"/>
      <c r="O160" s="1240">
        <v>0</v>
      </c>
      <c r="P160" s="1240">
        <v>0</v>
      </c>
      <c r="Q160" s="1240"/>
      <c r="R160" s="1240">
        <v>0</v>
      </c>
      <c r="S160" s="1240">
        <v>0</v>
      </c>
      <c r="T160" s="1240"/>
      <c r="U160" s="1240">
        <v>0</v>
      </c>
      <c r="V160" s="1240">
        <v>0</v>
      </c>
      <c r="W160" s="1240"/>
      <c r="X160" s="1240">
        <v>0</v>
      </c>
      <c r="Y160" s="1240">
        <v>0</v>
      </c>
      <c r="Z160" s="1240"/>
      <c r="AA160" s="1252">
        <v>0</v>
      </c>
      <c r="AB160" s="1252">
        <v>0</v>
      </c>
      <c r="AC160" s="1253"/>
      <c r="AD160" s="1252">
        <v>0.13225999999999999</v>
      </c>
      <c r="AE160" s="1252">
        <v>5.47E-3</v>
      </c>
      <c r="AF160" s="1252"/>
      <c r="AG160" s="1252">
        <v>0.12279000000000001</v>
      </c>
      <c r="AH160" s="1252">
        <v>5.9000000000000007E-3</v>
      </c>
      <c r="AI160" s="1252"/>
      <c r="AJ160" s="1240">
        <v>0</v>
      </c>
      <c r="AK160" s="1240">
        <v>0</v>
      </c>
      <c r="AL160" s="1240">
        <v>0</v>
      </c>
      <c r="AM160" s="1240">
        <v>0</v>
      </c>
      <c r="AN160" s="1240">
        <v>0</v>
      </c>
      <c r="AO160" s="1240">
        <v>0</v>
      </c>
      <c r="AP160" s="1240">
        <v>0</v>
      </c>
      <c r="AQ160" s="1240">
        <v>0</v>
      </c>
      <c r="AR160" s="1240">
        <v>0</v>
      </c>
      <c r="AS160" s="1466">
        <v>0</v>
      </c>
    </row>
    <row r="161" spans="1:45" x14ac:dyDescent="0.25">
      <c r="A161" s="1238">
        <v>501</v>
      </c>
      <c r="B161" s="153" t="s">
        <v>1252</v>
      </c>
      <c r="C161" s="1239">
        <v>0</v>
      </c>
      <c r="D161" s="1239">
        <v>0</v>
      </c>
      <c r="E161" s="1240"/>
      <c r="F161" s="1239">
        <v>0.26885999999999999</v>
      </c>
      <c r="G161" s="1239">
        <v>1.298E-2</v>
      </c>
      <c r="H161" s="1240"/>
      <c r="I161" s="1239">
        <v>0</v>
      </c>
      <c r="J161" s="1239">
        <v>0</v>
      </c>
      <c r="K161" s="1240"/>
      <c r="L161" s="1239">
        <v>0.44794</v>
      </c>
      <c r="M161" s="1239">
        <v>1.933E-2</v>
      </c>
      <c r="N161" s="1240"/>
      <c r="O161" s="1240">
        <v>0.57678999999999991</v>
      </c>
      <c r="P161" s="1240">
        <v>8.6599999999999993E-3</v>
      </c>
      <c r="Q161" s="1240"/>
      <c r="R161" s="1240">
        <v>2.21346</v>
      </c>
      <c r="S161" s="1240">
        <v>0.36</v>
      </c>
      <c r="T161" s="1240"/>
      <c r="U161" s="1240">
        <v>2.3050000000000001E-2</v>
      </c>
      <c r="V161" s="1240">
        <v>6.9999999999999999E-4</v>
      </c>
      <c r="W161" s="1240"/>
      <c r="X161" s="1240">
        <v>0.28967999999999999</v>
      </c>
      <c r="Y161" s="1240">
        <v>2.7210000000000002E-2</v>
      </c>
      <c r="Z161" s="1240"/>
      <c r="AA161" s="1252">
        <v>0.23879</v>
      </c>
      <c r="AB161" s="1252">
        <v>6.5300000000000002E-3</v>
      </c>
      <c r="AC161" s="1253"/>
      <c r="AD161" s="1252">
        <v>15.91208</v>
      </c>
      <c r="AE161" s="1252">
        <v>0.97150000000000003</v>
      </c>
      <c r="AF161" s="1252"/>
      <c r="AG161" s="1252">
        <v>1.4358</v>
      </c>
      <c r="AH161" s="1252">
        <v>1.8329999999999999E-2</v>
      </c>
      <c r="AI161" s="1252"/>
      <c r="AJ161" s="1240">
        <v>2.826E-2</v>
      </c>
      <c r="AK161" s="1240">
        <v>2.3000000000000001E-4</v>
      </c>
      <c r="AL161" s="1240">
        <v>1.1282300000000001</v>
      </c>
      <c r="AM161" s="1240">
        <v>0.11584999999999999</v>
      </c>
      <c r="AN161" s="1240">
        <v>0</v>
      </c>
      <c r="AO161" s="1240">
        <v>0</v>
      </c>
      <c r="AP161" s="1240">
        <v>0</v>
      </c>
      <c r="AQ161" s="1240">
        <v>0</v>
      </c>
      <c r="AR161" s="1240">
        <v>0</v>
      </c>
      <c r="AS161" s="1466">
        <v>0</v>
      </c>
    </row>
    <row r="162" spans="1:45" x14ac:dyDescent="0.25">
      <c r="A162" s="1238">
        <v>505</v>
      </c>
      <c r="B162" s="153" t="s">
        <v>1253</v>
      </c>
      <c r="C162" s="1239">
        <v>0.27814</v>
      </c>
      <c r="D162" s="1239">
        <v>5.7000000000000002E-2</v>
      </c>
      <c r="E162" s="1240"/>
      <c r="F162" s="1239">
        <v>0</v>
      </c>
      <c r="G162" s="1239">
        <v>0</v>
      </c>
      <c r="H162" s="1240"/>
      <c r="I162" s="1239">
        <v>201.51635999999999</v>
      </c>
      <c r="J162" s="1239">
        <v>145.32</v>
      </c>
      <c r="K162" s="1240"/>
      <c r="L162" s="1239">
        <v>24.242599999999999</v>
      </c>
      <c r="M162" s="1239">
        <v>5.7528999999999995</v>
      </c>
      <c r="N162" s="1240"/>
      <c r="O162" s="1240">
        <v>7.8403299999999998</v>
      </c>
      <c r="P162" s="1240">
        <v>2.8075600000000001</v>
      </c>
      <c r="Q162" s="1240"/>
      <c r="R162" s="1240">
        <v>60.170439999999999</v>
      </c>
      <c r="S162" s="1240">
        <v>25.226029999999998</v>
      </c>
      <c r="T162" s="1240"/>
      <c r="U162" s="1240">
        <v>0</v>
      </c>
      <c r="V162" s="1240">
        <v>0</v>
      </c>
      <c r="W162" s="1240"/>
      <c r="X162" s="1240">
        <v>4737.2383</v>
      </c>
      <c r="Y162" s="1240">
        <v>30136.101999999999</v>
      </c>
      <c r="Z162" s="1240"/>
      <c r="AA162" s="1252">
        <v>3403.8359100000002</v>
      </c>
      <c r="AB162" s="1252">
        <v>20538.060020000001</v>
      </c>
      <c r="AC162" s="1253"/>
      <c r="AD162" s="1252">
        <v>8.5980100000000004</v>
      </c>
      <c r="AE162" s="1252">
        <v>0.17818000000000001</v>
      </c>
      <c r="AF162" s="1252"/>
      <c r="AG162" s="1252">
        <v>24.01623</v>
      </c>
      <c r="AH162" s="1252">
        <v>3.75752</v>
      </c>
      <c r="AI162" s="1252"/>
      <c r="AJ162" s="1240">
        <v>17.798029999999997</v>
      </c>
      <c r="AK162" s="1240">
        <v>12.00389</v>
      </c>
      <c r="AL162" s="1240">
        <v>167.76938000000001</v>
      </c>
      <c r="AM162" s="1240">
        <v>56.96799</v>
      </c>
      <c r="AN162" s="1240">
        <v>138.58453</v>
      </c>
      <c r="AO162" s="1240">
        <v>52.000140000000002</v>
      </c>
      <c r="AP162" s="1240">
        <v>19.77422</v>
      </c>
      <c r="AQ162" s="1240">
        <v>3.66831</v>
      </c>
      <c r="AR162" s="1240">
        <v>99.582509999999999</v>
      </c>
      <c r="AS162" s="1466">
        <v>52</v>
      </c>
    </row>
    <row r="163" spans="1:45" x14ac:dyDescent="0.25">
      <c r="A163" s="1238">
        <v>507</v>
      </c>
      <c r="B163" s="153" t="s">
        <v>1254</v>
      </c>
      <c r="C163" s="1239">
        <v>784.01158999999996</v>
      </c>
      <c r="D163" s="1239">
        <v>298.68897999999996</v>
      </c>
      <c r="E163" s="1240"/>
      <c r="F163" s="1239">
        <v>472.19493</v>
      </c>
      <c r="G163" s="1239">
        <v>175.18314000000001</v>
      </c>
      <c r="H163" s="1240"/>
      <c r="I163" s="1239">
        <v>885.85701000000006</v>
      </c>
      <c r="J163" s="1239">
        <v>247.94556</v>
      </c>
      <c r="K163" s="1240"/>
      <c r="L163" s="1239">
        <v>2909.6763700000001</v>
      </c>
      <c r="M163" s="1239">
        <v>824.67894999999999</v>
      </c>
      <c r="N163" s="1240"/>
      <c r="O163" s="1240">
        <v>3517.3109800000002</v>
      </c>
      <c r="P163" s="1240">
        <v>1112.3138100000001</v>
      </c>
      <c r="Q163" s="1240"/>
      <c r="R163" s="1240">
        <v>63.016660000000002</v>
      </c>
      <c r="S163" s="1240">
        <v>24.627860000000002</v>
      </c>
      <c r="T163" s="1240"/>
      <c r="U163" s="1240">
        <v>16.878319999999999</v>
      </c>
      <c r="V163" s="1240">
        <v>0.63754</v>
      </c>
      <c r="W163" s="1240"/>
      <c r="X163" s="1240">
        <v>15.608510000000001</v>
      </c>
      <c r="Y163" s="1240">
        <v>0.47014999999999996</v>
      </c>
      <c r="Z163" s="1240"/>
      <c r="AA163" s="1252">
        <v>2.9443800000000002</v>
      </c>
      <c r="AB163" s="1252">
        <v>0.40179999999999999</v>
      </c>
      <c r="AC163" s="1253"/>
      <c r="AD163" s="1252">
        <v>30.588080000000001</v>
      </c>
      <c r="AE163" s="1252">
        <v>0.74596000000000007</v>
      </c>
      <c r="AF163" s="1252"/>
      <c r="AG163" s="1252">
        <v>1.0801500000000002</v>
      </c>
      <c r="AH163" s="1252">
        <v>0.16918</v>
      </c>
      <c r="AI163" s="1252"/>
      <c r="AJ163" s="1240">
        <v>3.79331</v>
      </c>
      <c r="AK163" s="1240">
        <v>0.27268000000000003</v>
      </c>
      <c r="AL163" s="1240">
        <v>5.50312</v>
      </c>
      <c r="AM163" s="1240">
        <v>0.46000999999999997</v>
      </c>
      <c r="AN163" s="1240">
        <v>342.09706999999992</v>
      </c>
      <c r="AO163" s="1240">
        <v>53.130049999999976</v>
      </c>
      <c r="AP163" s="1240">
        <v>16.539669999999997</v>
      </c>
      <c r="AQ163" s="1240">
        <v>0.32196000000000002</v>
      </c>
      <c r="AR163" s="1240">
        <v>4.0964799999999997</v>
      </c>
      <c r="AS163" s="1466">
        <v>5.6010000000000004E-2</v>
      </c>
    </row>
    <row r="164" spans="1:45" x14ac:dyDescent="0.25">
      <c r="A164" s="1238">
        <v>508</v>
      </c>
      <c r="B164" s="153" t="s">
        <v>1255</v>
      </c>
      <c r="C164" s="1239">
        <v>7.0443999999999996</v>
      </c>
      <c r="D164" s="1239">
        <v>0.2</v>
      </c>
      <c r="E164" s="1240"/>
      <c r="F164" s="1239">
        <v>7.7816099999999997</v>
      </c>
      <c r="G164" s="1239">
        <v>0.24583000000000002</v>
      </c>
      <c r="H164" s="1240"/>
      <c r="I164" s="1239">
        <v>70.238939999999999</v>
      </c>
      <c r="J164" s="1239">
        <v>17.5</v>
      </c>
      <c r="K164" s="1240"/>
      <c r="L164" s="1239">
        <v>1.4556300000000002</v>
      </c>
      <c r="M164" s="1239">
        <v>3.7499999999999999E-3</v>
      </c>
      <c r="N164" s="1240"/>
      <c r="O164" s="1240">
        <v>88.421429999999987</v>
      </c>
      <c r="P164" s="1240">
        <v>3.9885900000000003</v>
      </c>
      <c r="Q164" s="1240"/>
      <c r="R164" s="1240">
        <v>19.196999999999999</v>
      </c>
      <c r="S164" s="1240">
        <v>0.32716000000000001</v>
      </c>
      <c r="T164" s="1240"/>
      <c r="U164" s="1240">
        <v>0</v>
      </c>
      <c r="V164" s="1240">
        <v>0</v>
      </c>
      <c r="W164" s="1240"/>
      <c r="X164" s="1240">
        <v>4.1198100000000002</v>
      </c>
      <c r="Y164" s="1240">
        <v>0.25741000000000003</v>
      </c>
      <c r="Z164" s="1240"/>
      <c r="AA164" s="1252">
        <v>0</v>
      </c>
      <c r="AB164" s="1252">
        <v>0</v>
      </c>
      <c r="AC164" s="1253"/>
      <c r="AD164" s="1252">
        <v>13.595840000000001</v>
      </c>
      <c r="AE164" s="1252">
        <v>0.27748</v>
      </c>
      <c r="AF164" s="1252"/>
      <c r="AG164" s="1252">
        <v>1.5448</v>
      </c>
      <c r="AH164" s="1252">
        <v>3.2409999999999994E-2</v>
      </c>
      <c r="AI164" s="1252"/>
      <c r="AJ164" s="1240">
        <v>0</v>
      </c>
      <c r="AK164" s="1240">
        <v>0</v>
      </c>
      <c r="AL164" s="1240">
        <v>52.65128</v>
      </c>
      <c r="AM164" s="1240">
        <v>23.587160000000001</v>
      </c>
      <c r="AN164" s="1240">
        <v>70.656369999999995</v>
      </c>
      <c r="AO164" s="1240">
        <v>7.962000000000001E-2</v>
      </c>
      <c r="AP164" s="1240">
        <v>71.978039999999993</v>
      </c>
      <c r="AQ164" s="1240">
        <v>0.34577999999999998</v>
      </c>
      <c r="AR164" s="1240">
        <v>53.779400000000003</v>
      </c>
      <c r="AS164" s="1466">
        <v>5.5628500000000001</v>
      </c>
    </row>
    <row r="165" spans="1:45" x14ac:dyDescent="0.25">
      <c r="A165" s="1238">
        <v>511</v>
      </c>
      <c r="B165" s="153" t="s">
        <v>1256</v>
      </c>
      <c r="C165" s="1239">
        <v>0</v>
      </c>
      <c r="D165" s="1239">
        <v>0</v>
      </c>
      <c r="E165" s="1240"/>
      <c r="F165" s="1239">
        <v>0</v>
      </c>
      <c r="G165" s="1239">
        <v>0</v>
      </c>
      <c r="H165" s="1240"/>
      <c r="I165" s="1239">
        <v>0</v>
      </c>
      <c r="J165" s="1239">
        <v>0</v>
      </c>
      <c r="K165" s="1240"/>
      <c r="L165" s="1239">
        <v>0</v>
      </c>
      <c r="M165" s="1239">
        <v>0</v>
      </c>
      <c r="N165" s="1240"/>
      <c r="O165" s="1240">
        <v>0</v>
      </c>
      <c r="P165" s="1240">
        <v>0</v>
      </c>
      <c r="Q165" s="1240"/>
      <c r="R165" s="1240">
        <v>0.83211000000000002</v>
      </c>
      <c r="S165" s="1240">
        <v>6.5700000000000008E-2</v>
      </c>
      <c r="T165" s="1240"/>
      <c r="U165" s="1240">
        <v>0</v>
      </c>
      <c r="V165" s="1240">
        <v>0</v>
      </c>
      <c r="W165" s="1240"/>
      <c r="X165" s="1240">
        <v>0</v>
      </c>
      <c r="Y165" s="1240">
        <v>0</v>
      </c>
      <c r="Z165" s="1240"/>
      <c r="AA165" s="1252">
        <v>0</v>
      </c>
      <c r="AB165" s="1252">
        <v>0</v>
      </c>
      <c r="AC165" s="1253"/>
      <c r="AD165" s="1252">
        <v>13.330299999999999</v>
      </c>
      <c r="AE165" s="1252">
        <v>0.36554000000000003</v>
      </c>
      <c r="AF165" s="1252"/>
      <c r="AG165" s="1252">
        <v>0</v>
      </c>
      <c r="AH165" s="1252">
        <v>0</v>
      </c>
      <c r="AI165" s="1252"/>
      <c r="AJ165" s="1240">
        <v>146.81825000000001</v>
      </c>
      <c r="AK165" s="1240">
        <v>14.72471</v>
      </c>
      <c r="AL165" s="1240">
        <v>0</v>
      </c>
      <c r="AM165" s="1240">
        <v>0</v>
      </c>
      <c r="AN165" s="1240">
        <v>9.5590000000000008E-2</v>
      </c>
      <c r="AO165" s="1240">
        <v>5.1000000000000004E-4</v>
      </c>
      <c r="AP165" s="1240">
        <v>0.24190999999999999</v>
      </c>
      <c r="AQ165" s="1240">
        <v>3.2000000000000003E-4</v>
      </c>
      <c r="AR165" s="1240">
        <v>5.0639999999999998E-2</v>
      </c>
      <c r="AS165" s="1466">
        <v>1.0000000000000001E-5</v>
      </c>
    </row>
    <row r="166" spans="1:45" x14ac:dyDescent="0.25">
      <c r="A166" s="1238">
        <v>517</v>
      </c>
      <c r="B166" s="153" t="s">
        <v>1257</v>
      </c>
      <c r="C166" s="1239">
        <v>0.45683999999999997</v>
      </c>
      <c r="D166" s="1239">
        <v>2.32E-3</v>
      </c>
      <c r="E166" s="1240"/>
      <c r="F166" s="1239">
        <v>45.097019999999993</v>
      </c>
      <c r="G166" s="1239">
        <v>27.959150000000001</v>
      </c>
      <c r="H166" s="1240"/>
      <c r="I166" s="1239">
        <v>44.4953</v>
      </c>
      <c r="J166" s="1239">
        <v>2.1976199999999997</v>
      </c>
      <c r="K166" s="1240"/>
      <c r="L166" s="1239">
        <v>42.754889999999996</v>
      </c>
      <c r="M166" s="1239">
        <v>3.4021699999999999</v>
      </c>
      <c r="N166" s="1240"/>
      <c r="O166" s="1240">
        <v>102.43980000000001</v>
      </c>
      <c r="P166" s="1240">
        <v>4.2129399999999997</v>
      </c>
      <c r="Q166" s="1240"/>
      <c r="R166" s="1240">
        <v>36.068010000000001</v>
      </c>
      <c r="S166" s="1240">
        <v>1.7248399999999999</v>
      </c>
      <c r="T166" s="1240"/>
      <c r="U166" s="1240">
        <v>38.182099999999998</v>
      </c>
      <c r="V166" s="1240">
        <v>3.6379899999999998</v>
      </c>
      <c r="W166" s="1240"/>
      <c r="X166" s="1240">
        <v>19.291930000000001</v>
      </c>
      <c r="Y166" s="1240">
        <v>0.96208000000000005</v>
      </c>
      <c r="Z166" s="1240"/>
      <c r="AA166" s="1252">
        <v>11.252079999999999</v>
      </c>
      <c r="AB166" s="1252">
        <v>0.87926000000000004</v>
      </c>
      <c r="AC166" s="1253"/>
      <c r="AD166" s="1252">
        <v>17.54682</v>
      </c>
      <c r="AE166" s="1252">
        <v>1.6661700000000002</v>
      </c>
      <c r="AF166" s="1252"/>
      <c r="AG166" s="1252">
        <v>24.345700000000001</v>
      </c>
      <c r="AH166" s="1252">
        <v>0.88288</v>
      </c>
      <c r="AI166" s="1252"/>
      <c r="AJ166" s="1240">
        <v>27.499119999999998</v>
      </c>
      <c r="AK166" s="1240">
        <v>2.72146</v>
      </c>
      <c r="AL166" s="1240">
        <v>16.715109999999999</v>
      </c>
      <c r="AM166" s="1240">
        <v>3.1237300000000001</v>
      </c>
      <c r="AN166" s="1240">
        <v>20.300549999999998</v>
      </c>
      <c r="AO166" s="1240">
        <v>1.7664199999999997</v>
      </c>
      <c r="AP166" s="1240">
        <v>2.1050800000000001</v>
      </c>
      <c r="AQ166" s="1240">
        <v>0.19943000000000002</v>
      </c>
      <c r="AR166" s="1240">
        <v>26.383369999999996</v>
      </c>
      <c r="AS166" s="1466">
        <v>1.7713300000000001</v>
      </c>
    </row>
    <row r="167" spans="1:45" x14ac:dyDescent="0.25">
      <c r="A167" s="1238">
        <v>521</v>
      </c>
      <c r="B167" s="153" t="s">
        <v>1258</v>
      </c>
      <c r="C167" s="1239">
        <v>6415.4946600000003</v>
      </c>
      <c r="D167" s="1239">
        <v>4852.6032400000004</v>
      </c>
      <c r="E167" s="1240"/>
      <c r="F167" s="1239">
        <v>4501.9236500000006</v>
      </c>
      <c r="G167" s="1239">
        <v>3938.3175099999999</v>
      </c>
      <c r="H167" s="1240"/>
      <c r="I167" s="1239">
        <v>9052.0538300000007</v>
      </c>
      <c r="J167" s="1239">
        <v>6877.54864</v>
      </c>
      <c r="K167" s="1240"/>
      <c r="L167" s="1239">
        <v>16225.812699999999</v>
      </c>
      <c r="M167" s="1239">
        <v>8317.6329900000001</v>
      </c>
      <c r="N167" s="1240"/>
      <c r="O167" s="1240">
        <v>10730.68787</v>
      </c>
      <c r="P167" s="1240">
        <v>6551.9709400000002</v>
      </c>
      <c r="Q167" s="1240"/>
      <c r="R167" s="1240">
        <v>10001.908789999999</v>
      </c>
      <c r="S167" s="1240">
        <v>7101.5388000000003</v>
      </c>
      <c r="T167" s="1240"/>
      <c r="U167" s="1240">
        <v>10713.006800000001</v>
      </c>
      <c r="V167" s="1240">
        <v>7427.8805300000004</v>
      </c>
      <c r="W167" s="1240"/>
      <c r="X167" s="1240">
        <v>8532.5483000000004</v>
      </c>
      <c r="Y167" s="1240">
        <v>6060.6167599999999</v>
      </c>
      <c r="Z167" s="1240"/>
      <c r="AA167" s="1252">
        <v>6248.5353399999995</v>
      </c>
      <c r="AB167" s="1252">
        <v>3858.7240099999999</v>
      </c>
      <c r="AC167" s="1253"/>
      <c r="AD167" s="1252">
        <v>8709.7910199999988</v>
      </c>
      <c r="AE167" s="1252">
        <v>6198.9156800000001</v>
      </c>
      <c r="AF167" s="1252"/>
      <c r="AG167" s="1252">
        <v>9968.6130599999997</v>
      </c>
      <c r="AH167" s="1252">
        <v>8595.9149499999985</v>
      </c>
      <c r="AI167" s="1252"/>
      <c r="AJ167" s="1240">
        <v>6375.8810899999999</v>
      </c>
      <c r="AK167" s="1240">
        <v>8419.1064800000004</v>
      </c>
      <c r="AL167" s="1240">
        <v>18563.456670000003</v>
      </c>
      <c r="AM167" s="1240">
        <v>21709.339350000002</v>
      </c>
      <c r="AN167" s="1240">
        <v>22707.415880000015</v>
      </c>
      <c r="AO167" s="1240">
        <v>19659.055510000002</v>
      </c>
      <c r="AP167" s="1240">
        <v>18017.57586999999</v>
      </c>
      <c r="AQ167" s="1240">
        <v>15865.075540000002</v>
      </c>
      <c r="AR167" s="1240">
        <v>15047.485139999993</v>
      </c>
      <c r="AS167" s="1466">
        <v>15937.929259999995</v>
      </c>
    </row>
    <row r="168" spans="1:45" x14ac:dyDescent="0.25">
      <c r="A168" s="1238">
        <v>525</v>
      </c>
      <c r="B168" s="153" t="s">
        <v>1259</v>
      </c>
      <c r="C168" s="1239">
        <v>78.81335</v>
      </c>
      <c r="D168" s="1239">
        <v>55.663440000000001</v>
      </c>
      <c r="E168" s="1240"/>
      <c r="F168" s="1239">
        <v>23.583539999999999</v>
      </c>
      <c r="G168" s="1239">
        <v>8.0099999999999998E-3</v>
      </c>
      <c r="H168" s="1240"/>
      <c r="I168" s="1239">
        <v>21.195029999999999</v>
      </c>
      <c r="J168" s="1239">
        <v>7.45E-3</v>
      </c>
      <c r="K168" s="1240"/>
      <c r="L168" s="1239">
        <v>23.756990000000002</v>
      </c>
      <c r="M168" s="1239">
        <v>59.002720000000004</v>
      </c>
      <c r="N168" s="1240"/>
      <c r="O168" s="1240">
        <v>7.1014499999999998</v>
      </c>
      <c r="P168" s="1240">
        <v>3.82E-3</v>
      </c>
      <c r="Q168" s="1240"/>
      <c r="R168" s="1240">
        <v>76.975759999999994</v>
      </c>
      <c r="S168" s="1240">
        <v>0.18902000000000002</v>
      </c>
      <c r="T168" s="1240"/>
      <c r="U168" s="1240">
        <v>2.81271</v>
      </c>
      <c r="V168" s="1240">
        <v>0.12859000000000001</v>
      </c>
      <c r="W168" s="1240"/>
      <c r="X168" s="1240">
        <v>11.2126</v>
      </c>
      <c r="Y168" s="1240">
        <v>0.15408000000000002</v>
      </c>
      <c r="Z168" s="1240"/>
      <c r="AA168" s="1252">
        <v>7.2595600000000005</v>
      </c>
      <c r="AB168" s="1252">
        <v>0.23807</v>
      </c>
      <c r="AC168" s="1253"/>
      <c r="AD168" s="1252">
        <v>10.32511</v>
      </c>
      <c r="AE168" s="1252">
        <v>18.964169999999999</v>
      </c>
      <c r="AF168" s="1252"/>
      <c r="AG168" s="1252">
        <v>1.8132699999999999</v>
      </c>
      <c r="AH168" s="1252">
        <v>6.7310000000000009E-2</v>
      </c>
      <c r="AI168" s="1252"/>
      <c r="AJ168" s="1240">
        <v>9.6802799999999998</v>
      </c>
      <c r="AK168" s="1240">
        <v>1.167E-2</v>
      </c>
      <c r="AL168" s="1240">
        <v>36.10622</v>
      </c>
      <c r="AM168" s="1240">
        <v>2.5814299999999997</v>
      </c>
      <c r="AN168" s="1240">
        <v>35.054499999999997</v>
      </c>
      <c r="AO168" s="1240">
        <v>52.078129999999994</v>
      </c>
      <c r="AP168" s="1240">
        <v>6.5725500000000006</v>
      </c>
      <c r="AQ168" s="1240">
        <v>1.2309999999999996E-2</v>
      </c>
      <c r="AR168" s="1240">
        <v>11.749139999999997</v>
      </c>
      <c r="AS168" s="1466">
        <v>2.0410000000000001E-2</v>
      </c>
    </row>
    <row r="169" spans="1:45" x14ac:dyDescent="0.25">
      <c r="A169" s="1238">
        <v>528</v>
      </c>
      <c r="B169" s="153" t="s">
        <v>1260</v>
      </c>
      <c r="C169" s="1239">
        <v>524.66092000000003</v>
      </c>
      <c r="D169" s="1239">
        <v>323.85942</v>
      </c>
      <c r="E169" s="1240"/>
      <c r="F169" s="1239">
        <v>460.05485999999996</v>
      </c>
      <c r="G169" s="1239">
        <v>225.65889999999999</v>
      </c>
      <c r="H169" s="1240"/>
      <c r="I169" s="1239">
        <v>466.52234000000004</v>
      </c>
      <c r="J169" s="1239">
        <v>259.476</v>
      </c>
      <c r="K169" s="1240"/>
      <c r="L169" s="1239">
        <v>400.62698</v>
      </c>
      <c r="M169" s="1239">
        <v>155.49845999999999</v>
      </c>
      <c r="N169" s="1240"/>
      <c r="O169" s="1240">
        <v>136.77867999999998</v>
      </c>
      <c r="P169" s="1240">
        <v>37.964889999999997</v>
      </c>
      <c r="Q169" s="1240"/>
      <c r="R169" s="1240">
        <v>69.583830000000006</v>
      </c>
      <c r="S169" s="1240">
        <v>7.9373300000000002</v>
      </c>
      <c r="T169" s="1240"/>
      <c r="U169" s="1240">
        <v>28970.095410000002</v>
      </c>
      <c r="V169" s="1240">
        <v>73679.626319999996</v>
      </c>
      <c r="W169" s="1240"/>
      <c r="X169" s="1240">
        <v>48351.837549999997</v>
      </c>
      <c r="Y169" s="1240">
        <v>133313.83689999999</v>
      </c>
      <c r="Z169" s="1240"/>
      <c r="AA169" s="1252">
        <v>8776.1666800000003</v>
      </c>
      <c r="AB169" s="1252">
        <v>23144.39198</v>
      </c>
      <c r="AC169" s="1253"/>
      <c r="AD169" s="1252">
        <v>10650.938619999999</v>
      </c>
      <c r="AE169" s="1252">
        <v>29611.670109999999</v>
      </c>
      <c r="AF169" s="1252"/>
      <c r="AG169" s="1252">
        <v>455.66579999999999</v>
      </c>
      <c r="AH169" s="1252">
        <v>906.21397999999999</v>
      </c>
      <c r="AI169" s="1252"/>
      <c r="AJ169" s="1240">
        <v>491.49066999999997</v>
      </c>
      <c r="AK169" s="1240">
        <v>842.37671999999998</v>
      </c>
      <c r="AL169" s="1240">
        <v>2509.58394</v>
      </c>
      <c r="AM169" s="1240">
        <v>4336.3959999999997</v>
      </c>
      <c r="AN169" s="1240">
        <v>14917.898050000002</v>
      </c>
      <c r="AO169" s="1240">
        <v>15715.370630000001</v>
      </c>
      <c r="AP169" s="1240">
        <v>189134.61584999997</v>
      </c>
      <c r="AQ169" s="1240">
        <v>317955.65235000005</v>
      </c>
      <c r="AR169" s="1240">
        <v>92822.680859999993</v>
      </c>
      <c r="AS169" s="1466">
        <v>156853.44282999999</v>
      </c>
    </row>
    <row r="170" spans="1:45" x14ac:dyDescent="0.25">
      <c r="A170" s="1238">
        <v>531</v>
      </c>
      <c r="B170" s="153" t="s">
        <v>1261</v>
      </c>
      <c r="C170" s="1239">
        <v>7.3874700000000004</v>
      </c>
      <c r="D170" s="1239">
        <v>1.3618699999999999</v>
      </c>
      <c r="E170" s="1240"/>
      <c r="F170" s="1239">
        <v>18.247820000000001</v>
      </c>
      <c r="G170" s="1239">
        <v>5.7570600000000001</v>
      </c>
      <c r="H170" s="1240"/>
      <c r="I170" s="1239">
        <v>6.5269999999999995E-2</v>
      </c>
      <c r="J170" s="1239">
        <v>1.82E-3</v>
      </c>
      <c r="K170" s="1240"/>
      <c r="L170" s="1239">
        <v>6.65151</v>
      </c>
      <c r="M170" s="1239">
        <v>0.29742000000000002</v>
      </c>
      <c r="N170" s="1240"/>
      <c r="O170" s="1240">
        <v>3.4660600000000001</v>
      </c>
      <c r="P170" s="1240">
        <v>0.22402</v>
      </c>
      <c r="Q170" s="1240"/>
      <c r="R170" s="1240">
        <v>2.7837800000000001</v>
      </c>
      <c r="S170" s="1240">
        <v>4.7800000000000004E-3</v>
      </c>
      <c r="T170" s="1240"/>
      <c r="U170" s="1240">
        <v>0</v>
      </c>
      <c r="V170" s="1240">
        <v>0</v>
      </c>
      <c r="W170" s="1240"/>
      <c r="X170" s="1240">
        <v>1.62252</v>
      </c>
      <c r="Y170" s="1240">
        <v>8.3449999999999996E-2</v>
      </c>
      <c r="Z170" s="1240"/>
      <c r="AA170" s="1252">
        <v>3.3160500000000002</v>
      </c>
      <c r="AB170" s="1252">
        <v>0.16908000000000001</v>
      </c>
      <c r="AC170" s="1253"/>
      <c r="AD170" s="1252">
        <v>5.0159399999999996</v>
      </c>
      <c r="AE170" s="1252">
        <v>0.248</v>
      </c>
      <c r="AF170" s="1252"/>
      <c r="AG170" s="1252">
        <v>2.0209299999999999</v>
      </c>
      <c r="AH170" s="1252">
        <v>0.10672</v>
      </c>
      <c r="AI170" s="1252"/>
      <c r="AJ170" s="1240">
        <v>0.78354000000000001</v>
      </c>
      <c r="AK170" s="1240">
        <v>5.7659999999999996E-2</v>
      </c>
      <c r="AL170" s="1240">
        <v>6.9088199999999995</v>
      </c>
      <c r="AM170" s="1240">
        <v>3.329E-2</v>
      </c>
      <c r="AN170" s="1240">
        <v>6.2387299999999994</v>
      </c>
      <c r="AO170" s="1240">
        <v>0.19941999999999996</v>
      </c>
      <c r="AP170" s="1240">
        <v>5.6825400000000013</v>
      </c>
      <c r="AQ170" s="1240">
        <v>0.85942999999999992</v>
      </c>
      <c r="AR170" s="1240">
        <v>175.28872999999999</v>
      </c>
      <c r="AS170" s="1466">
        <v>8.5883199999999995</v>
      </c>
    </row>
    <row r="171" spans="1:45" x14ac:dyDescent="0.25">
      <c r="A171" s="1238">
        <v>535</v>
      </c>
      <c r="B171" s="153" t="s">
        <v>1393</v>
      </c>
      <c r="C171" s="1239">
        <v>0</v>
      </c>
      <c r="D171" s="1239">
        <v>0</v>
      </c>
      <c r="E171" s="1240"/>
      <c r="F171" s="1239">
        <v>0</v>
      </c>
      <c r="G171" s="1239">
        <v>0</v>
      </c>
      <c r="H171" s="1240"/>
      <c r="I171" s="1239">
        <v>0</v>
      </c>
      <c r="J171" s="1239">
        <v>0</v>
      </c>
      <c r="K171" s="1240"/>
      <c r="L171" s="1239">
        <v>0</v>
      </c>
      <c r="M171" s="1239">
        <v>0</v>
      </c>
      <c r="N171" s="1240"/>
      <c r="O171" s="1239">
        <v>0</v>
      </c>
      <c r="P171" s="1239">
        <v>0</v>
      </c>
      <c r="Q171" s="1240"/>
      <c r="R171" s="1239">
        <v>0</v>
      </c>
      <c r="S171" s="1239">
        <v>0</v>
      </c>
      <c r="T171" s="1240"/>
      <c r="U171" s="1240">
        <v>0</v>
      </c>
      <c r="V171" s="1240">
        <v>0</v>
      </c>
      <c r="W171" s="1240"/>
      <c r="X171" s="1240">
        <v>0</v>
      </c>
      <c r="Y171" s="1240">
        <v>0</v>
      </c>
      <c r="Z171" s="1240"/>
      <c r="AA171" s="1252">
        <v>0</v>
      </c>
      <c r="AB171" s="1252">
        <v>0</v>
      </c>
      <c r="AC171" s="1253"/>
      <c r="AD171" s="1252">
        <v>0</v>
      </c>
      <c r="AE171" s="1252">
        <v>0</v>
      </c>
      <c r="AF171" s="1252"/>
      <c r="AG171" s="1252">
        <v>0</v>
      </c>
      <c r="AH171" s="1252">
        <v>0</v>
      </c>
      <c r="AI171" s="1252"/>
      <c r="AJ171" s="1240">
        <v>0</v>
      </c>
      <c r="AK171" s="1240">
        <v>0</v>
      </c>
      <c r="AL171" s="1240">
        <v>0</v>
      </c>
      <c r="AM171" s="1240">
        <v>0</v>
      </c>
      <c r="AN171" s="1240">
        <v>22.840350000000001</v>
      </c>
      <c r="AO171" s="1240">
        <v>0.34617000000000003</v>
      </c>
      <c r="AP171" s="1240">
        <v>0</v>
      </c>
      <c r="AQ171" s="1240">
        <v>0</v>
      </c>
      <c r="AR171" s="1240">
        <v>0</v>
      </c>
      <c r="AS171" s="1466">
        <v>0</v>
      </c>
    </row>
    <row r="172" spans="1:45" x14ac:dyDescent="0.25">
      <c r="A172" s="1238">
        <v>538</v>
      </c>
      <c r="B172" s="153" t="s">
        <v>1262</v>
      </c>
      <c r="C172" s="1239">
        <v>34594.142899999999</v>
      </c>
      <c r="D172" s="1239">
        <v>52741.650590000005</v>
      </c>
      <c r="E172" s="1240"/>
      <c r="F172" s="1239">
        <v>27348.593219999999</v>
      </c>
      <c r="G172" s="1239">
        <v>50238.482329999999</v>
      </c>
      <c r="H172" s="1240"/>
      <c r="I172" s="1239">
        <v>52825.311979999999</v>
      </c>
      <c r="J172" s="1239">
        <v>99657.831139999995</v>
      </c>
      <c r="K172" s="1240"/>
      <c r="L172" s="1239">
        <v>42026.140460000002</v>
      </c>
      <c r="M172" s="1239">
        <v>50372.11765</v>
      </c>
      <c r="N172" s="1240"/>
      <c r="O172" s="1240">
        <v>53456.56007</v>
      </c>
      <c r="P172" s="1240">
        <v>77952.713260000004</v>
      </c>
      <c r="Q172" s="1240"/>
      <c r="R172" s="1240">
        <v>47328.661229999998</v>
      </c>
      <c r="S172" s="1240">
        <v>61058.094380000002</v>
      </c>
      <c r="T172" s="1240"/>
      <c r="U172" s="1240">
        <v>90128.177559999996</v>
      </c>
      <c r="V172" s="1240">
        <v>200745.28485</v>
      </c>
      <c r="W172" s="1240"/>
      <c r="X172" s="1240">
        <v>33955.151749999997</v>
      </c>
      <c r="Y172" s="1240">
        <v>59577.519650000002</v>
      </c>
      <c r="Z172" s="1240"/>
      <c r="AA172" s="1252">
        <v>32744.101170000002</v>
      </c>
      <c r="AB172" s="1252">
        <v>64415.9185</v>
      </c>
      <c r="AC172" s="1253"/>
      <c r="AD172" s="1252">
        <v>30264.181239999998</v>
      </c>
      <c r="AE172" s="1252">
        <v>54763.021439999997</v>
      </c>
      <c r="AF172" s="1252"/>
      <c r="AG172" s="1252">
        <v>32054.31624</v>
      </c>
      <c r="AH172" s="1252">
        <v>40947.586689999996</v>
      </c>
      <c r="AI172" s="1252"/>
      <c r="AJ172" s="1240">
        <v>24504.479859999999</v>
      </c>
      <c r="AK172" s="1240">
        <v>34513.560020000004</v>
      </c>
      <c r="AL172" s="1240">
        <v>37040.68348</v>
      </c>
      <c r="AM172" s="1240">
        <v>42499.781889999998</v>
      </c>
      <c r="AN172" s="1240">
        <v>55685.215300000003</v>
      </c>
      <c r="AO172" s="1240">
        <v>46253.363600000012</v>
      </c>
      <c r="AP172" s="1240">
        <v>45010.124890000036</v>
      </c>
      <c r="AQ172" s="1240">
        <v>39525.79768000004</v>
      </c>
      <c r="AR172" s="1240">
        <v>34791.73406000001</v>
      </c>
      <c r="AS172" s="1466">
        <v>35948.056889999985</v>
      </c>
    </row>
    <row r="173" spans="1:45" x14ac:dyDescent="0.25">
      <c r="A173" s="1238">
        <v>542</v>
      </c>
      <c r="B173" s="153" t="s">
        <v>1263</v>
      </c>
      <c r="C173" s="1239">
        <v>6.3236000000000008</v>
      </c>
      <c r="D173" s="1239">
        <v>4.4819999999999999E-2</v>
      </c>
      <c r="E173" s="1240"/>
      <c r="F173" s="1239">
        <v>0</v>
      </c>
      <c r="G173" s="1239">
        <v>0</v>
      </c>
      <c r="H173" s="1240"/>
      <c r="I173" s="1239">
        <v>134.42673000000002</v>
      </c>
      <c r="J173" s="1239">
        <v>55.589940000000006</v>
      </c>
      <c r="K173" s="1240"/>
      <c r="L173" s="1239">
        <v>95.077780000000004</v>
      </c>
      <c r="M173" s="1239">
        <v>39.997419999999998</v>
      </c>
      <c r="N173" s="1240"/>
      <c r="O173" s="1240">
        <v>4.3366300000000004</v>
      </c>
      <c r="P173" s="1240">
        <v>0.10199999999999999</v>
      </c>
      <c r="Q173" s="1240"/>
      <c r="R173" s="1240">
        <v>25.309419999999999</v>
      </c>
      <c r="S173" s="1240">
        <v>0.72866999999999993</v>
      </c>
      <c r="T173" s="1240"/>
      <c r="U173" s="1240">
        <v>0</v>
      </c>
      <c r="V173" s="1240">
        <v>0</v>
      </c>
      <c r="W173" s="1240"/>
      <c r="X173" s="1240">
        <v>0.13613</v>
      </c>
      <c r="Y173" s="1240">
        <v>2.7400000000000002E-3</v>
      </c>
      <c r="Z173" s="1240"/>
      <c r="AA173" s="1252">
        <v>0</v>
      </c>
      <c r="AB173" s="1252">
        <v>0</v>
      </c>
      <c r="AC173" s="1253"/>
      <c r="AD173" s="1252">
        <v>11.11298</v>
      </c>
      <c r="AE173" s="1252">
        <v>1.44746</v>
      </c>
      <c r="AF173" s="1252"/>
      <c r="AG173" s="1252">
        <v>25.768990000000002</v>
      </c>
      <c r="AH173" s="1252">
        <v>0.17877000000000001</v>
      </c>
      <c r="AI173" s="1252"/>
      <c r="AJ173" s="1240">
        <v>205.47906</v>
      </c>
      <c r="AK173" s="1240">
        <v>3.44218</v>
      </c>
      <c r="AL173" s="1240">
        <v>0</v>
      </c>
      <c r="AM173" s="1240">
        <v>0</v>
      </c>
      <c r="AN173" s="1240">
        <v>13.963169999999998</v>
      </c>
      <c r="AO173" s="1240">
        <v>0.19814999999999999</v>
      </c>
      <c r="AP173" s="1240">
        <v>10.004040000000002</v>
      </c>
      <c r="AQ173" s="1240">
        <v>0.01</v>
      </c>
      <c r="AR173" s="1240">
        <v>3.2080200000000003</v>
      </c>
      <c r="AS173" s="1466">
        <v>8.3969999999999989E-2</v>
      </c>
    </row>
    <row r="174" spans="1:45" x14ac:dyDescent="0.25">
      <c r="A174" s="1238">
        <v>545</v>
      </c>
      <c r="B174" s="153" t="s">
        <v>1264</v>
      </c>
      <c r="C174" s="1239">
        <v>510.39431999999999</v>
      </c>
      <c r="D174" s="1239">
        <v>259.69451000000004</v>
      </c>
      <c r="E174" s="1240"/>
      <c r="F174" s="1239">
        <v>0</v>
      </c>
      <c r="G174" s="1239">
        <v>0</v>
      </c>
      <c r="H174" s="1240"/>
      <c r="I174" s="1239">
        <v>5.7122900000000003</v>
      </c>
      <c r="J174" s="1239">
        <v>0.16222</v>
      </c>
      <c r="K174" s="1240"/>
      <c r="L174" s="1239">
        <v>0</v>
      </c>
      <c r="M174" s="1239">
        <v>0</v>
      </c>
      <c r="N174" s="1240"/>
      <c r="O174" s="1240">
        <v>0</v>
      </c>
      <c r="P174" s="1240">
        <v>0</v>
      </c>
      <c r="Q174" s="1240"/>
      <c r="R174" s="1240">
        <v>3.17313</v>
      </c>
      <c r="S174" s="1240">
        <v>2.1800000000000001E-3</v>
      </c>
      <c r="T174" s="1240"/>
      <c r="U174" s="1240">
        <v>18.626459999999998</v>
      </c>
      <c r="V174" s="1240">
        <v>3.9416899999999999</v>
      </c>
      <c r="W174" s="1240"/>
      <c r="X174" s="1240">
        <v>0</v>
      </c>
      <c r="Y174" s="1240">
        <v>0</v>
      </c>
      <c r="Z174" s="1240"/>
      <c r="AA174" s="1252">
        <v>0</v>
      </c>
      <c r="AB174" s="1252">
        <v>0</v>
      </c>
      <c r="AC174" s="1253"/>
      <c r="AD174" s="1252">
        <v>3.9880000000000006E-2</v>
      </c>
      <c r="AE174" s="1252">
        <v>1.4E-2</v>
      </c>
      <c r="AF174" s="1252"/>
      <c r="AG174" s="1252">
        <v>11.93144</v>
      </c>
      <c r="AH174" s="1252">
        <v>1.01322</v>
      </c>
      <c r="AI174" s="1252"/>
      <c r="AJ174" s="1240">
        <v>66.889870000000002</v>
      </c>
      <c r="AK174" s="1240">
        <v>8.8995999999999995</v>
      </c>
      <c r="AL174" s="1240">
        <v>0</v>
      </c>
      <c r="AM174" s="1240">
        <v>0</v>
      </c>
      <c r="AN174" s="1240">
        <v>57.193640000000002</v>
      </c>
      <c r="AO174" s="1240">
        <v>0.29592000000000002</v>
      </c>
      <c r="AP174" s="1240">
        <v>61.935890000000001</v>
      </c>
      <c r="AQ174" s="1240">
        <v>0.30969999999999998</v>
      </c>
      <c r="AR174" s="1240">
        <v>4.2900000000000004E-3</v>
      </c>
      <c r="AS174" s="1466">
        <v>5.9999999999999995E-5</v>
      </c>
    </row>
    <row r="175" spans="1:45" x14ac:dyDescent="0.25">
      <c r="A175" s="1238">
        <v>548</v>
      </c>
      <c r="B175" s="153" t="s">
        <v>1265</v>
      </c>
      <c r="C175" s="1239">
        <v>5515.5984600000002</v>
      </c>
      <c r="D175" s="1239">
        <v>857.95119</v>
      </c>
      <c r="E175" s="1240"/>
      <c r="F175" s="1239">
        <v>6560.5062600000001</v>
      </c>
      <c r="G175" s="1239">
        <v>607.28715</v>
      </c>
      <c r="H175" s="1240"/>
      <c r="I175" s="1239">
        <v>7997.1328600000006</v>
      </c>
      <c r="J175" s="1239">
        <v>597.91356999999994</v>
      </c>
      <c r="K175" s="1240"/>
      <c r="L175" s="1239">
        <v>8471.6190200000001</v>
      </c>
      <c r="M175" s="1239">
        <v>728.9301999999999</v>
      </c>
      <c r="N175" s="1240"/>
      <c r="O175" s="1240">
        <v>11731.941710000001</v>
      </c>
      <c r="P175" s="1240">
        <v>747.02201000000002</v>
      </c>
      <c r="Q175" s="1240"/>
      <c r="R175" s="1240">
        <v>12074.446970000001</v>
      </c>
      <c r="S175" s="1240">
        <v>1376.2854199999999</v>
      </c>
      <c r="T175" s="1240"/>
      <c r="U175" s="1240">
        <v>9030.1542699999991</v>
      </c>
      <c r="V175" s="1240">
        <v>583.00436999999999</v>
      </c>
      <c r="W175" s="1240"/>
      <c r="X175" s="1240">
        <v>8611.3439399999988</v>
      </c>
      <c r="Y175" s="1240">
        <v>748.87340000000006</v>
      </c>
      <c r="Z175" s="1240"/>
      <c r="AA175" s="1252">
        <v>14751.0106</v>
      </c>
      <c r="AB175" s="1252">
        <v>892.11241000000007</v>
      </c>
      <c r="AC175" s="1253"/>
      <c r="AD175" s="1252">
        <v>8996.6528300000009</v>
      </c>
      <c r="AE175" s="1252">
        <v>646.38860999999997</v>
      </c>
      <c r="AF175" s="1252"/>
      <c r="AG175" s="1252">
        <v>10214.521220000001</v>
      </c>
      <c r="AH175" s="1252">
        <v>917.50088000000005</v>
      </c>
      <c r="AI175" s="1252"/>
      <c r="AJ175" s="1240">
        <v>10921.867619999999</v>
      </c>
      <c r="AK175" s="1240">
        <v>900.53512000000001</v>
      </c>
      <c r="AL175" s="1240">
        <v>32367.532760000002</v>
      </c>
      <c r="AM175" s="1240">
        <v>4071.8828100000001</v>
      </c>
      <c r="AN175" s="1240">
        <v>34324.197209999991</v>
      </c>
      <c r="AO175" s="1240">
        <v>17101.021510000006</v>
      </c>
      <c r="AP175" s="1240">
        <v>21449.877559999994</v>
      </c>
      <c r="AQ175" s="1240">
        <v>2780.3351899999961</v>
      </c>
      <c r="AR175" s="1240">
        <v>8087.0800800000034</v>
      </c>
      <c r="AS175" s="1466">
        <v>1052.2467000000001</v>
      </c>
    </row>
    <row r="176" spans="1:45" x14ac:dyDescent="0.25">
      <c r="A176" s="1238">
        <v>551</v>
      </c>
      <c r="B176" s="153" t="s">
        <v>1266</v>
      </c>
      <c r="C176" s="1239">
        <v>0</v>
      </c>
      <c r="D176" s="1239">
        <v>0</v>
      </c>
      <c r="E176" s="1240"/>
      <c r="F176" s="1239">
        <v>0</v>
      </c>
      <c r="G176" s="1239">
        <v>0</v>
      </c>
      <c r="H176" s="1240"/>
      <c r="I176" s="1239">
        <v>0</v>
      </c>
      <c r="J176" s="1239">
        <v>0</v>
      </c>
      <c r="K176" s="1240"/>
      <c r="L176" s="1239">
        <v>0.24483000000000002</v>
      </c>
      <c r="M176" s="1239">
        <v>9.153E-2</v>
      </c>
      <c r="N176" s="1240"/>
      <c r="O176" s="1240">
        <v>0</v>
      </c>
      <c r="P176" s="1240">
        <v>0</v>
      </c>
      <c r="Q176" s="1240"/>
      <c r="R176" s="1240">
        <v>0</v>
      </c>
      <c r="S176" s="1240">
        <v>0</v>
      </c>
      <c r="T176" s="1240"/>
      <c r="U176" s="1240">
        <v>0</v>
      </c>
      <c r="V176" s="1240">
        <v>0</v>
      </c>
      <c r="W176" s="1240"/>
      <c r="X176" s="1240">
        <v>60.255269999999996</v>
      </c>
      <c r="Y176" s="1240">
        <v>13.853</v>
      </c>
      <c r="Z176" s="1240"/>
      <c r="AA176" s="1252">
        <v>0.96713000000000005</v>
      </c>
      <c r="AB176" s="1252">
        <v>2.0980000000000002E-2</v>
      </c>
      <c r="AC176" s="1253"/>
      <c r="AD176" s="1252">
        <v>125.10378999999999</v>
      </c>
      <c r="AE176" s="1252">
        <v>56.669019999999996</v>
      </c>
      <c r="AF176" s="1252"/>
      <c r="AG176" s="1252">
        <v>0</v>
      </c>
      <c r="AH176" s="1252">
        <v>0</v>
      </c>
      <c r="AI176" s="1252"/>
      <c r="AJ176" s="1240">
        <v>0</v>
      </c>
      <c r="AK176" s="1240">
        <v>0</v>
      </c>
      <c r="AL176" s="1240">
        <v>0</v>
      </c>
      <c r="AM176" s="1240">
        <v>0</v>
      </c>
      <c r="AN176" s="1240">
        <v>0</v>
      </c>
      <c r="AO176" s="1240">
        <v>0</v>
      </c>
      <c r="AP176" s="1240">
        <v>0</v>
      </c>
      <c r="AQ176" s="1240">
        <v>0</v>
      </c>
      <c r="AR176" s="1240">
        <v>0</v>
      </c>
      <c r="AS176" s="1466">
        <v>0</v>
      </c>
    </row>
    <row r="177" spans="1:45" x14ac:dyDescent="0.25">
      <c r="A177" s="1238">
        <v>556</v>
      </c>
      <c r="B177" s="153" t="s">
        <v>1267</v>
      </c>
      <c r="C177" s="1239">
        <v>38.078110000000002</v>
      </c>
      <c r="D177" s="1239">
        <v>1.7405999999999999</v>
      </c>
      <c r="E177" s="1240"/>
      <c r="F177" s="1239">
        <v>108.08878999999999</v>
      </c>
      <c r="G177" s="1239">
        <v>1.91106</v>
      </c>
      <c r="H177" s="1240"/>
      <c r="I177" s="1239">
        <v>99.980229999999992</v>
      </c>
      <c r="J177" s="1239">
        <v>33.945699999999995</v>
      </c>
      <c r="K177" s="1240"/>
      <c r="L177" s="1239">
        <v>7.6157299999999992</v>
      </c>
      <c r="M177" s="1239">
        <v>2.08921</v>
      </c>
      <c r="N177" s="1240"/>
      <c r="O177" s="1240">
        <v>1160.8996599999998</v>
      </c>
      <c r="P177" s="1240">
        <v>365.57022999999998</v>
      </c>
      <c r="Q177" s="1240"/>
      <c r="R177" s="1240">
        <v>5365.9715500000002</v>
      </c>
      <c r="S177" s="1240">
        <v>1586.8248700000001</v>
      </c>
      <c r="T177" s="1240"/>
      <c r="U177" s="1240">
        <v>16263.68793</v>
      </c>
      <c r="V177" s="1240">
        <v>1966.6691899999998</v>
      </c>
      <c r="W177" s="1240"/>
      <c r="X177" s="1240">
        <v>1392.4944499999999</v>
      </c>
      <c r="Y177" s="1240">
        <v>1372.6117400000001</v>
      </c>
      <c r="Z177" s="1240"/>
      <c r="AA177" s="1252">
        <v>5242.0142699999997</v>
      </c>
      <c r="AB177" s="1252">
        <v>2773.8417899999999</v>
      </c>
      <c r="AC177" s="1253"/>
      <c r="AD177" s="1252">
        <v>6023.9695000000002</v>
      </c>
      <c r="AE177" s="1252">
        <v>2680.4350899999999</v>
      </c>
      <c r="AF177" s="1252"/>
      <c r="AG177" s="1252">
        <v>22185.782370000001</v>
      </c>
      <c r="AH177" s="1252">
        <v>59628.487420000005</v>
      </c>
      <c r="AI177" s="1252"/>
      <c r="AJ177" s="1240">
        <v>5996.4351299999998</v>
      </c>
      <c r="AK177" s="1240">
        <v>3095.99082</v>
      </c>
      <c r="AL177" s="1240">
        <v>38125.804799999998</v>
      </c>
      <c r="AM177" s="1240">
        <v>43192.5507</v>
      </c>
      <c r="AN177" s="1240">
        <v>40726.963539999975</v>
      </c>
      <c r="AO177" s="1240">
        <v>20994.666640000007</v>
      </c>
      <c r="AP177" s="1240">
        <v>8990.2439100000011</v>
      </c>
      <c r="AQ177" s="1240">
        <v>3413.120899999999</v>
      </c>
      <c r="AR177" s="1240">
        <v>37767.810190000011</v>
      </c>
      <c r="AS177" s="1466">
        <v>53335.182199999988</v>
      </c>
    </row>
    <row r="178" spans="1:45" x14ac:dyDescent="0.25">
      <c r="A178" s="1238">
        <v>573</v>
      </c>
      <c r="B178" s="153" t="s">
        <v>440</v>
      </c>
      <c r="C178" s="1239">
        <v>250046.07202000002</v>
      </c>
      <c r="D178" s="1239">
        <v>91613.269370000009</v>
      </c>
      <c r="E178" s="1240"/>
      <c r="F178" s="1239">
        <v>271322.82598999998</v>
      </c>
      <c r="G178" s="1239">
        <v>87612.33937999999</v>
      </c>
      <c r="H178" s="1240"/>
      <c r="I178" s="1239">
        <v>290460.88556000002</v>
      </c>
      <c r="J178" s="1239">
        <v>127168.54862</v>
      </c>
      <c r="K178" s="1240"/>
      <c r="L178" s="1239">
        <v>292989.05989999999</v>
      </c>
      <c r="M178" s="1239">
        <v>144604.64640999999</v>
      </c>
      <c r="N178" s="1240"/>
      <c r="O178" s="1240">
        <v>345164.57358999999</v>
      </c>
      <c r="P178" s="1240">
        <v>187847.61155</v>
      </c>
      <c r="Q178" s="1240"/>
      <c r="R178" s="1240">
        <v>310048.53048000002</v>
      </c>
      <c r="S178" s="1240">
        <v>171852.35579</v>
      </c>
      <c r="T178" s="1240"/>
      <c r="U178" s="1240">
        <v>374304.47533999995</v>
      </c>
      <c r="V178" s="1240">
        <v>230172.34659999999</v>
      </c>
      <c r="W178" s="1240"/>
      <c r="X178" s="1240">
        <v>321367.76987999998</v>
      </c>
      <c r="Y178" s="1240">
        <v>332455.00977</v>
      </c>
      <c r="Z178" s="1240"/>
      <c r="AA178" s="1252">
        <v>295817.30249000003</v>
      </c>
      <c r="AB178" s="1252">
        <v>265505.66045999998</v>
      </c>
      <c r="AC178" s="1253"/>
      <c r="AD178" s="1252">
        <v>253301.57033000002</v>
      </c>
      <c r="AE178" s="1252">
        <v>149765.86775</v>
      </c>
      <c r="AF178" s="1252"/>
      <c r="AG178" s="1252">
        <v>271293.21188999998</v>
      </c>
      <c r="AH178" s="1252">
        <v>160488.44703000001</v>
      </c>
      <c r="AI178" s="1252"/>
      <c r="AJ178" s="1240">
        <v>262674.97243999998</v>
      </c>
      <c r="AK178" s="1240">
        <v>148035.98718999999</v>
      </c>
      <c r="AL178" s="1240">
        <v>507573.27152000001</v>
      </c>
      <c r="AM178" s="1240">
        <v>367346.74317000003</v>
      </c>
      <c r="AN178" s="1240">
        <v>568743.33534000197</v>
      </c>
      <c r="AO178" s="1240">
        <v>247105.67296000075</v>
      </c>
      <c r="AP178" s="1240">
        <v>622307.42777999863</v>
      </c>
      <c r="AQ178" s="1240">
        <v>350324.94299999758</v>
      </c>
      <c r="AR178" s="1240">
        <v>429736.21693999926</v>
      </c>
      <c r="AS178" s="1466">
        <v>293106.25009999907</v>
      </c>
    </row>
    <row r="179" spans="1:45" x14ac:dyDescent="0.25">
      <c r="A179" s="1238">
        <v>576</v>
      </c>
      <c r="B179" s="153" t="s">
        <v>1268</v>
      </c>
      <c r="C179" s="1239">
        <v>34690.642249999997</v>
      </c>
      <c r="D179" s="1239">
        <v>12292.016599999999</v>
      </c>
      <c r="E179" s="1240"/>
      <c r="F179" s="1239">
        <v>44495.478009999999</v>
      </c>
      <c r="G179" s="1239">
        <v>10553.786810000001</v>
      </c>
      <c r="H179" s="1240"/>
      <c r="I179" s="1239">
        <v>61989.820369999994</v>
      </c>
      <c r="J179" s="1239">
        <v>10885.25707</v>
      </c>
      <c r="K179" s="1240"/>
      <c r="L179" s="1239">
        <v>71492.4375</v>
      </c>
      <c r="M179" s="1239">
        <v>12775.328449999999</v>
      </c>
      <c r="N179" s="1240"/>
      <c r="O179" s="1240">
        <v>58325.418939999996</v>
      </c>
      <c r="P179" s="1240">
        <v>8875.1207799999993</v>
      </c>
      <c r="Q179" s="1240"/>
      <c r="R179" s="1240">
        <v>63719.634009999994</v>
      </c>
      <c r="S179" s="1240">
        <v>10203.54168</v>
      </c>
      <c r="T179" s="1240"/>
      <c r="U179" s="1240">
        <v>53609.986729999997</v>
      </c>
      <c r="V179" s="1240">
        <v>9050.1380399999998</v>
      </c>
      <c r="W179" s="1240"/>
      <c r="X179" s="1240">
        <v>41840.82445</v>
      </c>
      <c r="Y179" s="1240">
        <v>6865.1227399999998</v>
      </c>
      <c r="Z179" s="1240"/>
      <c r="AA179" s="1252">
        <v>45246.707150000002</v>
      </c>
      <c r="AB179" s="1252">
        <v>6561.4155000000001</v>
      </c>
      <c r="AC179" s="1253"/>
      <c r="AD179" s="1252">
        <v>48921.948100000001</v>
      </c>
      <c r="AE179" s="1252">
        <v>7544.1581399999995</v>
      </c>
      <c r="AF179" s="1252"/>
      <c r="AG179" s="1252">
        <v>50091.845829999998</v>
      </c>
      <c r="AH179" s="1252">
        <v>8769.0860099999991</v>
      </c>
      <c r="AI179" s="1252"/>
      <c r="AJ179" s="1240">
        <v>33103.216350000002</v>
      </c>
      <c r="AK179" s="1240">
        <v>5608.5719400000007</v>
      </c>
      <c r="AL179" s="1240">
        <v>55313.102250000004</v>
      </c>
      <c r="AM179" s="1240">
        <v>9020.1101400000007</v>
      </c>
      <c r="AN179" s="1240">
        <v>69255.036869999691</v>
      </c>
      <c r="AO179" s="1240">
        <v>8688.2207999999464</v>
      </c>
      <c r="AP179" s="1240">
        <v>46706.821670000019</v>
      </c>
      <c r="AQ179" s="1240">
        <v>7047.1532400000451</v>
      </c>
      <c r="AR179" s="1240">
        <v>39995.914970000144</v>
      </c>
      <c r="AS179" s="1466">
        <v>6186.3456900000165</v>
      </c>
    </row>
    <row r="180" spans="1:45" x14ac:dyDescent="0.25">
      <c r="A180" s="1238">
        <v>578</v>
      </c>
      <c r="B180" s="153" t="s">
        <v>1269</v>
      </c>
      <c r="C180" s="1239">
        <v>0</v>
      </c>
      <c r="D180" s="1239">
        <v>0</v>
      </c>
      <c r="E180" s="1240"/>
      <c r="F180" s="1239">
        <v>0</v>
      </c>
      <c r="G180" s="1239">
        <v>0</v>
      </c>
      <c r="H180" s="1240"/>
      <c r="I180" s="1239">
        <v>24.936679999999999</v>
      </c>
      <c r="J180" s="1239">
        <v>14.11</v>
      </c>
      <c r="K180" s="1240"/>
      <c r="L180" s="1239">
        <v>0.55427999999999999</v>
      </c>
      <c r="M180" s="1239">
        <v>1.184E-2</v>
      </c>
      <c r="N180" s="1240"/>
      <c r="O180" s="1240">
        <v>1.6112599999999999</v>
      </c>
      <c r="P180" s="1240">
        <v>4.5674999999999999</v>
      </c>
      <c r="Q180" s="1240"/>
      <c r="R180" s="1240">
        <v>25.400700000000001</v>
      </c>
      <c r="S180" s="1240">
        <v>13.003500000000001</v>
      </c>
      <c r="T180" s="1240"/>
      <c r="U180" s="1240">
        <v>5.9022500000000004</v>
      </c>
      <c r="V180" s="1240">
        <v>3.2420000000000004E-2</v>
      </c>
      <c r="W180" s="1240"/>
      <c r="X180" s="1240">
        <v>16.3185</v>
      </c>
      <c r="Y180" s="1240">
        <v>3.6402700000000001</v>
      </c>
      <c r="Z180" s="1240"/>
      <c r="AA180" s="1252">
        <v>0.65185999999999999</v>
      </c>
      <c r="AB180" s="1252">
        <v>3.1E-2</v>
      </c>
      <c r="AC180" s="1253"/>
      <c r="AD180" s="1252">
        <v>61.921980000000005</v>
      </c>
      <c r="AE180" s="1252">
        <v>13.105969999999999</v>
      </c>
      <c r="AF180" s="1252"/>
      <c r="AG180" s="1252">
        <v>38.647449999999999</v>
      </c>
      <c r="AH180" s="1252">
        <v>8.9090000000000003E-2</v>
      </c>
      <c r="AI180" s="1252"/>
      <c r="AJ180" s="1240">
        <v>0.45868999999999999</v>
      </c>
      <c r="AK180" s="1240">
        <v>1.0449999999999999E-2</v>
      </c>
      <c r="AL180" s="1240">
        <v>7.3969700000000005</v>
      </c>
      <c r="AM180" s="1240">
        <v>1.359</v>
      </c>
      <c r="AN180" s="1240">
        <v>69.082390000000004</v>
      </c>
      <c r="AO180" s="1240">
        <v>44.634809999999995</v>
      </c>
      <c r="AP180" s="1240">
        <v>0</v>
      </c>
      <c r="AQ180" s="1240">
        <v>0</v>
      </c>
      <c r="AR180" s="1240">
        <v>0</v>
      </c>
      <c r="AS180" s="1466">
        <v>0</v>
      </c>
    </row>
    <row r="181" spans="1:45" x14ac:dyDescent="0.25">
      <c r="A181" s="1238">
        <v>579</v>
      </c>
      <c r="B181" s="153" t="s">
        <v>1270</v>
      </c>
      <c r="C181" s="1239">
        <v>237.93772000000001</v>
      </c>
      <c r="D181" s="1239">
        <v>2.0602900000000002</v>
      </c>
      <c r="E181" s="1240"/>
      <c r="F181" s="1239">
        <v>8.8644200000000009</v>
      </c>
      <c r="G181" s="1239">
        <v>1.1306700000000001</v>
      </c>
      <c r="H181" s="1240"/>
      <c r="I181" s="1239">
        <v>4.5531099999999993</v>
      </c>
      <c r="J181" s="1239">
        <v>0.28485000000000005</v>
      </c>
      <c r="K181" s="1240"/>
      <c r="L181" s="1239">
        <v>27.542560000000002</v>
      </c>
      <c r="M181" s="1239">
        <v>11.21579</v>
      </c>
      <c r="N181" s="1240"/>
      <c r="O181" s="1240">
        <v>33.614280000000001</v>
      </c>
      <c r="P181" s="1240">
        <v>2.51037</v>
      </c>
      <c r="Q181" s="1240"/>
      <c r="R181" s="1240">
        <v>56.647210000000001</v>
      </c>
      <c r="S181" s="1240">
        <v>4.7241800000000005</v>
      </c>
      <c r="T181" s="1240"/>
      <c r="U181" s="1240">
        <v>29.541700000000002</v>
      </c>
      <c r="V181" s="1240">
        <v>1.0592699999999999</v>
      </c>
      <c r="W181" s="1240"/>
      <c r="X181" s="1240">
        <v>11.058999999999999</v>
      </c>
      <c r="Y181" s="1240">
        <v>0.24850999999999998</v>
      </c>
      <c r="Z181" s="1240"/>
      <c r="AA181" s="1252">
        <v>7.2423199999999994</v>
      </c>
      <c r="AB181" s="1252">
        <v>18.123069999999998</v>
      </c>
      <c r="AC181" s="1253"/>
      <c r="AD181" s="1252">
        <v>21.461680000000001</v>
      </c>
      <c r="AE181" s="1252">
        <v>0.3493</v>
      </c>
      <c r="AF181" s="1252"/>
      <c r="AG181" s="1252">
        <v>25.261320000000001</v>
      </c>
      <c r="AH181" s="1252">
        <v>2.2466500000000003</v>
      </c>
      <c r="AI181" s="1252"/>
      <c r="AJ181" s="1240">
        <v>35.316980000000001</v>
      </c>
      <c r="AK181" s="1240">
        <v>1.9807900000000001</v>
      </c>
      <c r="AL181" s="1240">
        <v>0.38277</v>
      </c>
      <c r="AM181" s="1240">
        <v>6.3289999999999999E-2</v>
      </c>
      <c r="AN181" s="1240">
        <v>0</v>
      </c>
      <c r="AO181" s="1240">
        <v>0</v>
      </c>
      <c r="AP181" s="1240">
        <v>99.042029999999997</v>
      </c>
      <c r="AQ181" s="1240">
        <v>9.1840000000000005E-2</v>
      </c>
      <c r="AR181" s="1240">
        <v>0.18922</v>
      </c>
      <c r="AS181" s="1466">
        <v>1.75E-3</v>
      </c>
    </row>
    <row r="182" spans="1:45" x14ac:dyDescent="0.25">
      <c r="A182" s="1238">
        <v>580</v>
      </c>
      <c r="B182" s="153" t="s">
        <v>994</v>
      </c>
      <c r="C182" s="1239">
        <v>172403.33421</v>
      </c>
      <c r="D182" s="1239">
        <v>46681.204109999999</v>
      </c>
      <c r="E182" s="1240"/>
      <c r="F182" s="1239">
        <v>186538.44991999998</v>
      </c>
      <c r="G182" s="1239">
        <v>42235.879780000003</v>
      </c>
      <c r="H182" s="1240"/>
      <c r="I182" s="1239">
        <v>125062.12513</v>
      </c>
      <c r="J182" s="1239">
        <v>53319.524969999999</v>
      </c>
      <c r="K182" s="1240"/>
      <c r="L182" s="1239">
        <v>79513.928910000002</v>
      </c>
      <c r="M182" s="1239">
        <v>54507.148580000001</v>
      </c>
      <c r="N182" s="1240"/>
      <c r="O182" s="1240">
        <v>60631.954380000003</v>
      </c>
      <c r="P182" s="1240">
        <v>29475.497609999999</v>
      </c>
      <c r="Q182" s="1240"/>
      <c r="R182" s="1240">
        <v>57155.148659999999</v>
      </c>
      <c r="S182" s="1240">
        <v>24553.614739999997</v>
      </c>
      <c r="T182" s="1240"/>
      <c r="U182" s="1240">
        <v>100110.44385</v>
      </c>
      <c r="V182" s="1240">
        <v>115918.36043</v>
      </c>
      <c r="W182" s="1240"/>
      <c r="X182" s="1240">
        <v>34195.998299999999</v>
      </c>
      <c r="Y182" s="1240">
        <v>19711.543969999999</v>
      </c>
      <c r="Z182" s="1240"/>
      <c r="AA182" s="1252">
        <v>54526.495369999997</v>
      </c>
      <c r="AB182" s="1252">
        <v>50381.968999999997</v>
      </c>
      <c r="AC182" s="1253"/>
      <c r="AD182" s="1252">
        <v>50780.812939999996</v>
      </c>
      <c r="AE182" s="1252">
        <v>52682.136549999996</v>
      </c>
      <c r="AF182" s="1252"/>
      <c r="AG182" s="1252">
        <v>65161.743740000005</v>
      </c>
      <c r="AH182" s="1252">
        <v>61148.988659999995</v>
      </c>
      <c r="AI182" s="1252"/>
      <c r="AJ182" s="1240">
        <v>24618.671589999998</v>
      </c>
      <c r="AK182" s="1240">
        <v>18820.86623</v>
      </c>
      <c r="AL182" s="1240">
        <v>42016.497390000004</v>
      </c>
      <c r="AM182" s="1240">
        <v>36325.603210000001</v>
      </c>
      <c r="AN182" s="1240">
        <v>65329.81446999999</v>
      </c>
      <c r="AO182" s="1240">
        <v>47460.158359999892</v>
      </c>
      <c r="AP182" s="1240">
        <v>30371.418549999988</v>
      </c>
      <c r="AQ182" s="1240">
        <v>17809.470599999986</v>
      </c>
      <c r="AR182" s="1240">
        <v>25641.223100000032</v>
      </c>
      <c r="AS182" s="1466">
        <v>18997.027810000003</v>
      </c>
    </row>
    <row r="183" spans="1:45" x14ac:dyDescent="0.25">
      <c r="A183" s="1238">
        <v>586</v>
      </c>
      <c r="B183" s="153" t="s">
        <v>415</v>
      </c>
      <c r="C183" s="1239">
        <v>22376.244609999998</v>
      </c>
      <c r="D183" s="1239">
        <v>84149.047310000009</v>
      </c>
      <c r="E183" s="1240"/>
      <c r="F183" s="1239">
        <v>27740.211930000001</v>
      </c>
      <c r="G183" s="1239">
        <v>60223.691869999995</v>
      </c>
      <c r="H183" s="1240"/>
      <c r="I183" s="1239">
        <v>82116.563420000006</v>
      </c>
      <c r="J183" s="1239">
        <v>175141.90616999997</v>
      </c>
      <c r="K183" s="1240"/>
      <c r="L183" s="1239">
        <v>92235.106249999997</v>
      </c>
      <c r="M183" s="1239">
        <v>175695.18109999999</v>
      </c>
      <c r="N183" s="1240"/>
      <c r="O183" s="1240">
        <v>84011.453340000007</v>
      </c>
      <c r="P183" s="1240">
        <v>147086.90797</v>
      </c>
      <c r="Q183" s="1240"/>
      <c r="R183" s="1240">
        <v>56531.162299999996</v>
      </c>
      <c r="S183" s="1240">
        <v>89554.575719999993</v>
      </c>
      <c r="T183" s="1240"/>
      <c r="U183" s="1240">
        <v>33582.291290000001</v>
      </c>
      <c r="V183" s="1240">
        <v>70530.369430000006</v>
      </c>
      <c r="W183" s="1240"/>
      <c r="X183" s="1240">
        <v>27370.055</v>
      </c>
      <c r="Y183" s="1240">
        <v>42723.061959999999</v>
      </c>
      <c r="Z183" s="1240"/>
      <c r="AA183" s="1252">
        <v>11512.08591</v>
      </c>
      <c r="AB183" s="1252">
        <v>5454.6336300000003</v>
      </c>
      <c r="AC183" s="1253"/>
      <c r="AD183" s="1252">
        <v>14259.526970000001</v>
      </c>
      <c r="AE183" s="1252">
        <v>16369.660820000001</v>
      </c>
      <c r="AF183" s="1252"/>
      <c r="AG183" s="1252">
        <v>21266.614539999999</v>
      </c>
      <c r="AH183" s="1252">
        <v>44117.390509999997</v>
      </c>
      <c r="AI183" s="1252"/>
      <c r="AJ183" s="1240">
        <v>27652.236199999999</v>
      </c>
      <c r="AK183" s="1240">
        <v>62656.460590000002</v>
      </c>
      <c r="AL183" s="1240">
        <v>19470.471960000003</v>
      </c>
      <c r="AM183" s="1240">
        <v>18117.398969999998</v>
      </c>
      <c r="AN183" s="1240">
        <v>44516.847149999958</v>
      </c>
      <c r="AO183" s="1240">
        <v>30974.860489999985</v>
      </c>
      <c r="AP183" s="1240">
        <v>55612.546200000019</v>
      </c>
      <c r="AQ183" s="1240">
        <v>86041.96703999996</v>
      </c>
      <c r="AR183" s="1240">
        <v>24981.255729999993</v>
      </c>
      <c r="AS183" s="1466">
        <v>24864.066559999996</v>
      </c>
    </row>
    <row r="184" spans="1:45" x14ac:dyDescent="0.25">
      <c r="A184" s="1238">
        <v>589</v>
      </c>
      <c r="B184" s="153" t="s">
        <v>408</v>
      </c>
      <c r="C184" s="1239">
        <v>628319.04471000005</v>
      </c>
      <c r="D184" s="1239">
        <v>451094.83431000001</v>
      </c>
      <c r="E184" s="1240"/>
      <c r="F184" s="1239">
        <v>796514.55567999999</v>
      </c>
      <c r="G184" s="1239">
        <v>543651.77890000003</v>
      </c>
      <c r="H184" s="1240"/>
      <c r="I184" s="1239">
        <v>1029318.0149</v>
      </c>
      <c r="J184" s="1239">
        <v>643335.79674000002</v>
      </c>
      <c r="K184" s="1240"/>
      <c r="L184" s="1239">
        <v>940973.50021000009</v>
      </c>
      <c r="M184" s="1239">
        <v>539053.47584000009</v>
      </c>
      <c r="N184" s="1240"/>
      <c r="O184" s="1240">
        <v>873084.80802999996</v>
      </c>
      <c r="P184" s="1240">
        <v>569134.85845000006</v>
      </c>
      <c r="Q184" s="1240"/>
      <c r="R184" s="1240">
        <v>1206602.3904000001</v>
      </c>
      <c r="S184" s="1240">
        <v>913461.67888999998</v>
      </c>
      <c r="T184" s="1240"/>
      <c r="U184" s="1240">
        <v>940619.0586799999</v>
      </c>
      <c r="V184" s="1240">
        <v>869337.6324</v>
      </c>
      <c r="W184" s="1240"/>
      <c r="X184" s="1240">
        <v>685102.11157000007</v>
      </c>
      <c r="Y184" s="1240">
        <v>624288.66479999991</v>
      </c>
      <c r="Z184" s="1240"/>
      <c r="AA184" s="1252">
        <v>664593.80895000009</v>
      </c>
      <c r="AB184" s="1252">
        <v>564366.40636999998</v>
      </c>
      <c r="AC184" s="1253"/>
      <c r="AD184" s="1252">
        <v>754462.89421000006</v>
      </c>
      <c r="AE184" s="1252">
        <v>636262.36380999989</v>
      </c>
      <c r="AF184" s="1252"/>
      <c r="AG184" s="1252">
        <v>753222.44766999991</v>
      </c>
      <c r="AH184" s="1252">
        <v>757635.97205999994</v>
      </c>
      <c r="AI184" s="1252"/>
      <c r="AJ184" s="1240">
        <v>685152.01437999995</v>
      </c>
      <c r="AK184" s="1240">
        <v>646055.91868</v>
      </c>
      <c r="AL184" s="1240">
        <v>860256.74996000004</v>
      </c>
      <c r="AM184" s="1240">
        <v>538713.47884</v>
      </c>
      <c r="AN184" s="1240">
        <v>1031663.6646200147</v>
      </c>
      <c r="AO184" s="1240">
        <v>592892.53749999753</v>
      </c>
      <c r="AP184" s="1240">
        <v>817415.10850000032</v>
      </c>
      <c r="AQ184" s="1240">
        <v>554584.91371999693</v>
      </c>
      <c r="AR184" s="1240">
        <v>727901.4582399982</v>
      </c>
      <c r="AS184" s="1466">
        <v>451701.7716399979</v>
      </c>
    </row>
    <row r="185" spans="1:45" x14ac:dyDescent="0.25">
      <c r="A185" s="1238">
        <v>593</v>
      </c>
      <c r="B185" s="153" t="s">
        <v>1271</v>
      </c>
      <c r="C185" s="1239">
        <v>1.5210599999999999</v>
      </c>
      <c r="D185" s="1239">
        <v>0.12035</v>
      </c>
      <c r="E185" s="1240"/>
      <c r="F185" s="1239">
        <v>154.56819000000002</v>
      </c>
      <c r="G185" s="1239">
        <v>5.1699799999999998</v>
      </c>
      <c r="H185" s="1240"/>
      <c r="I185" s="1239">
        <v>12.95631</v>
      </c>
      <c r="J185" s="1239">
        <v>2.9368099999999999</v>
      </c>
      <c r="K185" s="1240"/>
      <c r="L185" s="1239">
        <v>0.35237000000000002</v>
      </c>
      <c r="M185" s="1239">
        <v>1.6079999999999997E-2</v>
      </c>
      <c r="N185" s="1240"/>
      <c r="O185" s="1240">
        <v>16.990130000000001</v>
      </c>
      <c r="P185" s="1240">
        <v>0.2344</v>
      </c>
      <c r="Q185" s="1240"/>
      <c r="R185" s="1240">
        <v>103.93577999999999</v>
      </c>
      <c r="S185" s="1240">
        <v>50.11251</v>
      </c>
      <c r="T185" s="1240"/>
      <c r="U185" s="1240">
        <v>82.968869999999995</v>
      </c>
      <c r="V185" s="1240">
        <v>2.9031500000000001</v>
      </c>
      <c r="W185" s="1240"/>
      <c r="X185" s="1240">
        <v>1.924E-2</v>
      </c>
      <c r="Y185" s="1240">
        <v>7.9000000000000001E-4</v>
      </c>
      <c r="Z185" s="1240"/>
      <c r="AA185" s="1252">
        <v>8.9818899999999999</v>
      </c>
      <c r="AB185" s="1252">
        <v>0.53664000000000001</v>
      </c>
      <c r="AC185" s="1253"/>
      <c r="AD185" s="1252">
        <v>121.00710000000001</v>
      </c>
      <c r="AE185" s="1252">
        <v>44.672779999999996</v>
      </c>
      <c r="AF185" s="1252"/>
      <c r="AG185" s="1252">
        <v>65.644019999999998</v>
      </c>
      <c r="AH185" s="1252">
        <v>2.5910799999999998</v>
      </c>
      <c r="AI185" s="1252"/>
      <c r="AJ185" s="1240">
        <v>111.37114</v>
      </c>
      <c r="AK185" s="1240">
        <v>40.81279</v>
      </c>
      <c r="AL185" s="1240">
        <v>107.30914</v>
      </c>
      <c r="AM185" s="1240">
        <v>52.058540000000001</v>
      </c>
      <c r="AN185" s="1240">
        <v>535.36857000000009</v>
      </c>
      <c r="AO185" s="1240">
        <v>160.20832000000001</v>
      </c>
      <c r="AP185" s="1240">
        <v>264.60950000000003</v>
      </c>
      <c r="AQ185" s="1240">
        <v>114.61608</v>
      </c>
      <c r="AR185" s="1240">
        <v>116.72570999999999</v>
      </c>
      <c r="AS185" s="1466">
        <v>11.147700000000002</v>
      </c>
    </row>
    <row r="186" spans="1:45" x14ac:dyDescent="0.25">
      <c r="A186" s="1238">
        <v>599</v>
      </c>
      <c r="B186" s="153" t="s">
        <v>1272</v>
      </c>
      <c r="C186" s="1239">
        <v>0</v>
      </c>
      <c r="D186" s="1239">
        <v>0</v>
      </c>
      <c r="E186" s="1240"/>
      <c r="F186" s="1239">
        <v>0</v>
      </c>
      <c r="G186" s="1239">
        <v>0</v>
      </c>
      <c r="H186" s="1240"/>
      <c r="I186" s="1239">
        <v>0</v>
      </c>
      <c r="J186" s="1239">
        <v>0</v>
      </c>
      <c r="K186" s="1240"/>
      <c r="L186" s="1239">
        <v>0</v>
      </c>
      <c r="M186" s="1239">
        <v>0</v>
      </c>
      <c r="N186" s="1240"/>
      <c r="O186" s="1240">
        <v>0</v>
      </c>
      <c r="P186" s="1240">
        <v>0</v>
      </c>
      <c r="Q186" s="1240"/>
      <c r="R186" s="1240">
        <v>14.71848</v>
      </c>
      <c r="S186" s="1240">
        <v>0.40849999999999997</v>
      </c>
      <c r="T186" s="1240"/>
      <c r="U186" s="1240">
        <v>11.805</v>
      </c>
      <c r="V186" s="1240">
        <v>3.16</v>
      </c>
      <c r="W186" s="1240"/>
      <c r="X186" s="1240">
        <v>35.932000000000002</v>
      </c>
      <c r="Y186" s="1240">
        <v>1.8154400000000002</v>
      </c>
      <c r="Z186" s="1240"/>
      <c r="AA186" s="1252">
        <v>22.582979999999999</v>
      </c>
      <c r="AB186" s="1252">
        <v>0.95</v>
      </c>
      <c r="AC186" s="1253"/>
      <c r="AD186" s="1252">
        <v>9.0770800000000005</v>
      </c>
      <c r="AE186" s="1252">
        <v>0.32525999999999999</v>
      </c>
      <c r="AF186" s="1252"/>
      <c r="AG186" s="1252">
        <v>0</v>
      </c>
      <c r="AH186" s="1252">
        <v>0</v>
      </c>
      <c r="AI186" s="1252"/>
      <c r="AJ186" s="1240">
        <v>0</v>
      </c>
      <c r="AK186" s="1240">
        <v>0</v>
      </c>
      <c r="AL186" s="1240">
        <v>1.1104499999999999</v>
      </c>
      <c r="AM186" s="1240">
        <v>3.5650000000000001E-2</v>
      </c>
      <c r="AN186" s="1240">
        <v>16.594619999999999</v>
      </c>
      <c r="AO186" s="1240">
        <v>1.1363300000000001</v>
      </c>
      <c r="AP186" s="1240">
        <v>0</v>
      </c>
      <c r="AQ186" s="1240">
        <v>0</v>
      </c>
      <c r="AR186" s="1240">
        <v>351.24574000000001</v>
      </c>
      <c r="AS186" s="1466">
        <v>210.2765</v>
      </c>
    </row>
    <row r="187" spans="1:45" x14ac:dyDescent="0.25">
      <c r="A187" s="1238">
        <v>603</v>
      </c>
      <c r="B187" s="153" t="s">
        <v>441</v>
      </c>
      <c r="C187" s="1239">
        <v>26684.07905</v>
      </c>
      <c r="D187" s="1239">
        <v>20591.079969999999</v>
      </c>
      <c r="E187" s="1240"/>
      <c r="F187" s="1239">
        <v>25404.482840000001</v>
      </c>
      <c r="G187" s="1239">
        <v>9375.4544299999998</v>
      </c>
      <c r="H187" s="1240"/>
      <c r="I187" s="1239">
        <v>43525.79638</v>
      </c>
      <c r="J187" s="1239">
        <v>15381.10943</v>
      </c>
      <c r="K187" s="1240"/>
      <c r="L187" s="1239">
        <v>45143.352030000002</v>
      </c>
      <c r="M187" s="1239">
        <v>14883.6047</v>
      </c>
      <c r="N187" s="1240"/>
      <c r="O187" s="1240">
        <v>100238.51043000001</v>
      </c>
      <c r="P187" s="1240">
        <v>49377.530159999995</v>
      </c>
      <c r="Q187" s="1240"/>
      <c r="R187" s="1240">
        <v>137862.1801</v>
      </c>
      <c r="S187" s="1240">
        <v>20578.305969999998</v>
      </c>
      <c r="T187" s="1240"/>
      <c r="U187" s="1240">
        <v>94391.200670000006</v>
      </c>
      <c r="V187" s="1240">
        <v>29096.045710000002</v>
      </c>
      <c r="W187" s="1240"/>
      <c r="X187" s="1240">
        <v>122716.91991</v>
      </c>
      <c r="Y187" s="1240">
        <v>50636.648710000001</v>
      </c>
      <c r="Z187" s="1240"/>
      <c r="AA187" s="1252">
        <v>94203.562359999996</v>
      </c>
      <c r="AB187" s="1252">
        <v>27770.729070000001</v>
      </c>
      <c r="AC187" s="1253"/>
      <c r="AD187" s="1252">
        <v>110442.18112000001</v>
      </c>
      <c r="AE187" s="1252">
        <v>28720.745260000003</v>
      </c>
      <c r="AF187" s="1252"/>
      <c r="AG187" s="1252">
        <v>127052.82508</v>
      </c>
      <c r="AH187" s="1252">
        <v>33575.023009999997</v>
      </c>
      <c r="AI187" s="1252"/>
      <c r="AJ187" s="1240">
        <v>89922.156709999996</v>
      </c>
      <c r="AK187" s="1240">
        <v>28214.628760000003</v>
      </c>
      <c r="AL187" s="1240">
        <v>124649.0748</v>
      </c>
      <c r="AM187" s="1240">
        <v>35199.507490000004</v>
      </c>
      <c r="AN187" s="1240">
        <v>153933.94103999974</v>
      </c>
      <c r="AO187" s="1240">
        <v>32873.525129999929</v>
      </c>
      <c r="AP187" s="1240">
        <v>177956.50764000131</v>
      </c>
      <c r="AQ187" s="1240">
        <v>40393.650629999909</v>
      </c>
      <c r="AR187" s="1240">
        <v>176607.3586100004</v>
      </c>
      <c r="AS187" s="1466">
        <v>33319.069990000171</v>
      </c>
    </row>
    <row r="188" spans="1:45" x14ac:dyDescent="0.25">
      <c r="A188" s="1238">
        <v>607</v>
      </c>
      <c r="B188" s="153" t="s">
        <v>442</v>
      </c>
      <c r="C188" s="1239">
        <v>13944.499599999999</v>
      </c>
      <c r="D188" s="1239">
        <v>2003.0674199999999</v>
      </c>
      <c r="E188" s="1240"/>
      <c r="F188" s="1239">
        <v>29193.766420000004</v>
      </c>
      <c r="G188" s="1239">
        <v>8238.44499</v>
      </c>
      <c r="H188" s="1240"/>
      <c r="I188" s="1239">
        <v>52366.819609999999</v>
      </c>
      <c r="J188" s="1239">
        <v>21131.369480000001</v>
      </c>
      <c r="K188" s="1240"/>
      <c r="L188" s="1239">
        <v>66254.180099999998</v>
      </c>
      <c r="M188" s="1239">
        <v>17103.58453</v>
      </c>
      <c r="N188" s="1240"/>
      <c r="O188" s="1240">
        <v>61163.081180000001</v>
      </c>
      <c r="P188" s="1240">
        <v>85287.764439999999</v>
      </c>
      <c r="Q188" s="1240"/>
      <c r="R188" s="1240">
        <v>108630.22583</v>
      </c>
      <c r="S188" s="1240">
        <v>447641.68195999996</v>
      </c>
      <c r="T188" s="1240"/>
      <c r="U188" s="1240">
        <v>100054.21451000001</v>
      </c>
      <c r="V188" s="1240">
        <v>481476.88144000003</v>
      </c>
      <c r="W188" s="1240"/>
      <c r="X188" s="1240">
        <v>102546.30095</v>
      </c>
      <c r="Y188" s="1240">
        <v>109409.70037999999</v>
      </c>
      <c r="Z188" s="1240"/>
      <c r="AA188" s="1252">
        <v>67005.436220000003</v>
      </c>
      <c r="AB188" s="1252">
        <v>15964.396289999999</v>
      </c>
      <c r="AC188" s="1253"/>
      <c r="AD188" s="1252">
        <v>70423.557809999998</v>
      </c>
      <c r="AE188" s="1252">
        <v>21808.741699999999</v>
      </c>
      <c r="AF188" s="1252"/>
      <c r="AG188" s="1252">
        <v>65082.994880000006</v>
      </c>
      <c r="AH188" s="1252">
        <v>29392.556280000001</v>
      </c>
      <c r="AI188" s="1252"/>
      <c r="AJ188" s="1240">
        <v>62706.074780000003</v>
      </c>
      <c r="AK188" s="1240">
        <v>230157.01647999999</v>
      </c>
      <c r="AL188" s="1240">
        <v>91550.938939999993</v>
      </c>
      <c r="AM188" s="1240">
        <v>100290.53283</v>
      </c>
      <c r="AN188" s="1240">
        <v>88024.423169999733</v>
      </c>
      <c r="AO188" s="1240">
        <v>19768.961930000092</v>
      </c>
      <c r="AP188" s="1240">
        <v>88420.438189999797</v>
      </c>
      <c r="AQ188" s="1240">
        <v>15460.573370000007</v>
      </c>
      <c r="AR188" s="1240">
        <v>73548.713520000616</v>
      </c>
      <c r="AS188" s="1466">
        <v>13515.130959999953</v>
      </c>
    </row>
    <row r="189" spans="1:45" x14ac:dyDescent="0.25">
      <c r="A189" s="1238">
        <v>611</v>
      </c>
      <c r="B189" s="153" t="s">
        <v>459</v>
      </c>
      <c r="C189" s="1239">
        <v>49038.412659999995</v>
      </c>
      <c r="D189" s="1239">
        <v>6234.8738099999991</v>
      </c>
      <c r="E189" s="1240"/>
      <c r="F189" s="1239">
        <v>53793.592210000003</v>
      </c>
      <c r="G189" s="1239">
        <v>5401.5146399999994</v>
      </c>
      <c r="H189" s="1240"/>
      <c r="I189" s="1239">
        <v>68750.38798</v>
      </c>
      <c r="J189" s="1239">
        <v>2952.6947300000002</v>
      </c>
      <c r="K189" s="1240"/>
      <c r="L189" s="1239">
        <v>104062.81663</v>
      </c>
      <c r="M189" s="1239">
        <v>32479.44832</v>
      </c>
      <c r="N189" s="1240"/>
      <c r="O189" s="1240">
        <v>72497.49298000001</v>
      </c>
      <c r="P189" s="1240">
        <v>2647.0840899999998</v>
      </c>
      <c r="Q189" s="1240"/>
      <c r="R189" s="1240">
        <v>63664.884749999997</v>
      </c>
      <c r="S189" s="1240">
        <v>2964.54594</v>
      </c>
      <c r="T189" s="1240"/>
      <c r="U189" s="1240">
        <v>70974.968519999995</v>
      </c>
      <c r="V189" s="1240">
        <v>2140.5194700000002</v>
      </c>
      <c r="W189" s="1240"/>
      <c r="X189" s="1240">
        <v>69010.12148999999</v>
      </c>
      <c r="Y189" s="1240">
        <v>7440.0077599999995</v>
      </c>
      <c r="Z189" s="1240"/>
      <c r="AA189" s="1252">
        <v>81771.375889999996</v>
      </c>
      <c r="AB189" s="1252">
        <v>5309.4783799999996</v>
      </c>
      <c r="AC189" s="1253"/>
      <c r="AD189" s="1252">
        <v>90008.37956999999</v>
      </c>
      <c r="AE189" s="1252">
        <v>8773.1346400000002</v>
      </c>
      <c r="AF189" s="1252"/>
      <c r="AG189" s="1252">
        <v>97590.087969999993</v>
      </c>
      <c r="AH189" s="1252">
        <v>11610.21927</v>
      </c>
      <c r="AI189" s="1252"/>
      <c r="AJ189" s="1240">
        <v>94471.444930000012</v>
      </c>
      <c r="AK189" s="1240">
        <v>11549.670820000001</v>
      </c>
      <c r="AL189" s="1240">
        <v>121000.46173000001</v>
      </c>
      <c r="AM189" s="1240">
        <v>12426.93598</v>
      </c>
      <c r="AN189" s="1240">
        <v>152652.15343000001</v>
      </c>
      <c r="AO189" s="1240">
        <v>16440.674899999987</v>
      </c>
      <c r="AP189" s="1240">
        <v>184627.07922999986</v>
      </c>
      <c r="AQ189" s="1240">
        <v>6999.7485799999977</v>
      </c>
      <c r="AR189" s="1240">
        <v>178603.81809999995</v>
      </c>
      <c r="AS189" s="1466">
        <v>11115.302430000002</v>
      </c>
    </row>
    <row r="190" spans="1:45" x14ac:dyDescent="0.25">
      <c r="A190" s="1238">
        <v>618</v>
      </c>
      <c r="B190" s="153" t="s">
        <v>1273</v>
      </c>
      <c r="C190" s="1239">
        <v>311.68513000000002</v>
      </c>
      <c r="D190" s="1239">
        <v>262.13879000000003</v>
      </c>
      <c r="E190" s="1240"/>
      <c r="F190" s="1239">
        <v>2054.2742600000001</v>
      </c>
      <c r="G190" s="1239">
        <v>1303.9901399999999</v>
      </c>
      <c r="H190" s="1240"/>
      <c r="I190" s="1239">
        <v>4116.13382</v>
      </c>
      <c r="J190" s="1239">
        <v>2453.1113100000002</v>
      </c>
      <c r="K190" s="1240"/>
      <c r="L190" s="1239">
        <v>7734.83727</v>
      </c>
      <c r="M190" s="1239">
        <v>5224.6333500000001</v>
      </c>
      <c r="N190" s="1240"/>
      <c r="O190" s="1240">
        <v>5592.0940899999996</v>
      </c>
      <c r="P190" s="1240">
        <v>3435.3954600000002</v>
      </c>
      <c r="Q190" s="1240"/>
      <c r="R190" s="1240">
        <v>15878.883470000001</v>
      </c>
      <c r="S190" s="1240">
        <v>8364.8575600000004</v>
      </c>
      <c r="T190" s="1240"/>
      <c r="U190" s="1240">
        <v>5766.5577199999998</v>
      </c>
      <c r="V190" s="1240">
        <v>3818.3465499999998</v>
      </c>
      <c r="W190" s="1240"/>
      <c r="X190" s="1240">
        <v>11559.44058</v>
      </c>
      <c r="Y190" s="1240">
        <v>21889.593550000001</v>
      </c>
      <c r="Z190" s="1240"/>
      <c r="AA190" s="1252">
        <v>5882.0268499999993</v>
      </c>
      <c r="AB190" s="1252">
        <v>3787.2395899999997</v>
      </c>
      <c r="AC190" s="1253"/>
      <c r="AD190" s="1252">
        <v>9668.2477899999994</v>
      </c>
      <c r="AE190" s="1252">
        <v>7523.25594</v>
      </c>
      <c r="AF190" s="1252"/>
      <c r="AG190" s="1252">
        <v>1591.8839699999999</v>
      </c>
      <c r="AH190" s="1252">
        <v>1436.5539899999999</v>
      </c>
      <c r="AI190" s="1252"/>
      <c r="AJ190" s="1240">
        <v>1142.18308</v>
      </c>
      <c r="AK190" s="1240">
        <v>1071.3766699999999</v>
      </c>
      <c r="AL190" s="1240">
        <v>17166.67769</v>
      </c>
      <c r="AM190" s="1240">
        <v>9006.299140000001</v>
      </c>
      <c r="AN190" s="1240">
        <v>12177.079949999998</v>
      </c>
      <c r="AO190" s="1240">
        <v>8567.3504300000004</v>
      </c>
      <c r="AP190" s="1240">
        <v>933.21213999999986</v>
      </c>
      <c r="AQ190" s="1240">
        <v>761.21699999999998</v>
      </c>
      <c r="AR190" s="1240">
        <v>8814.8213200000009</v>
      </c>
      <c r="AS190" s="1466">
        <v>22260.603469999998</v>
      </c>
    </row>
    <row r="191" spans="1:45" x14ac:dyDescent="0.25">
      <c r="A191" s="1238">
        <v>628</v>
      </c>
      <c r="B191" s="153" t="s">
        <v>443</v>
      </c>
      <c r="C191" s="1239">
        <v>273089.71718000004</v>
      </c>
      <c r="D191" s="1239">
        <v>50306.778429999998</v>
      </c>
      <c r="E191" s="1240"/>
      <c r="F191" s="1239">
        <v>418012.38030999998</v>
      </c>
      <c r="G191" s="1239">
        <v>48544.447189999999</v>
      </c>
      <c r="H191" s="1240"/>
      <c r="I191" s="1239">
        <v>451003.31485000002</v>
      </c>
      <c r="J191" s="1239">
        <v>70550.175409999996</v>
      </c>
      <c r="K191" s="1240"/>
      <c r="L191" s="1239">
        <v>573333.81591999996</v>
      </c>
      <c r="M191" s="1239">
        <v>79254.959950000004</v>
      </c>
      <c r="N191" s="1240"/>
      <c r="O191" s="1240">
        <v>516100.63107</v>
      </c>
      <c r="P191" s="1240">
        <v>54611.742450000005</v>
      </c>
      <c r="Q191" s="1240"/>
      <c r="R191" s="1240">
        <v>606052.14027999993</v>
      </c>
      <c r="S191" s="1240">
        <v>47654.871740000002</v>
      </c>
      <c r="T191" s="1240"/>
      <c r="U191" s="1240">
        <v>579247.48161999998</v>
      </c>
      <c r="V191" s="1240">
        <v>171189.23828999998</v>
      </c>
      <c r="W191" s="1240"/>
      <c r="X191" s="1240">
        <v>423097.99620999995</v>
      </c>
      <c r="Y191" s="1240">
        <v>144421.77794999999</v>
      </c>
      <c r="Z191" s="1240"/>
      <c r="AA191" s="1252">
        <v>474102.04022000002</v>
      </c>
      <c r="AB191" s="1252">
        <v>185766.56306000001</v>
      </c>
      <c r="AC191" s="1253"/>
      <c r="AD191" s="1252">
        <v>533645.34759000002</v>
      </c>
      <c r="AE191" s="1252">
        <v>231809.00565000001</v>
      </c>
      <c r="AF191" s="1252"/>
      <c r="AG191" s="1252">
        <v>605420.76053999993</v>
      </c>
      <c r="AH191" s="1252">
        <v>244778.70883000002</v>
      </c>
      <c r="AI191" s="1252"/>
      <c r="AJ191" s="1240">
        <v>450381.74354</v>
      </c>
      <c r="AK191" s="1240">
        <v>254564.97579</v>
      </c>
      <c r="AL191" s="1240">
        <v>525349.54859999998</v>
      </c>
      <c r="AM191" s="1240">
        <v>129216.59840999999</v>
      </c>
      <c r="AN191" s="1240">
        <v>902366.34091000329</v>
      </c>
      <c r="AO191" s="1240">
        <v>420241.11735999514</v>
      </c>
      <c r="AP191" s="1240">
        <v>718372.98000999447</v>
      </c>
      <c r="AQ191" s="1240">
        <v>291920.00002000009</v>
      </c>
      <c r="AR191" s="1240">
        <v>447309.7504000013</v>
      </c>
      <c r="AS191" s="1466">
        <v>76936.366400000086</v>
      </c>
    </row>
    <row r="192" spans="1:45" x14ac:dyDescent="0.25">
      <c r="A192" s="1238">
        <v>640</v>
      </c>
      <c r="B192" s="153" t="s">
        <v>1274</v>
      </c>
      <c r="C192" s="1239">
        <v>13.343959999999999</v>
      </c>
      <c r="D192" s="1239">
        <v>2.1798699999999998</v>
      </c>
      <c r="E192" s="1240"/>
      <c r="F192" s="1239">
        <v>66.301820000000006</v>
      </c>
      <c r="G192" s="1239">
        <v>23.53773</v>
      </c>
      <c r="H192" s="1240"/>
      <c r="I192" s="1239">
        <v>4.0996499999999996</v>
      </c>
      <c r="J192" s="1239">
        <v>0.32166</v>
      </c>
      <c r="K192" s="1240"/>
      <c r="L192" s="1239">
        <v>19.733060000000002</v>
      </c>
      <c r="M192" s="1239">
        <v>2.5955300000000001</v>
      </c>
      <c r="N192" s="1240"/>
      <c r="O192" s="1240">
        <v>126.97182000000001</v>
      </c>
      <c r="P192" s="1240">
        <v>26.101009999999999</v>
      </c>
      <c r="Q192" s="1240"/>
      <c r="R192" s="1240">
        <v>6.8970799999999999</v>
      </c>
      <c r="S192" s="1240">
        <v>0.29091</v>
      </c>
      <c r="T192" s="1240"/>
      <c r="U192" s="1240">
        <v>3.7269699999999997</v>
      </c>
      <c r="V192" s="1240">
        <v>0.20230000000000001</v>
      </c>
      <c r="W192" s="1240"/>
      <c r="X192" s="1240">
        <v>11.000590000000001</v>
      </c>
      <c r="Y192" s="1240">
        <v>0.28743999999999997</v>
      </c>
      <c r="Z192" s="1240"/>
      <c r="AA192" s="1252">
        <v>15.190239999999999</v>
      </c>
      <c r="AB192" s="1252">
        <v>2.2589899999999998</v>
      </c>
      <c r="AC192" s="1253"/>
      <c r="AD192" s="1252">
        <v>10.585049999999999</v>
      </c>
      <c r="AE192" s="1252">
        <v>0.31608999999999998</v>
      </c>
      <c r="AF192" s="1252"/>
      <c r="AG192" s="1252">
        <v>25.802029999999998</v>
      </c>
      <c r="AH192" s="1252">
        <v>0.36504999999999999</v>
      </c>
      <c r="AI192" s="1252"/>
      <c r="AJ192" s="1240">
        <v>80.924440000000004</v>
      </c>
      <c r="AK192" s="1240">
        <v>43.438489999999994</v>
      </c>
      <c r="AL192" s="1240">
        <v>143.31769</v>
      </c>
      <c r="AM192" s="1240">
        <v>0.16849</v>
      </c>
      <c r="AN192" s="1240">
        <v>51.547879999999999</v>
      </c>
      <c r="AO192" s="1240">
        <v>21.514149999999997</v>
      </c>
      <c r="AP192" s="1240">
        <v>8.6906600000000012</v>
      </c>
      <c r="AQ192" s="1240">
        <v>0.20463000000000001</v>
      </c>
      <c r="AR192" s="1240">
        <v>28.382819999999999</v>
      </c>
      <c r="AS192" s="1466">
        <v>1.5294299999999998</v>
      </c>
    </row>
    <row r="193" spans="1:45" x14ac:dyDescent="0.25">
      <c r="A193" s="1238">
        <v>644</v>
      </c>
      <c r="B193" s="153" t="s">
        <v>445</v>
      </c>
      <c r="C193" s="1239">
        <v>19508.644329999999</v>
      </c>
      <c r="D193" s="1239">
        <v>3758.7721099999999</v>
      </c>
      <c r="E193" s="1240"/>
      <c r="F193" s="1239">
        <v>24622.105469999999</v>
      </c>
      <c r="G193" s="1239">
        <v>3620.6471499999998</v>
      </c>
      <c r="H193" s="1240"/>
      <c r="I193" s="1239">
        <v>39939.99727</v>
      </c>
      <c r="J193" s="1239">
        <v>3824.1015200000002</v>
      </c>
      <c r="K193" s="1240"/>
      <c r="L193" s="1239">
        <v>41968.279649999997</v>
      </c>
      <c r="M193" s="1239">
        <v>6601.3970199999994</v>
      </c>
      <c r="N193" s="1240"/>
      <c r="O193" s="1240">
        <v>51324.29754</v>
      </c>
      <c r="P193" s="1240">
        <v>5755.7071100000003</v>
      </c>
      <c r="Q193" s="1240"/>
      <c r="R193" s="1240">
        <v>75991.207269999999</v>
      </c>
      <c r="S193" s="1240">
        <v>5537.6258399999997</v>
      </c>
      <c r="T193" s="1240"/>
      <c r="U193" s="1240">
        <v>68763.889129999996</v>
      </c>
      <c r="V193" s="1240">
        <v>8182.9176799999996</v>
      </c>
      <c r="W193" s="1240"/>
      <c r="X193" s="1240">
        <v>60866.779659999993</v>
      </c>
      <c r="Y193" s="1240">
        <v>6049.5232699999997</v>
      </c>
      <c r="Z193" s="1240"/>
      <c r="AA193" s="1252">
        <v>60870.471039999997</v>
      </c>
      <c r="AB193" s="1252">
        <v>12689.87542</v>
      </c>
      <c r="AC193" s="1253"/>
      <c r="AD193" s="1252">
        <v>68363.048469999994</v>
      </c>
      <c r="AE193" s="1252">
        <v>10125.489089999999</v>
      </c>
      <c r="AF193" s="1252"/>
      <c r="AG193" s="1252">
        <v>96429.277130000002</v>
      </c>
      <c r="AH193" s="1252">
        <v>13444.020570000001</v>
      </c>
      <c r="AI193" s="1252"/>
      <c r="AJ193" s="1240">
        <v>76023.081999999995</v>
      </c>
      <c r="AK193" s="1240">
        <v>9106.8995699999996</v>
      </c>
      <c r="AL193" s="1240">
        <v>89535.599620000008</v>
      </c>
      <c r="AM193" s="1240">
        <v>11541.967480000001</v>
      </c>
      <c r="AN193" s="1240">
        <v>115976.07188999905</v>
      </c>
      <c r="AO193" s="1240">
        <v>11889.525139999967</v>
      </c>
      <c r="AP193" s="1240">
        <v>128865.38467000007</v>
      </c>
      <c r="AQ193" s="1240">
        <v>14928.351119999832</v>
      </c>
      <c r="AR193" s="1240">
        <v>98330.961610000508</v>
      </c>
      <c r="AS193" s="1466">
        <v>8610.9887699999817</v>
      </c>
    </row>
    <row r="194" spans="1:45" x14ac:dyDescent="0.25">
      <c r="A194" s="1238">
        <v>647</v>
      </c>
      <c r="B194" s="153" t="s">
        <v>1275</v>
      </c>
      <c r="C194" s="1239">
        <v>10364.290230000001</v>
      </c>
      <c r="D194" s="1239">
        <v>16042.50222</v>
      </c>
      <c r="E194" s="1240"/>
      <c r="F194" s="1239">
        <v>21952.661760000003</v>
      </c>
      <c r="G194" s="1239">
        <v>47284.193859999999</v>
      </c>
      <c r="H194" s="1240"/>
      <c r="I194" s="1239">
        <v>25486.339190000002</v>
      </c>
      <c r="J194" s="1239">
        <v>43305.012109999996</v>
      </c>
      <c r="K194" s="1240"/>
      <c r="L194" s="1239">
        <v>31068.882570000002</v>
      </c>
      <c r="M194" s="1239">
        <v>40155.036590000003</v>
      </c>
      <c r="N194" s="1240"/>
      <c r="O194" s="1240">
        <v>46955.362679999998</v>
      </c>
      <c r="P194" s="1240">
        <v>138885.61069</v>
      </c>
      <c r="Q194" s="1240"/>
      <c r="R194" s="1240">
        <v>53048.86823</v>
      </c>
      <c r="S194" s="1240">
        <v>160283.96077999999</v>
      </c>
      <c r="T194" s="1240"/>
      <c r="U194" s="1240">
        <v>49153.673670000004</v>
      </c>
      <c r="V194" s="1240">
        <v>64824.833310000002</v>
      </c>
      <c r="W194" s="1240"/>
      <c r="X194" s="1240">
        <v>38450.62096</v>
      </c>
      <c r="Y194" s="1240">
        <v>19409.157230000001</v>
      </c>
      <c r="Z194" s="1240"/>
      <c r="AA194" s="1252">
        <v>47790.202689999998</v>
      </c>
      <c r="AB194" s="1252">
        <v>25547.66402</v>
      </c>
      <c r="AC194" s="1253"/>
      <c r="AD194" s="1252">
        <v>46505.042110000002</v>
      </c>
      <c r="AE194" s="1252">
        <v>28092.577730000001</v>
      </c>
      <c r="AF194" s="1252"/>
      <c r="AG194" s="1252">
        <v>55955.340689999997</v>
      </c>
      <c r="AH194" s="1252">
        <v>64637.255279999998</v>
      </c>
      <c r="AI194" s="1252"/>
      <c r="AJ194" s="1240">
        <v>46950.261760000001</v>
      </c>
      <c r="AK194" s="1240">
        <v>35754.034799999994</v>
      </c>
      <c r="AL194" s="1240">
        <v>49056.738789999996</v>
      </c>
      <c r="AM194" s="1240">
        <v>25520.310269999998</v>
      </c>
      <c r="AN194" s="1240">
        <v>62543.41768000002</v>
      </c>
      <c r="AO194" s="1240">
        <v>51684.631079999948</v>
      </c>
      <c r="AP194" s="1240">
        <v>42032.18817999999</v>
      </c>
      <c r="AQ194" s="1240">
        <v>16014.610229999986</v>
      </c>
      <c r="AR194" s="1240">
        <v>51664.671570000064</v>
      </c>
      <c r="AS194" s="1466">
        <v>26226.607550000022</v>
      </c>
    </row>
    <row r="195" spans="1:45" x14ac:dyDescent="0.25">
      <c r="A195" s="1238">
        <v>660</v>
      </c>
      <c r="B195" s="153" t="s">
        <v>1276</v>
      </c>
      <c r="C195" s="1239">
        <v>56212.924460000002</v>
      </c>
      <c r="D195" s="1239">
        <v>2080.0215699999999</v>
      </c>
      <c r="E195" s="1240"/>
      <c r="F195" s="1239">
        <v>65928.608189999999</v>
      </c>
      <c r="G195" s="1239">
        <v>1684.3181499999998</v>
      </c>
      <c r="H195" s="1240"/>
      <c r="I195" s="1239">
        <v>39733.975989999999</v>
      </c>
      <c r="J195" s="1239">
        <v>1191.06933</v>
      </c>
      <c r="K195" s="1240"/>
      <c r="L195" s="1239">
        <v>9541.7077499999996</v>
      </c>
      <c r="M195" s="1239">
        <v>404.00601</v>
      </c>
      <c r="N195" s="1240"/>
      <c r="O195" s="1240">
        <v>11633.918</v>
      </c>
      <c r="P195" s="1240">
        <v>355.61889000000002</v>
      </c>
      <c r="Q195" s="1240"/>
      <c r="R195" s="1240">
        <v>12200.05997</v>
      </c>
      <c r="S195" s="1240">
        <v>335.72437000000002</v>
      </c>
      <c r="T195" s="1240"/>
      <c r="U195" s="1240">
        <v>3069.4159900000004</v>
      </c>
      <c r="V195" s="1240">
        <v>99.077719999999999</v>
      </c>
      <c r="W195" s="1240"/>
      <c r="X195" s="1240">
        <v>54.27805</v>
      </c>
      <c r="Y195" s="1240">
        <v>21.909759999999999</v>
      </c>
      <c r="Z195" s="1240"/>
      <c r="AA195" s="1252">
        <v>21.685580000000002</v>
      </c>
      <c r="AB195" s="1252">
        <v>14.53722</v>
      </c>
      <c r="AC195" s="1253"/>
      <c r="AD195" s="1252">
        <v>54.490220000000001</v>
      </c>
      <c r="AE195" s="1252">
        <v>65.26728</v>
      </c>
      <c r="AF195" s="1252"/>
      <c r="AG195" s="1252">
        <v>100.07999000000001</v>
      </c>
      <c r="AH195" s="1252">
        <v>43.832790000000003</v>
      </c>
      <c r="AI195" s="1252"/>
      <c r="AJ195" s="1240">
        <v>3.83297</v>
      </c>
      <c r="AK195" s="1240">
        <v>7.35297</v>
      </c>
      <c r="AL195" s="1240">
        <v>22.953509999999998</v>
      </c>
      <c r="AM195" s="1240">
        <v>23.373339999999999</v>
      </c>
      <c r="AN195" s="1240">
        <v>13.415140000000003</v>
      </c>
      <c r="AO195" s="1240">
        <v>1.73194</v>
      </c>
      <c r="AP195" s="1240">
        <v>3.5886499999999995</v>
      </c>
      <c r="AQ195" s="1240">
        <v>5.2970000000000003E-2</v>
      </c>
      <c r="AR195" s="1240">
        <v>1.3407200000000001</v>
      </c>
      <c r="AS195" s="1466">
        <v>2.5020000000000001E-2</v>
      </c>
    </row>
    <row r="196" spans="1:45" x14ac:dyDescent="0.25">
      <c r="A196" s="1238">
        <v>665</v>
      </c>
      <c r="B196" s="153" t="s">
        <v>1277</v>
      </c>
      <c r="C196" s="1239">
        <v>3647.0919100000001</v>
      </c>
      <c r="D196" s="1239">
        <v>2265.4470299999998</v>
      </c>
      <c r="E196" s="1240"/>
      <c r="F196" s="1239">
        <v>1138.9951599999999</v>
      </c>
      <c r="G196" s="1239">
        <v>515.40070000000003</v>
      </c>
      <c r="H196" s="1240"/>
      <c r="I196" s="1239">
        <v>8.0232200000000002</v>
      </c>
      <c r="J196" s="1239">
        <v>1.506E-2</v>
      </c>
      <c r="K196" s="1240"/>
      <c r="L196" s="1239">
        <v>665.27499999999998</v>
      </c>
      <c r="M196" s="1239">
        <v>299.89170000000001</v>
      </c>
      <c r="N196" s="1240"/>
      <c r="O196" s="1240">
        <v>10.51849</v>
      </c>
      <c r="P196" s="1240">
        <v>0.49986000000000003</v>
      </c>
      <c r="Q196" s="1240"/>
      <c r="R196" s="1240">
        <v>0</v>
      </c>
      <c r="S196" s="1240">
        <v>0</v>
      </c>
      <c r="T196" s="1240"/>
      <c r="U196" s="1240">
        <v>9.4628600000000009</v>
      </c>
      <c r="V196" s="1240">
        <v>0.14050000000000001</v>
      </c>
      <c r="W196" s="1240"/>
      <c r="X196" s="1240">
        <v>184.09954999999999</v>
      </c>
      <c r="Y196" s="1240">
        <v>1.6852499999999999</v>
      </c>
      <c r="Z196" s="1240"/>
      <c r="AA196" s="1252">
        <v>235.33850000000001</v>
      </c>
      <c r="AB196" s="1252">
        <v>2.1324099999999997</v>
      </c>
      <c r="AC196" s="1253"/>
      <c r="AD196" s="1252">
        <v>8.0583100000000005</v>
      </c>
      <c r="AE196" s="1252">
        <v>0.19943</v>
      </c>
      <c r="AF196" s="1252"/>
      <c r="AG196" s="1252">
        <v>50.823720000000002</v>
      </c>
      <c r="AH196" s="1252">
        <v>0.74263999999999997</v>
      </c>
      <c r="AI196" s="1252"/>
      <c r="AJ196" s="1240">
        <v>1.28026</v>
      </c>
      <c r="AK196" s="1240">
        <v>1.111E-2</v>
      </c>
      <c r="AL196" s="1240">
        <v>0</v>
      </c>
      <c r="AM196" s="1240">
        <v>0</v>
      </c>
      <c r="AN196" s="1240">
        <v>14.446</v>
      </c>
      <c r="AO196" s="1240">
        <v>1.6683800000000002</v>
      </c>
      <c r="AP196" s="1240">
        <v>23.977110000000003</v>
      </c>
      <c r="AQ196" s="1240">
        <v>0.20538000000000003</v>
      </c>
      <c r="AR196" s="1240">
        <v>23.942219999999999</v>
      </c>
      <c r="AS196" s="1466">
        <v>9.2009999999999995E-2</v>
      </c>
    </row>
    <row r="197" spans="1:45" x14ac:dyDescent="0.25">
      <c r="A197" s="1238">
        <v>670</v>
      </c>
      <c r="B197" s="153" t="s">
        <v>444</v>
      </c>
      <c r="C197" s="1239">
        <v>20311.62038</v>
      </c>
      <c r="D197" s="1239">
        <v>1558.2939899999999</v>
      </c>
      <c r="E197" s="1240"/>
      <c r="F197" s="1239">
        <v>8310.9389100000008</v>
      </c>
      <c r="G197" s="1239">
        <v>1810.1359600000001</v>
      </c>
      <c r="H197" s="1240"/>
      <c r="I197" s="1239">
        <v>17961.969929999999</v>
      </c>
      <c r="J197" s="1239">
        <v>2561.46551</v>
      </c>
      <c r="K197" s="1240"/>
      <c r="L197" s="1239">
        <v>36170.829819999999</v>
      </c>
      <c r="M197" s="1239">
        <v>10378.45098</v>
      </c>
      <c r="N197" s="1240"/>
      <c r="O197" s="1240">
        <v>25716.726500000001</v>
      </c>
      <c r="P197" s="1240">
        <v>4448.1162400000003</v>
      </c>
      <c r="Q197" s="1240"/>
      <c r="R197" s="1240">
        <v>32149.988679999999</v>
      </c>
      <c r="S197" s="1240">
        <v>9047.0413100000005</v>
      </c>
      <c r="T197" s="1240"/>
      <c r="U197" s="1240">
        <v>26974.953320000001</v>
      </c>
      <c r="V197" s="1240">
        <v>8956.2990900000004</v>
      </c>
      <c r="W197" s="1240"/>
      <c r="X197" s="1240">
        <v>103022.59184000001</v>
      </c>
      <c r="Y197" s="1240">
        <v>27084.278630000001</v>
      </c>
      <c r="Z197" s="1240"/>
      <c r="AA197" s="1252">
        <v>153148.74209000001</v>
      </c>
      <c r="AB197" s="1252">
        <v>33157.660479999999</v>
      </c>
      <c r="AC197" s="1253"/>
      <c r="AD197" s="1252">
        <v>184397.4577</v>
      </c>
      <c r="AE197" s="1252">
        <v>34126.542329999997</v>
      </c>
      <c r="AF197" s="1252"/>
      <c r="AG197" s="1252">
        <v>179494.77872999999</v>
      </c>
      <c r="AH197" s="1252">
        <v>33764.237110000002</v>
      </c>
      <c r="AI197" s="1252"/>
      <c r="AJ197" s="1240">
        <v>105419.73004000001</v>
      </c>
      <c r="AK197" s="1240">
        <v>21935.01024</v>
      </c>
      <c r="AL197" s="1240">
        <v>98838.983560000008</v>
      </c>
      <c r="AM197" s="1240">
        <v>22364.660309999999</v>
      </c>
      <c r="AN197" s="1240">
        <v>116003.47990000056</v>
      </c>
      <c r="AO197" s="1240">
        <v>20530.83045000018</v>
      </c>
      <c r="AP197" s="1240">
        <v>99053.249190000395</v>
      </c>
      <c r="AQ197" s="1240">
        <v>13125.731909999995</v>
      </c>
      <c r="AR197" s="1240">
        <v>67279.501800000231</v>
      </c>
      <c r="AS197" s="1466">
        <v>8443.5297399999417</v>
      </c>
    </row>
    <row r="198" spans="1:45" x14ac:dyDescent="0.25">
      <c r="A198" s="1238">
        <v>675</v>
      </c>
      <c r="B198" s="153" t="s">
        <v>1278</v>
      </c>
      <c r="C198" s="1239">
        <v>70.542630000000003</v>
      </c>
      <c r="D198" s="1239">
        <v>9.6947500000000009</v>
      </c>
      <c r="E198" s="1240"/>
      <c r="F198" s="1239">
        <v>9458.0298299999995</v>
      </c>
      <c r="G198" s="1239">
        <v>12379.43</v>
      </c>
      <c r="H198" s="1240"/>
      <c r="I198" s="1239">
        <v>1886.4697900000001</v>
      </c>
      <c r="J198" s="1239">
        <v>2621.8420000000001</v>
      </c>
      <c r="K198" s="1240"/>
      <c r="L198" s="1239">
        <v>633.96728000000007</v>
      </c>
      <c r="M198" s="1239">
        <v>1474.0726000000002</v>
      </c>
      <c r="N198" s="1240"/>
      <c r="O198" s="1240">
        <v>6.4890000000000003E-2</v>
      </c>
      <c r="P198" s="1240">
        <v>5.11E-3</v>
      </c>
      <c r="Q198" s="1240"/>
      <c r="R198" s="1240">
        <v>0</v>
      </c>
      <c r="S198" s="1240">
        <v>0</v>
      </c>
      <c r="T198" s="1240"/>
      <c r="U198" s="1240">
        <v>0</v>
      </c>
      <c r="V198" s="1240">
        <v>0</v>
      </c>
      <c r="W198" s="1240"/>
      <c r="X198" s="1240">
        <v>0</v>
      </c>
      <c r="Y198" s="1240">
        <v>0</v>
      </c>
      <c r="Z198" s="1240"/>
      <c r="AA198" s="1252">
        <v>13.28013</v>
      </c>
      <c r="AB198" s="1252">
        <v>1.6640000000000002E-2</v>
      </c>
      <c r="AC198" s="1253"/>
      <c r="AD198" s="1252">
        <v>0.20491000000000001</v>
      </c>
      <c r="AE198" s="1252">
        <v>9.7100000000000016E-3</v>
      </c>
      <c r="AF198" s="1252"/>
      <c r="AG198" s="1252">
        <v>0.88944000000000001</v>
      </c>
      <c r="AH198" s="1252">
        <v>2.7030000000000002E-2</v>
      </c>
      <c r="AI198" s="1252"/>
      <c r="AJ198" s="1240">
        <v>44.73245</v>
      </c>
      <c r="AK198" s="1240">
        <v>145.00045</v>
      </c>
      <c r="AL198" s="1240">
        <v>296.55053999999996</v>
      </c>
      <c r="AM198" s="1240">
        <v>4.0649999999999999E-2</v>
      </c>
      <c r="AN198" s="1240">
        <v>19.878490000000003</v>
      </c>
      <c r="AO198" s="1240">
        <v>3.8338000000000001</v>
      </c>
      <c r="AP198" s="1240">
        <v>0</v>
      </c>
      <c r="AQ198" s="1240">
        <v>0</v>
      </c>
      <c r="AR198" s="1240">
        <v>6.2370799999999997</v>
      </c>
      <c r="AS198" s="1466">
        <v>8.7750000000000009E-2</v>
      </c>
    </row>
    <row r="199" spans="1:45" x14ac:dyDescent="0.25">
      <c r="A199" s="1238">
        <v>676</v>
      </c>
      <c r="B199" s="153" t="s">
        <v>1279</v>
      </c>
      <c r="C199" s="1239">
        <v>162654.38022999998</v>
      </c>
      <c r="D199" s="1239">
        <v>212201.70011999999</v>
      </c>
      <c r="E199" s="1240"/>
      <c r="F199" s="1239">
        <v>183406.74784999999</v>
      </c>
      <c r="G199" s="1239">
        <v>307399.67868000001</v>
      </c>
      <c r="H199" s="1240"/>
      <c r="I199" s="1239">
        <v>246524.71211000002</v>
      </c>
      <c r="J199" s="1239">
        <v>332855.98849999998</v>
      </c>
      <c r="K199" s="1240"/>
      <c r="L199" s="1239">
        <v>404973.86520999996</v>
      </c>
      <c r="M199" s="1239">
        <v>568718.25478999992</v>
      </c>
      <c r="N199" s="1240"/>
      <c r="O199" s="1240">
        <v>304666.72326</v>
      </c>
      <c r="P199" s="1240">
        <v>453350.13804000005</v>
      </c>
      <c r="Q199" s="1240"/>
      <c r="R199" s="1240">
        <v>404214.48612000002</v>
      </c>
      <c r="S199" s="1240">
        <v>545869.69773000001</v>
      </c>
      <c r="T199" s="1240"/>
      <c r="U199" s="1240">
        <v>403848.56247</v>
      </c>
      <c r="V199" s="1240">
        <v>704073.17239999992</v>
      </c>
      <c r="W199" s="1240"/>
      <c r="X199" s="1240">
        <v>312792.87880000001</v>
      </c>
      <c r="Y199" s="1240">
        <v>747246.98277</v>
      </c>
      <c r="Z199" s="1240"/>
      <c r="AA199" s="1252">
        <v>634410.86010000005</v>
      </c>
      <c r="AB199" s="1252">
        <v>1524744.2427999999</v>
      </c>
      <c r="AC199" s="1253"/>
      <c r="AD199" s="1252">
        <v>426250.71594999998</v>
      </c>
      <c r="AE199" s="1252">
        <v>870930.02094000007</v>
      </c>
      <c r="AF199" s="1252"/>
      <c r="AG199" s="1252">
        <v>279637.41998000001</v>
      </c>
      <c r="AH199" s="1252">
        <v>545881.03021</v>
      </c>
      <c r="AI199" s="1252"/>
      <c r="AJ199" s="1240">
        <v>231837.76509999999</v>
      </c>
      <c r="AK199" s="1240">
        <v>526656.78066000005</v>
      </c>
      <c r="AL199" s="1240">
        <v>540634.87251999998</v>
      </c>
      <c r="AM199" s="1240">
        <v>719645.66185999999</v>
      </c>
      <c r="AN199" s="1240">
        <v>464922.73742000246</v>
      </c>
      <c r="AO199" s="1240">
        <v>465891.49082999892</v>
      </c>
      <c r="AP199" s="1240">
        <v>326436.87726000015</v>
      </c>
      <c r="AQ199" s="1240">
        <v>550384.36772999947</v>
      </c>
      <c r="AR199" s="1240">
        <v>260324.95083000019</v>
      </c>
      <c r="AS199" s="1466">
        <v>516800.28641000041</v>
      </c>
    </row>
    <row r="200" spans="1:45" x14ac:dyDescent="0.25">
      <c r="A200" s="1238">
        <v>677</v>
      </c>
      <c r="B200" s="153" t="s">
        <v>1280</v>
      </c>
      <c r="C200" s="1239">
        <v>2.988E-2</v>
      </c>
      <c r="D200" s="1239">
        <v>8.0000000000000007E-5</v>
      </c>
      <c r="E200" s="1240"/>
      <c r="F200" s="1239">
        <v>0.45405000000000001</v>
      </c>
      <c r="G200" s="1239">
        <v>2.97E-3</v>
      </c>
      <c r="H200" s="1240"/>
      <c r="I200" s="1239">
        <v>0</v>
      </c>
      <c r="J200" s="1239">
        <v>0</v>
      </c>
      <c r="K200" s="1240"/>
      <c r="L200" s="1239">
        <v>0</v>
      </c>
      <c r="M200" s="1239">
        <v>0</v>
      </c>
      <c r="N200" s="1240"/>
      <c r="O200" s="1240">
        <v>0</v>
      </c>
      <c r="P200" s="1240">
        <v>0</v>
      </c>
      <c r="Q200" s="1240"/>
      <c r="R200" s="1240">
        <v>52.23986</v>
      </c>
      <c r="S200" s="1240">
        <v>10.1081</v>
      </c>
      <c r="T200" s="1240"/>
      <c r="U200" s="1240">
        <v>66.58847999999999</v>
      </c>
      <c r="V200" s="1240">
        <v>13.79191</v>
      </c>
      <c r="W200" s="1240"/>
      <c r="X200" s="1240">
        <v>76.887429999999995</v>
      </c>
      <c r="Y200" s="1240">
        <v>12.554950000000002</v>
      </c>
      <c r="Z200" s="1240"/>
      <c r="AA200" s="1252">
        <v>176.21235999999999</v>
      </c>
      <c r="AB200" s="1252">
        <v>2.0190000000000001</v>
      </c>
      <c r="AC200" s="1253"/>
      <c r="AD200" s="1252">
        <v>122.24267999999999</v>
      </c>
      <c r="AE200" s="1252">
        <v>83.08386999999999</v>
      </c>
      <c r="AF200" s="1252"/>
      <c r="AG200" s="1252">
        <v>51.140500000000003</v>
      </c>
      <c r="AH200" s="1252">
        <v>48.000260000000004</v>
      </c>
      <c r="AI200" s="1252"/>
      <c r="AJ200" s="1240">
        <v>510.86509999999998</v>
      </c>
      <c r="AK200" s="1240">
        <v>422.09316999999999</v>
      </c>
      <c r="AL200" s="1240">
        <v>4093.3356100000001</v>
      </c>
      <c r="AM200" s="1240">
        <v>2629.6489999999999</v>
      </c>
      <c r="AN200" s="1240">
        <v>277.44</v>
      </c>
      <c r="AO200" s="1240">
        <v>216</v>
      </c>
      <c r="AP200" s="1240">
        <v>20.976500000000001</v>
      </c>
      <c r="AQ200" s="1240">
        <v>0.31483999999999995</v>
      </c>
      <c r="AR200" s="1240">
        <v>0</v>
      </c>
      <c r="AS200" s="1466">
        <v>0</v>
      </c>
    </row>
    <row r="201" spans="1:45" x14ac:dyDescent="0.25">
      <c r="A201" s="1238">
        <v>685</v>
      </c>
      <c r="B201" s="153" t="s">
        <v>1281</v>
      </c>
      <c r="C201" s="1239">
        <v>0</v>
      </c>
      <c r="D201" s="1239">
        <v>0</v>
      </c>
      <c r="E201" s="1240"/>
      <c r="F201" s="1239">
        <v>0</v>
      </c>
      <c r="G201" s="1239">
        <v>0</v>
      </c>
      <c r="H201" s="1240"/>
      <c r="I201" s="1239">
        <v>0</v>
      </c>
      <c r="J201" s="1239">
        <v>0</v>
      </c>
      <c r="K201" s="1240"/>
      <c r="L201" s="1239">
        <v>0</v>
      </c>
      <c r="M201" s="1239">
        <v>0</v>
      </c>
      <c r="N201" s="1240"/>
      <c r="O201" s="1240">
        <v>0</v>
      </c>
      <c r="P201" s="1240">
        <v>0</v>
      </c>
      <c r="Q201" s="1240"/>
      <c r="R201" s="1240">
        <v>3.8050799999999998</v>
      </c>
      <c r="S201" s="1240">
        <v>2.98E-2</v>
      </c>
      <c r="T201" s="1240"/>
      <c r="U201" s="1240">
        <v>0</v>
      </c>
      <c r="V201" s="1240">
        <v>0</v>
      </c>
      <c r="W201" s="1240"/>
      <c r="X201" s="1240">
        <v>0</v>
      </c>
      <c r="Y201" s="1240">
        <v>0</v>
      </c>
      <c r="Z201" s="1240"/>
      <c r="AA201" s="1252">
        <v>0.39088999999999996</v>
      </c>
      <c r="AB201" s="1252">
        <v>4.3600000000000002E-3</v>
      </c>
      <c r="AC201" s="1253"/>
      <c r="AD201" s="1252">
        <v>0</v>
      </c>
      <c r="AE201" s="1252">
        <v>0</v>
      </c>
      <c r="AF201" s="1252"/>
      <c r="AG201" s="1252">
        <v>0</v>
      </c>
      <c r="AH201" s="1252">
        <v>0</v>
      </c>
      <c r="AI201" s="1252"/>
      <c r="AJ201" s="1240">
        <v>0</v>
      </c>
      <c r="AK201" s="1240">
        <v>0</v>
      </c>
      <c r="AL201" s="1240">
        <v>0</v>
      </c>
      <c r="AM201" s="1240">
        <v>0</v>
      </c>
      <c r="AN201" s="1240">
        <v>0</v>
      </c>
      <c r="AO201" s="1240">
        <v>0</v>
      </c>
      <c r="AP201" s="1240">
        <v>0</v>
      </c>
      <c r="AQ201" s="1240">
        <v>0</v>
      </c>
      <c r="AR201" s="1240">
        <v>0</v>
      </c>
      <c r="AS201" s="1466">
        <v>0</v>
      </c>
    </row>
    <row r="202" spans="1:45" x14ac:dyDescent="0.25">
      <c r="A202" s="1238">
        <v>687</v>
      </c>
      <c r="B202" s="153" t="s">
        <v>1282</v>
      </c>
      <c r="C202" s="1239">
        <v>2.8533499999999998</v>
      </c>
      <c r="D202" s="1239">
        <v>8.3250000000000005E-2</v>
      </c>
      <c r="E202" s="1240"/>
      <c r="F202" s="1239">
        <v>6.3871599999999997</v>
      </c>
      <c r="G202" s="1239">
        <v>2.0006500000000003</v>
      </c>
      <c r="H202" s="1240"/>
      <c r="I202" s="1239">
        <v>35.120410000000007</v>
      </c>
      <c r="J202" s="1239">
        <v>8.6124799999999997</v>
      </c>
      <c r="K202" s="1240"/>
      <c r="L202" s="1239">
        <v>1402.16785</v>
      </c>
      <c r="M202" s="1239">
        <v>412.2731</v>
      </c>
      <c r="N202" s="1240"/>
      <c r="O202" s="1240">
        <v>4253.9695400000001</v>
      </c>
      <c r="P202" s="1240">
        <v>1885.3498999999999</v>
      </c>
      <c r="Q202" s="1240"/>
      <c r="R202" s="1240">
        <v>1808.6498999999999</v>
      </c>
      <c r="S202" s="1240">
        <v>1002.79831</v>
      </c>
      <c r="T202" s="1240"/>
      <c r="U202" s="1240">
        <v>2988.3841000000002</v>
      </c>
      <c r="V202" s="1240">
        <v>2418.7559999999999</v>
      </c>
      <c r="W202" s="1240"/>
      <c r="X202" s="1240">
        <v>2543.6468799999998</v>
      </c>
      <c r="Y202" s="1240">
        <v>1539.124</v>
      </c>
      <c r="Z202" s="1240"/>
      <c r="AA202" s="1252">
        <v>0</v>
      </c>
      <c r="AB202" s="1252">
        <v>0</v>
      </c>
      <c r="AC202" s="1253"/>
      <c r="AD202" s="1252">
        <v>1735.9508500000002</v>
      </c>
      <c r="AE202" s="1252">
        <v>948.88599999999997</v>
      </c>
      <c r="AF202" s="1252"/>
      <c r="AG202" s="1252">
        <v>0</v>
      </c>
      <c r="AH202" s="1252">
        <v>0</v>
      </c>
      <c r="AI202" s="1252"/>
      <c r="AJ202" s="1240">
        <v>0.29899000000000003</v>
      </c>
      <c r="AK202" s="1240">
        <v>4.7670000000000004E-2</v>
      </c>
      <c r="AL202" s="1240">
        <v>0</v>
      </c>
      <c r="AM202" s="1240">
        <v>0</v>
      </c>
      <c r="AN202" s="1240">
        <v>216.52612999999999</v>
      </c>
      <c r="AO202" s="1240">
        <v>19.491669999999999</v>
      </c>
      <c r="AP202" s="1240">
        <v>88.021179999999987</v>
      </c>
      <c r="AQ202" s="1240">
        <v>11.2186</v>
      </c>
      <c r="AR202" s="1240">
        <v>0</v>
      </c>
      <c r="AS202" s="1466">
        <v>0</v>
      </c>
    </row>
    <row r="203" spans="1:45" x14ac:dyDescent="0.25">
      <c r="A203" s="1238">
        <v>688</v>
      </c>
      <c r="B203" s="153" t="s">
        <v>1283</v>
      </c>
      <c r="C203" s="1239">
        <v>23.920210000000001</v>
      </c>
      <c r="D203" s="1239">
        <v>2.2820500000000004</v>
      </c>
      <c r="E203" s="1240"/>
      <c r="F203" s="1239">
        <v>366.97869000000003</v>
      </c>
      <c r="G203" s="1239">
        <v>201.46073000000001</v>
      </c>
      <c r="H203" s="1240"/>
      <c r="I203" s="1239">
        <v>123.14631</v>
      </c>
      <c r="J203" s="1239">
        <v>5.6899899999999999</v>
      </c>
      <c r="K203" s="1240"/>
      <c r="L203" s="1239">
        <v>1054.5098799999998</v>
      </c>
      <c r="M203" s="1239">
        <v>210.80942999999999</v>
      </c>
      <c r="N203" s="1240"/>
      <c r="O203" s="1240">
        <v>1984.7233600000002</v>
      </c>
      <c r="P203" s="1240">
        <v>439.22877</v>
      </c>
      <c r="Q203" s="1240"/>
      <c r="R203" s="1240">
        <v>2443.0890800000002</v>
      </c>
      <c r="S203" s="1240">
        <v>434.95943</v>
      </c>
      <c r="T203" s="1240"/>
      <c r="U203" s="1240">
        <v>0</v>
      </c>
      <c r="V203" s="1240">
        <v>0</v>
      </c>
      <c r="W203" s="1240"/>
      <c r="X203" s="1240">
        <v>0</v>
      </c>
      <c r="Y203" s="1240">
        <v>0</v>
      </c>
      <c r="Z203" s="1240"/>
      <c r="AA203" s="1252">
        <v>0</v>
      </c>
      <c r="AB203" s="1252">
        <v>0</v>
      </c>
      <c r="AC203" s="1253"/>
      <c r="AD203" s="1252">
        <v>0</v>
      </c>
      <c r="AE203" s="1252">
        <v>0</v>
      </c>
      <c r="AF203" s="1252"/>
      <c r="AG203" s="1252">
        <v>0</v>
      </c>
      <c r="AH203" s="1252">
        <v>0</v>
      </c>
      <c r="AI203" s="1252"/>
      <c r="AJ203" s="1240">
        <v>0</v>
      </c>
      <c r="AK203" s="1240">
        <v>0</v>
      </c>
      <c r="AL203" s="1240">
        <v>0</v>
      </c>
      <c r="AM203" s="1240">
        <v>0</v>
      </c>
      <c r="AN203" s="1240">
        <v>0</v>
      </c>
      <c r="AO203" s="1240">
        <v>0</v>
      </c>
      <c r="AP203" s="1240">
        <v>0.79379</v>
      </c>
      <c r="AQ203" s="1240">
        <v>4.4999999999999999E-4</v>
      </c>
      <c r="AR203" s="1240">
        <v>0</v>
      </c>
      <c r="AS203" s="1466">
        <v>0</v>
      </c>
    </row>
    <row r="204" spans="1:45" x14ac:dyDescent="0.25">
      <c r="A204" s="1238">
        <v>690</v>
      </c>
      <c r="B204" s="153" t="s">
        <v>1284</v>
      </c>
      <c r="C204" s="1239">
        <v>0</v>
      </c>
      <c r="D204" s="1239">
        <v>0</v>
      </c>
      <c r="E204" s="1240"/>
      <c r="F204" s="1239">
        <v>43.825629999999997</v>
      </c>
      <c r="G204" s="1239">
        <v>20</v>
      </c>
      <c r="H204" s="1240"/>
      <c r="I204" s="1239">
        <v>0</v>
      </c>
      <c r="J204" s="1239">
        <v>0</v>
      </c>
      <c r="K204" s="1240"/>
      <c r="L204" s="1239">
        <v>1.4593900000000002</v>
      </c>
      <c r="M204" s="1239">
        <v>3.875E-2</v>
      </c>
      <c r="N204" s="1240"/>
      <c r="O204" s="1240">
        <v>0</v>
      </c>
      <c r="P204" s="1240">
        <v>0</v>
      </c>
      <c r="Q204" s="1240"/>
      <c r="R204" s="1240">
        <v>19370.508170000001</v>
      </c>
      <c r="S204" s="1240">
        <v>11233.815619999999</v>
      </c>
      <c r="T204" s="1240"/>
      <c r="U204" s="1240">
        <v>1722.1974399999999</v>
      </c>
      <c r="V204" s="1240">
        <v>1286.6506399999998</v>
      </c>
      <c r="W204" s="1240"/>
      <c r="X204" s="1240">
        <v>2311.1917200000003</v>
      </c>
      <c r="Y204" s="1240">
        <v>1393.13681</v>
      </c>
      <c r="Z204" s="1240"/>
      <c r="AA204" s="1252">
        <v>997.59019999999998</v>
      </c>
      <c r="AB204" s="1252">
        <v>698.23506000000009</v>
      </c>
      <c r="AC204" s="1253"/>
      <c r="AD204" s="1252">
        <v>1925.7256</v>
      </c>
      <c r="AE204" s="1252">
        <v>1169.2942</v>
      </c>
      <c r="AF204" s="1252"/>
      <c r="AG204" s="1252">
        <v>5.1589</v>
      </c>
      <c r="AH204" s="1252">
        <v>0.21793999999999999</v>
      </c>
      <c r="AI204" s="1252"/>
      <c r="AJ204" s="1240">
        <v>4.2586599999999999</v>
      </c>
      <c r="AK204" s="1240">
        <v>1.8949999999999998E-2</v>
      </c>
      <c r="AL204" s="1240">
        <v>37.310199999999995</v>
      </c>
      <c r="AM204" s="1240">
        <v>22.00037</v>
      </c>
      <c r="AN204" s="1240">
        <v>0.90084000000000009</v>
      </c>
      <c r="AO204" s="1240">
        <v>2.5000000000000001E-2</v>
      </c>
      <c r="AP204" s="1240">
        <v>0.42873</v>
      </c>
      <c r="AQ204" s="1240">
        <v>1.7810000000000003E-2</v>
      </c>
      <c r="AR204" s="1240">
        <v>0.89538999999999991</v>
      </c>
      <c r="AS204" s="1466">
        <v>6.4299999999999991E-3</v>
      </c>
    </row>
    <row r="205" spans="1:45" x14ac:dyDescent="0.25">
      <c r="A205" s="1238">
        <v>695</v>
      </c>
      <c r="B205" s="153" t="s">
        <v>1285</v>
      </c>
      <c r="C205" s="1239">
        <v>0.22816999999999998</v>
      </c>
      <c r="D205" s="1239">
        <v>0.25830999999999998</v>
      </c>
      <c r="E205" s="1240"/>
      <c r="F205" s="1239">
        <v>0.18111000000000002</v>
      </c>
      <c r="G205" s="1239">
        <v>0.11003</v>
      </c>
      <c r="H205" s="1240"/>
      <c r="I205" s="1239">
        <v>1050.7992199999999</v>
      </c>
      <c r="J205" s="1239">
        <v>950.90013999999996</v>
      </c>
      <c r="K205" s="1240"/>
      <c r="L205" s="1239">
        <v>29.250150000000001</v>
      </c>
      <c r="M205" s="1239">
        <v>0.60807</v>
      </c>
      <c r="N205" s="1240"/>
      <c r="O205" s="1240">
        <v>88.394960000000012</v>
      </c>
      <c r="P205" s="1240">
        <v>1.94143</v>
      </c>
      <c r="Q205" s="1240"/>
      <c r="R205" s="1240">
        <v>15.571</v>
      </c>
      <c r="S205" s="1240">
        <v>0.32665</v>
      </c>
      <c r="T205" s="1240"/>
      <c r="U205" s="1240">
        <v>109.35827</v>
      </c>
      <c r="V205" s="1240">
        <v>2.3068899999999997</v>
      </c>
      <c r="W205" s="1240"/>
      <c r="X205" s="1240">
        <v>6.1097700000000001</v>
      </c>
      <c r="Y205" s="1240">
        <v>0.15431</v>
      </c>
      <c r="Z205" s="1240"/>
      <c r="AA205" s="1252">
        <v>4.5299700000000005</v>
      </c>
      <c r="AB205" s="1252">
        <v>0.10051</v>
      </c>
      <c r="AC205" s="1253"/>
      <c r="AD205" s="1252">
        <v>11.080590000000001</v>
      </c>
      <c r="AE205" s="1252">
        <v>0.20129</v>
      </c>
      <c r="AF205" s="1252"/>
      <c r="AG205" s="1252">
        <v>190.60477</v>
      </c>
      <c r="AH205" s="1252">
        <v>3.73001</v>
      </c>
      <c r="AI205" s="1252"/>
      <c r="AJ205" s="1240">
        <v>75.794460000000001</v>
      </c>
      <c r="AK205" s="1240">
        <v>2.83203</v>
      </c>
      <c r="AL205" s="1240">
        <v>174.60929999999999</v>
      </c>
      <c r="AM205" s="1240">
        <v>4.4119999999999999</v>
      </c>
      <c r="AN205" s="1240">
        <v>68.98733</v>
      </c>
      <c r="AO205" s="1240">
        <v>0.49594999999999995</v>
      </c>
      <c r="AP205" s="1240">
        <v>100.03970999999999</v>
      </c>
      <c r="AQ205" s="1240">
        <v>1.0954600000000001</v>
      </c>
      <c r="AR205" s="1240">
        <v>281.07539000000003</v>
      </c>
      <c r="AS205" s="1466">
        <v>825.37857000000008</v>
      </c>
    </row>
    <row r="206" spans="1:45" x14ac:dyDescent="0.25">
      <c r="A206" s="1238">
        <v>697</v>
      </c>
      <c r="B206" s="153" t="s">
        <v>1286</v>
      </c>
      <c r="C206" s="1239">
        <v>13.30067</v>
      </c>
      <c r="D206" s="1239">
        <v>0.3609</v>
      </c>
      <c r="E206" s="1240"/>
      <c r="F206" s="1239">
        <v>238.20416</v>
      </c>
      <c r="G206" s="1239">
        <v>9.8384300000000007</v>
      </c>
      <c r="H206" s="1240"/>
      <c r="I206" s="1239">
        <v>138.46517</v>
      </c>
      <c r="J206" s="1239">
        <v>6.7889999999999997</v>
      </c>
      <c r="K206" s="1240"/>
      <c r="L206" s="1239">
        <v>10.661490000000001</v>
      </c>
      <c r="M206" s="1239">
        <v>3.4944899999999999</v>
      </c>
      <c r="N206" s="1240"/>
      <c r="O206" s="1240">
        <v>4.4416700000000002</v>
      </c>
      <c r="P206" s="1240">
        <v>0.11484999999999999</v>
      </c>
      <c r="Q206" s="1240"/>
      <c r="R206" s="1240">
        <v>26.69913</v>
      </c>
      <c r="S206" s="1240">
        <v>0.82726</v>
      </c>
      <c r="T206" s="1240"/>
      <c r="U206" s="1240">
        <v>12.109110000000001</v>
      </c>
      <c r="V206" s="1240">
        <v>0.41994999999999999</v>
      </c>
      <c r="W206" s="1240"/>
      <c r="X206" s="1240">
        <v>981.35493999999994</v>
      </c>
      <c r="Y206" s="1240">
        <v>199.55447000000001</v>
      </c>
      <c r="Z206" s="1240"/>
      <c r="AA206" s="1252">
        <v>628.00711000000001</v>
      </c>
      <c r="AB206" s="1252">
        <v>110.77057000000001</v>
      </c>
      <c r="AC206" s="1253"/>
      <c r="AD206" s="1252">
        <v>242.85688000000002</v>
      </c>
      <c r="AE206" s="1252">
        <v>36.929749999999999</v>
      </c>
      <c r="AF206" s="1252"/>
      <c r="AG206" s="1252">
        <v>6.3039199999999997</v>
      </c>
      <c r="AH206" s="1252">
        <v>5.3429999999999998E-2</v>
      </c>
      <c r="AI206" s="1252"/>
      <c r="AJ206" s="1240">
        <v>18.25787</v>
      </c>
      <c r="AK206" s="1240">
        <v>0.96248</v>
      </c>
      <c r="AL206" s="1240">
        <v>7.4566499999999998</v>
      </c>
      <c r="AM206" s="1240">
        <v>1.413E-2</v>
      </c>
      <c r="AN206" s="1240">
        <v>297.48059999999998</v>
      </c>
      <c r="AO206" s="1240">
        <v>7.5235500000000002</v>
      </c>
      <c r="AP206" s="1240">
        <v>10.292920000000001</v>
      </c>
      <c r="AQ206" s="1240">
        <v>0.29124</v>
      </c>
      <c r="AR206" s="1240">
        <v>139.87885999999997</v>
      </c>
      <c r="AS206" s="1466">
        <v>3.2355</v>
      </c>
    </row>
    <row r="207" spans="1:45" x14ac:dyDescent="0.25">
      <c r="A207" s="1238">
        <v>705</v>
      </c>
      <c r="B207" s="153" t="s">
        <v>1287</v>
      </c>
      <c r="C207" s="1239">
        <v>361.75</v>
      </c>
      <c r="D207" s="1239">
        <v>0.495</v>
      </c>
      <c r="E207" s="1240"/>
      <c r="F207" s="1239">
        <v>0</v>
      </c>
      <c r="G207" s="1239">
        <v>0</v>
      </c>
      <c r="H207" s="1240"/>
      <c r="I207" s="1239">
        <v>0</v>
      </c>
      <c r="J207" s="1239">
        <v>0</v>
      </c>
      <c r="K207" s="1240"/>
      <c r="L207" s="1239">
        <v>1121.8413</v>
      </c>
      <c r="M207" s="1239">
        <v>994.00328000000002</v>
      </c>
      <c r="N207" s="1240"/>
      <c r="O207" s="1240">
        <v>31.686160000000001</v>
      </c>
      <c r="P207" s="1240">
        <v>133.13999999999999</v>
      </c>
      <c r="Q207" s="1240"/>
      <c r="R207" s="1240">
        <v>0</v>
      </c>
      <c r="S207" s="1240">
        <v>0</v>
      </c>
      <c r="T207" s="1240"/>
      <c r="U207" s="1240">
        <v>25.62274</v>
      </c>
      <c r="V207" s="1240">
        <v>115.94844000000001</v>
      </c>
      <c r="W207" s="1240"/>
      <c r="X207" s="1240">
        <v>17.558130000000002</v>
      </c>
      <c r="Y207" s="1240">
        <v>69.309070000000006</v>
      </c>
      <c r="Z207" s="1240"/>
      <c r="AA207" s="1252">
        <v>35.998989999999999</v>
      </c>
      <c r="AB207" s="1252">
        <v>147.99600000000001</v>
      </c>
      <c r="AC207" s="1253"/>
      <c r="AD207" s="1252">
        <v>0</v>
      </c>
      <c r="AE207" s="1252">
        <v>0</v>
      </c>
      <c r="AF207" s="1252"/>
      <c r="AG207" s="1252">
        <v>0</v>
      </c>
      <c r="AH207" s="1252">
        <v>0</v>
      </c>
      <c r="AI207" s="1252"/>
      <c r="AJ207" s="1240">
        <v>0</v>
      </c>
      <c r="AK207" s="1240">
        <v>0</v>
      </c>
      <c r="AL207" s="1240">
        <v>0</v>
      </c>
      <c r="AM207" s="1240">
        <v>0</v>
      </c>
      <c r="AN207" s="1240">
        <v>0.59039999999999992</v>
      </c>
      <c r="AO207" s="1240">
        <v>2.6100000000000002E-2</v>
      </c>
      <c r="AP207" s="1240">
        <v>1.7847</v>
      </c>
      <c r="AQ207" s="1240">
        <v>0.17286000000000001</v>
      </c>
      <c r="AR207" s="1240">
        <v>0</v>
      </c>
      <c r="AS207" s="1466">
        <v>0</v>
      </c>
    </row>
    <row r="208" spans="1:45" x14ac:dyDescent="0.25">
      <c r="A208" s="1238">
        <v>710</v>
      </c>
      <c r="B208" s="153" t="s">
        <v>1288</v>
      </c>
      <c r="C208" s="1239">
        <v>0</v>
      </c>
      <c r="D208" s="1239">
        <v>0</v>
      </c>
      <c r="E208" s="1240"/>
      <c r="F208" s="1239">
        <v>0</v>
      </c>
      <c r="G208" s="1239">
        <v>0</v>
      </c>
      <c r="H208" s="1240"/>
      <c r="I208" s="1239">
        <v>0</v>
      </c>
      <c r="J208" s="1239">
        <v>0</v>
      </c>
      <c r="K208" s="1240"/>
      <c r="L208" s="1239">
        <v>0</v>
      </c>
      <c r="M208" s="1239">
        <v>0</v>
      </c>
      <c r="N208" s="1240"/>
      <c r="O208" s="1240">
        <v>0</v>
      </c>
      <c r="P208" s="1240">
        <v>0</v>
      </c>
      <c r="Q208" s="1240"/>
      <c r="R208" s="1240">
        <v>0.55189999999999995</v>
      </c>
      <c r="S208" s="1240">
        <v>3.8399999999999997E-3</v>
      </c>
      <c r="T208" s="1240"/>
      <c r="U208" s="1240">
        <v>0</v>
      </c>
      <c r="V208" s="1240">
        <v>0</v>
      </c>
      <c r="W208" s="1240"/>
      <c r="X208" s="1240">
        <v>0</v>
      </c>
      <c r="Y208" s="1240">
        <v>0</v>
      </c>
      <c r="Z208" s="1240"/>
      <c r="AA208" s="1252">
        <v>6.2104399999999993</v>
      </c>
      <c r="AB208" s="1252">
        <v>0.5</v>
      </c>
      <c r="AC208" s="1253"/>
      <c r="AD208" s="1252">
        <v>0</v>
      </c>
      <c r="AE208" s="1252">
        <v>0</v>
      </c>
      <c r="AF208" s="1252"/>
      <c r="AG208" s="1252">
        <v>1.3271099999999998</v>
      </c>
      <c r="AH208" s="1252">
        <v>2E-3</v>
      </c>
      <c r="AI208" s="1252"/>
      <c r="AJ208" s="1240">
        <v>0</v>
      </c>
      <c r="AK208" s="1240">
        <v>0</v>
      </c>
      <c r="AL208" s="1240">
        <v>0.37356</v>
      </c>
      <c r="AM208" s="1240">
        <v>1.6999999999999999E-3</v>
      </c>
      <c r="AN208" s="1240">
        <v>0</v>
      </c>
      <c r="AO208" s="1240">
        <v>0</v>
      </c>
      <c r="AP208" s="1240">
        <v>1.0149999999999999</v>
      </c>
      <c r="AQ208" s="1240">
        <v>1.7770000000000001E-2</v>
      </c>
      <c r="AR208" s="1240">
        <v>2.4054000000000002</v>
      </c>
      <c r="AS208" s="1466">
        <v>7.2899999999999996E-3</v>
      </c>
    </row>
    <row r="209" spans="1:45" x14ac:dyDescent="0.25">
      <c r="A209" s="1238">
        <v>715</v>
      </c>
      <c r="B209" s="153" t="s">
        <v>1289</v>
      </c>
      <c r="C209" s="1239">
        <v>5.1938300000000002</v>
      </c>
      <c r="D209" s="1239">
        <v>0.11159000000000001</v>
      </c>
      <c r="E209" s="1240"/>
      <c r="F209" s="1239">
        <v>24061.146479999999</v>
      </c>
      <c r="G209" s="1239">
        <v>34345.028389999999</v>
      </c>
      <c r="H209" s="1240"/>
      <c r="I209" s="1239">
        <v>2.3182900000000002</v>
      </c>
      <c r="J209" s="1239">
        <v>2.801E-2</v>
      </c>
      <c r="K209" s="1240"/>
      <c r="L209" s="1239">
        <v>4.3798399999999997</v>
      </c>
      <c r="M209" s="1239">
        <v>4.9399999999999999E-2</v>
      </c>
      <c r="N209" s="1240"/>
      <c r="O209" s="1240">
        <v>3.3653200000000001</v>
      </c>
      <c r="P209" s="1240">
        <v>2.494E-2</v>
      </c>
      <c r="Q209" s="1240"/>
      <c r="R209" s="1240">
        <v>32.557020000000001</v>
      </c>
      <c r="S209" s="1240">
        <v>26.576340000000002</v>
      </c>
      <c r="T209" s="1240"/>
      <c r="U209" s="1240">
        <v>1.66605</v>
      </c>
      <c r="V209" s="1240">
        <v>0.10595</v>
      </c>
      <c r="W209" s="1240"/>
      <c r="X209" s="1240">
        <v>49578.764710000003</v>
      </c>
      <c r="Y209" s="1240">
        <v>139022.28227000003</v>
      </c>
      <c r="Z209" s="1240"/>
      <c r="AA209" s="1252">
        <v>0</v>
      </c>
      <c r="AB209" s="1252">
        <v>0</v>
      </c>
      <c r="AC209" s="1253"/>
      <c r="AD209" s="1252">
        <v>67474.258760000012</v>
      </c>
      <c r="AE209" s="1252">
        <v>136418.76199999999</v>
      </c>
      <c r="AF209" s="1252"/>
      <c r="AG209" s="1252">
        <v>0.4093</v>
      </c>
      <c r="AH209" s="1252">
        <v>1.5380000000000001E-2</v>
      </c>
      <c r="AI209" s="1252"/>
      <c r="AJ209" s="1240">
        <v>0</v>
      </c>
      <c r="AK209" s="1240">
        <v>0</v>
      </c>
      <c r="AL209" s="1240">
        <v>0</v>
      </c>
      <c r="AM209" s="1240">
        <v>0</v>
      </c>
      <c r="AN209" s="1240">
        <v>0</v>
      </c>
      <c r="AO209" s="1240">
        <v>0</v>
      </c>
      <c r="AP209" s="1240">
        <v>5.81846</v>
      </c>
      <c r="AQ209" s="1240">
        <v>0.22140000000000001</v>
      </c>
      <c r="AR209" s="1240">
        <v>1.9102999999999999</v>
      </c>
      <c r="AS209" s="1466">
        <v>2.1239999999999998E-2</v>
      </c>
    </row>
    <row r="210" spans="1:45" x14ac:dyDescent="0.25">
      <c r="A210" s="1238">
        <v>720</v>
      </c>
      <c r="B210" s="153" t="s">
        <v>1290</v>
      </c>
      <c r="C210" s="1239">
        <v>0.10876000000000001</v>
      </c>
      <c r="D210" s="1239">
        <v>2.9E-4</v>
      </c>
      <c r="E210" s="1240"/>
      <c r="F210" s="1239">
        <v>3.0734899999999996</v>
      </c>
      <c r="G210" s="1239">
        <v>2.8329999999999998E-2</v>
      </c>
      <c r="H210" s="1240"/>
      <c r="I210" s="1239">
        <v>0</v>
      </c>
      <c r="J210" s="1239">
        <v>0</v>
      </c>
      <c r="K210" s="1240"/>
      <c r="L210" s="1239">
        <v>0</v>
      </c>
      <c r="M210" s="1239">
        <v>0</v>
      </c>
      <c r="N210" s="1240"/>
      <c r="O210" s="1240">
        <v>1.2565999999999999</v>
      </c>
      <c r="P210" s="1240">
        <v>0.36630000000000001</v>
      </c>
      <c r="Q210" s="1240"/>
      <c r="R210" s="1240">
        <v>6.1554899999999995</v>
      </c>
      <c r="S210" s="1240">
        <v>0.73876999999999993</v>
      </c>
      <c r="T210" s="1240"/>
      <c r="U210" s="1240">
        <v>0.12139</v>
      </c>
      <c r="V210" s="1240">
        <v>1.4E-3</v>
      </c>
      <c r="W210" s="1240"/>
      <c r="X210" s="1240">
        <v>39.420749999999998</v>
      </c>
      <c r="Y210" s="1240">
        <v>0.23762</v>
      </c>
      <c r="Z210" s="1240"/>
      <c r="AA210" s="1252">
        <v>0.23796999999999999</v>
      </c>
      <c r="AB210" s="1252">
        <v>2.2599999999999999E-3</v>
      </c>
      <c r="AC210" s="1253"/>
      <c r="AD210" s="1252">
        <v>17.172750000000001</v>
      </c>
      <c r="AE210" s="1252">
        <v>0.14955000000000002</v>
      </c>
      <c r="AF210" s="1252"/>
      <c r="AG210" s="1252">
        <v>0</v>
      </c>
      <c r="AH210" s="1252">
        <v>0</v>
      </c>
      <c r="AI210" s="1252"/>
      <c r="AJ210" s="1240">
        <v>7.5769200000000003</v>
      </c>
      <c r="AK210" s="1240">
        <v>0.11068</v>
      </c>
      <c r="AL210" s="1240">
        <v>0.11015000000000001</v>
      </c>
      <c r="AM210" s="1240">
        <v>8.4999999999999995E-4</v>
      </c>
      <c r="AN210" s="1240">
        <v>0.91876999999999998</v>
      </c>
      <c r="AO210" s="1240">
        <v>7.4800000000000005E-3</v>
      </c>
      <c r="AP210" s="1240">
        <v>10.849360000000001</v>
      </c>
      <c r="AQ210" s="1240">
        <v>1.2180000000000002E-2</v>
      </c>
      <c r="AR210" s="1240">
        <v>652.32058999999992</v>
      </c>
      <c r="AS210" s="1466">
        <v>0.25002999999999997</v>
      </c>
    </row>
    <row r="211" spans="1:45" x14ac:dyDescent="0.25">
      <c r="A211" s="1238">
        <v>728</v>
      </c>
      <c r="B211" s="153" t="s">
        <v>1291</v>
      </c>
      <c r="C211" s="1239">
        <v>1594.1581000000001</v>
      </c>
      <c r="D211" s="1239">
        <v>1017.04324</v>
      </c>
      <c r="E211" s="1240"/>
      <c r="F211" s="1239">
        <v>1605.7790400000001</v>
      </c>
      <c r="G211" s="1239">
        <v>806.78048000000001</v>
      </c>
      <c r="H211" s="1240"/>
      <c r="I211" s="1239">
        <v>1446.91157</v>
      </c>
      <c r="J211" s="1239">
        <v>415.83154999999999</v>
      </c>
      <c r="K211" s="1240"/>
      <c r="L211" s="1239">
        <v>11349.874750000001</v>
      </c>
      <c r="M211" s="1239">
        <v>3482.3642100000002</v>
      </c>
      <c r="N211" s="1240"/>
      <c r="O211" s="1240">
        <v>661.65992000000006</v>
      </c>
      <c r="P211" s="1240">
        <v>277.77280999999999</v>
      </c>
      <c r="Q211" s="1240"/>
      <c r="R211" s="1240">
        <v>14.80275</v>
      </c>
      <c r="S211" s="1240">
        <v>1.5283699999999998</v>
      </c>
      <c r="T211" s="1240"/>
      <c r="U211" s="1240">
        <v>89.145899999999997</v>
      </c>
      <c r="V211" s="1240">
        <v>6.7153</v>
      </c>
      <c r="W211" s="1240"/>
      <c r="X211" s="1240">
        <v>4180.9325399999998</v>
      </c>
      <c r="Y211" s="1240">
        <v>2835.9955199999999</v>
      </c>
      <c r="Z211" s="1240"/>
      <c r="AA211" s="1252">
        <v>2559.2341000000001</v>
      </c>
      <c r="AB211" s="1252">
        <v>1170.15554</v>
      </c>
      <c r="AC211" s="1253"/>
      <c r="AD211" s="1252">
        <v>13191.69543</v>
      </c>
      <c r="AE211" s="1252">
        <v>8458.611359999999</v>
      </c>
      <c r="AF211" s="1252"/>
      <c r="AG211" s="1252">
        <v>10976.256029999999</v>
      </c>
      <c r="AH211" s="1252">
        <v>7620.6375199999993</v>
      </c>
      <c r="AI211" s="1252"/>
      <c r="AJ211" s="1240">
        <v>886.39796000000001</v>
      </c>
      <c r="AK211" s="1240">
        <v>713.91164000000003</v>
      </c>
      <c r="AL211" s="1240">
        <v>1522.6911499999999</v>
      </c>
      <c r="AM211" s="1240">
        <v>1039.4601600000001</v>
      </c>
      <c r="AN211" s="1240">
        <v>2437.7045600000001</v>
      </c>
      <c r="AO211" s="1240">
        <v>1338.2756300000001</v>
      </c>
      <c r="AP211" s="1240">
        <v>12158.187679999999</v>
      </c>
      <c r="AQ211" s="1240">
        <v>6286.3441900000007</v>
      </c>
      <c r="AR211" s="1240">
        <v>756.1549500000001</v>
      </c>
      <c r="AS211" s="1466">
        <v>395.99107000000009</v>
      </c>
    </row>
    <row r="212" spans="1:45" x14ac:dyDescent="0.25">
      <c r="A212" s="1238">
        <v>729</v>
      </c>
      <c r="B212" s="153" t="s">
        <v>1292</v>
      </c>
      <c r="C212" s="1239">
        <v>0</v>
      </c>
      <c r="D212" s="1239">
        <v>0</v>
      </c>
      <c r="E212" s="1240"/>
      <c r="F212" s="1239">
        <v>0</v>
      </c>
      <c r="G212" s="1239">
        <v>0</v>
      </c>
      <c r="H212" s="1240"/>
      <c r="I212" s="1239">
        <v>0</v>
      </c>
      <c r="J212" s="1239">
        <v>0</v>
      </c>
      <c r="K212" s="1240"/>
      <c r="L212" s="1239">
        <v>0</v>
      </c>
      <c r="M212" s="1239">
        <v>0</v>
      </c>
      <c r="N212" s="1240"/>
      <c r="O212" s="1240">
        <v>0</v>
      </c>
      <c r="P212" s="1240">
        <v>0</v>
      </c>
      <c r="Q212" s="1240"/>
      <c r="R212" s="1240">
        <v>0</v>
      </c>
      <c r="S212" s="1240">
        <v>0</v>
      </c>
      <c r="T212" s="1240"/>
      <c r="U212" s="1240">
        <v>2026.2657799999999</v>
      </c>
      <c r="V212" s="1240">
        <v>420.14987000000002</v>
      </c>
      <c r="W212" s="1240"/>
      <c r="X212" s="1240">
        <v>1751.6579400000001</v>
      </c>
      <c r="Y212" s="1240">
        <v>263.17768000000001</v>
      </c>
      <c r="Z212" s="1240"/>
      <c r="AA212" s="1252">
        <v>556.68027000000006</v>
      </c>
      <c r="AB212" s="1252">
        <v>123.66236000000001</v>
      </c>
      <c r="AC212" s="1253"/>
      <c r="AD212" s="1252">
        <v>163.75921</v>
      </c>
      <c r="AE212" s="1252">
        <v>48.83464</v>
      </c>
      <c r="AF212" s="1252"/>
      <c r="AG212" s="1252">
        <v>529.29340999999999</v>
      </c>
      <c r="AH212" s="1252">
        <v>126.0573</v>
      </c>
      <c r="AI212" s="1252"/>
      <c r="AJ212" s="1240">
        <v>639.03602999999998</v>
      </c>
      <c r="AK212" s="1240">
        <v>171.54248000000001</v>
      </c>
      <c r="AL212" s="1240">
        <v>328.62865000000005</v>
      </c>
      <c r="AM212" s="1240">
        <v>209.87657999999999</v>
      </c>
      <c r="AN212" s="1240">
        <v>484.22348</v>
      </c>
      <c r="AO212" s="1240">
        <v>207.16484</v>
      </c>
      <c r="AP212" s="1240">
        <v>354.26272999999998</v>
      </c>
      <c r="AQ212" s="1240">
        <v>110.18650000000001</v>
      </c>
      <c r="AR212" s="1240">
        <v>1004.1193700000002</v>
      </c>
      <c r="AS212" s="1466">
        <v>183.39321000000001</v>
      </c>
    </row>
    <row r="213" spans="1:45" x14ac:dyDescent="0.25">
      <c r="A213" s="1238">
        <v>731</v>
      </c>
      <c r="B213" s="153" t="s">
        <v>1293</v>
      </c>
      <c r="C213" s="1239">
        <v>0</v>
      </c>
      <c r="D213" s="1239">
        <v>0</v>
      </c>
      <c r="E213" s="1240"/>
      <c r="F213" s="1239">
        <v>1891.68373</v>
      </c>
      <c r="G213" s="1239">
        <v>1673.15949</v>
      </c>
      <c r="H213" s="1240"/>
      <c r="I213" s="1239">
        <v>64.551150000000007</v>
      </c>
      <c r="J213" s="1239">
        <v>0.37086999999999998</v>
      </c>
      <c r="K213" s="1240"/>
      <c r="L213" s="1239">
        <v>63.07094</v>
      </c>
      <c r="M213" s="1239">
        <v>0.23175000000000001</v>
      </c>
      <c r="N213" s="1240"/>
      <c r="O213" s="1240">
        <v>74.507779999999997</v>
      </c>
      <c r="P213" s="1240">
        <v>0.13324</v>
      </c>
      <c r="Q213" s="1240"/>
      <c r="R213" s="1240">
        <v>136.11293000000001</v>
      </c>
      <c r="S213" s="1240">
        <v>0.49611</v>
      </c>
      <c r="T213" s="1240"/>
      <c r="U213" s="1240">
        <v>248.32101</v>
      </c>
      <c r="V213" s="1240">
        <v>0.4002</v>
      </c>
      <c r="W213" s="1240"/>
      <c r="X213" s="1240">
        <v>31.524509999999999</v>
      </c>
      <c r="Y213" s="1240">
        <v>0.12343999999999999</v>
      </c>
      <c r="Z213" s="1240"/>
      <c r="AA213" s="1252">
        <v>2314.7148199999997</v>
      </c>
      <c r="AB213" s="1252">
        <v>966.80818000000011</v>
      </c>
      <c r="AC213" s="1253"/>
      <c r="AD213" s="1252">
        <v>5845.8027300000003</v>
      </c>
      <c r="AE213" s="1252">
        <v>3425.2329599999998</v>
      </c>
      <c r="AF213" s="1252"/>
      <c r="AG213" s="1252">
        <v>5121.0772999999999</v>
      </c>
      <c r="AH213" s="1252">
        <v>3190.11528</v>
      </c>
      <c r="AI213" s="1252"/>
      <c r="AJ213" s="1240">
        <v>3282.9891400000001</v>
      </c>
      <c r="AK213" s="1240">
        <v>2025.4195199999999</v>
      </c>
      <c r="AL213" s="1240">
        <v>12312.59158</v>
      </c>
      <c r="AM213" s="1240">
        <v>7486.3631399999995</v>
      </c>
      <c r="AN213" s="1240">
        <v>7690.0334399999992</v>
      </c>
      <c r="AO213" s="1240">
        <v>4159.0761100000009</v>
      </c>
      <c r="AP213" s="1240">
        <v>47.130850000000002</v>
      </c>
      <c r="AQ213" s="1240">
        <v>1.2478800000000001</v>
      </c>
      <c r="AR213" s="1240">
        <v>51.370499999999986</v>
      </c>
      <c r="AS213" s="1466">
        <v>0.44062000000000001</v>
      </c>
    </row>
    <row r="214" spans="1:45" x14ac:dyDescent="0.25">
      <c r="A214" s="1238">
        <v>735</v>
      </c>
      <c r="B214" s="153" t="s">
        <v>1294</v>
      </c>
      <c r="C214" s="1239">
        <v>3.4557800000000003</v>
      </c>
      <c r="D214" s="1239">
        <v>0.11566</v>
      </c>
      <c r="E214" s="1240"/>
      <c r="F214" s="1239">
        <v>23.615749999999998</v>
      </c>
      <c r="G214" s="1239">
        <v>24.095599999999997</v>
      </c>
      <c r="H214" s="1240"/>
      <c r="I214" s="1239">
        <v>15.66175</v>
      </c>
      <c r="J214" s="1239">
        <v>0.69477999999999995</v>
      </c>
      <c r="K214" s="1240"/>
      <c r="L214" s="1239">
        <v>9.2513799999999993</v>
      </c>
      <c r="M214" s="1239">
        <v>2.24186</v>
      </c>
      <c r="N214" s="1240"/>
      <c r="O214" s="1240">
        <v>46.486089999999997</v>
      </c>
      <c r="P214" s="1240">
        <v>4.9290099999999999</v>
      </c>
      <c r="Q214" s="1240"/>
      <c r="R214" s="1240">
        <v>7.7247200000000005</v>
      </c>
      <c r="S214" s="1240">
        <v>0.10662000000000001</v>
      </c>
      <c r="T214" s="1240"/>
      <c r="U214" s="1240">
        <v>49.128540000000001</v>
      </c>
      <c r="V214" s="1240">
        <v>3.50875</v>
      </c>
      <c r="W214" s="1240"/>
      <c r="X214" s="1240">
        <v>220.34994</v>
      </c>
      <c r="Y214" s="1240">
        <v>191.72104000000002</v>
      </c>
      <c r="Z214" s="1240"/>
      <c r="AA214" s="1252">
        <v>34.362199999999994</v>
      </c>
      <c r="AB214" s="1252">
        <v>26.406080000000003</v>
      </c>
      <c r="AC214" s="1253"/>
      <c r="AD214" s="1252">
        <v>123.754</v>
      </c>
      <c r="AE214" s="1252">
        <v>103.2824</v>
      </c>
      <c r="AF214" s="1252"/>
      <c r="AG214" s="1252">
        <v>111.13212</v>
      </c>
      <c r="AH214" s="1252">
        <v>54.655279999999998</v>
      </c>
      <c r="AI214" s="1252"/>
      <c r="AJ214" s="1240">
        <v>10.04931</v>
      </c>
      <c r="AK214" s="1240">
        <v>0.14627000000000001</v>
      </c>
      <c r="AL214" s="1240">
        <v>16.43253</v>
      </c>
      <c r="AM214" s="1240">
        <v>0.55955999999999995</v>
      </c>
      <c r="AN214" s="1240">
        <v>76.403530000000018</v>
      </c>
      <c r="AO214" s="1240">
        <v>8.8522599999999994</v>
      </c>
      <c r="AP214" s="1240">
        <v>12.103509999999998</v>
      </c>
      <c r="AQ214" s="1240">
        <v>0.32323000000000002</v>
      </c>
      <c r="AR214" s="1240">
        <v>6.07355</v>
      </c>
      <c r="AS214" s="1466">
        <v>5.4239999999999997E-2</v>
      </c>
    </row>
    <row r="215" spans="1:45" x14ac:dyDescent="0.25">
      <c r="A215" s="1238">
        <v>741</v>
      </c>
      <c r="B215" s="153" t="s">
        <v>1295</v>
      </c>
      <c r="C215" s="1239">
        <v>56716.167020000001</v>
      </c>
      <c r="D215" s="1239">
        <v>10150.982460000001</v>
      </c>
      <c r="E215" s="1240"/>
      <c r="F215" s="1239">
        <v>87971.738750000004</v>
      </c>
      <c r="G215" s="1239">
        <v>13841.223050000001</v>
      </c>
      <c r="H215" s="1240"/>
      <c r="I215" s="1239">
        <v>111858.85020999999</v>
      </c>
      <c r="J215" s="1239">
        <v>8438.2494800000004</v>
      </c>
      <c r="K215" s="1240"/>
      <c r="L215" s="1239">
        <v>139078.00891999999</v>
      </c>
      <c r="M215" s="1239">
        <v>8702.7525900000001</v>
      </c>
      <c r="N215" s="1240"/>
      <c r="O215" s="1240">
        <v>112604.62276</v>
      </c>
      <c r="P215" s="1240">
        <v>14176.863529999999</v>
      </c>
      <c r="Q215" s="1240"/>
      <c r="R215" s="1240">
        <v>146326.86997</v>
      </c>
      <c r="S215" s="1240">
        <v>20727.059249999998</v>
      </c>
      <c r="T215" s="1240"/>
      <c r="U215" s="1240">
        <v>96041.046159999998</v>
      </c>
      <c r="V215" s="1240">
        <v>16172.251970000001</v>
      </c>
      <c r="W215" s="1240"/>
      <c r="X215" s="1240">
        <v>95690.864430000001</v>
      </c>
      <c r="Y215" s="1240">
        <v>38156.126210000002</v>
      </c>
      <c r="Z215" s="1240"/>
      <c r="AA215" s="1252">
        <v>111884.12223000001</v>
      </c>
      <c r="AB215" s="1252">
        <v>62675.695030000003</v>
      </c>
      <c r="AC215" s="1253"/>
      <c r="AD215" s="1252">
        <v>106376.00171</v>
      </c>
      <c r="AE215" s="1252">
        <v>19296.985499999999</v>
      </c>
      <c r="AF215" s="1252"/>
      <c r="AG215" s="1252">
        <v>154006.73511000001</v>
      </c>
      <c r="AH215" s="1252">
        <v>89640.550950000004</v>
      </c>
      <c r="AI215" s="1252"/>
      <c r="AJ215" s="1240">
        <v>115869.63662999999</v>
      </c>
      <c r="AK215" s="1240">
        <v>18047.775149999998</v>
      </c>
      <c r="AL215" s="1240">
        <v>147252.04253000001</v>
      </c>
      <c r="AM215" s="1240">
        <v>40566.842979999994</v>
      </c>
      <c r="AN215" s="1240">
        <v>160565.88251999993</v>
      </c>
      <c r="AO215" s="1240">
        <v>17169.995340000092</v>
      </c>
      <c r="AP215" s="1240">
        <v>142749.45623999962</v>
      </c>
      <c r="AQ215" s="1240">
        <v>12633.376550000017</v>
      </c>
      <c r="AR215" s="1240">
        <v>118880.54337000032</v>
      </c>
      <c r="AS215" s="1466">
        <v>12111.090500000011</v>
      </c>
    </row>
    <row r="216" spans="1:45" x14ac:dyDescent="0.25">
      <c r="A216" s="1238">
        <v>744</v>
      </c>
      <c r="B216" s="153" t="s">
        <v>1296</v>
      </c>
      <c r="C216" s="1239">
        <v>890.85142000000008</v>
      </c>
      <c r="D216" s="1239">
        <v>308.59429999999998</v>
      </c>
      <c r="E216" s="1240"/>
      <c r="F216" s="1239">
        <v>1022.1195799999999</v>
      </c>
      <c r="G216" s="1239">
        <v>410.90878000000004</v>
      </c>
      <c r="H216" s="1240"/>
      <c r="I216" s="1239">
        <v>1179.2940100000001</v>
      </c>
      <c r="J216" s="1239">
        <v>404.34419000000003</v>
      </c>
      <c r="K216" s="1240"/>
      <c r="L216" s="1239">
        <v>200.78299999999999</v>
      </c>
      <c r="M216" s="1239">
        <v>61.448999999999998</v>
      </c>
      <c r="N216" s="1240"/>
      <c r="O216" s="1240">
        <v>139.12923000000001</v>
      </c>
      <c r="P216" s="1240">
        <v>48.564999999999998</v>
      </c>
      <c r="Q216" s="1240"/>
      <c r="R216" s="1240">
        <v>88.28904</v>
      </c>
      <c r="S216" s="1240">
        <v>21.137250000000002</v>
      </c>
      <c r="T216" s="1240"/>
      <c r="U216" s="1240">
        <v>156.43197000000001</v>
      </c>
      <c r="V216" s="1240">
        <v>49.044930000000001</v>
      </c>
      <c r="W216" s="1240"/>
      <c r="X216" s="1240">
        <v>271.74232000000001</v>
      </c>
      <c r="Y216" s="1240">
        <v>103.25288999999999</v>
      </c>
      <c r="Z216" s="1240"/>
      <c r="AA216" s="1252">
        <v>279.30128999999999</v>
      </c>
      <c r="AB216" s="1252">
        <v>52.415980000000005</v>
      </c>
      <c r="AC216" s="1253"/>
      <c r="AD216" s="1252">
        <v>82.647070000000014</v>
      </c>
      <c r="AE216" s="1252">
        <v>24.418560000000003</v>
      </c>
      <c r="AF216" s="1252"/>
      <c r="AG216" s="1252">
        <v>4.8580500000000004</v>
      </c>
      <c r="AH216" s="1252">
        <v>3.227E-2</v>
      </c>
      <c r="AI216" s="1252"/>
      <c r="AJ216" s="1240">
        <v>129.41019</v>
      </c>
      <c r="AK216" s="1240">
        <v>33.275599999999997</v>
      </c>
      <c r="AL216" s="1240">
        <v>45.677289999999999</v>
      </c>
      <c r="AM216" s="1240">
        <v>13.846450000000001</v>
      </c>
      <c r="AN216" s="1240">
        <v>88.122669999999985</v>
      </c>
      <c r="AO216" s="1240">
        <v>27.797349999999998</v>
      </c>
      <c r="AP216" s="1240">
        <v>343.79535000000004</v>
      </c>
      <c r="AQ216" s="1240">
        <v>49.899960000000007</v>
      </c>
      <c r="AR216" s="1240">
        <v>151.81251999999998</v>
      </c>
      <c r="AS216" s="1466">
        <v>41.003480000000003</v>
      </c>
    </row>
    <row r="217" spans="1:45" x14ac:dyDescent="0.25">
      <c r="A217" s="1238">
        <v>748</v>
      </c>
      <c r="B217" s="153" t="s">
        <v>1297</v>
      </c>
      <c r="C217" s="1239">
        <v>109.15003</v>
      </c>
      <c r="D217" s="1239">
        <v>584</v>
      </c>
      <c r="E217" s="1240"/>
      <c r="F217" s="1239">
        <v>0</v>
      </c>
      <c r="G217" s="1239">
        <v>0</v>
      </c>
      <c r="H217" s="1240"/>
      <c r="I217" s="1239">
        <v>0</v>
      </c>
      <c r="J217" s="1239">
        <v>0</v>
      </c>
      <c r="K217" s="1240"/>
      <c r="L217" s="1239">
        <v>0</v>
      </c>
      <c r="M217" s="1239">
        <v>0</v>
      </c>
      <c r="N217" s="1240"/>
      <c r="O217" s="1240">
        <v>0.68229999999999991</v>
      </c>
      <c r="P217" s="1240">
        <v>1.7850000000000001E-2</v>
      </c>
      <c r="Q217" s="1240"/>
      <c r="R217" s="1240">
        <v>1.30806</v>
      </c>
      <c r="S217" s="1240">
        <v>5.0000000000000001E-3</v>
      </c>
      <c r="T217" s="1240"/>
      <c r="U217" s="1240">
        <v>26.584060000000001</v>
      </c>
      <c r="V217" s="1240">
        <v>3.5960700000000001</v>
      </c>
      <c r="W217" s="1240"/>
      <c r="X217" s="1240">
        <v>5.1049100000000003</v>
      </c>
      <c r="Y217" s="1240">
        <v>0.06</v>
      </c>
      <c r="Z217" s="1240"/>
      <c r="AA217" s="1252">
        <v>16.962589999999999</v>
      </c>
      <c r="AB217" s="1252">
        <v>0.05</v>
      </c>
      <c r="AC217" s="1253"/>
      <c r="AD217" s="1252">
        <v>4.0552600000000005</v>
      </c>
      <c r="AE217" s="1252">
        <v>0.01</v>
      </c>
      <c r="AF217" s="1252"/>
      <c r="AG217" s="1252">
        <v>0</v>
      </c>
      <c r="AH217" s="1252">
        <v>0</v>
      </c>
      <c r="AI217" s="1252"/>
      <c r="AJ217" s="1240">
        <v>0</v>
      </c>
      <c r="AK217" s="1240">
        <v>0</v>
      </c>
      <c r="AL217" s="1240">
        <v>0</v>
      </c>
      <c r="AM217" s="1240">
        <v>0</v>
      </c>
      <c r="AN217" s="1240">
        <v>0</v>
      </c>
      <c r="AO217" s="1240">
        <v>0</v>
      </c>
      <c r="AP217" s="1240">
        <v>5.5584499999999997</v>
      </c>
      <c r="AQ217" s="1240">
        <v>0.41274</v>
      </c>
      <c r="AR217" s="1240">
        <v>3.7265799999999998</v>
      </c>
      <c r="AS217" s="1466">
        <v>0.56499999999999995</v>
      </c>
    </row>
    <row r="218" spans="1:45" x14ac:dyDescent="0.25">
      <c r="A218" s="1238">
        <v>750</v>
      </c>
      <c r="B218" s="153" t="s">
        <v>1298</v>
      </c>
      <c r="C218" s="1239">
        <v>7457.1873499999992</v>
      </c>
      <c r="D218" s="1239">
        <v>1458.1023700000001</v>
      </c>
      <c r="E218" s="1240"/>
      <c r="F218" s="1239">
        <v>7547.5470599999999</v>
      </c>
      <c r="G218" s="1239">
        <v>1136.5547300000001</v>
      </c>
      <c r="H218" s="1240"/>
      <c r="I218" s="1239">
        <v>14675.331330000001</v>
      </c>
      <c r="J218" s="1239">
        <v>1846.93858</v>
      </c>
      <c r="K218" s="1240"/>
      <c r="L218" s="1239">
        <v>14181.590749999999</v>
      </c>
      <c r="M218" s="1239">
        <v>1583.95308</v>
      </c>
      <c r="N218" s="1240"/>
      <c r="O218" s="1240">
        <v>17712.763910000001</v>
      </c>
      <c r="P218" s="1240">
        <v>1552.29393</v>
      </c>
      <c r="Q218" s="1240"/>
      <c r="R218" s="1240">
        <v>18428.178239999997</v>
      </c>
      <c r="S218" s="1240">
        <v>1823.8808200000001</v>
      </c>
      <c r="T218" s="1240"/>
      <c r="U218" s="1240">
        <v>17223.36507</v>
      </c>
      <c r="V218" s="1240">
        <v>1715.4371299999998</v>
      </c>
      <c r="W218" s="1240"/>
      <c r="X218" s="1240">
        <v>17576.049309999999</v>
      </c>
      <c r="Y218" s="1240">
        <v>2392.2979399999999</v>
      </c>
      <c r="Z218" s="1240"/>
      <c r="AA218" s="1252">
        <v>19612.196680000001</v>
      </c>
      <c r="AB218" s="1252">
        <v>2493.48081</v>
      </c>
      <c r="AC218" s="1253"/>
      <c r="AD218" s="1252">
        <v>20872.033170000002</v>
      </c>
      <c r="AE218" s="1252">
        <v>3256.8876600000003</v>
      </c>
      <c r="AF218" s="1252"/>
      <c r="AG218" s="1252">
        <v>19538.822070000002</v>
      </c>
      <c r="AH218" s="1252">
        <v>2105.91111</v>
      </c>
      <c r="AI218" s="1252"/>
      <c r="AJ218" s="1240">
        <v>19448.07532</v>
      </c>
      <c r="AK218" s="1240">
        <v>1973.9864700000001</v>
      </c>
      <c r="AL218" s="1240">
        <v>22192.35457</v>
      </c>
      <c r="AM218" s="1240">
        <v>2628.4488999999999</v>
      </c>
      <c r="AN218" s="1240">
        <v>26579.871089999891</v>
      </c>
      <c r="AO218" s="1240">
        <v>2789.9065099999916</v>
      </c>
      <c r="AP218" s="1240">
        <v>17693.51694000003</v>
      </c>
      <c r="AQ218" s="1240">
        <v>1746.0172099999986</v>
      </c>
      <c r="AR218" s="1240">
        <v>16591.730350000053</v>
      </c>
      <c r="AS218" s="1466">
        <v>2976.6229300000005</v>
      </c>
    </row>
    <row r="219" spans="1:45" x14ac:dyDescent="0.25">
      <c r="A219" s="1238">
        <v>756</v>
      </c>
      <c r="B219" s="153" t="s">
        <v>1299</v>
      </c>
      <c r="C219" s="1239">
        <v>30934.057840000001</v>
      </c>
      <c r="D219" s="1239">
        <v>5602.0898999999999</v>
      </c>
      <c r="E219" s="1240"/>
      <c r="F219" s="1239">
        <v>36001.345560000002</v>
      </c>
      <c r="G219" s="1239">
        <v>8758.3517200000006</v>
      </c>
      <c r="H219" s="1240"/>
      <c r="I219" s="1239">
        <v>49319.21903</v>
      </c>
      <c r="J219" s="1239">
        <v>13221.956609999999</v>
      </c>
      <c r="K219" s="1240"/>
      <c r="L219" s="1239">
        <v>45343.958129999999</v>
      </c>
      <c r="M219" s="1239">
        <v>16121.26742</v>
      </c>
      <c r="N219" s="1240"/>
      <c r="O219" s="1240">
        <v>47380.598409999999</v>
      </c>
      <c r="P219" s="1240">
        <v>18296.205489999997</v>
      </c>
      <c r="Q219" s="1240"/>
      <c r="R219" s="1240">
        <v>42654.304100000001</v>
      </c>
      <c r="S219" s="1240">
        <v>15612.587579999999</v>
      </c>
      <c r="T219" s="1240"/>
      <c r="U219" s="1240">
        <v>37009.92899</v>
      </c>
      <c r="V219" s="1240">
        <v>10703.660320000001</v>
      </c>
      <c r="W219" s="1240"/>
      <c r="X219" s="1240">
        <v>32222.27216</v>
      </c>
      <c r="Y219" s="1240">
        <v>19023.81756</v>
      </c>
      <c r="Z219" s="1240"/>
      <c r="AA219" s="1252">
        <v>34361.788509999998</v>
      </c>
      <c r="AB219" s="1252">
        <v>60334.402289999998</v>
      </c>
      <c r="AC219" s="1253"/>
      <c r="AD219" s="1252">
        <v>26851.46918</v>
      </c>
      <c r="AE219" s="1252">
        <v>13285.748369999999</v>
      </c>
      <c r="AF219" s="1252"/>
      <c r="AG219" s="1252">
        <v>32982.979980000004</v>
      </c>
      <c r="AH219" s="1252">
        <v>59589.326890000004</v>
      </c>
      <c r="AI219" s="1252"/>
      <c r="AJ219" s="1240">
        <v>19758.336760000002</v>
      </c>
      <c r="AK219" s="1240">
        <v>29098.469710000001</v>
      </c>
      <c r="AL219" s="1240">
        <v>40031.46372</v>
      </c>
      <c r="AM219" s="1240">
        <v>20097.689019999998</v>
      </c>
      <c r="AN219" s="1240">
        <v>51936.338380000023</v>
      </c>
      <c r="AO219" s="1240">
        <v>38041.601149999995</v>
      </c>
      <c r="AP219" s="1240">
        <v>40277.354729999999</v>
      </c>
      <c r="AQ219" s="1240">
        <v>31392.084390000076</v>
      </c>
      <c r="AR219" s="1240">
        <v>32178.164289999997</v>
      </c>
      <c r="AS219" s="1466">
        <v>13497.724019999989</v>
      </c>
    </row>
    <row r="220" spans="1:45" x14ac:dyDescent="0.25">
      <c r="A220" s="1238">
        <v>759</v>
      </c>
      <c r="B220" s="153" t="s">
        <v>1300</v>
      </c>
      <c r="C220" s="1239">
        <v>48.41628</v>
      </c>
      <c r="D220" s="1239">
        <v>12.5</v>
      </c>
      <c r="E220" s="1240"/>
      <c r="F220" s="1239">
        <v>244.77096</v>
      </c>
      <c r="G220" s="1239">
        <v>50.100339999999996</v>
      </c>
      <c r="H220" s="1240"/>
      <c r="I220" s="1239">
        <v>172.64498</v>
      </c>
      <c r="J220" s="1239">
        <v>33.300710000000002</v>
      </c>
      <c r="K220" s="1240"/>
      <c r="L220" s="1239">
        <v>162.23757999999998</v>
      </c>
      <c r="M220" s="1239">
        <v>31.2</v>
      </c>
      <c r="N220" s="1240"/>
      <c r="O220" s="1240">
        <v>198.08309</v>
      </c>
      <c r="P220" s="1240">
        <v>40.45008</v>
      </c>
      <c r="Q220" s="1240"/>
      <c r="R220" s="1240">
        <v>143.00264999999999</v>
      </c>
      <c r="S220" s="1240">
        <v>26.018560000000001</v>
      </c>
      <c r="T220" s="1240"/>
      <c r="U220" s="1240">
        <v>273.86947999999995</v>
      </c>
      <c r="V220" s="1240">
        <v>67.022539999999992</v>
      </c>
      <c r="W220" s="1240"/>
      <c r="X220" s="1240">
        <v>348.60409000000004</v>
      </c>
      <c r="Y220" s="1240">
        <v>80.354550000000003</v>
      </c>
      <c r="Z220" s="1240"/>
      <c r="AA220" s="1252">
        <v>302.52677</v>
      </c>
      <c r="AB220" s="1252">
        <v>47.149169999999998</v>
      </c>
      <c r="AC220" s="1253"/>
      <c r="AD220" s="1252">
        <v>162.57573000000002</v>
      </c>
      <c r="AE220" s="1252">
        <v>43.011000000000003</v>
      </c>
      <c r="AF220" s="1252"/>
      <c r="AG220" s="1252">
        <v>139.25005999999999</v>
      </c>
      <c r="AH220" s="1252">
        <v>38.562379999999997</v>
      </c>
      <c r="AI220" s="1252"/>
      <c r="AJ220" s="1240">
        <v>60.032789999999999</v>
      </c>
      <c r="AK220" s="1240">
        <v>20.0929</v>
      </c>
      <c r="AL220" s="1240">
        <v>159.76</v>
      </c>
      <c r="AM220" s="1240">
        <v>54.7</v>
      </c>
      <c r="AN220" s="1240">
        <v>117.69405999999999</v>
      </c>
      <c r="AO220" s="1240">
        <v>28.100440000000003</v>
      </c>
      <c r="AP220" s="1240">
        <v>192.08225999999999</v>
      </c>
      <c r="AQ220" s="1240">
        <v>54.025790000000008</v>
      </c>
      <c r="AR220" s="1240">
        <v>84.630730000000014</v>
      </c>
      <c r="AS220" s="1466">
        <v>16.00299</v>
      </c>
    </row>
    <row r="221" spans="1:45" x14ac:dyDescent="0.25">
      <c r="A221" s="1238">
        <v>764</v>
      </c>
      <c r="B221" s="153" t="s">
        <v>446</v>
      </c>
      <c r="C221" s="1239">
        <v>156530.62753</v>
      </c>
      <c r="D221" s="1239">
        <v>72068.24424</v>
      </c>
      <c r="E221" s="1240"/>
      <c r="F221" s="1239">
        <v>165364.49113000001</v>
      </c>
      <c r="G221" s="1239">
        <v>105617.69934000001</v>
      </c>
      <c r="H221" s="1240"/>
      <c r="I221" s="1239">
        <v>305697.7156</v>
      </c>
      <c r="J221" s="1239">
        <v>85145.565829999992</v>
      </c>
      <c r="K221" s="1240"/>
      <c r="L221" s="1239">
        <v>223462.85347</v>
      </c>
      <c r="M221" s="1239">
        <v>64577.46297</v>
      </c>
      <c r="N221" s="1240"/>
      <c r="O221" s="1240">
        <v>169155.51994</v>
      </c>
      <c r="P221" s="1240">
        <v>41997.528310000002</v>
      </c>
      <c r="Q221" s="1240"/>
      <c r="R221" s="1240">
        <v>157266.73093000002</v>
      </c>
      <c r="S221" s="1240">
        <v>46473.664049999999</v>
      </c>
      <c r="T221" s="1240"/>
      <c r="U221" s="1240">
        <v>145934.17911000003</v>
      </c>
      <c r="V221" s="1240">
        <v>23148.594559999998</v>
      </c>
      <c r="W221" s="1240"/>
      <c r="X221" s="1240">
        <v>134011.46124</v>
      </c>
      <c r="Y221" s="1240">
        <v>32280.78859</v>
      </c>
      <c r="Z221" s="1240"/>
      <c r="AA221" s="1252">
        <v>160418.25271</v>
      </c>
      <c r="AB221" s="1252">
        <v>49095.683149999997</v>
      </c>
      <c r="AC221" s="1253"/>
      <c r="AD221" s="1252">
        <v>160290.05301</v>
      </c>
      <c r="AE221" s="1252">
        <v>45184.667110000002</v>
      </c>
      <c r="AF221" s="1252"/>
      <c r="AG221" s="1252">
        <v>156144.36087</v>
      </c>
      <c r="AH221" s="1252">
        <v>46951.581429999998</v>
      </c>
      <c r="AI221" s="1252"/>
      <c r="AJ221" s="1240">
        <v>193321.98934999999</v>
      </c>
      <c r="AK221" s="1240">
        <v>59564.602250000004</v>
      </c>
      <c r="AL221" s="1240">
        <v>195784.59221</v>
      </c>
      <c r="AM221" s="1240">
        <v>55395.778720000002</v>
      </c>
      <c r="AN221" s="1240">
        <v>238677.01110999982</v>
      </c>
      <c r="AO221" s="1240">
        <v>68622.440360000313</v>
      </c>
      <c r="AP221" s="1240">
        <v>291558.96159000281</v>
      </c>
      <c r="AQ221" s="1240">
        <v>88582.435580000223</v>
      </c>
      <c r="AR221" s="1240">
        <v>217335.42760000037</v>
      </c>
      <c r="AS221" s="1466">
        <v>60969.441480000103</v>
      </c>
    </row>
    <row r="222" spans="1:45" x14ac:dyDescent="0.25">
      <c r="A222" s="1238">
        <v>767</v>
      </c>
      <c r="B222" s="153" t="s">
        <v>989</v>
      </c>
      <c r="C222" s="1239">
        <v>394140.61722000001</v>
      </c>
      <c r="D222" s="1239">
        <v>32876.569920000002</v>
      </c>
      <c r="E222" s="1240"/>
      <c r="F222" s="1239">
        <v>425447.48954000004</v>
      </c>
      <c r="G222" s="1239">
        <v>36049.114270000005</v>
      </c>
      <c r="H222" s="1240"/>
      <c r="I222" s="1239">
        <v>476208.24554999999</v>
      </c>
      <c r="J222" s="1239">
        <v>21345.048770000001</v>
      </c>
      <c r="K222" s="1240"/>
      <c r="L222" s="1239">
        <v>517785.85411000001</v>
      </c>
      <c r="M222" s="1239">
        <v>17127.486209999999</v>
      </c>
      <c r="N222" s="1240"/>
      <c r="O222" s="1240">
        <v>514861.19223000004</v>
      </c>
      <c r="P222" s="1240">
        <v>8883.5866999999998</v>
      </c>
      <c r="Q222" s="1240"/>
      <c r="R222" s="1240">
        <v>525258.04388000001</v>
      </c>
      <c r="S222" s="1240">
        <v>14956.05811</v>
      </c>
      <c r="T222" s="1240"/>
      <c r="U222" s="1240">
        <v>437822.24173000001</v>
      </c>
      <c r="V222" s="1240">
        <v>7900.3785599999992</v>
      </c>
      <c r="W222" s="1240"/>
      <c r="X222" s="1240">
        <v>402723.10728</v>
      </c>
      <c r="Y222" s="1240">
        <v>19644.804899999999</v>
      </c>
      <c r="Z222" s="1240"/>
      <c r="AA222" s="1252">
        <v>423291.71506000002</v>
      </c>
      <c r="AB222" s="1252">
        <v>64808.943920000005</v>
      </c>
      <c r="AC222" s="1253"/>
      <c r="AD222" s="1252">
        <v>471866.49569999997</v>
      </c>
      <c r="AE222" s="1252">
        <v>67713.931670000005</v>
      </c>
      <c r="AF222" s="1252"/>
      <c r="AG222" s="1252">
        <v>453347.43680000002</v>
      </c>
      <c r="AH222" s="1252">
        <v>22550.73662</v>
      </c>
      <c r="AI222" s="1252"/>
      <c r="AJ222" s="1240">
        <v>381790.48956999998</v>
      </c>
      <c r="AK222" s="1240">
        <v>21188.206480000001</v>
      </c>
      <c r="AL222" s="1240">
        <v>425931.14241000003</v>
      </c>
      <c r="AM222" s="1240">
        <v>12445.280779999999</v>
      </c>
      <c r="AN222" s="1240">
        <v>403226.17863999918</v>
      </c>
      <c r="AO222" s="1240">
        <v>11529.139489999528</v>
      </c>
      <c r="AP222" s="1240">
        <v>451564.76946000237</v>
      </c>
      <c r="AQ222" s="1240">
        <v>15356.487369999044</v>
      </c>
      <c r="AR222" s="1240">
        <v>387806.72910999734</v>
      </c>
      <c r="AS222" s="1466">
        <v>7345.8588999996728</v>
      </c>
    </row>
    <row r="223" spans="1:45" x14ac:dyDescent="0.25">
      <c r="A223" s="1238">
        <v>770</v>
      </c>
      <c r="B223" s="153" t="s">
        <v>1301</v>
      </c>
      <c r="C223" s="1239">
        <v>3.12175</v>
      </c>
      <c r="D223" s="1239">
        <v>4.4676</v>
      </c>
      <c r="E223" s="1240"/>
      <c r="F223" s="1239">
        <v>0.95016999999999996</v>
      </c>
      <c r="G223" s="1239">
        <v>5.5100000000000003E-2</v>
      </c>
      <c r="H223" s="1240"/>
      <c r="I223" s="1239">
        <v>136.09917999999999</v>
      </c>
      <c r="J223" s="1239">
        <v>37.032550000000001</v>
      </c>
      <c r="K223" s="1240"/>
      <c r="L223" s="1239">
        <v>2407.6904100000002</v>
      </c>
      <c r="M223" s="1239">
        <v>3029.1872499999999</v>
      </c>
      <c r="N223" s="1240"/>
      <c r="O223" s="1240">
        <v>1599.9874299999999</v>
      </c>
      <c r="P223" s="1240">
        <v>637.31859999999995</v>
      </c>
      <c r="Q223" s="1240"/>
      <c r="R223" s="1240">
        <v>1295.3258500000002</v>
      </c>
      <c r="S223" s="1240">
        <v>570.85626999999999</v>
      </c>
      <c r="T223" s="1240"/>
      <c r="U223" s="1240">
        <v>297.93637000000001</v>
      </c>
      <c r="V223" s="1240">
        <v>434.30930000000001</v>
      </c>
      <c r="W223" s="1240"/>
      <c r="X223" s="1240">
        <v>173.95492000000002</v>
      </c>
      <c r="Y223" s="1240">
        <v>472.13294999999999</v>
      </c>
      <c r="Z223" s="1240"/>
      <c r="AA223" s="1252">
        <v>42.089760000000005</v>
      </c>
      <c r="AB223" s="1252">
        <v>8.7400900000000004</v>
      </c>
      <c r="AC223" s="1253"/>
      <c r="AD223" s="1252">
        <v>83.316729999999993</v>
      </c>
      <c r="AE223" s="1252">
        <v>47.891469999999998</v>
      </c>
      <c r="AF223" s="1252"/>
      <c r="AG223" s="1252">
        <v>200.00648000000001</v>
      </c>
      <c r="AH223" s="1252">
        <v>2.5533899999999998</v>
      </c>
      <c r="AI223" s="1252"/>
      <c r="AJ223" s="1240">
        <v>25.019650000000002</v>
      </c>
      <c r="AK223" s="1240">
        <v>105.31469</v>
      </c>
      <c r="AL223" s="1240">
        <v>311.86734000000001</v>
      </c>
      <c r="AM223" s="1240">
        <v>75.349240000000009</v>
      </c>
      <c r="AN223" s="1240">
        <v>359.30522999999999</v>
      </c>
      <c r="AO223" s="1240">
        <v>78.215170000000015</v>
      </c>
      <c r="AP223" s="1240">
        <v>1849.3078400000006</v>
      </c>
      <c r="AQ223" s="1240">
        <v>188.46085000000002</v>
      </c>
      <c r="AR223" s="1240">
        <v>1323.5058099999999</v>
      </c>
      <c r="AS223" s="1466">
        <v>416.82907000000012</v>
      </c>
    </row>
    <row r="224" spans="1:45" x14ac:dyDescent="0.25">
      <c r="A224" s="1238">
        <v>773</v>
      </c>
      <c r="B224" s="153" t="s">
        <v>1302</v>
      </c>
      <c r="C224" s="1239">
        <v>487.89503999999999</v>
      </c>
      <c r="D224" s="1239">
        <v>3.0548899999999999</v>
      </c>
      <c r="E224" s="1240"/>
      <c r="F224" s="1239">
        <v>1046.9903400000001</v>
      </c>
      <c r="G224" s="1239">
        <v>7.8500100000000002</v>
      </c>
      <c r="H224" s="1240"/>
      <c r="I224" s="1239">
        <v>154.73282</v>
      </c>
      <c r="J224" s="1239">
        <v>12.962299999999999</v>
      </c>
      <c r="K224" s="1240"/>
      <c r="L224" s="1239">
        <v>138.65214</v>
      </c>
      <c r="M224" s="1239">
        <v>3.25495</v>
      </c>
      <c r="N224" s="1240"/>
      <c r="O224" s="1240">
        <v>286.21607</v>
      </c>
      <c r="P224" s="1240">
        <v>24.468779999999999</v>
      </c>
      <c r="Q224" s="1240"/>
      <c r="R224" s="1240">
        <v>149.09120000000001</v>
      </c>
      <c r="S224" s="1240">
        <v>1.0955899999999998</v>
      </c>
      <c r="T224" s="1240"/>
      <c r="U224" s="1240">
        <v>94.82902</v>
      </c>
      <c r="V224" s="1240">
        <v>1.7719200000000002</v>
      </c>
      <c r="W224" s="1240"/>
      <c r="X224" s="1240">
        <v>129.12257</v>
      </c>
      <c r="Y224" s="1240">
        <v>17.82272</v>
      </c>
      <c r="Z224" s="1240"/>
      <c r="AA224" s="1252">
        <v>82.344499999999996</v>
      </c>
      <c r="AB224" s="1252">
        <v>9.3310000000000004E-2</v>
      </c>
      <c r="AC224" s="1253"/>
      <c r="AD224" s="1252">
        <v>59.21893</v>
      </c>
      <c r="AE224" s="1252">
        <v>0.21869</v>
      </c>
      <c r="AF224" s="1252"/>
      <c r="AG224" s="1252">
        <v>15.21753</v>
      </c>
      <c r="AH224" s="1252">
        <v>0.26604</v>
      </c>
      <c r="AI224" s="1252"/>
      <c r="AJ224" s="1240">
        <v>64.813890000000001</v>
      </c>
      <c r="AK224" s="1240">
        <v>1.00204</v>
      </c>
      <c r="AL224" s="1240">
        <v>18.078200000000002</v>
      </c>
      <c r="AM224" s="1240">
        <v>6.2530000000000002E-2</v>
      </c>
      <c r="AN224" s="1240">
        <v>25.201900000000006</v>
      </c>
      <c r="AO224" s="1240">
        <v>0.4108500000000001</v>
      </c>
      <c r="AP224" s="1240">
        <v>57.088860000000011</v>
      </c>
      <c r="AQ224" s="1240">
        <v>0.15123999999999999</v>
      </c>
      <c r="AR224" s="1240">
        <v>33.327930000000009</v>
      </c>
      <c r="AS224" s="1466">
        <v>0.26813999999999993</v>
      </c>
    </row>
    <row r="225" spans="1:45" x14ac:dyDescent="0.25">
      <c r="A225" s="1238">
        <v>774</v>
      </c>
      <c r="B225" s="153" t="s">
        <v>1303</v>
      </c>
      <c r="C225" s="1239">
        <v>0</v>
      </c>
      <c r="D225" s="1239">
        <v>0</v>
      </c>
      <c r="E225" s="1240"/>
      <c r="F225" s="1239">
        <v>0</v>
      </c>
      <c r="G225" s="1239">
        <v>0</v>
      </c>
      <c r="H225" s="1240"/>
      <c r="I225" s="1239">
        <v>0</v>
      </c>
      <c r="J225" s="1239">
        <v>0</v>
      </c>
      <c r="K225" s="1240"/>
      <c r="L225" s="1239">
        <v>0.30716000000000004</v>
      </c>
      <c r="M225" s="1239">
        <v>9.4500000000000001E-3</v>
      </c>
      <c r="N225" s="1240"/>
      <c r="O225" s="1240">
        <v>8.1099999999999992E-3</v>
      </c>
      <c r="P225" s="1240">
        <v>2.9999999999999997E-4</v>
      </c>
      <c r="Q225" s="1240"/>
      <c r="R225" s="1240">
        <v>0.13427</v>
      </c>
      <c r="S225" s="1240">
        <v>2.6199999999999999E-3</v>
      </c>
      <c r="T225" s="1240"/>
      <c r="U225" s="1240">
        <v>0</v>
      </c>
      <c r="V225" s="1240">
        <v>0</v>
      </c>
      <c r="W225" s="1240"/>
      <c r="X225" s="1240">
        <v>4.3327999999999998</v>
      </c>
      <c r="Y225" s="1240">
        <v>1.6329999999999997E-2</v>
      </c>
      <c r="Z225" s="1240"/>
      <c r="AA225" s="1252">
        <v>0.61746000000000001</v>
      </c>
      <c r="AB225" s="1252">
        <v>1.33433</v>
      </c>
      <c r="AC225" s="1253"/>
      <c r="AD225" s="1252">
        <v>1.1181300000000001</v>
      </c>
      <c r="AE225" s="1252">
        <v>8.0659999999999996E-2</v>
      </c>
      <c r="AF225" s="1252"/>
      <c r="AG225" s="1252">
        <v>1.2524900000000001</v>
      </c>
      <c r="AH225" s="1252">
        <v>3.4390000000000004E-2</v>
      </c>
      <c r="AI225" s="1252"/>
      <c r="AJ225" s="1240">
        <v>3.6333800000000003</v>
      </c>
      <c r="AK225" s="1240">
        <v>0.11753</v>
      </c>
      <c r="AL225" s="1240">
        <v>0.68215999999999999</v>
      </c>
      <c r="AM225" s="1240">
        <v>2.0930000000000001E-2</v>
      </c>
      <c r="AN225" s="1240">
        <v>0</v>
      </c>
      <c r="AO225" s="1240">
        <v>0</v>
      </c>
      <c r="AP225" s="1240">
        <v>0</v>
      </c>
      <c r="AQ225" s="1240">
        <v>0</v>
      </c>
      <c r="AR225" s="1240">
        <v>4.2048199999999998</v>
      </c>
      <c r="AS225" s="1466">
        <v>0.13500000000000001</v>
      </c>
    </row>
    <row r="226" spans="1:45" x14ac:dyDescent="0.25">
      <c r="A226" s="1238">
        <v>776</v>
      </c>
      <c r="B226" s="153" t="s">
        <v>1304</v>
      </c>
      <c r="C226" s="1239">
        <v>228989.00025000001</v>
      </c>
      <c r="D226" s="1239">
        <v>43507.437010000001</v>
      </c>
      <c r="E226" s="1240"/>
      <c r="F226" s="1239">
        <v>398350.74637999997</v>
      </c>
      <c r="G226" s="1239">
        <v>51970.305319999999</v>
      </c>
      <c r="H226" s="1240"/>
      <c r="I226" s="1239">
        <v>426786.44761999999</v>
      </c>
      <c r="J226" s="1239">
        <v>58174.737229999999</v>
      </c>
      <c r="K226" s="1240"/>
      <c r="L226" s="1239">
        <v>340920.12377000001</v>
      </c>
      <c r="M226" s="1239">
        <v>50400.294529999999</v>
      </c>
      <c r="N226" s="1240"/>
      <c r="O226" s="1240">
        <v>312628.02527999994</v>
      </c>
      <c r="P226" s="1240">
        <v>49545.756119999998</v>
      </c>
      <c r="Q226" s="1240"/>
      <c r="R226" s="1240">
        <v>346489.78970999998</v>
      </c>
      <c r="S226" s="1240">
        <v>63654.895079999995</v>
      </c>
      <c r="T226" s="1240"/>
      <c r="U226" s="1240">
        <v>300079.68575</v>
      </c>
      <c r="V226" s="1240">
        <v>55545.222390000003</v>
      </c>
      <c r="W226" s="1240"/>
      <c r="X226" s="1240">
        <v>292799.81849999999</v>
      </c>
      <c r="Y226" s="1240">
        <v>61721.717329999999</v>
      </c>
      <c r="Z226" s="1240"/>
      <c r="AA226" s="1252">
        <v>296328.94816000003</v>
      </c>
      <c r="AB226" s="1252">
        <v>65857.790130000009</v>
      </c>
      <c r="AC226" s="1253"/>
      <c r="AD226" s="1252">
        <v>323385.44335000002</v>
      </c>
      <c r="AE226" s="1252">
        <v>67248.99454</v>
      </c>
      <c r="AF226" s="1252"/>
      <c r="AG226" s="1252">
        <v>313525.35356999998</v>
      </c>
      <c r="AH226" s="1252">
        <v>75254.910900000003</v>
      </c>
      <c r="AI226" s="1252"/>
      <c r="AJ226" s="1240">
        <v>271508.31816000002</v>
      </c>
      <c r="AK226" s="1240">
        <v>63378.414340000003</v>
      </c>
      <c r="AL226" s="1240">
        <v>414575.48431000003</v>
      </c>
      <c r="AM226" s="1240">
        <v>85529.611390000005</v>
      </c>
      <c r="AN226" s="1240">
        <v>493840.98334999895</v>
      </c>
      <c r="AO226" s="1240">
        <v>79218.590420000139</v>
      </c>
      <c r="AP226" s="1240">
        <v>337892.73256999796</v>
      </c>
      <c r="AQ226" s="1240">
        <v>72365.663070000766</v>
      </c>
      <c r="AR226" s="1240">
        <v>363583.65150999877</v>
      </c>
      <c r="AS226" s="1466">
        <v>91837.639010000843</v>
      </c>
    </row>
    <row r="227" spans="1:45" x14ac:dyDescent="0.25">
      <c r="A227" s="1238">
        <v>780</v>
      </c>
      <c r="B227" s="153" t="s">
        <v>1305</v>
      </c>
      <c r="C227" s="1239">
        <v>51.296800000000005</v>
      </c>
      <c r="D227" s="1239">
        <v>24.395889999999998</v>
      </c>
      <c r="E227" s="1240"/>
      <c r="F227" s="1239">
        <v>334.41395</v>
      </c>
      <c r="G227" s="1239">
        <v>122.60757000000001</v>
      </c>
      <c r="H227" s="1240"/>
      <c r="I227" s="1239">
        <v>0.30862000000000001</v>
      </c>
      <c r="J227" s="1239">
        <v>9.2000000000000003E-4</v>
      </c>
      <c r="K227" s="1240"/>
      <c r="L227" s="1239">
        <v>162.84035999999998</v>
      </c>
      <c r="M227" s="1239">
        <v>25.968640000000001</v>
      </c>
      <c r="N227" s="1240"/>
      <c r="O227" s="1240">
        <v>453.14726000000002</v>
      </c>
      <c r="P227" s="1240">
        <v>92.065029999999993</v>
      </c>
      <c r="Q227" s="1240"/>
      <c r="R227" s="1240">
        <v>9905.2741700000006</v>
      </c>
      <c r="S227" s="1240">
        <v>1209.4848999999999</v>
      </c>
      <c r="T227" s="1240"/>
      <c r="U227" s="1240">
        <v>431.65573000000001</v>
      </c>
      <c r="V227" s="1240">
        <v>281.74133</v>
      </c>
      <c r="W227" s="1240"/>
      <c r="X227" s="1240">
        <v>663.19515999999999</v>
      </c>
      <c r="Y227" s="1240">
        <v>326.12195000000003</v>
      </c>
      <c r="Z227" s="1240"/>
      <c r="AA227" s="1252">
        <v>171.51230999999999</v>
      </c>
      <c r="AB227" s="1252">
        <v>27.897020000000001</v>
      </c>
      <c r="AC227" s="1253"/>
      <c r="AD227" s="1252">
        <v>298.08904999999999</v>
      </c>
      <c r="AE227" s="1252">
        <v>47.99503</v>
      </c>
      <c r="AF227" s="1252"/>
      <c r="AG227" s="1252">
        <v>15.943</v>
      </c>
      <c r="AH227" s="1252">
        <v>3.07145</v>
      </c>
      <c r="AI227" s="1252"/>
      <c r="AJ227" s="1240">
        <v>834.70195999999999</v>
      </c>
      <c r="AK227" s="1240">
        <v>184.98482999999999</v>
      </c>
      <c r="AL227" s="1240">
        <v>227.87153000000001</v>
      </c>
      <c r="AM227" s="1240">
        <v>50.592120000000001</v>
      </c>
      <c r="AN227" s="1240">
        <v>1025.4231600000001</v>
      </c>
      <c r="AO227" s="1240">
        <v>122.83505000000001</v>
      </c>
      <c r="AP227" s="1240">
        <v>444.22548999999998</v>
      </c>
      <c r="AQ227" s="1240">
        <v>75.08175</v>
      </c>
      <c r="AR227" s="1240">
        <v>474.09785999999997</v>
      </c>
      <c r="AS227" s="1466">
        <v>69.635999999999996</v>
      </c>
    </row>
    <row r="228" spans="1:45" x14ac:dyDescent="0.25">
      <c r="A228" s="1238">
        <v>783</v>
      </c>
      <c r="B228" s="153" t="s">
        <v>1306</v>
      </c>
      <c r="C228" s="1239">
        <v>728.69204999999999</v>
      </c>
      <c r="D228" s="1239">
        <v>38.348779999999998</v>
      </c>
      <c r="E228" s="1240"/>
      <c r="F228" s="1239">
        <v>191.67704000000001</v>
      </c>
      <c r="G228" s="1239">
        <v>4.0594799999999998</v>
      </c>
      <c r="H228" s="1240"/>
      <c r="I228" s="1239">
        <v>9.7920000000000007E-2</v>
      </c>
      <c r="J228" s="1239">
        <v>1.358E-2</v>
      </c>
      <c r="K228" s="1240"/>
      <c r="L228" s="1239">
        <v>0</v>
      </c>
      <c r="M228" s="1239">
        <v>0</v>
      </c>
      <c r="N228" s="1240"/>
      <c r="O228" s="1240">
        <v>0</v>
      </c>
      <c r="P228" s="1240">
        <v>0</v>
      </c>
      <c r="Q228" s="1240"/>
      <c r="R228" s="1240">
        <v>0</v>
      </c>
      <c r="S228" s="1240">
        <v>0</v>
      </c>
      <c r="T228" s="1240"/>
      <c r="U228" s="1240">
        <v>10.874000000000001</v>
      </c>
      <c r="V228" s="1240">
        <v>2.4300000000000002</v>
      </c>
      <c r="W228" s="1240"/>
      <c r="X228" s="1240">
        <v>12.17333</v>
      </c>
      <c r="Y228" s="1240">
        <v>0.48137000000000002</v>
      </c>
      <c r="Z228" s="1240"/>
      <c r="AA228" s="1252">
        <v>0</v>
      </c>
      <c r="AB228" s="1252">
        <v>0</v>
      </c>
      <c r="AC228" s="1253"/>
      <c r="AD228" s="1252">
        <v>15.030860000000001</v>
      </c>
      <c r="AE228" s="1252">
        <v>0.76021000000000005</v>
      </c>
      <c r="AF228" s="1252"/>
      <c r="AG228" s="1252">
        <v>5.4340000000000006E-2</v>
      </c>
      <c r="AH228" s="1252">
        <v>8.4999999999999995E-4</v>
      </c>
      <c r="AI228" s="1252"/>
      <c r="AJ228" s="1240">
        <v>5.1560000000000002E-2</v>
      </c>
      <c r="AK228" s="1240">
        <v>1.49E-3</v>
      </c>
      <c r="AL228" s="1240">
        <v>0</v>
      </c>
      <c r="AM228" s="1240">
        <v>0</v>
      </c>
      <c r="AN228" s="1240">
        <v>0</v>
      </c>
      <c r="AO228" s="1240">
        <v>0</v>
      </c>
      <c r="AP228" s="1240">
        <v>4.8469999999999999E-2</v>
      </c>
      <c r="AQ228" s="1240">
        <v>1.47E-3</v>
      </c>
      <c r="AR228" s="1240">
        <v>413.94041999999996</v>
      </c>
      <c r="AS228" s="1466">
        <v>0.37251999999999996</v>
      </c>
    </row>
    <row r="229" spans="1:45" x14ac:dyDescent="0.25">
      <c r="A229" s="1238">
        <v>786</v>
      </c>
      <c r="B229" s="153" t="s">
        <v>1307</v>
      </c>
      <c r="C229" s="1239">
        <v>0</v>
      </c>
      <c r="D229" s="1239">
        <v>0</v>
      </c>
      <c r="E229" s="1240"/>
      <c r="F229" s="1239">
        <v>0</v>
      </c>
      <c r="G229" s="1239">
        <v>0</v>
      </c>
      <c r="H229" s="1240"/>
      <c r="I229" s="1239">
        <v>0</v>
      </c>
      <c r="J229" s="1239">
        <v>0</v>
      </c>
      <c r="K229" s="1240"/>
      <c r="L229" s="1239">
        <v>0</v>
      </c>
      <c r="M229" s="1239">
        <v>0</v>
      </c>
      <c r="N229" s="1240"/>
      <c r="O229" s="1240">
        <v>0</v>
      </c>
      <c r="P229" s="1240">
        <v>0</v>
      </c>
      <c r="Q229" s="1240"/>
      <c r="R229" s="1240">
        <v>0</v>
      </c>
      <c r="S229" s="1240">
        <v>0</v>
      </c>
      <c r="T229" s="1240"/>
      <c r="U229" s="1240">
        <v>0</v>
      </c>
      <c r="V229" s="1240">
        <v>0</v>
      </c>
      <c r="W229" s="1240"/>
      <c r="X229" s="1240">
        <v>0</v>
      </c>
      <c r="Y229" s="1240">
        <v>0</v>
      </c>
      <c r="Z229" s="1240"/>
      <c r="AA229" s="1252">
        <v>0</v>
      </c>
      <c r="AB229" s="1252">
        <v>0</v>
      </c>
      <c r="AC229" s="1253"/>
      <c r="AD229" s="1252">
        <v>0.25898000000000004</v>
      </c>
      <c r="AE229" s="1252">
        <v>5.8499999999999993E-3</v>
      </c>
      <c r="AF229" s="1252"/>
      <c r="AG229" s="1252">
        <v>0.31735000000000002</v>
      </c>
      <c r="AH229" s="1252">
        <v>5.9999999999999995E-4</v>
      </c>
      <c r="AI229" s="1252"/>
      <c r="AJ229" s="1240">
        <v>0.33539999999999998</v>
      </c>
      <c r="AK229" s="1240">
        <v>4.0000000000000003E-5</v>
      </c>
      <c r="AL229" s="1240">
        <v>0.13002</v>
      </c>
      <c r="AM229" s="1240">
        <v>4.4999999999999999E-4</v>
      </c>
      <c r="AN229" s="1240">
        <v>0</v>
      </c>
      <c r="AO229" s="1240">
        <v>0</v>
      </c>
      <c r="AP229" s="1240">
        <v>0</v>
      </c>
      <c r="AQ229" s="1240">
        <v>0</v>
      </c>
      <c r="AR229" s="1240">
        <v>0</v>
      </c>
      <c r="AS229" s="1466">
        <v>0</v>
      </c>
    </row>
    <row r="230" spans="1:45" x14ac:dyDescent="0.25">
      <c r="A230" s="1238">
        <v>787</v>
      </c>
      <c r="B230" s="153" t="s">
        <v>1308</v>
      </c>
      <c r="C230" s="1239">
        <v>8.0718700000000005</v>
      </c>
      <c r="D230" s="1239">
        <v>0.13278999999999999</v>
      </c>
      <c r="E230" s="1240"/>
      <c r="F230" s="1239">
        <v>0</v>
      </c>
      <c r="G230" s="1239">
        <v>0</v>
      </c>
      <c r="H230" s="1240"/>
      <c r="I230" s="1239">
        <v>18.20889</v>
      </c>
      <c r="J230" s="1239">
        <v>1.5574700000000001</v>
      </c>
      <c r="K230" s="1240"/>
      <c r="L230" s="1239">
        <v>0</v>
      </c>
      <c r="M230" s="1239">
        <v>0</v>
      </c>
      <c r="N230" s="1240"/>
      <c r="O230" s="1240">
        <v>0</v>
      </c>
      <c r="P230" s="1240">
        <v>0</v>
      </c>
      <c r="Q230" s="1240"/>
      <c r="R230" s="1240">
        <v>0</v>
      </c>
      <c r="S230" s="1240">
        <v>0</v>
      </c>
      <c r="T230" s="1240"/>
      <c r="U230" s="1240">
        <v>0.18038999999999999</v>
      </c>
      <c r="V230" s="1240">
        <v>5.4000000000000003E-3</v>
      </c>
      <c r="W230" s="1240"/>
      <c r="X230" s="1240">
        <v>1.23671</v>
      </c>
      <c r="Y230" s="1240">
        <v>4.0000000000000002E-4</v>
      </c>
      <c r="Z230" s="1240"/>
      <c r="AA230" s="1252">
        <v>0</v>
      </c>
      <c r="AB230" s="1252">
        <v>0</v>
      </c>
      <c r="AC230" s="1253"/>
      <c r="AD230" s="1252">
        <v>8.4276100000000014</v>
      </c>
      <c r="AE230" s="1252">
        <v>2.8664999999999998</v>
      </c>
      <c r="AF230" s="1252"/>
      <c r="AG230" s="1252">
        <v>0.39667000000000002</v>
      </c>
      <c r="AH230" s="1252">
        <v>4.292E-2</v>
      </c>
      <c r="AI230" s="1252"/>
      <c r="AJ230" s="1240">
        <v>0</v>
      </c>
      <c r="AK230" s="1240">
        <v>0</v>
      </c>
      <c r="AL230" s="1240">
        <v>0</v>
      </c>
      <c r="AM230" s="1240">
        <v>0</v>
      </c>
      <c r="AN230" s="1240">
        <v>27.42408</v>
      </c>
      <c r="AO230" s="1240">
        <v>3.2000000000000001E-2</v>
      </c>
      <c r="AP230" s="1240">
        <v>0</v>
      </c>
      <c r="AQ230" s="1240">
        <v>0</v>
      </c>
      <c r="AR230" s="1240">
        <v>0</v>
      </c>
      <c r="AS230" s="1466">
        <v>0</v>
      </c>
    </row>
    <row r="231" spans="1:45" x14ac:dyDescent="0.25">
      <c r="A231" s="1238">
        <v>788</v>
      </c>
      <c r="B231" s="153" t="s">
        <v>1309</v>
      </c>
      <c r="C231" s="1239">
        <v>0</v>
      </c>
      <c r="D231" s="1239">
        <v>0</v>
      </c>
      <c r="E231" s="1240"/>
      <c r="F231" s="1239">
        <v>7.1120000000000003E-2</v>
      </c>
      <c r="G231" s="1239">
        <v>1.6999999999999999E-3</v>
      </c>
      <c r="H231" s="1240"/>
      <c r="I231" s="1239">
        <v>0</v>
      </c>
      <c r="J231" s="1239">
        <v>0</v>
      </c>
      <c r="K231" s="1240"/>
      <c r="L231" s="1239">
        <v>4.4594899999999997</v>
      </c>
      <c r="M231" s="1239">
        <v>2.4730000000000002E-2</v>
      </c>
      <c r="N231" s="1240"/>
      <c r="O231" s="1240">
        <v>0</v>
      </c>
      <c r="P231" s="1240">
        <v>0</v>
      </c>
      <c r="Q231" s="1240"/>
      <c r="R231" s="1240">
        <v>0</v>
      </c>
      <c r="S231" s="1240">
        <v>0</v>
      </c>
      <c r="T231" s="1240"/>
      <c r="U231" s="1240">
        <v>0</v>
      </c>
      <c r="V231" s="1240">
        <v>0</v>
      </c>
      <c r="W231" s="1240"/>
      <c r="X231" s="1240">
        <v>0</v>
      </c>
      <c r="Y231" s="1240">
        <v>0</v>
      </c>
      <c r="Z231" s="1240"/>
      <c r="AA231" s="1252">
        <v>0</v>
      </c>
      <c r="AB231" s="1252">
        <v>0</v>
      </c>
      <c r="AC231" s="1253"/>
      <c r="AD231" s="1252">
        <v>0.66032000000000002</v>
      </c>
      <c r="AE231" s="1252">
        <v>1.4930000000000001E-2</v>
      </c>
      <c r="AF231" s="1252"/>
      <c r="AG231" s="1252">
        <v>0</v>
      </c>
      <c r="AH231" s="1252">
        <v>0</v>
      </c>
      <c r="AI231" s="1252"/>
      <c r="AJ231" s="1240">
        <v>0</v>
      </c>
      <c r="AK231" s="1240">
        <v>0</v>
      </c>
      <c r="AL231" s="1240">
        <v>0</v>
      </c>
      <c r="AM231" s="1240">
        <v>0</v>
      </c>
      <c r="AN231" s="1240">
        <v>6.2969999999999998E-2</v>
      </c>
      <c r="AO231" s="1240">
        <v>1.1100000000000001E-3</v>
      </c>
      <c r="AP231" s="1240">
        <v>5.8029999999999998E-2</v>
      </c>
      <c r="AQ231" s="1240">
        <v>1.2999999999999999E-3</v>
      </c>
      <c r="AR231" s="1240">
        <v>0</v>
      </c>
      <c r="AS231" s="1466">
        <v>0</v>
      </c>
    </row>
    <row r="232" spans="1:45" x14ac:dyDescent="0.25">
      <c r="A232" s="1238">
        <v>800</v>
      </c>
      <c r="B232" s="153" t="s">
        <v>1310</v>
      </c>
      <c r="C232" s="1239">
        <v>0</v>
      </c>
      <c r="D232" s="1239">
        <v>0</v>
      </c>
      <c r="E232" s="1240"/>
      <c r="F232" s="1239">
        <v>0</v>
      </c>
      <c r="G232" s="1239">
        <v>0</v>
      </c>
      <c r="H232" s="1240"/>
      <c r="I232" s="1239">
        <v>1029.62239</v>
      </c>
      <c r="J232" s="1239">
        <v>269.95499999999998</v>
      </c>
      <c r="K232" s="1240"/>
      <c r="L232" s="1239">
        <v>0.14072999999999999</v>
      </c>
      <c r="M232" s="1239">
        <v>8.4999999999999995E-4</v>
      </c>
      <c r="N232" s="1240"/>
      <c r="O232" s="1240">
        <v>1.1800200000000001</v>
      </c>
      <c r="P232" s="1240">
        <v>0.36287000000000003</v>
      </c>
      <c r="Q232" s="1240"/>
      <c r="R232" s="1240">
        <v>0</v>
      </c>
      <c r="S232" s="1240">
        <v>0</v>
      </c>
      <c r="T232" s="1240"/>
      <c r="U232" s="1240">
        <v>2724.8528900000001</v>
      </c>
      <c r="V232" s="1240">
        <v>16505.677</v>
      </c>
      <c r="W232" s="1240"/>
      <c r="X232" s="1240">
        <v>0</v>
      </c>
      <c r="Y232" s="1240">
        <v>0</v>
      </c>
      <c r="Z232" s="1240"/>
      <c r="AA232" s="1252">
        <v>19468.5834</v>
      </c>
      <c r="AB232" s="1252">
        <v>50148.951000000001</v>
      </c>
      <c r="AC232" s="1253"/>
      <c r="AD232" s="1252">
        <v>2746.6583799999999</v>
      </c>
      <c r="AE232" s="1252">
        <v>16539.519</v>
      </c>
      <c r="AF232" s="1252"/>
      <c r="AG232" s="1252">
        <v>0</v>
      </c>
      <c r="AH232" s="1252">
        <v>0</v>
      </c>
      <c r="AI232" s="1252"/>
      <c r="AJ232" s="1240">
        <v>0.39541999999999999</v>
      </c>
      <c r="AK232" s="1240">
        <v>1.7500000000000002E-2</v>
      </c>
      <c r="AL232" s="1240">
        <v>0</v>
      </c>
      <c r="AM232" s="1240">
        <v>0</v>
      </c>
      <c r="AN232" s="1240">
        <v>14456.99949</v>
      </c>
      <c r="AO232" s="1240">
        <v>13494.97826</v>
      </c>
      <c r="AP232" s="1240">
        <v>23.3432</v>
      </c>
      <c r="AQ232" s="1240">
        <v>8.0609999999999999</v>
      </c>
      <c r="AR232" s="1240">
        <v>3.0053299999999998</v>
      </c>
      <c r="AS232" s="1466">
        <v>0.24099999999999999</v>
      </c>
    </row>
    <row r="233" spans="1:45" x14ac:dyDescent="0.25">
      <c r="A233" s="1238">
        <v>805</v>
      </c>
      <c r="B233" s="153" t="s">
        <v>1311</v>
      </c>
      <c r="C233" s="1239">
        <v>16.68168</v>
      </c>
      <c r="D233" s="1239">
        <v>3.11382</v>
      </c>
      <c r="E233" s="1240"/>
      <c r="F233" s="1239">
        <v>100.28530000000001</v>
      </c>
      <c r="G233" s="1239">
        <v>35.092230000000001</v>
      </c>
      <c r="H233" s="1240"/>
      <c r="I233" s="1239">
        <v>14.46908</v>
      </c>
      <c r="J233" s="1239">
        <v>0.85846</v>
      </c>
      <c r="K233" s="1240"/>
      <c r="L233" s="1239">
        <v>35.841550000000005</v>
      </c>
      <c r="M233" s="1239">
        <v>2.5316199999999998</v>
      </c>
      <c r="N233" s="1240"/>
      <c r="O233" s="1240">
        <v>68.135999999999996</v>
      </c>
      <c r="P233" s="1240">
        <v>9.3229699999999998</v>
      </c>
      <c r="Q233" s="1240"/>
      <c r="R233" s="1240">
        <v>60.85378</v>
      </c>
      <c r="S233" s="1240">
        <v>3.90448</v>
      </c>
      <c r="T233" s="1240"/>
      <c r="U233" s="1240">
        <v>154.8869</v>
      </c>
      <c r="V233" s="1240">
        <v>219.07989999999998</v>
      </c>
      <c r="W233" s="1240"/>
      <c r="X233" s="1240">
        <v>97.161580000000001</v>
      </c>
      <c r="Y233" s="1240">
        <v>56.856370000000005</v>
      </c>
      <c r="Z233" s="1240"/>
      <c r="AA233" s="1252">
        <v>92.816929999999999</v>
      </c>
      <c r="AB233" s="1252">
        <v>6.7911899999999994</v>
      </c>
      <c r="AC233" s="1253"/>
      <c r="AD233" s="1252">
        <v>353.40459000000004</v>
      </c>
      <c r="AE233" s="1252">
        <v>135.34922</v>
      </c>
      <c r="AF233" s="1252"/>
      <c r="AG233" s="1252">
        <v>100.92650999999999</v>
      </c>
      <c r="AH233" s="1252">
        <v>10.07259</v>
      </c>
      <c r="AI233" s="1252"/>
      <c r="AJ233" s="1240">
        <v>27.600099999999998</v>
      </c>
      <c r="AK233" s="1240">
        <v>1.30891</v>
      </c>
      <c r="AL233" s="1240">
        <v>121.93021</v>
      </c>
      <c r="AM233" s="1240">
        <v>15.554649999999999</v>
      </c>
      <c r="AN233" s="1240">
        <v>519.84289999999999</v>
      </c>
      <c r="AO233" s="1240">
        <v>95.813910000000007</v>
      </c>
      <c r="AP233" s="1240">
        <v>217.33502000000001</v>
      </c>
      <c r="AQ233" s="1240">
        <v>34.134329999999991</v>
      </c>
      <c r="AR233" s="1240">
        <v>177.07237000000003</v>
      </c>
      <c r="AS233" s="1466">
        <v>35.504380000000005</v>
      </c>
    </row>
    <row r="234" spans="1:45" x14ac:dyDescent="0.25">
      <c r="A234" s="1238">
        <v>810</v>
      </c>
      <c r="B234" s="153" t="s">
        <v>1312</v>
      </c>
      <c r="C234" s="1239">
        <v>0</v>
      </c>
      <c r="D234" s="1239">
        <v>0</v>
      </c>
      <c r="E234" s="1240"/>
      <c r="F234" s="1239">
        <v>0</v>
      </c>
      <c r="G234" s="1239">
        <v>0</v>
      </c>
      <c r="H234" s="1240"/>
      <c r="I234" s="1239">
        <v>0</v>
      </c>
      <c r="J234" s="1239">
        <v>0</v>
      </c>
      <c r="K234" s="1240"/>
      <c r="L234" s="1239">
        <v>0</v>
      </c>
      <c r="M234" s="1239">
        <v>0</v>
      </c>
      <c r="N234" s="1240"/>
      <c r="O234" s="1240">
        <v>3.2220300000000002</v>
      </c>
      <c r="P234" s="1240">
        <v>1.3949999999999999E-2</v>
      </c>
      <c r="Q234" s="1240"/>
      <c r="R234" s="1240">
        <v>0</v>
      </c>
      <c r="S234" s="1240">
        <v>0</v>
      </c>
      <c r="T234" s="1240"/>
      <c r="U234" s="1240">
        <v>0</v>
      </c>
      <c r="V234" s="1240">
        <v>0</v>
      </c>
      <c r="W234" s="1240"/>
      <c r="X234" s="1240">
        <v>0</v>
      </c>
      <c r="Y234" s="1240">
        <v>0</v>
      </c>
      <c r="Z234" s="1240"/>
      <c r="AA234" s="1252">
        <v>0</v>
      </c>
      <c r="AB234" s="1252">
        <v>0</v>
      </c>
      <c r="AC234" s="1253"/>
      <c r="AD234" s="1252">
        <v>0</v>
      </c>
      <c r="AE234" s="1252">
        <v>0</v>
      </c>
      <c r="AF234" s="1252"/>
      <c r="AG234" s="1252">
        <v>0</v>
      </c>
      <c r="AH234" s="1252">
        <v>0</v>
      </c>
      <c r="AI234" s="1252"/>
      <c r="AJ234" s="1240">
        <v>0</v>
      </c>
      <c r="AK234" s="1240">
        <v>0</v>
      </c>
      <c r="AL234" s="1240">
        <v>6.6830000000000001E-2</v>
      </c>
      <c r="AM234" s="1240">
        <v>4.4999999999999999E-4</v>
      </c>
      <c r="AN234" s="1240">
        <v>0</v>
      </c>
      <c r="AO234" s="1240">
        <v>0</v>
      </c>
      <c r="AP234" s="1240">
        <v>4.1210399999999998</v>
      </c>
      <c r="AQ234" s="1240">
        <v>6.6920000000000007E-2</v>
      </c>
      <c r="AR234" s="1240">
        <v>0</v>
      </c>
      <c r="AS234" s="1466">
        <v>0</v>
      </c>
    </row>
    <row r="235" spans="1:45" x14ac:dyDescent="0.25">
      <c r="A235" s="1238">
        <v>815</v>
      </c>
      <c r="B235" s="153" t="s">
        <v>988</v>
      </c>
      <c r="C235" s="1239">
        <v>177754.44641999999</v>
      </c>
      <c r="D235" s="1239">
        <v>387300.80358999997</v>
      </c>
      <c r="E235" s="1240"/>
      <c r="F235" s="1239">
        <v>377168.37082000001</v>
      </c>
      <c r="G235" s="1239">
        <v>674834.69082000002</v>
      </c>
      <c r="H235" s="1240"/>
      <c r="I235" s="1239">
        <v>597277.99517999997</v>
      </c>
      <c r="J235" s="1239">
        <v>756442.69114000001</v>
      </c>
      <c r="K235" s="1240"/>
      <c r="L235" s="1239">
        <v>567524.79986999999</v>
      </c>
      <c r="M235" s="1239">
        <v>774985.18021999998</v>
      </c>
      <c r="N235" s="1240"/>
      <c r="O235" s="1240">
        <v>519515.61037000001</v>
      </c>
      <c r="P235" s="1240">
        <v>696327.00075000001</v>
      </c>
      <c r="Q235" s="1240"/>
      <c r="R235" s="1240">
        <v>462120.50630000001</v>
      </c>
      <c r="S235" s="1240">
        <v>604379.05622999999</v>
      </c>
      <c r="T235" s="1240"/>
      <c r="U235" s="1240">
        <v>247959.52403</v>
      </c>
      <c r="V235" s="1240">
        <v>511153.31930000003</v>
      </c>
      <c r="W235" s="1240"/>
      <c r="X235" s="1240">
        <v>121356.51556999999</v>
      </c>
      <c r="Y235" s="1240">
        <v>353832.63645999995</v>
      </c>
      <c r="Z235" s="1240"/>
      <c r="AA235" s="1252">
        <v>76034.403860000006</v>
      </c>
      <c r="AB235" s="1252">
        <v>226286.21779</v>
      </c>
      <c r="AC235" s="1253"/>
      <c r="AD235" s="1252">
        <v>120263.17444</v>
      </c>
      <c r="AE235" s="1252">
        <v>301014.23855000001</v>
      </c>
      <c r="AF235" s="1252"/>
      <c r="AG235" s="1252">
        <v>116894.70981</v>
      </c>
      <c r="AH235" s="1252">
        <v>344297.31629000005</v>
      </c>
      <c r="AI235" s="1252"/>
      <c r="AJ235" s="1240">
        <v>113015.88973000001</v>
      </c>
      <c r="AK235" s="1240">
        <v>401449.54407999996</v>
      </c>
      <c r="AL235" s="1240">
        <v>378475.75962999999</v>
      </c>
      <c r="AM235" s="1240">
        <v>731192.36673999997</v>
      </c>
      <c r="AN235" s="1240">
        <v>300412.75192000001</v>
      </c>
      <c r="AO235" s="1240">
        <v>357661.90563999995</v>
      </c>
      <c r="AP235" s="1240">
        <v>307803.67008000024</v>
      </c>
      <c r="AQ235" s="1240">
        <v>497033.54647000006</v>
      </c>
      <c r="AR235" s="1240">
        <v>115493.57695000006</v>
      </c>
      <c r="AS235" s="1466">
        <v>211837.61296999999</v>
      </c>
    </row>
    <row r="236" spans="1:45" x14ac:dyDescent="0.25">
      <c r="A236" s="1238">
        <v>820</v>
      </c>
      <c r="B236" s="153" t="s">
        <v>1313</v>
      </c>
      <c r="C236" s="1239">
        <v>3064.7413300000003</v>
      </c>
      <c r="D236" s="1239">
        <v>1017.70182</v>
      </c>
      <c r="E236" s="1240"/>
      <c r="F236" s="1239">
        <v>5787.7908699999998</v>
      </c>
      <c r="G236" s="1239">
        <v>1738.9785300000001</v>
      </c>
      <c r="H236" s="1240"/>
      <c r="I236" s="1239">
        <v>4697.0446099999999</v>
      </c>
      <c r="J236" s="1239">
        <v>266.23671999999999</v>
      </c>
      <c r="K236" s="1240"/>
      <c r="L236" s="1239">
        <v>8573.8590500000009</v>
      </c>
      <c r="M236" s="1239">
        <v>1619.43424</v>
      </c>
      <c r="N236" s="1240"/>
      <c r="O236" s="1240">
        <v>7041.1955800000005</v>
      </c>
      <c r="P236" s="1240">
        <v>1838.7671499999999</v>
      </c>
      <c r="Q236" s="1240"/>
      <c r="R236" s="1240">
        <v>5548.2539400000005</v>
      </c>
      <c r="S236" s="1240">
        <v>1970.88438</v>
      </c>
      <c r="T236" s="1240"/>
      <c r="U236" s="1240">
        <v>4070.2378100000001</v>
      </c>
      <c r="V236" s="1240">
        <v>1162.1496100000002</v>
      </c>
      <c r="W236" s="1240"/>
      <c r="X236" s="1240">
        <v>4309.4943200000007</v>
      </c>
      <c r="Y236" s="1240">
        <v>1127.3204699999999</v>
      </c>
      <c r="Z236" s="1240"/>
      <c r="AA236" s="1252">
        <v>4820.3640800000003</v>
      </c>
      <c r="AB236" s="1252">
        <v>3695.9453599999997</v>
      </c>
      <c r="AC236" s="1253"/>
      <c r="AD236" s="1252">
        <v>5383.6371399999998</v>
      </c>
      <c r="AE236" s="1252">
        <v>37582.380880000004</v>
      </c>
      <c r="AF236" s="1252"/>
      <c r="AG236" s="1252">
        <v>4831.1043899999995</v>
      </c>
      <c r="AH236" s="1252">
        <v>2955.2842500000002</v>
      </c>
      <c r="AI236" s="1252"/>
      <c r="AJ236" s="1240">
        <v>4096.3516499999996</v>
      </c>
      <c r="AK236" s="1240">
        <v>2154.6566200000002</v>
      </c>
      <c r="AL236" s="1240">
        <v>6719.7634600000001</v>
      </c>
      <c r="AM236" s="1240">
        <v>2005.10655</v>
      </c>
      <c r="AN236" s="1240">
        <v>10843.736349999981</v>
      </c>
      <c r="AO236" s="1240">
        <v>3351.1768100000027</v>
      </c>
      <c r="AP236" s="1240">
        <v>6951.7001400000081</v>
      </c>
      <c r="AQ236" s="1240">
        <v>2359.6280800000031</v>
      </c>
      <c r="AR236" s="1240">
        <v>4713.32059999998</v>
      </c>
      <c r="AS236" s="1466">
        <v>1485.7594000000008</v>
      </c>
    </row>
    <row r="237" spans="1:45" x14ac:dyDescent="0.25">
      <c r="A237" s="1238">
        <v>823</v>
      </c>
      <c r="B237" s="153" t="s">
        <v>1314</v>
      </c>
      <c r="C237" s="1239">
        <v>0.12787000000000001</v>
      </c>
      <c r="D237" s="1239">
        <v>6.3149999999999998E-2</v>
      </c>
      <c r="E237" s="1240"/>
      <c r="F237" s="1239">
        <v>5.8457400000000002</v>
      </c>
      <c r="G237" s="1239">
        <v>5.6320000000000002E-2</v>
      </c>
      <c r="H237" s="1240"/>
      <c r="I237" s="1239">
        <v>3.4037199999999999</v>
      </c>
      <c r="J237" s="1239">
        <v>1.3689999999999999E-2</v>
      </c>
      <c r="K237" s="1240"/>
      <c r="L237" s="1239">
        <v>4.6869999999999995E-2</v>
      </c>
      <c r="M237" s="1239">
        <v>1.4299999999999998E-3</v>
      </c>
      <c r="N237" s="1240"/>
      <c r="O237" s="1240">
        <v>0</v>
      </c>
      <c r="P237" s="1240">
        <v>0</v>
      </c>
      <c r="Q237" s="1240"/>
      <c r="R237" s="1240">
        <v>0.33518999999999999</v>
      </c>
      <c r="S237" s="1240">
        <v>1.2189999999999999E-2</v>
      </c>
      <c r="T237" s="1240"/>
      <c r="U237" s="1240">
        <v>0</v>
      </c>
      <c r="V237" s="1240">
        <v>0</v>
      </c>
      <c r="W237" s="1240"/>
      <c r="X237" s="1240">
        <v>28.22419</v>
      </c>
      <c r="Y237" s="1240">
        <v>2.7780999999999998</v>
      </c>
      <c r="Z237" s="1240"/>
      <c r="AA237" s="1252">
        <v>0.56350999999999996</v>
      </c>
      <c r="AB237" s="1252">
        <v>3.3439999999999998E-2</v>
      </c>
      <c r="AC237" s="1253"/>
      <c r="AD237" s="1252">
        <v>219.40508</v>
      </c>
      <c r="AE237" s="1252">
        <v>1200.0553200000002</v>
      </c>
      <c r="AF237" s="1252"/>
      <c r="AG237" s="1252">
        <v>249.25865999999999</v>
      </c>
      <c r="AH237" s="1252">
        <v>1400.1669999999999</v>
      </c>
      <c r="AI237" s="1252"/>
      <c r="AJ237" s="1240">
        <v>0</v>
      </c>
      <c r="AK237" s="1240">
        <v>0</v>
      </c>
      <c r="AL237" s="1240">
        <v>0</v>
      </c>
      <c r="AM237" s="1240">
        <v>0</v>
      </c>
      <c r="AN237" s="1240">
        <v>392.89770999999996</v>
      </c>
      <c r="AO237" s="1240">
        <v>1494.0763200000001</v>
      </c>
      <c r="AP237" s="1240">
        <v>34.133830000000003</v>
      </c>
      <c r="AQ237" s="1240">
        <v>6.9</v>
      </c>
      <c r="AR237" s="1240">
        <v>0</v>
      </c>
      <c r="AS237" s="1466">
        <v>0</v>
      </c>
    </row>
    <row r="238" spans="1:45" x14ac:dyDescent="0.25">
      <c r="A238" s="1238">
        <v>825</v>
      </c>
      <c r="B238" s="153" t="s">
        <v>1315</v>
      </c>
      <c r="C238" s="1239">
        <v>64.902429999999995</v>
      </c>
      <c r="D238" s="1239">
        <v>1.86846</v>
      </c>
      <c r="E238" s="1240"/>
      <c r="F238" s="1239">
        <v>88.923810000000003</v>
      </c>
      <c r="G238" s="1239">
        <v>1.8374900000000001</v>
      </c>
      <c r="H238" s="1240"/>
      <c r="I238" s="1239">
        <v>48.228199999999994</v>
      </c>
      <c r="J238" s="1239">
        <v>0.89507000000000003</v>
      </c>
      <c r="K238" s="1240"/>
      <c r="L238" s="1239">
        <v>6.9854099999999999</v>
      </c>
      <c r="M238" s="1239">
        <v>0.12786</v>
      </c>
      <c r="N238" s="1240"/>
      <c r="O238" s="1240">
        <v>63.79974</v>
      </c>
      <c r="P238" s="1240">
        <v>1.9840799999999998</v>
      </c>
      <c r="Q238" s="1240"/>
      <c r="R238" s="1240">
        <v>126.35289</v>
      </c>
      <c r="S238" s="1240">
        <v>5.0749899999999997</v>
      </c>
      <c r="T238" s="1240"/>
      <c r="U238" s="1240">
        <v>56.6111</v>
      </c>
      <c r="V238" s="1240">
        <v>2.8725999999999998</v>
      </c>
      <c r="W238" s="1240"/>
      <c r="X238" s="1240">
        <v>20.774810000000002</v>
      </c>
      <c r="Y238" s="1240">
        <v>1.07606</v>
      </c>
      <c r="Z238" s="1240"/>
      <c r="AA238" s="1252">
        <v>4.1184599999999998</v>
      </c>
      <c r="AB238" s="1252">
        <v>0.11781999999999999</v>
      </c>
      <c r="AC238" s="1253"/>
      <c r="AD238" s="1252">
        <v>2.2561999999999998</v>
      </c>
      <c r="AE238" s="1252">
        <v>1.021E-2</v>
      </c>
      <c r="AF238" s="1252"/>
      <c r="AG238" s="1252">
        <v>8.8760000000000006E-2</v>
      </c>
      <c r="AH238" s="1252">
        <v>1.72E-3</v>
      </c>
      <c r="AI238" s="1252"/>
      <c r="AJ238" s="1240">
        <v>1.8336300000000001</v>
      </c>
      <c r="AK238" s="1240">
        <v>1.8519999999999998E-2</v>
      </c>
      <c r="AL238" s="1240">
        <v>12.813639999999999</v>
      </c>
      <c r="AM238" s="1240">
        <v>1.1319399999999999</v>
      </c>
      <c r="AN238" s="1240">
        <v>8514.204099999999</v>
      </c>
      <c r="AO238" s="1240">
        <v>8710.3539999999994</v>
      </c>
      <c r="AP238" s="1240">
        <v>21.093869999999999</v>
      </c>
      <c r="AQ238" s="1240">
        <v>4.4987500000000002</v>
      </c>
      <c r="AR238" s="1240">
        <v>82.864609999999999</v>
      </c>
      <c r="AS238" s="1466">
        <v>83.281000000000006</v>
      </c>
    </row>
    <row r="239" spans="1:45" x14ac:dyDescent="0.25">
      <c r="A239" s="1238">
        <v>827</v>
      </c>
      <c r="B239" s="153" t="s">
        <v>991</v>
      </c>
      <c r="C239" s="1239">
        <v>48994.550779999998</v>
      </c>
      <c r="D239" s="1239">
        <v>14710.90424</v>
      </c>
      <c r="E239" s="1240"/>
      <c r="F239" s="1239">
        <v>58707.301009999996</v>
      </c>
      <c r="G239" s="1239">
        <v>16496.9768</v>
      </c>
      <c r="H239" s="1240"/>
      <c r="I239" s="1239">
        <v>128610.53094</v>
      </c>
      <c r="J239" s="1239">
        <v>65339.3822</v>
      </c>
      <c r="K239" s="1240"/>
      <c r="L239" s="1239">
        <v>181744.12893000001</v>
      </c>
      <c r="M239" s="1239">
        <v>134283.37874000001</v>
      </c>
      <c r="N239" s="1240"/>
      <c r="O239" s="1240">
        <v>173423.67442</v>
      </c>
      <c r="P239" s="1240">
        <v>77597.33524</v>
      </c>
      <c r="Q239" s="1240"/>
      <c r="R239" s="1240">
        <v>211019.82761000001</v>
      </c>
      <c r="S239" s="1240">
        <v>279172.26329000003</v>
      </c>
      <c r="T239" s="1240"/>
      <c r="U239" s="1240">
        <v>241718.15956</v>
      </c>
      <c r="V239" s="1240">
        <v>441193.27126999997</v>
      </c>
      <c r="W239" s="1240"/>
      <c r="X239" s="1240">
        <v>237873.54824</v>
      </c>
      <c r="Y239" s="1240">
        <v>860615.20363</v>
      </c>
      <c r="Z239" s="1240"/>
      <c r="AA239" s="1252">
        <v>242851.34561000002</v>
      </c>
      <c r="AB239" s="1252">
        <v>921243.08645000006</v>
      </c>
      <c r="AC239" s="1253"/>
      <c r="AD239" s="1252">
        <v>323971.24619999999</v>
      </c>
      <c r="AE239" s="1252">
        <v>824407.42291999992</v>
      </c>
      <c r="AF239" s="1252"/>
      <c r="AG239" s="1252">
        <v>338592.92868999997</v>
      </c>
      <c r="AH239" s="1252">
        <v>1215679.0304</v>
      </c>
      <c r="AI239" s="1252"/>
      <c r="AJ239" s="1240">
        <v>262990.47003999999</v>
      </c>
      <c r="AK239" s="1240">
        <v>641675.16101000004</v>
      </c>
      <c r="AL239" s="1240">
        <v>484031.21177999995</v>
      </c>
      <c r="AM239" s="1240">
        <v>844708.45880999998</v>
      </c>
      <c r="AN239" s="1240">
        <v>461350.25736999599</v>
      </c>
      <c r="AO239" s="1240">
        <v>348272.57328000205</v>
      </c>
      <c r="AP239" s="1240">
        <v>267258.21590000059</v>
      </c>
      <c r="AQ239" s="1240">
        <v>165724.75817000199</v>
      </c>
      <c r="AR239" s="1240">
        <v>254924.16095000025</v>
      </c>
      <c r="AS239" s="1466">
        <v>273579.41298999987</v>
      </c>
    </row>
    <row r="240" spans="1:45" x14ac:dyDescent="0.25">
      <c r="A240" s="1238">
        <v>828</v>
      </c>
      <c r="B240" s="153" t="s">
        <v>1316</v>
      </c>
      <c r="C240" s="1239">
        <v>0</v>
      </c>
      <c r="D240" s="1239">
        <v>0</v>
      </c>
      <c r="E240" s="1240"/>
      <c r="F240" s="1239">
        <v>32.805419999999998</v>
      </c>
      <c r="G240" s="1239">
        <v>32.200810000000004</v>
      </c>
      <c r="H240" s="1240"/>
      <c r="I240" s="1239">
        <v>0</v>
      </c>
      <c r="J240" s="1239">
        <v>0</v>
      </c>
      <c r="K240" s="1240"/>
      <c r="L240" s="1239">
        <v>0</v>
      </c>
      <c r="M240" s="1239">
        <v>0</v>
      </c>
      <c r="N240" s="1240"/>
      <c r="O240" s="1240">
        <v>0</v>
      </c>
      <c r="P240" s="1240">
        <v>0</v>
      </c>
      <c r="Q240" s="1240"/>
      <c r="R240" s="1240">
        <v>0</v>
      </c>
      <c r="S240" s="1240">
        <v>0</v>
      </c>
      <c r="T240" s="1240"/>
      <c r="U240" s="1240">
        <v>3.31576</v>
      </c>
      <c r="V240" s="1240">
        <v>0.31783999999999996</v>
      </c>
      <c r="W240" s="1240"/>
      <c r="X240" s="1240">
        <v>1.2631600000000001</v>
      </c>
      <c r="Y240" s="1240">
        <v>2.9739999999999999E-2</v>
      </c>
      <c r="Z240" s="1240"/>
      <c r="AA240" s="1252">
        <v>66.871889999999993</v>
      </c>
      <c r="AB240" s="1252">
        <v>14.865870000000001</v>
      </c>
      <c r="AC240" s="1253"/>
      <c r="AD240" s="1252">
        <v>15.08577</v>
      </c>
      <c r="AE240" s="1252">
        <v>2.63591</v>
      </c>
      <c r="AF240" s="1252"/>
      <c r="AG240" s="1252">
        <v>0</v>
      </c>
      <c r="AH240" s="1252">
        <v>0</v>
      </c>
      <c r="AI240" s="1252"/>
      <c r="AJ240" s="1240">
        <v>0</v>
      </c>
      <c r="AK240" s="1240">
        <v>0</v>
      </c>
      <c r="AL240" s="1240">
        <v>0.84455999999999998</v>
      </c>
      <c r="AM240" s="1240">
        <v>1.2119999999999999E-2</v>
      </c>
      <c r="AN240" s="1240">
        <v>2.0900300000000001</v>
      </c>
      <c r="AO240" s="1240">
        <v>0.39008999999999999</v>
      </c>
      <c r="AP240" s="1240">
        <v>0</v>
      </c>
      <c r="AQ240" s="1240">
        <v>0</v>
      </c>
      <c r="AR240" s="1240">
        <v>0</v>
      </c>
      <c r="AS240" s="1466">
        <v>0</v>
      </c>
    </row>
    <row r="241" spans="1:45" x14ac:dyDescent="0.25">
      <c r="A241" s="1238">
        <v>830</v>
      </c>
      <c r="B241" s="153" t="s">
        <v>1317</v>
      </c>
      <c r="C241" s="1239">
        <v>41314.855109999997</v>
      </c>
      <c r="D241" s="1239">
        <v>86132.77403</v>
      </c>
      <c r="E241" s="1240"/>
      <c r="F241" s="1239">
        <v>44700.574700000005</v>
      </c>
      <c r="G241" s="1239">
        <v>77962.309030000004</v>
      </c>
      <c r="H241" s="1240"/>
      <c r="I241" s="1239">
        <v>72862.388659999997</v>
      </c>
      <c r="J241" s="1239">
        <v>96020.457680000007</v>
      </c>
      <c r="K241" s="1240"/>
      <c r="L241" s="1239">
        <v>94314.933400000009</v>
      </c>
      <c r="M241" s="1239">
        <v>117808.01970999999</v>
      </c>
      <c r="N241" s="1240"/>
      <c r="O241" s="1240">
        <v>64262.80154</v>
      </c>
      <c r="P241" s="1240">
        <v>88809.722760000004</v>
      </c>
      <c r="Q241" s="1240"/>
      <c r="R241" s="1240">
        <v>63350.56856</v>
      </c>
      <c r="S241" s="1240">
        <v>86259.809569999998</v>
      </c>
      <c r="T241" s="1240"/>
      <c r="U241" s="1240">
        <v>36922.837049999995</v>
      </c>
      <c r="V241" s="1240">
        <v>60803.891029999999</v>
      </c>
      <c r="W241" s="1240"/>
      <c r="X241" s="1240">
        <v>48205.801930000001</v>
      </c>
      <c r="Y241" s="1240">
        <v>110053.72407</v>
      </c>
      <c r="Z241" s="1240"/>
      <c r="AA241" s="1252">
        <v>45043.881280000001</v>
      </c>
      <c r="AB241" s="1252">
        <v>72597.606469999999</v>
      </c>
      <c r="AC241" s="1253"/>
      <c r="AD241" s="1252">
        <v>88206.003209999995</v>
      </c>
      <c r="AE241" s="1252">
        <v>63086.119250000003</v>
      </c>
      <c r="AF241" s="1252"/>
      <c r="AG241" s="1252">
        <v>40040.22464</v>
      </c>
      <c r="AH241" s="1252">
        <v>43809.577239999999</v>
      </c>
      <c r="AI241" s="1252"/>
      <c r="AJ241" s="1240">
        <v>37394.510329999997</v>
      </c>
      <c r="AK241" s="1240">
        <v>59101.029130000003</v>
      </c>
      <c r="AL241" s="1240">
        <v>232680.72534</v>
      </c>
      <c r="AM241" s="1240">
        <v>327628.65048000001</v>
      </c>
      <c r="AN241" s="1240">
        <v>79271.243969999952</v>
      </c>
      <c r="AO241" s="1240">
        <v>98167.459979999927</v>
      </c>
      <c r="AP241" s="1240">
        <v>35188.447210000064</v>
      </c>
      <c r="AQ241" s="1240">
        <v>99429.392610000039</v>
      </c>
      <c r="AR241" s="1240">
        <v>28209.362650000003</v>
      </c>
      <c r="AS241" s="1466">
        <v>51822.522729999968</v>
      </c>
    </row>
    <row r="242" spans="1:45" x14ac:dyDescent="0.25">
      <c r="A242" s="1238">
        <v>833</v>
      </c>
      <c r="B242" s="153" t="s">
        <v>1318</v>
      </c>
      <c r="C242" s="1239">
        <v>0</v>
      </c>
      <c r="D242" s="1239">
        <v>0</v>
      </c>
      <c r="E242" s="1240"/>
      <c r="F242" s="1239">
        <v>2.9845999999999999</v>
      </c>
      <c r="G242" s="1239">
        <v>0.20200000000000001</v>
      </c>
      <c r="H242" s="1240"/>
      <c r="I242" s="1239">
        <v>17.060669999999998</v>
      </c>
      <c r="J242" s="1239">
        <v>1.9193699999999998</v>
      </c>
      <c r="K242" s="1240"/>
      <c r="L242" s="1239">
        <v>44.612900000000003</v>
      </c>
      <c r="M242" s="1239">
        <v>9.0269999999999992</v>
      </c>
      <c r="N242" s="1240"/>
      <c r="O242" s="1240">
        <v>106.97252999999999</v>
      </c>
      <c r="P242" s="1240">
        <v>3.2626200000000001</v>
      </c>
      <c r="Q242" s="1240"/>
      <c r="R242" s="1240">
        <v>0.27641000000000004</v>
      </c>
      <c r="S242" s="1240">
        <v>8.5900000000000004E-3</v>
      </c>
      <c r="T242" s="1240"/>
      <c r="U242" s="1240">
        <v>0.99648000000000003</v>
      </c>
      <c r="V242" s="1240">
        <v>6.0000000000000001E-3</v>
      </c>
      <c r="W242" s="1240"/>
      <c r="X242" s="1240">
        <v>1.5958800000000002</v>
      </c>
      <c r="Y242" s="1240">
        <v>1.112E-2</v>
      </c>
      <c r="Z242" s="1240"/>
      <c r="AA242" s="1252">
        <v>1.0300000000000001E-3</v>
      </c>
      <c r="AB242" s="1252">
        <v>1.4999999999999999E-4</v>
      </c>
      <c r="AC242" s="1253"/>
      <c r="AD242" s="1252">
        <v>110.87383</v>
      </c>
      <c r="AE242" s="1252">
        <v>19.344560000000001</v>
      </c>
      <c r="AF242" s="1252"/>
      <c r="AG242" s="1252">
        <v>365.90609000000001</v>
      </c>
      <c r="AH242" s="1252">
        <v>81.072500000000005</v>
      </c>
      <c r="AI242" s="1252"/>
      <c r="AJ242" s="1240">
        <v>155.04901999999998</v>
      </c>
      <c r="AK242" s="1240">
        <v>30.921470000000003</v>
      </c>
      <c r="AL242" s="1240">
        <v>43.458690000000004</v>
      </c>
      <c r="AM242" s="1240">
        <v>1.5680099999999999</v>
      </c>
      <c r="AN242" s="1240">
        <v>175.70985999999999</v>
      </c>
      <c r="AO242" s="1240">
        <v>24.015279999999997</v>
      </c>
      <c r="AP242" s="1240">
        <v>109.06237000000002</v>
      </c>
      <c r="AQ242" s="1240">
        <v>24.322150000000001</v>
      </c>
      <c r="AR242" s="1240">
        <v>0</v>
      </c>
      <c r="AS242" s="1466">
        <v>0</v>
      </c>
    </row>
    <row r="243" spans="1:45" x14ac:dyDescent="0.25">
      <c r="A243" s="1238">
        <v>845</v>
      </c>
      <c r="B243" s="153" t="s">
        <v>416</v>
      </c>
      <c r="C243" s="1239">
        <v>45492.621840000007</v>
      </c>
      <c r="D243" s="1239">
        <v>10294.77527</v>
      </c>
      <c r="E243" s="1240"/>
      <c r="F243" s="1239">
        <v>59091.087479999995</v>
      </c>
      <c r="G243" s="1239">
        <v>67170.330969999995</v>
      </c>
      <c r="H243" s="1240"/>
      <c r="I243" s="1239">
        <v>63356.890229999997</v>
      </c>
      <c r="J243" s="1239">
        <v>25860.618850000003</v>
      </c>
      <c r="K243" s="1240"/>
      <c r="L243" s="1239">
        <v>84513.95365000001</v>
      </c>
      <c r="M243" s="1239">
        <v>33127.132089999999</v>
      </c>
      <c r="N243" s="1240"/>
      <c r="O243" s="1240">
        <v>66386.366399999999</v>
      </c>
      <c r="P243" s="1240">
        <v>16207.79545</v>
      </c>
      <c r="Q243" s="1240"/>
      <c r="R243" s="1240">
        <v>79662.762879999995</v>
      </c>
      <c r="S243" s="1240">
        <v>29080.78889</v>
      </c>
      <c r="T243" s="1240"/>
      <c r="U243" s="1240">
        <v>74931.590939999995</v>
      </c>
      <c r="V243" s="1240">
        <v>13870.96515</v>
      </c>
      <c r="W243" s="1240"/>
      <c r="X243" s="1240">
        <v>104925.70728</v>
      </c>
      <c r="Y243" s="1240">
        <v>85874.71574</v>
      </c>
      <c r="Z243" s="1240"/>
      <c r="AA243" s="1252">
        <v>64965.524010000001</v>
      </c>
      <c r="AB243" s="1252">
        <v>14659.416509999999</v>
      </c>
      <c r="AC243" s="1253"/>
      <c r="AD243" s="1252">
        <v>68431.470920000007</v>
      </c>
      <c r="AE243" s="1252">
        <v>13620.09816</v>
      </c>
      <c r="AF243" s="1252"/>
      <c r="AG243" s="1252">
        <v>66556.864709999994</v>
      </c>
      <c r="AH243" s="1252">
        <v>12373.74381</v>
      </c>
      <c r="AI243" s="1252"/>
      <c r="AJ243" s="1240">
        <v>66778.346770000004</v>
      </c>
      <c r="AK243" s="1240">
        <v>13893.31703</v>
      </c>
      <c r="AL243" s="1240">
        <v>87451.048869999999</v>
      </c>
      <c r="AM243" s="1240">
        <v>19493.91749</v>
      </c>
      <c r="AN243" s="1240">
        <v>101236.33512999993</v>
      </c>
      <c r="AO243" s="1240">
        <v>19777.337939999998</v>
      </c>
      <c r="AP243" s="1240">
        <v>103742.23853999999</v>
      </c>
      <c r="AQ243" s="1240">
        <v>21537.308020000015</v>
      </c>
      <c r="AR243" s="1240">
        <v>91246.385710000075</v>
      </c>
      <c r="AS243" s="1466">
        <v>51047.839110000015</v>
      </c>
    </row>
    <row r="244" spans="1:45" x14ac:dyDescent="0.25">
      <c r="A244" s="1238">
        <v>847</v>
      </c>
      <c r="B244" s="153" t="s">
        <v>1319</v>
      </c>
      <c r="C244" s="1239">
        <v>0.17790999999999998</v>
      </c>
      <c r="D244" s="1239">
        <v>1.0000000000000001E-5</v>
      </c>
      <c r="E244" s="1240"/>
      <c r="F244" s="1239">
        <v>0</v>
      </c>
      <c r="G244" s="1239">
        <v>0</v>
      </c>
      <c r="H244" s="1240"/>
      <c r="I244" s="1239">
        <v>0</v>
      </c>
      <c r="J244" s="1239">
        <v>0</v>
      </c>
      <c r="K244" s="1240"/>
      <c r="L244" s="1239">
        <v>1166.60663</v>
      </c>
      <c r="M244" s="1239">
        <v>313.39841999999999</v>
      </c>
      <c r="N244" s="1240"/>
      <c r="O244" s="1240">
        <v>800.52221999999995</v>
      </c>
      <c r="P244" s="1240">
        <v>257.72685000000001</v>
      </c>
      <c r="Q244" s="1240"/>
      <c r="R244" s="1240">
        <v>1293.4948700000002</v>
      </c>
      <c r="S244" s="1240">
        <v>367.11900000000003</v>
      </c>
      <c r="T244" s="1240"/>
      <c r="U244" s="1240">
        <v>611.96875</v>
      </c>
      <c r="V244" s="1240">
        <v>213.08337</v>
      </c>
      <c r="W244" s="1240"/>
      <c r="X244" s="1240">
        <v>2957.5405699999997</v>
      </c>
      <c r="Y244" s="1240">
        <v>2098.8960499999998</v>
      </c>
      <c r="Z244" s="1240"/>
      <c r="AA244" s="1252">
        <v>1721.0154299999999</v>
      </c>
      <c r="AB244" s="1252">
        <v>1146.7527</v>
      </c>
      <c r="AC244" s="1253"/>
      <c r="AD244" s="1252">
        <v>923.53657999999996</v>
      </c>
      <c r="AE244" s="1252">
        <v>642.17003</v>
      </c>
      <c r="AF244" s="1252"/>
      <c r="AG244" s="1252">
        <v>129.65602000000001</v>
      </c>
      <c r="AH244" s="1252">
        <v>54.636000000000003</v>
      </c>
      <c r="AI244" s="1252"/>
      <c r="AJ244" s="1240">
        <v>251.47476</v>
      </c>
      <c r="AK244" s="1240">
        <v>153.40799999999999</v>
      </c>
      <c r="AL244" s="1240">
        <v>4503.3204400000004</v>
      </c>
      <c r="AM244" s="1240">
        <v>2379.55584</v>
      </c>
      <c r="AN244" s="1240">
        <v>2718.0307499999994</v>
      </c>
      <c r="AO244" s="1240">
        <v>665.03759000000014</v>
      </c>
      <c r="AP244" s="1240">
        <v>287.42185999999998</v>
      </c>
      <c r="AQ244" s="1240">
        <v>200.83884000000003</v>
      </c>
      <c r="AR244" s="1240">
        <v>1801.97802</v>
      </c>
      <c r="AS244" s="1466">
        <v>1521.0286000000001</v>
      </c>
    </row>
    <row r="245" spans="1:45" x14ac:dyDescent="0.25">
      <c r="A245" s="1238">
        <v>850</v>
      </c>
      <c r="B245" s="153" t="s">
        <v>417</v>
      </c>
      <c r="C245" s="1239">
        <v>572035.92738999997</v>
      </c>
      <c r="D245" s="1239">
        <v>1031306.1202</v>
      </c>
      <c r="E245" s="1240"/>
      <c r="F245" s="1239">
        <v>310995.83727999998</v>
      </c>
      <c r="G245" s="1239">
        <v>405602.97232999996</v>
      </c>
      <c r="H245" s="1240"/>
      <c r="I245" s="1239">
        <v>572242.99235000007</v>
      </c>
      <c r="J245" s="1239">
        <v>813995.37541999994</v>
      </c>
      <c r="K245" s="1240"/>
      <c r="L245" s="1239">
        <v>534581.45738000004</v>
      </c>
      <c r="M245" s="1239">
        <v>742941.18569000007</v>
      </c>
      <c r="N245" s="1240"/>
      <c r="O245" s="1240">
        <v>432278.95120000001</v>
      </c>
      <c r="P245" s="1240">
        <v>607837.7548</v>
      </c>
      <c r="Q245" s="1240"/>
      <c r="R245" s="1240">
        <v>443358.27805000002</v>
      </c>
      <c r="S245" s="1240">
        <v>610198.90162000002</v>
      </c>
      <c r="T245" s="1240"/>
      <c r="U245" s="1240">
        <v>309726.89406000002</v>
      </c>
      <c r="V245" s="1240">
        <v>592433.84875</v>
      </c>
      <c r="W245" s="1240"/>
      <c r="X245" s="1240">
        <v>190165.85268000001</v>
      </c>
      <c r="Y245" s="1240">
        <v>571280.51525000005</v>
      </c>
      <c r="Z245" s="1240"/>
      <c r="AA245" s="1252">
        <v>220976.54037999999</v>
      </c>
      <c r="AB245" s="1252">
        <v>554753.47150999994</v>
      </c>
      <c r="AC245" s="1253"/>
      <c r="AD245" s="1252">
        <v>137531.70084999999</v>
      </c>
      <c r="AE245" s="1252">
        <v>332780.74617</v>
      </c>
      <c r="AF245" s="1252"/>
      <c r="AG245" s="1252">
        <v>45756.186439999998</v>
      </c>
      <c r="AH245" s="1252">
        <v>86658.896950000009</v>
      </c>
      <c r="AI245" s="1252"/>
      <c r="AJ245" s="1240">
        <v>28179.699270000001</v>
      </c>
      <c r="AK245" s="1240">
        <v>47775.930009999996</v>
      </c>
      <c r="AL245" s="1240">
        <v>70138.452239999999</v>
      </c>
      <c r="AM245" s="1240">
        <v>203781.79888999998</v>
      </c>
      <c r="AN245" s="1240">
        <v>110422.83828000011</v>
      </c>
      <c r="AO245" s="1240">
        <v>327727.92311000032</v>
      </c>
      <c r="AP245" s="1240">
        <v>132389.51738000009</v>
      </c>
      <c r="AQ245" s="1240">
        <v>356538.69706000044</v>
      </c>
      <c r="AR245" s="1240">
        <v>112335.44073999948</v>
      </c>
      <c r="AS245" s="1466">
        <v>325155.84369999974</v>
      </c>
    </row>
    <row r="246" spans="1:45" x14ac:dyDescent="0.25">
      <c r="A246" s="1238">
        <v>855</v>
      </c>
      <c r="B246" s="153" t="s">
        <v>1000</v>
      </c>
      <c r="C246" s="1239">
        <v>62222.593000000001</v>
      </c>
      <c r="D246" s="1239">
        <v>16219.11853</v>
      </c>
      <c r="E246" s="1240"/>
      <c r="F246" s="1239">
        <v>100214.66996</v>
      </c>
      <c r="G246" s="1239">
        <v>26256.81479</v>
      </c>
      <c r="H246" s="1240"/>
      <c r="I246" s="1239">
        <v>170650.36683000001</v>
      </c>
      <c r="J246" s="1239">
        <v>33538.096089999999</v>
      </c>
      <c r="K246" s="1240"/>
      <c r="L246" s="1239">
        <v>228599.72117999999</v>
      </c>
      <c r="M246" s="1239">
        <v>37118.223359999996</v>
      </c>
      <c r="N246" s="1240"/>
      <c r="O246" s="1240">
        <v>316096.85986000003</v>
      </c>
      <c r="P246" s="1240">
        <v>55285.34504</v>
      </c>
      <c r="Q246" s="1240"/>
      <c r="R246" s="1240">
        <v>437826.53892000002</v>
      </c>
      <c r="S246" s="1240">
        <v>92083.596590000001</v>
      </c>
      <c r="T246" s="1240"/>
      <c r="U246" s="1240">
        <v>491661.37461</v>
      </c>
      <c r="V246" s="1240">
        <v>64497.04552</v>
      </c>
      <c r="W246" s="1240"/>
      <c r="X246" s="1240">
        <v>471084.19821</v>
      </c>
      <c r="Y246" s="1240">
        <v>69225.662609999999</v>
      </c>
      <c r="Z246" s="1240"/>
      <c r="AA246" s="1252">
        <v>557202.18278999999</v>
      </c>
      <c r="AB246" s="1252">
        <v>68768.276959999988</v>
      </c>
      <c r="AC246" s="1253"/>
      <c r="AD246" s="1252">
        <v>509254.84623999998</v>
      </c>
      <c r="AE246" s="1252">
        <v>80578.08501000001</v>
      </c>
      <c r="AF246" s="1252"/>
      <c r="AG246" s="1252">
        <v>651819.19987000001</v>
      </c>
      <c r="AH246" s="1252">
        <v>81373.861260000005</v>
      </c>
      <c r="AI246" s="1252"/>
      <c r="AJ246" s="1240">
        <v>622962.89523999998</v>
      </c>
      <c r="AK246" s="1240">
        <v>78378.051139999996</v>
      </c>
      <c r="AL246" s="1240">
        <v>921083.40601000004</v>
      </c>
      <c r="AM246" s="1240">
        <v>104326.1379</v>
      </c>
      <c r="AN246" s="1240">
        <v>1066434.5785799879</v>
      </c>
      <c r="AO246" s="1240">
        <v>111060.45972000099</v>
      </c>
      <c r="AP246" s="1240">
        <v>826685.79229999532</v>
      </c>
      <c r="AQ246" s="1240">
        <v>190994.22619000211</v>
      </c>
      <c r="AR246" s="1240">
        <v>845858.93090001552</v>
      </c>
      <c r="AS246" s="1466">
        <v>270740.44163000188</v>
      </c>
    </row>
    <row r="247" spans="1:45" x14ac:dyDescent="0.25">
      <c r="A247" s="1238">
        <v>863</v>
      </c>
      <c r="B247" s="153" t="s">
        <v>1320</v>
      </c>
      <c r="C247" s="1239">
        <v>3549.8973799999999</v>
      </c>
      <c r="D247" s="1239">
        <v>14377.76557</v>
      </c>
      <c r="E247" s="1240"/>
      <c r="F247" s="1239">
        <v>537.24499000000003</v>
      </c>
      <c r="G247" s="1239">
        <v>847.96690000000001</v>
      </c>
      <c r="H247" s="1240"/>
      <c r="I247" s="1239">
        <v>10859.62523</v>
      </c>
      <c r="J247" s="1239">
        <v>19733.656660000001</v>
      </c>
      <c r="K247" s="1240"/>
      <c r="L247" s="1239">
        <v>5903.5537100000001</v>
      </c>
      <c r="M247" s="1239">
        <v>13558.65101</v>
      </c>
      <c r="N247" s="1240"/>
      <c r="O247" s="1240">
        <v>2138.5133500000002</v>
      </c>
      <c r="P247" s="1240">
        <v>7966.3287699999992</v>
      </c>
      <c r="Q247" s="1240"/>
      <c r="R247" s="1240">
        <v>393.88648000000001</v>
      </c>
      <c r="S247" s="1240">
        <v>359.70600000000002</v>
      </c>
      <c r="T247" s="1240"/>
      <c r="U247" s="1240">
        <v>31.061880000000002</v>
      </c>
      <c r="V247" s="1240">
        <v>33.947029999999998</v>
      </c>
      <c r="W247" s="1240"/>
      <c r="X247" s="1240">
        <v>50.876690000000004</v>
      </c>
      <c r="Y247" s="1240">
        <v>144.23599999999999</v>
      </c>
      <c r="Z247" s="1240"/>
      <c r="AA247" s="1252">
        <v>2824.4529199999997</v>
      </c>
      <c r="AB247" s="1252">
        <v>14574.07286</v>
      </c>
      <c r="AC247" s="1253"/>
      <c r="AD247" s="1252">
        <v>3257.8272999999999</v>
      </c>
      <c r="AE247" s="1252">
        <v>10609.03341</v>
      </c>
      <c r="AF247" s="1252"/>
      <c r="AG247" s="1252">
        <v>782.03332</v>
      </c>
      <c r="AH247" s="1252">
        <v>3494.2999500000001</v>
      </c>
      <c r="AI247" s="1252"/>
      <c r="AJ247" s="1240">
        <v>30.768419999999999</v>
      </c>
      <c r="AK247" s="1240">
        <v>0.13109000000000001</v>
      </c>
      <c r="AL247" s="1240">
        <v>529.61970999999994</v>
      </c>
      <c r="AM247" s="1240">
        <v>2200.0630200000001</v>
      </c>
      <c r="AN247" s="1240">
        <v>328.34140000000002</v>
      </c>
      <c r="AO247" s="1240">
        <v>54.192309999999999</v>
      </c>
      <c r="AP247" s="1240">
        <v>172.76786999999999</v>
      </c>
      <c r="AQ247" s="1240">
        <v>44.466389999999997</v>
      </c>
      <c r="AR247" s="1240">
        <v>6.0551599999999999</v>
      </c>
      <c r="AS247" s="1466">
        <v>0.83671000000000006</v>
      </c>
    </row>
    <row r="248" spans="1:45" x14ac:dyDescent="0.25">
      <c r="A248" s="1238">
        <v>866</v>
      </c>
      <c r="B248" s="153" t="s">
        <v>1321</v>
      </c>
      <c r="C248" s="1239">
        <v>374.81245000000001</v>
      </c>
      <c r="D248" s="1239">
        <v>5352.5519999999997</v>
      </c>
      <c r="E248" s="1240"/>
      <c r="F248" s="1239">
        <v>948.34315000000004</v>
      </c>
      <c r="G248" s="1239">
        <v>10718.644340000001</v>
      </c>
      <c r="H248" s="1240"/>
      <c r="I248" s="1239">
        <v>1064.23945</v>
      </c>
      <c r="J248" s="1239">
        <v>4738.8944199999996</v>
      </c>
      <c r="K248" s="1240"/>
      <c r="L248" s="1239">
        <v>3377.7000699999999</v>
      </c>
      <c r="M248" s="1239">
        <v>5990.2560000000003</v>
      </c>
      <c r="N248" s="1240"/>
      <c r="O248" s="1240">
        <v>19328.77188</v>
      </c>
      <c r="P248" s="1240">
        <v>19238.731</v>
      </c>
      <c r="Q248" s="1240"/>
      <c r="R248" s="1240">
        <v>0</v>
      </c>
      <c r="S248" s="1240">
        <v>0</v>
      </c>
      <c r="T248" s="1240"/>
      <c r="U248" s="1240">
        <v>4.9492099999999999</v>
      </c>
      <c r="V248" s="1240">
        <v>0.16991999999999999</v>
      </c>
      <c r="W248" s="1240"/>
      <c r="X248" s="1240">
        <v>7400.7184500000003</v>
      </c>
      <c r="Y248" s="1240">
        <v>13971.602339999999</v>
      </c>
      <c r="Z248" s="1240"/>
      <c r="AA248" s="1252">
        <v>2.76817</v>
      </c>
      <c r="AB248" s="1252">
        <v>0.67019000000000006</v>
      </c>
      <c r="AC248" s="1253"/>
      <c r="AD248" s="1252">
        <v>19726.092649999999</v>
      </c>
      <c r="AE248" s="1252">
        <v>27722.01888</v>
      </c>
      <c r="AF248" s="1252"/>
      <c r="AG248" s="1252">
        <v>903.15305000000001</v>
      </c>
      <c r="AH248" s="1252">
        <v>39.399010000000004</v>
      </c>
      <c r="AI248" s="1252"/>
      <c r="AJ248" s="1240">
        <v>80.873949999999994</v>
      </c>
      <c r="AK248" s="1240">
        <v>1.4116</v>
      </c>
      <c r="AL248" s="1240">
        <v>43.137550000000005</v>
      </c>
      <c r="AM248" s="1240">
        <v>22.75432</v>
      </c>
      <c r="AN248" s="1240">
        <v>1.5172699999999999</v>
      </c>
      <c r="AO248" s="1240">
        <v>1.9039999999999998E-2</v>
      </c>
      <c r="AP248" s="1240">
        <v>21.108790000000003</v>
      </c>
      <c r="AQ248" s="1240">
        <v>0.24814999999999998</v>
      </c>
      <c r="AR248" s="1240">
        <v>0</v>
      </c>
      <c r="AS248" s="1466">
        <v>0</v>
      </c>
    </row>
    <row r="249" spans="1:45" x14ac:dyDescent="0.25">
      <c r="A249" s="1238">
        <v>870</v>
      </c>
      <c r="B249" s="153" t="s">
        <v>1322</v>
      </c>
      <c r="C249" s="1239">
        <v>0</v>
      </c>
      <c r="D249" s="1239">
        <v>0</v>
      </c>
      <c r="E249" s="1240"/>
      <c r="F249" s="1239">
        <v>0.47614999999999996</v>
      </c>
      <c r="G249" s="1239">
        <v>5.7400000000000003E-3</v>
      </c>
      <c r="H249" s="1240"/>
      <c r="I249" s="1239">
        <v>11098.094009999999</v>
      </c>
      <c r="J249" s="1239">
        <v>3363.0582899999999</v>
      </c>
      <c r="K249" s="1240"/>
      <c r="L249" s="1239">
        <v>2176.9007299999998</v>
      </c>
      <c r="M249" s="1239">
        <v>582.41575999999998</v>
      </c>
      <c r="N249" s="1240"/>
      <c r="O249" s="1240">
        <v>464.84121000000005</v>
      </c>
      <c r="P249" s="1240">
        <v>130.96847</v>
      </c>
      <c r="Q249" s="1240"/>
      <c r="R249" s="1240">
        <v>22.97</v>
      </c>
      <c r="S249" s="1240">
        <v>19.07</v>
      </c>
      <c r="T249" s="1240"/>
      <c r="U249" s="1240">
        <v>0.52625999999999995</v>
      </c>
      <c r="V249" s="1240">
        <v>2.4730000000000002E-2</v>
      </c>
      <c r="W249" s="1240"/>
      <c r="X249" s="1240">
        <v>3.7141299999999999</v>
      </c>
      <c r="Y249" s="1240">
        <v>7.0540000000000005E-2</v>
      </c>
      <c r="Z249" s="1240"/>
      <c r="AA249" s="1252">
        <v>1.0304500000000001</v>
      </c>
      <c r="AB249" s="1252">
        <v>1.3349999999999999E-2</v>
      </c>
      <c r="AC249" s="1253"/>
      <c r="AD249" s="1252">
        <v>0</v>
      </c>
      <c r="AE249" s="1252">
        <v>0</v>
      </c>
      <c r="AF249" s="1252"/>
      <c r="AG249" s="1252">
        <v>68.046350000000004</v>
      </c>
      <c r="AH249" s="1252">
        <v>73.853619999999992</v>
      </c>
      <c r="AI249" s="1252"/>
      <c r="AJ249" s="1240">
        <v>7.6037299999999997</v>
      </c>
      <c r="AK249" s="1240">
        <v>0.20577999999999999</v>
      </c>
      <c r="AL249" s="1240">
        <v>3.7264599999999999</v>
      </c>
      <c r="AM249" s="1240">
        <v>7.9739999999999991E-2</v>
      </c>
      <c r="AN249" s="1240">
        <v>3.23102</v>
      </c>
      <c r="AO249" s="1240">
        <v>3.1600000000000003E-2</v>
      </c>
      <c r="AP249" s="1240">
        <v>13.0245</v>
      </c>
      <c r="AQ249" s="1240">
        <v>2.8889999999999998</v>
      </c>
      <c r="AR249" s="1240">
        <v>0.48843999999999999</v>
      </c>
      <c r="AS249" s="1466">
        <v>2.3999999999999998E-3</v>
      </c>
    </row>
    <row r="250" spans="1:45" x14ac:dyDescent="0.25">
      <c r="A250" s="1238">
        <v>875</v>
      </c>
      <c r="B250" s="153" t="s">
        <v>1323</v>
      </c>
      <c r="C250" s="1239">
        <v>3.0528400000000002</v>
      </c>
      <c r="D250" s="1239">
        <v>9.2599999999999991E-3</v>
      </c>
      <c r="E250" s="1240"/>
      <c r="F250" s="1239">
        <v>0</v>
      </c>
      <c r="G250" s="1239">
        <v>0</v>
      </c>
      <c r="H250" s="1240"/>
      <c r="I250" s="1239">
        <v>0</v>
      </c>
      <c r="J250" s="1239">
        <v>0</v>
      </c>
      <c r="K250" s="1240"/>
      <c r="L250" s="1239">
        <v>0</v>
      </c>
      <c r="M250" s="1239">
        <v>0</v>
      </c>
      <c r="N250" s="1240"/>
      <c r="O250" s="1240">
        <v>0.48675000000000002</v>
      </c>
      <c r="P250" s="1240">
        <v>9.2499999999999995E-3</v>
      </c>
      <c r="Q250" s="1240"/>
      <c r="R250" s="1240">
        <v>0</v>
      </c>
      <c r="S250" s="1240">
        <v>0</v>
      </c>
      <c r="T250" s="1240"/>
      <c r="U250" s="1240">
        <v>0</v>
      </c>
      <c r="V250" s="1240">
        <v>0</v>
      </c>
      <c r="W250" s="1240"/>
      <c r="X250" s="1240">
        <v>13.78192</v>
      </c>
      <c r="Y250" s="1240">
        <v>12.375</v>
      </c>
      <c r="Z250" s="1240"/>
      <c r="AA250" s="1252">
        <v>17.533259999999999</v>
      </c>
      <c r="AB250" s="1252">
        <v>25.588000000000001</v>
      </c>
      <c r="AC250" s="1253"/>
      <c r="AD250" s="1252">
        <v>0</v>
      </c>
      <c r="AE250" s="1252">
        <v>0</v>
      </c>
      <c r="AF250" s="1252"/>
      <c r="AG250" s="1252">
        <v>0</v>
      </c>
      <c r="AH250" s="1252">
        <v>0</v>
      </c>
      <c r="AI250" s="1252"/>
      <c r="AJ250" s="1240">
        <v>0</v>
      </c>
      <c r="AK250" s="1240">
        <v>0</v>
      </c>
      <c r="AL250" s="1240">
        <v>1.7061999999999999</v>
      </c>
      <c r="AM250" s="1240">
        <v>4.81E-3</v>
      </c>
      <c r="AN250" s="1240">
        <v>0</v>
      </c>
      <c r="AO250" s="1240">
        <v>0</v>
      </c>
      <c r="AP250" s="1240">
        <v>0</v>
      </c>
      <c r="AQ250" s="1240">
        <v>0</v>
      </c>
      <c r="AR250" s="1240">
        <v>0</v>
      </c>
      <c r="AS250" s="1466">
        <v>0</v>
      </c>
    </row>
    <row r="251" spans="1:45" x14ac:dyDescent="0.25">
      <c r="A251" s="1238">
        <v>880</v>
      </c>
      <c r="B251" s="153" t="s">
        <v>1324</v>
      </c>
      <c r="C251" s="1239">
        <v>0</v>
      </c>
      <c r="D251" s="1239">
        <v>0</v>
      </c>
      <c r="E251" s="1240"/>
      <c r="F251" s="1239">
        <v>15.0679</v>
      </c>
      <c r="G251" s="1239">
        <v>5.0008100000000004</v>
      </c>
      <c r="H251" s="1240"/>
      <c r="I251" s="1239">
        <v>0</v>
      </c>
      <c r="J251" s="1239">
        <v>0</v>
      </c>
      <c r="K251" s="1240"/>
      <c r="L251" s="1239">
        <v>0</v>
      </c>
      <c r="M251" s="1239">
        <v>0</v>
      </c>
      <c r="N251" s="1240"/>
      <c r="O251" s="1240">
        <v>10.513999999999999</v>
      </c>
      <c r="P251" s="1240">
        <v>2</v>
      </c>
      <c r="Q251" s="1240"/>
      <c r="R251" s="1240">
        <v>0</v>
      </c>
      <c r="S251" s="1240">
        <v>0</v>
      </c>
      <c r="T251" s="1240"/>
      <c r="U251" s="1240">
        <v>0</v>
      </c>
      <c r="V251" s="1240">
        <v>0</v>
      </c>
      <c r="W251" s="1240"/>
      <c r="X251" s="1240">
        <v>9.4000000000000004E-3</v>
      </c>
      <c r="Y251" s="1240">
        <v>4.0000000000000003E-5</v>
      </c>
      <c r="Z251" s="1240"/>
      <c r="AA251" s="1252">
        <v>0</v>
      </c>
      <c r="AB251" s="1252">
        <v>0</v>
      </c>
      <c r="AC251" s="1253"/>
      <c r="AD251" s="1252">
        <v>0.64073999999999998</v>
      </c>
      <c r="AE251" s="1252">
        <v>0.15866</v>
      </c>
      <c r="AF251" s="1252"/>
      <c r="AG251" s="1252">
        <v>0.22534999999999999</v>
      </c>
      <c r="AH251" s="1252">
        <v>4.9900000000000005E-3</v>
      </c>
      <c r="AI251" s="1252"/>
      <c r="AJ251" s="1240">
        <v>0</v>
      </c>
      <c r="AK251" s="1240">
        <v>0</v>
      </c>
      <c r="AL251" s="1240">
        <v>0</v>
      </c>
      <c r="AM251" s="1240">
        <v>0</v>
      </c>
      <c r="AN251" s="1240">
        <v>0</v>
      </c>
      <c r="AO251" s="1240">
        <v>0</v>
      </c>
      <c r="AP251" s="1240">
        <v>0</v>
      </c>
      <c r="AQ251" s="1240">
        <v>0</v>
      </c>
      <c r="AR251" s="1240">
        <v>0</v>
      </c>
      <c r="AS251" s="1466">
        <v>0</v>
      </c>
    </row>
    <row r="252" spans="1:45" x14ac:dyDescent="0.25">
      <c r="A252" s="1238">
        <v>885</v>
      </c>
      <c r="B252" s="153" t="s">
        <v>1325</v>
      </c>
      <c r="C252" s="1239">
        <v>13.883809999999999</v>
      </c>
      <c r="D252" s="1239">
        <v>0.48064999999999997</v>
      </c>
      <c r="E252" s="1240"/>
      <c r="F252" s="1239">
        <v>23.426629999999999</v>
      </c>
      <c r="G252" s="1239">
        <v>0.79473000000000005</v>
      </c>
      <c r="H252" s="1240"/>
      <c r="I252" s="1239">
        <v>2096.7977599999999</v>
      </c>
      <c r="J252" s="1239">
        <v>996.12790000000007</v>
      </c>
      <c r="K252" s="1240"/>
      <c r="L252" s="1239">
        <v>27.8157</v>
      </c>
      <c r="M252" s="1239">
        <v>0.76096000000000008</v>
      </c>
      <c r="N252" s="1240"/>
      <c r="O252" s="1240">
        <v>40.048580000000001</v>
      </c>
      <c r="P252" s="1240">
        <v>4.8349200000000003</v>
      </c>
      <c r="Q252" s="1240"/>
      <c r="R252" s="1240">
        <v>118.56849000000001</v>
      </c>
      <c r="S252" s="1240">
        <v>4.5705299999999998</v>
      </c>
      <c r="T252" s="1240"/>
      <c r="U252" s="1240">
        <v>0</v>
      </c>
      <c r="V252" s="1240">
        <v>0</v>
      </c>
      <c r="W252" s="1240"/>
      <c r="X252" s="1240">
        <v>0</v>
      </c>
      <c r="Y252" s="1240">
        <v>0</v>
      </c>
      <c r="Z252" s="1240"/>
      <c r="AA252" s="1252">
        <v>0</v>
      </c>
      <c r="AB252" s="1252">
        <v>0</v>
      </c>
      <c r="AC252" s="1253"/>
      <c r="AD252" s="1252">
        <v>0</v>
      </c>
      <c r="AE252" s="1252">
        <v>0</v>
      </c>
      <c r="AF252" s="1252"/>
      <c r="AG252" s="1252">
        <v>0</v>
      </c>
      <c r="AH252" s="1252">
        <v>0</v>
      </c>
      <c r="AI252" s="1252"/>
      <c r="AJ252" s="1240">
        <v>0</v>
      </c>
      <c r="AK252" s="1240">
        <v>0</v>
      </c>
      <c r="AL252" s="1240">
        <v>0</v>
      </c>
      <c r="AM252" s="1240">
        <v>0</v>
      </c>
      <c r="AN252" s="1240">
        <v>0</v>
      </c>
      <c r="AO252" s="1240">
        <v>0</v>
      </c>
      <c r="AP252" s="1240">
        <v>0</v>
      </c>
      <c r="AQ252" s="1240">
        <v>0</v>
      </c>
      <c r="AR252" s="1240">
        <v>0</v>
      </c>
      <c r="AS252" s="1466">
        <v>0</v>
      </c>
    </row>
    <row r="253" spans="1:45" x14ac:dyDescent="0.25">
      <c r="A253" s="1238">
        <v>888</v>
      </c>
      <c r="B253" s="153" t="s">
        <v>1326</v>
      </c>
      <c r="C253" s="1239">
        <v>0.53594000000000008</v>
      </c>
      <c r="D253" s="1239">
        <v>1.08E-3</v>
      </c>
      <c r="E253" s="1240"/>
      <c r="F253" s="1239">
        <v>0.33962999999999999</v>
      </c>
      <c r="G253" s="1239">
        <v>1.503E-2</v>
      </c>
      <c r="H253" s="1240"/>
      <c r="I253" s="1239">
        <v>0</v>
      </c>
      <c r="J253" s="1239">
        <v>0</v>
      </c>
      <c r="K253" s="1240"/>
      <c r="L253" s="1239">
        <v>11.07241</v>
      </c>
      <c r="M253" s="1239">
        <v>8.6269999999999999E-2</v>
      </c>
      <c r="N253" s="1240"/>
      <c r="O253" s="1240">
        <v>28.418590000000002</v>
      </c>
      <c r="P253" s="1240">
        <v>0.64784000000000008</v>
      </c>
      <c r="Q253" s="1240"/>
      <c r="R253" s="1240">
        <v>23.325669999999999</v>
      </c>
      <c r="S253" s="1240">
        <v>1.1547000000000001</v>
      </c>
      <c r="T253" s="1240"/>
      <c r="U253" s="1240">
        <v>0</v>
      </c>
      <c r="V253" s="1240">
        <v>0</v>
      </c>
      <c r="W253" s="1240"/>
      <c r="X253" s="1240">
        <v>0</v>
      </c>
      <c r="Y253" s="1240">
        <v>0</v>
      </c>
      <c r="Z253" s="1240"/>
      <c r="AA253" s="1252">
        <v>0</v>
      </c>
      <c r="AB253" s="1252">
        <v>0</v>
      </c>
      <c r="AC253" s="1253"/>
      <c r="AD253" s="1252">
        <v>0</v>
      </c>
      <c r="AE253" s="1252">
        <v>0</v>
      </c>
      <c r="AF253" s="1252"/>
      <c r="AG253" s="1252">
        <v>0</v>
      </c>
      <c r="AH253" s="1252">
        <v>0</v>
      </c>
      <c r="AI253" s="1252"/>
      <c r="AJ253" s="1240">
        <v>0.12903999999999999</v>
      </c>
      <c r="AK253" s="1240">
        <v>5.0000000000000001E-4</v>
      </c>
      <c r="AL253" s="1240">
        <v>0</v>
      </c>
      <c r="AM253" s="1240">
        <v>0</v>
      </c>
      <c r="AN253" s="1240">
        <v>0</v>
      </c>
      <c r="AO253" s="1240">
        <v>0</v>
      </c>
      <c r="AP253" s="1240">
        <v>0</v>
      </c>
      <c r="AQ253" s="1240">
        <v>0</v>
      </c>
      <c r="AR253" s="1240">
        <v>0</v>
      </c>
      <c r="AS253" s="1466">
        <v>0</v>
      </c>
    </row>
    <row r="254" spans="1:45" x14ac:dyDescent="0.25">
      <c r="A254" s="1238">
        <v>890</v>
      </c>
      <c r="B254" s="153" t="s">
        <v>1327</v>
      </c>
      <c r="C254" s="1239">
        <v>0</v>
      </c>
      <c r="D254" s="1239">
        <v>0</v>
      </c>
      <c r="E254" s="1240"/>
      <c r="F254" s="1239">
        <v>86.818740000000005</v>
      </c>
      <c r="G254" s="1239">
        <v>97.47</v>
      </c>
      <c r="H254" s="1240"/>
      <c r="I254" s="1239">
        <v>3.2671300000000003</v>
      </c>
      <c r="J254" s="1239">
        <v>9.8560000000000009E-2</v>
      </c>
      <c r="K254" s="1240"/>
      <c r="L254" s="1239">
        <v>0</v>
      </c>
      <c r="M254" s="1239">
        <v>0</v>
      </c>
      <c r="N254" s="1240"/>
      <c r="O254" s="1240">
        <v>6.8170900000000003</v>
      </c>
      <c r="P254" s="1240">
        <v>2.3137800000000004</v>
      </c>
      <c r="Q254" s="1240"/>
      <c r="R254" s="1240">
        <v>0</v>
      </c>
      <c r="S254" s="1240">
        <v>0</v>
      </c>
      <c r="T254" s="1240"/>
      <c r="U254" s="1240">
        <v>0.34168999999999999</v>
      </c>
      <c r="V254" s="1240">
        <v>1.5089999999999999E-2</v>
      </c>
      <c r="W254" s="1240"/>
      <c r="X254" s="1240">
        <v>8.8635000000000002</v>
      </c>
      <c r="Y254" s="1240">
        <v>2.7279</v>
      </c>
      <c r="Z254" s="1240"/>
      <c r="AA254" s="1252">
        <v>0.16644</v>
      </c>
      <c r="AB254" s="1252">
        <v>2.0000000000000002E-5</v>
      </c>
      <c r="AC254" s="1253"/>
      <c r="AD254" s="1252">
        <v>3.3324099999999999</v>
      </c>
      <c r="AE254" s="1252">
        <v>0.42951999999999996</v>
      </c>
      <c r="AF254" s="1252"/>
      <c r="AG254" s="1252">
        <v>3.3331900000000001</v>
      </c>
      <c r="AH254" s="1252">
        <v>0.12343999999999999</v>
      </c>
      <c r="AI254" s="1252"/>
      <c r="AJ254" s="1240">
        <v>0</v>
      </c>
      <c r="AK254" s="1240">
        <v>0</v>
      </c>
      <c r="AL254" s="1240">
        <v>0</v>
      </c>
      <c r="AM254" s="1240">
        <v>0</v>
      </c>
      <c r="AN254" s="1240">
        <v>539.6306800000001</v>
      </c>
      <c r="AO254" s="1240">
        <v>321.16899999999998</v>
      </c>
      <c r="AP254" s="1240">
        <v>0</v>
      </c>
      <c r="AQ254" s="1240">
        <v>0</v>
      </c>
      <c r="AR254" s="1240">
        <v>1.0847500000000001</v>
      </c>
      <c r="AS254" s="1466">
        <v>3.9890000000000002E-2</v>
      </c>
    </row>
    <row r="255" spans="1:45" x14ac:dyDescent="0.25">
      <c r="A255" s="1238">
        <v>897</v>
      </c>
      <c r="B255" s="153" t="s">
        <v>1328</v>
      </c>
      <c r="C255" s="1239">
        <v>0</v>
      </c>
      <c r="D255" s="1239">
        <v>0</v>
      </c>
      <c r="E255" s="1240"/>
      <c r="F255" s="1239">
        <v>0.22619</v>
      </c>
      <c r="G255" s="1239">
        <v>4.7140000000000001E-2</v>
      </c>
      <c r="H255" s="1240"/>
      <c r="I255" s="1239">
        <v>0</v>
      </c>
      <c r="J255" s="1239">
        <v>0</v>
      </c>
      <c r="K255" s="1240"/>
      <c r="L255" s="1239">
        <v>0</v>
      </c>
      <c r="M255" s="1239">
        <v>0</v>
      </c>
      <c r="N255" s="1240"/>
      <c r="O255" s="1240">
        <v>0</v>
      </c>
      <c r="P255" s="1240">
        <v>0</v>
      </c>
      <c r="Q255" s="1240"/>
      <c r="R255" s="1240">
        <v>0</v>
      </c>
      <c r="S255" s="1240">
        <v>0</v>
      </c>
      <c r="T255" s="1240"/>
      <c r="U255" s="1240">
        <v>0</v>
      </c>
      <c r="V255" s="1240">
        <v>0</v>
      </c>
      <c r="W255" s="1240"/>
      <c r="X255" s="1240">
        <v>0</v>
      </c>
      <c r="Y255" s="1240">
        <v>0</v>
      </c>
      <c r="Z255" s="1240"/>
      <c r="AA255" s="1252">
        <v>0</v>
      </c>
      <c r="AB255" s="1252">
        <v>0</v>
      </c>
      <c r="AC255" s="1253"/>
      <c r="AD255" s="1252">
        <v>0</v>
      </c>
      <c r="AE255" s="1252">
        <v>0</v>
      </c>
      <c r="AF255" s="1252"/>
      <c r="AG255" s="1252">
        <v>0</v>
      </c>
      <c r="AH255" s="1252">
        <v>0</v>
      </c>
      <c r="AI255" s="1252"/>
      <c r="AJ255" s="1240">
        <v>0</v>
      </c>
      <c r="AK255" s="1240">
        <v>0</v>
      </c>
      <c r="AL255" s="1240">
        <v>0</v>
      </c>
      <c r="AM255" s="1240">
        <v>0</v>
      </c>
      <c r="AN255" s="1240">
        <v>0</v>
      </c>
      <c r="AO255" s="1240">
        <v>0</v>
      </c>
      <c r="AP255" s="1240">
        <v>0</v>
      </c>
      <c r="AQ255" s="1240">
        <v>0</v>
      </c>
      <c r="AR255" s="1240">
        <v>0</v>
      </c>
      <c r="AS255" s="1466">
        <v>0</v>
      </c>
    </row>
    <row r="256" spans="1:45" x14ac:dyDescent="0.25">
      <c r="A256" s="1238">
        <v>911</v>
      </c>
      <c r="B256" s="153" t="s">
        <v>1329</v>
      </c>
      <c r="C256" s="1239">
        <v>0</v>
      </c>
      <c r="D256" s="1239">
        <v>0</v>
      </c>
      <c r="E256" s="1240"/>
      <c r="F256" s="1239">
        <v>26.112189999999998</v>
      </c>
      <c r="G256" s="1239">
        <v>4.4695799999999997</v>
      </c>
      <c r="H256" s="1240"/>
      <c r="I256" s="1239">
        <v>0</v>
      </c>
      <c r="J256" s="1239">
        <v>0</v>
      </c>
      <c r="K256" s="1240"/>
      <c r="L256" s="1239">
        <v>0</v>
      </c>
      <c r="M256" s="1239">
        <v>0</v>
      </c>
      <c r="N256" s="1240"/>
      <c r="O256" s="1240">
        <v>0</v>
      </c>
      <c r="P256" s="1240">
        <v>0</v>
      </c>
      <c r="Q256" s="1240"/>
      <c r="R256" s="1240">
        <v>0</v>
      </c>
      <c r="S256" s="1240">
        <v>0</v>
      </c>
      <c r="T256" s="1240"/>
      <c r="U256" s="1240">
        <v>0</v>
      </c>
      <c r="V256" s="1240">
        <v>0</v>
      </c>
      <c r="W256" s="1240"/>
      <c r="X256" s="1240">
        <v>126.68875</v>
      </c>
      <c r="Y256" s="1240">
        <v>27.873000000000001</v>
      </c>
      <c r="Z256" s="1240"/>
      <c r="AA256" s="1252">
        <v>63.344370000000005</v>
      </c>
      <c r="AB256" s="1252">
        <v>14.372999999999999</v>
      </c>
      <c r="AC256" s="1253"/>
      <c r="AD256" s="1252">
        <v>0</v>
      </c>
      <c r="AE256" s="1252">
        <v>0</v>
      </c>
      <c r="AF256" s="1252"/>
      <c r="AG256" s="1252">
        <v>0</v>
      </c>
      <c r="AH256" s="1252">
        <v>0</v>
      </c>
      <c r="AI256" s="1252"/>
      <c r="AJ256" s="1240">
        <v>0</v>
      </c>
      <c r="AK256" s="1240">
        <v>0</v>
      </c>
      <c r="AL256" s="1240">
        <v>219.46935999999999</v>
      </c>
      <c r="AM256" s="1240">
        <v>15.27853</v>
      </c>
      <c r="AN256" s="1240">
        <v>0</v>
      </c>
      <c r="AO256" s="1240">
        <v>0</v>
      </c>
      <c r="AP256" s="1240">
        <v>35.000029999999995</v>
      </c>
      <c r="AQ256" s="1240">
        <v>8.370239999999999</v>
      </c>
      <c r="AR256" s="1240">
        <v>317.52213</v>
      </c>
      <c r="AS256" s="1466">
        <v>21.702000000000002</v>
      </c>
    </row>
    <row r="257" spans="1:45" x14ac:dyDescent="0.25">
      <c r="A257" s="1238">
        <v>916</v>
      </c>
      <c r="B257" s="153" t="s">
        <v>1408</v>
      </c>
      <c r="C257" s="1239">
        <v>0</v>
      </c>
      <c r="D257" s="1239">
        <v>0</v>
      </c>
      <c r="E257" s="1240"/>
      <c r="F257" s="1239">
        <v>0</v>
      </c>
      <c r="G257" s="1239">
        <v>0</v>
      </c>
      <c r="H257" s="1240"/>
      <c r="I257" s="1239">
        <v>0</v>
      </c>
      <c r="J257" s="1239">
        <v>0</v>
      </c>
      <c r="K257" s="1240"/>
      <c r="L257" s="1239">
        <v>0</v>
      </c>
      <c r="M257" s="1239">
        <v>0</v>
      </c>
      <c r="N257" s="1240"/>
      <c r="O257" s="1239">
        <v>0</v>
      </c>
      <c r="P257" s="1239">
        <v>0</v>
      </c>
      <c r="Q257" s="1240"/>
      <c r="R257" s="1239">
        <v>0</v>
      </c>
      <c r="S257" s="1239">
        <v>0</v>
      </c>
      <c r="T257" s="1240"/>
      <c r="U257" s="1239">
        <v>0</v>
      </c>
      <c r="V257" s="1239">
        <v>0</v>
      </c>
      <c r="W257" s="1240"/>
      <c r="X257" s="1239">
        <v>0</v>
      </c>
      <c r="Y257" s="1239">
        <v>0</v>
      </c>
      <c r="Z257" s="1240"/>
      <c r="AA257" s="1239">
        <v>0</v>
      </c>
      <c r="AB257" s="1239">
        <v>0</v>
      </c>
      <c r="AC257" s="1253"/>
      <c r="AD257" s="1239">
        <v>0</v>
      </c>
      <c r="AE257" s="1239">
        <v>0</v>
      </c>
      <c r="AF257" s="1252"/>
      <c r="AG257" s="1239">
        <v>0</v>
      </c>
      <c r="AH257" s="1239">
        <v>0</v>
      </c>
      <c r="AI257" s="1252"/>
      <c r="AJ257" s="1239">
        <v>0</v>
      </c>
      <c r="AK257" s="1239">
        <v>0</v>
      </c>
      <c r="AL257" s="1239">
        <v>0</v>
      </c>
      <c r="AM257" s="1239">
        <v>0</v>
      </c>
      <c r="AN257" s="1239">
        <v>0</v>
      </c>
      <c r="AO257" s="1239">
        <v>0</v>
      </c>
      <c r="AP257" s="1240">
        <v>498.67401000000001</v>
      </c>
      <c r="AQ257" s="1240">
        <v>278.35199999999998</v>
      </c>
      <c r="AR257" s="1240">
        <v>0</v>
      </c>
      <c r="AS257" s="1466">
        <v>0</v>
      </c>
    </row>
    <row r="258" spans="1:45" x14ac:dyDescent="0.25">
      <c r="A258" s="1238">
        <v>917</v>
      </c>
      <c r="B258" s="153" t="s">
        <v>1392</v>
      </c>
      <c r="C258" s="1239">
        <v>0</v>
      </c>
      <c r="D258" s="1239">
        <v>0</v>
      </c>
      <c r="E258" s="1240"/>
      <c r="F258" s="1239">
        <v>0</v>
      </c>
      <c r="G258" s="1239">
        <v>0</v>
      </c>
      <c r="H258" s="1240"/>
      <c r="I258" s="1239">
        <v>0</v>
      </c>
      <c r="J258" s="1239">
        <v>0</v>
      </c>
      <c r="K258" s="1240"/>
      <c r="L258" s="1239">
        <v>0</v>
      </c>
      <c r="M258" s="1239">
        <v>0</v>
      </c>
      <c r="N258" s="1240"/>
      <c r="O258" s="1240">
        <v>0</v>
      </c>
      <c r="P258" s="1240">
        <v>0</v>
      </c>
      <c r="Q258" s="1240"/>
      <c r="R258" s="1240">
        <v>0</v>
      </c>
      <c r="S258" s="1240">
        <v>0</v>
      </c>
      <c r="T258" s="1240"/>
      <c r="U258" s="1240">
        <v>0</v>
      </c>
      <c r="V258" s="1240">
        <v>0</v>
      </c>
      <c r="W258" s="1240"/>
      <c r="X258" s="1240">
        <v>0</v>
      </c>
      <c r="Y258" s="1240">
        <v>0</v>
      </c>
      <c r="Z258" s="1240"/>
      <c r="AA258" s="1252">
        <v>0</v>
      </c>
      <c r="AB258" s="1252">
        <v>0</v>
      </c>
      <c r="AC258" s="1253"/>
      <c r="AD258" s="1252">
        <v>0</v>
      </c>
      <c r="AE258" s="1252">
        <v>0</v>
      </c>
      <c r="AF258" s="1252"/>
      <c r="AG258" s="1252">
        <v>0</v>
      </c>
      <c r="AH258" s="1252">
        <v>0</v>
      </c>
      <c r="AI258" s="1252"/>
      <c r="AJ258" s="1240">
        <v>0</v>
      </c>
      <c r="AK258" s="1240">
        <v>0</v>
      </c>
      <c r="AL258" s="1240">
        <v>0</v>
      </c>
      <c r="AM258" s="1240">
        <v>0</v>
      </c>
      <c r="AN258" s="1240">
        <v>21.558820000000001</v>
      </c>
      <c r="AO258" s="1240">
        <v>0.35699999999999998</v>
      </c>
      <c r="AP258" s="1240">
        <v>0</v>
      </c>
      <c r="AQ258" s="1240">
        <v>0</v>
      </c>
      <c r="AR258" s="1240">
        <v>0</v>
      </c>
      <c r="AS258" s="1466">
        <v>0</v>
      </c>
    </row>
    <row r="259" spans="1:45" x14ac:dyDescent="0.25">
      <c r="A259" s="1238">
        <v>918</v>
      </c>
      <c r="B259" s="153" t="s">
        <v>1330</v>
      </c>
      <c r="C259" s="1239">
        <v>143.73604999999998</v>
      </c>
      <c r="D259" s="1239">
        <v>27.5</v>
      </c>
      <c r="E259" s="1240"/>
      <c r="F259" s="1239">
        <v>49.66095</v>
      </c>
      <c r="G259" s="1239">
        <v>10.94</v>
      </c>
      <c r="H259" s="1240"/>
      <c r="I259" s="1239">
        <v>0</v>
      </c>
      <c r="J259" s="1239">
        <v>0</v>
      </c>
      <c r="K259" s="1240"/>
      <c r="L259" s="1239">
        <v>0</v>
      </c>
      <c r="M259" s="1239">
        <v>0</v>
      </c>
      <c r="N259" s="1240"/>
      <c r="O259" s="1240">
        <v>0</v>
      </c>
      <c r="P259" s="1240">
        <v>0</v>
      </c>
      <c r="Q259" s="1240"/>
      <c r="R259" s="1240">
        <v>0</v>
      </c>
      <c r="S259" s="1240">
        <v>0</v>
      </c>
      <c r="T259" s="1240"/>
      <c r="U259" s="1240">
        <v>0</v>
      </c>
      <c r="V259" s="1240">
        <v>0</v>
      </c>
      <c r="W259" s="1240"/>
      <c r="X259" s="1240">
        <v>0</v>
      </c>
      <c r="Y259" s="1240">
        <v>0</v>
      </c>
      <c r="Z259" s="1240"/>
      <c r="AA259" s="1252">
        <v>0</v>
      </c>
      <c r="AB259" s="1252">
        <v>0</v>
      </c>
      <c r="AC259" s="1253"/>
      <c r="AD259" s="1252">
        <v>0</v>
      </c>
      <c r="AE259" s="1252">
        <v>0</v>
      </c>
      <c r="AF259" s="1252"/>
      <c r="AG259" s="1252">
        <v>0</v>
      </c>
      <c r="AH259" s="1252">
        <v>0</v>
      </c>
      <c r="AI259" s="1252"/>
      <c r="AJ259" s="1240">
        <v>0</v>
      </c>
      <c r="AK259" s="1240">
        <v>0</v>
      </c>
      <c r="AL259" s="1240">
        <v>0</v>
      </c>
      <c r="AM259" s="1240">
        <v>0</v>
      </c>
      <c r="AN259" s="1240">
        <v>0</v>
      </c>
      <c r="AO259" s="1240">
        <v>0</v>
      </c>
      <c r="AP259" s="1240">
        <v>0</v>
      </c>
      <c r="AQ259" s="1240">
        <v>0</v>
      </c>
      <c r="AR259" s="1240">
        <v>0</v>
      </c>
      <c r="AS259" s="1466">
        <v>0</v>
      </c>
    </row>
    <row r="260" spans="1:45" x14ac:dyDescent="0.25">
      <c r="A260" s="1238">
        <v>919</v>
      </c>
      <c r="B260" s="153" t="s">
        <v>1331</v>
      </c>
      <c r="C260" s="1239">
        <v>0.6522</v>
      </c>
      <c r="D260" s="1239">
        <v>8.0000000000000004E-4</v>
      </c>
      <c r="E260" s="1240"/>
      <c r="F260" s="1239">
        <v>0</v>
      </c>
      <c r="G260" s="1239">
        <v>0</v>
      </c>
      <c r="H260" s="1240"/>
      <c r="I260" s="1239">
        <v>0</v>
      </c>
      <c r="J260" s="1239">
        <v>0</v>
      </c>
      <c r="K260" s="1240"/>
      <c r="L260" s="1239">
        <v>0</v>
      </c>
      <c r="M260" s="1239">
        <v>0</v>
      </c>
      <c r="N260" s="1240"/>
      <c r="O260" s="1240">
        <v>0</v>
      </c>
      <c r="P260" s="1240">
        <v>0</v>
      </c>
      <c r="Q260" s="1240"/>
      <c r="R260" s="1240">
        <v>0</v>
      </c>
      <c r="S260" s="1240">
        <v>0</v>
      </c>
      <c r="T260" s="1240"/>
      <c r="U260" s="1240">
        <v>0</v>
      </c>
      <c r="V260" s="1240">
        <v>0</v>
      </c>
      <c r="W260" s="1240"/>
      <c r="X260" s="1240">
        <v>6.7680100000000003</v>
      </c>
      <c r="Y260" s="1240">
        <v>2.7170000000000003E-2</v>
      </c>
      <c r="Z260" s="1240"/>
      <c r="AA260" s="1252">
        <v>19.212759999999999</v>
      </c>
      <c r="AB260" s="1252">
        <v>0.34614</v>
      </c>
      <c r="AC260" s="1253"/>
      <c r="AD260" s="1252">
        <v>0</v>
      </c>
      <c r="AE260" s="1252">
        <v>0</v>
      </c>
      <c r="AF260" s="1252"/>
      <c r="AG260" s="1252">
        <v>226.05135000000001</v>
      </c>
      <c r="AH260" s="1252">
        <v>0.34</v>
      </c>
      <c r="AI260" s="1252"/>
      <c r="AJ260" s="1240">
        <v>0</v>
      </c>
      <c r="AK260" s="1240">
        <v>0</v>
      </c>
      <c r="AL260" s="1240">
        <v>0</v>
      </c>
      <c r="AM260" s="1240">
        <v>0</v>
      </c>
      <c r="AN260" s="1240">
        <v>104.26528999999999</v>
      </c>
      <c r="AO260" s="1240">
        <v>1.744</v>
      </c>
      <c r="AP260" s="1240">
        <v>0.12542</v>
      </c>
      <c r="AQ260" s="1240">
        <v>5.0000000000000001E-4</v>
      </c>
      <c r="AR260" s="1240">
        <v>8.6999999999999994E-2</v>
      </c>
      <c r="AS260" s="1466">
        <v>3.4499999999999999E-3</v>
      </c>
    </row>
    <row r="261" spans="1:45" x14ac:dyDescent="0.25">
      <c r="A261" s="1238">
        <v>924</v>
      </c>
      <c r="B261" s="153" t="s">
        <v>1332</v>
      </c>
      <c r="C261" s="1239">
        <v>0</v>
      </c>
      <c r="D261" s="1239">
        <v>0</v>
      </c>
      <c r="E261" s="1240"/>
      <c r="F261" s="1239">
        <v>0</v>
      </c>
      <c r="G261" s="1239">
        <v>0</v>
      </c>
      <c r="H261" s="1240"/>
      <c r="I261" s="1239">
        <v>46.622080000000004</v>
      </c>
      <c r="J261" s="1239">
        <v>31.29</v>
      </c>
      <c r="K261" s="1240"/>
      <c r="L261" s="1239">
        <v>0</v>
      </c>
      <c r="M261" s="1239">
        <v>0</v>
      </c>
      <c r="N261" s="1240"/>
      <c r="O261" s="1240">
        <v>0</v>
      </c>
      <c r="P261" s="1240">
        <v>0</v>
      </c>
      <c r="Q261" s="1240"/>
      <c r="R261" s="1240">
        <v>0</v>
      </c>
      <c r="S261" s="1240">
        <v>0</v>
      </c>
      <c r="T261" s="1240"/>
      <c r="U261" s="1240">
        <v>0</v>
      </c>
      <c r="V261" s="1240">
        <v>0</v>
      </c>
      <c r="W261" s="1240"/>
      <c r="X261" s="1240">
        <v>0</v>
      </c>
      <c r="Y261" s="1240">
        <v>0</v>
      </c>
      <c r="Z261" s="1240"/>
      <c r="AA261" s="1252">
        <v>0</v>
      </c>
      <c r="AB261" s="1252">
        <v>0</v>
      </c>
      <c r="AC261" s="1253"/>
      <c r="AD261" s="1252">
        <v>0</v>
      </c>
      <c r="AE261" s="1252">
        <v>0</v>
      </c>
      <c r="AF261" s="1252"/>
      <c r="AG261" s="1252">
        <v>0</v>
      </c>
      <c r="AH261" s="1252">
        <v>0</v>
      </c>
      <c r="AI261" s="1252"/>
      <c r="AJ261" s="1240">
        <v>0</v>
      </c>
      <c r="AK261" s="1240">
        <v>0</v>
      </c>
      <c r="AL261" s="1240">
        <v>0</v>
      </c>
      <c r="AM261" s="1240">
        <v>0</v>
      </c>
      <c r="AN261" s="1240">
        <v>0</v>
      </c>
      <c r="AO261" s="1240">
        <v>0</v>
      </c>
      <c r="AP261" s="1240">
        <v>0</v>
      </c>
      <c r="AQ261" s="1240">
        <v>0</v>
      </c>
      <c r="AR261" s="1240">
        <v>0</v>
      </c>
      <c r="AS261" s="1466">
        <v>0</v>
      </c>
    </row>
    <row r="262" spans="1:45" x14ac:dyDescent="0.25">
      <c r="A262" s="1238">
        <v>925</v>
      </c>
      <c r="B262" s="153" t="s">
        <v>1432</v>
      </c>
      <c r="C262" s="1239">
        <v>0</v>
      </c>
      <c r="D262" s="1239">
        <v>0</v>
      </c>
      <c r="E262" s="1240"/>
      <c r="F262" s="1239">
        <v>0</v>
      </c>
      <c r="G262" s="1239">
        <v>0</v>
      </c>
      <c r="H262" s="1240"/>
      <c r="I262" s="1239">
        <v>0</v>
      </c>
      <c r="J262" s="1239">
        <v>0</v>
      </c>
      <c r="K262" s="1240"/>
      <c r="L262" s="1239">
        <v>0</v>
      </c>
      <c r="M262" s="1239">
        <v>0</v>
      </c>
      <c r="N262" s="1240"/>
      <c r="O262" s="1240">
        <v>0</v>
      </c>
      <c r="P262" s="1240">
        <v>0</v>
      </c>
      <c r="Q262" s="1240"/>
      <c r="R262" s="1240">
        <v>0</v>
      </c>
      <c r="S262" s="1240">
        <v>0</v>
      </c>
      <c r="T262" s="1240"/>
      <c r="U262" s="1240">
        <v>0</v>
      </c>
      <c r="V262" s="1240">
        <v>0</v>
      </c>
      <c r="W262" s="1240"/>
      <c r="X262" s="1240">
        <v>0</v>
      </c>
      <c r="Y262" s="1240">
        <v>0</v>
      </c>
      <c r="Z262" s="1240"/>
      <c r="AA262" s="1252">
        <v>0</v>
      </c>
      <c r="AB262" s="1252">
        <v>0</v>
      </c>
      <c r="AC262" s="1253"/>
      <c r="AD262" s="1252">
        <v>0</v>
      </c>
      <c r="AE262" s="1252">
        <v>0</v>
      </c>
      <c r="AF262" s="1252"/>
      <c r="AG262" s="1252">
        <v>0.19487000000000002</v>
      </c>
      <c r="AH262" s="1252">
        <v>1.9E-2</v>
      </c>
      <c r="AI262" s="1252"/>
      <c r="AJ262" s="1240">
        <v>0.17759</v>
      </c>
      <c r="AK262" s="1240">
        <v>1.2E-2</v>
      </c>
      <c r="AL262" s="1240">
        <v>0</v>
      </c>
      <c r="AM262" s="1240">
        <v>0</v>
      </c>
      <c r="AN262" s="1240">
        <v>0</v>
      </c>
      <c r="AO262" s="1240">
        <v>0</v>
      </c>
      <c r="AP262" s="1240">
        <v>0</v>
      </c>
      <c r="AQ262" s="1240">
        <v>0</v>
      </c>
      <c r="AR262" s="1240">
        <v>0</v>
      </c>
      <c r="AS262" s="1466">
        <v>0</v>
      </c>
    </row>
    <row r="263" spans="1:45" x14ac:dyDescent="0.25">
      <c r="A263" s="1238">
        <v>928</v>
      </c>
      <c r="B263" s="153" t="s">
        <v>1333</v>
      </c>
      <c r="C263" s="1239">
        <v>0</v>
      </c>
      <c r="D263" s="1239">
        <v>0</v>
      </c>
      <c r="E263" s="1240"/>
      <c r="F263" s="1239">
        <v>0</v>
      </c>
      <c r="G263" s="1239">
        <v>0</v>
      </c>
      <c r="H263" s="1240"/>
      <c r="I263" s="1239">
        <v>0</v>
      </c>
      <c r="J263" s="1239">
        <v>0</v>
      </c>
      <c r="K263" s="1240"/>
      <c r="L263" s="1239">
        <v>0</v>
      </c>
      <c r="M263" s="1239">
        <v>0</v>
      </c>
      <c r="N263" s="1240"/>
      <c r="O263" s="1240">
        <v>0</v>
      </c>
      <c r="P263" s="1240">
        <v>0</v>
      </c>
      <c r="Q263" s="1240"/>
      <c r="R263" s="1240">
        <v>0</v>
      </c>
      <c r="S263" s="1240">
        <v>0</v>
      </c>
      <c r="T263" s="1240"/>
      <c r="U263" s="1240">
        <v>0</v>
      </c>
      <c r="V263" s="1240">
        <v>0</v>
      </c>
      <c r="W263" s="1240"/>
      <c r="X263" s="1240">
        <v>0</v>
      </c>
      <c r="Y263" s="1240">
        <v>0</v>
      </c>
      <c r="Z263" s="1240"/>
      <c r="AA263" s="1252">
        <v>0</v>
      </c>
      <c r="AB263" s="1252">
        <v>0</v>
      </c>
      <c r="AC263" s="1253"/>
      <c r="AD263" s="1252">
        <v>0</v>
      </c>
      <c r="AE263" s="1252">
        <v>0</v>
      </c>
      <c r="AF263" s="1252"/>
      <c r="AG263" s="1252">
        <v>0.53983000000000003</v>
      </c>
      <c r="AH263" s="1252">
        <v>9.1999999999999998E-2</v>
      </c>
      <c r="AI263" s="1252"/>
      <c r="AJ263" s="1240">
        <v>0</v>
      </c>
      <c r="AK263" s="1240">
        <v>0</v>
      </c>
      <c r="AL263" s="1240">
        <v>0</v>
      </c>
      <c r="AM263" s="1240">
        <v>0</v>
      </c>
      <c r="AN263" s="1240">
        <v>0</v>
      </c>
      <c r="AO263" s="1240">
        <v>0</v>
      </c>
      <c r="AP263" s="1240">
        <v>0</v>
      </c>
      <c r="AQ263" s="1240">
        <v>0</v>
      </c>
      <c r="AR263" s="1240">
        <v>0</v>
      </c>
      <c r="AS263" s="1466">
        <v>0</v>
      </c>
    </row>
    <row r="264" spans="1:45" x14ac:dyDescent="0.25">
      <c r="A264" s="1238">
        <v>943</v>
      </c>
      <c r="B264" s="153" t="s">
        <v>1433</v>
      </c>
      <c r="C264" s="1239">
        <v>0</v>
      </c>
      <c r="D264" s="1239">
        <v>0</v>
      </c>
      <c r="E264" s="1240"/>
      <c r="F264" s="1239">
        <v>0</v>
      </c>
      <c r="G264" s="1239">
        <v>0</v>
      </c>
      <c r="H264" s="1240"/>
      <c r="I264" s="1239">
        <v>0</v>
      </c>
      <c r="J264" s="1239">
        <v>0</v>
      </c>
      <c r="K264" s="1240"/>
      <c r="L264" s="1239">
        <v>0</v>
      </c>
      <c r="M264" s="1239">
        <v>0</v>
      </c>
      <c r="N264" s="1240"/>
      <c r="O264" s="1240">
        <v>0</v>
      </c>
      <c r="P264" s="1240">
        <v>0</v>
      </c>
      <c r="Q264" s="1240"/>
      <c r="R264" s="1240">
        <v>0</v>
      </c>
      <c r="S264" s="1240">
        <v>0</v>
      </c>
      <c r="T264" s="1240"/>
      <c r="U264" s="1240">
        <v>0</v>
      </c>
      <c r="V264" s="1240">
        <v>0</v>
      </c>
      <c r="W264" s="1240"/>
      <c r="X264" s="1240">
        <v>0</v>
      </c>
      <c r="Y264" s="1240">
        <v>0</v>
      </c>
      <c r="Z264" s="1240"/>
      <c r="AA264" s="1252">
        <v>0</v>
      </c>
      <c r="AB264" s="1252">
        <v>0</v>
      </c>
      <c r="AC264" s="1253"/>
      <c r="AD264" s="1252">
        <v>2.741E-2</v>
      </c>
      <c r="AE264" s="1252">
        <v>2.8E-3</v>
      </c>
      <c r="AF264" s="1252"/>
      <c r="AG264" s="1252">
        <v>0</v>
      </c>
      <c r="AH264" s="1252">
        <v>0</v>
      </c>
      <c r="AI264" s="1252"/>
      <c r="AJ264" s="1240">
        <v>0</v>
      </c>
      <c r="AK264" s="1240">
        <v>0</v>
      </c>
      <c r="AL264" s="1240">
        <v>0</v>
      </c>
      <c r="AM264" s="1240">
        <v>0</v>
      </c>
      <c r="AN264" s="1240">
        <v>0</v>
      </c>
      <c r="AO264" s="1240">
        <v>0</v>
      </c>
      <c r="AP264" s="1240">
        <v>0</v>
      </c>
      <c r="AQ264" s="1240">
        <v>0</v>
      </c>
      <c r="AR264" s="1240">
        <v>0</v>
      </c>
      <c r="AS264" s="1466">
        <v>0</v>
      </c>
    </row>
    <row r="265" spans="1:45" x14ac:dyDescent="0.25">
      <c r="A265" s="1238">
        <v>969</v>
      </c>
      <c r="B265" s="153" t="s">
        <v>1334</v>
      </c>
      <c r="C265" s="1239">
        <v>0</v>
      </c>
      <c r="D265" s="1239">
        <v>0</v>
      </c>
      <c r="E265" s="1240"/>
      <c r="F265" s="1239">
        <v>0</v>
      </c>
      <c r="G265" s="1239">
        <v>0</v>
      </c>
      <c r="H265" s="1240"/>
      <c r="I265" s="1239">
        <v>0</v>
      </c>
      <c r="J265" s="1239">
        <v>0</v>
      </c>
      <c r="K265" s="1240"/>
      <c r="L265" s="1239">
        <v>0</v>
      </c>
      <c r="M265" s="1239">
        <v>0</v>
      </c>
      <c r="N265" s="1240"/>
      <c r="O265" s="1240">
        <v>0</v>
      </c>
      <c r="P265" s="1240">
        <v>0</v>
      </c>
      <c r="Q265" s="1240"/>
      <c r="R265" s="1240">
        <v>0</v>
      </c>
      <c r="S265" s="1240">
        <v>0</v>
      </c>
      <c r="T265" s="1240"/>
      <c r="U265" s="1240">
        <v>0</v>
      </c>
      <c r="V265" s="1240">
        <v>0</v>
      </c>
      <c r="W265" s="1240"/>
      <c r="X265" s="1240">
        <v>0</v>
      </c>
      <c r="Y265" s="1240">
        <v>0</v>
      </c>
      <c r="Z265" s="1240"/>
      <c r="AA265" s="1252">
        <v>0.1003</v>
      </c>
      <c r="AB265" s="1252">
        <v>3.0000000000000001E-3</v>
      </c>
      <c r="AC265" s="1253"/>
      <c r="AD265" s="1252">
        <v>0</v>
      </c>
      <c r="AE265" s="1252">
        <v>0</v>
      </c>
      <c r="AF265" s="1252"/>
      <c r="AG265" s="1252">
        <v>0</v>
      </c>
      <c r="AH265" s="1252">
        <v>0</v>
      </c>
      <c r="AI265" s="1252"/>
      <c r="AJ265" s="1240">
        <v>0</v>
      </c>
      <c r="AK265" s="1240">
        <v>0</v>
      </c>
      <c r="AL265" s="1240">
        <v>0</v>
      </c>
      <c r="AM265" s="1240">
        <v>0</v>
      </c>
      <c r="AN265" s="1240">
        <v>0</v>
      </c>
      <c r="AO265" s="1240">
        <v>0</v>
      </c>
      <c r="AP265" s="1240">
        <v>0</v>
      </c>
      <c r="AQ265" s="1240">
        <v>0</v>
      </c>
      <c r="AR265" s="1240">
        <v>0</v>
      </c>
      <c r="AS265" s="1466">
        <v>0</v>
      </c>
    </row>
    <row r="266" spans="1:45" x14ac:dyDescent="0.25">
      <c r="A266" s="1238">
        <v>991</v>
      </c>
      <c r="B266" s="153" t="s">
        <v>1410</v>
      </c>
      <c r="C266" s="1239">
        <v>0</v>
      </c>
      <c r="D266" s="1239">
        <v>0</v>
      </c>
      <c r="E266" s="1240"/>
      <c r="F266" s="1239">
        <v>0</v>
      </c>
      <c r="G266" s="1239">
        <v>0</v>
      </c>
      <c r="H266" s="1240"/>
      <c r="I266" s="1239">
        <v>0</v>
      </c>
      <c r="J266" s="1239">
        <v>0</v>
      </c>
      <c r="K266" s="1240"/>
      <c r="L266" s="1239">
        <v>0</v>
      </c>
      <c r="M266" s="1239">
        <v>0</v>
      </c>
      <c r="N266" s="1240"/>
      <c r="O266" s="1239">
        <v>0</v>
      </c>
      <c r="P266" s="1239">
        <v>0</v>
      </c>
      <c r="Q266" s="1240"/>
      <c r="R266" s="1239">
        <v>0</v>
      </c>
      <c r="S266" s="1239">
        <v>0</v>
      </c>
      <c r="T266" s="1240"/>
      <c r="U266" s="1239">
        <v>0</v>
      </c>
      <c r="V266" s="1239">
        <v>0</v>
      </c>
      <c r="W266" s="1240"/>
      <c r="X266" s="1239">
        <v>0</v>
      </c>
      <c r="Y266" s="1239">
        <v>0</v>
      </c>
      <c r="Z266" s="1240"/>
      <c r="AA266" s="1239">
        <v>0</v>
      </c>
      <c r="AB266" s="1239">
        <v>0</v>
      </c>
      <c r="AC266" s="1253"/>
      <c r="AD266" s="1239">
        <v>0</v>
      </c>
      <c r="AE266" s="1239">
        <v>0</v>
      </c>
      <c r="AF266" s="1252"/>
      <c r="AG266" s="1239">
        <v>0</v>
      </c>
      <c r="AH266" s="1239">
        <v>0</v>
      </c>
      <c r="AI266" s="1252"/>
      <c r="AJ266" s="1239">
        <v>0</v>
      </c>
      <c r="AK266" s="1239">
        <v>0</v>
      </c>
      <c r="AL266" s="1239">
        <v>0</v>
      </c>
      <c r="AM266" s="1239">
        <v>0</v>
      </c>
      <c r="AN266" s="1239">
        <v>0</v>
      </c>
      <c r="AO266" s="1239">
        <v>0</v>
      </c>
      <c r="AP266" s="1240">
        <v>88.35</v>
      </c>
      <c r="AQ266" s="1240">
        <v>13.92</v>
      </c>
      <c r="AR266" s="1240">
        <v>0</v>
      </c>
      <c r="AS266" s="1466">
        <v>0</v>
      </c>
    </row>
    <row r="267" spans="1:45" x14ac:dyDescent="0.25">
      <c r="A267" s="1238">
        <v>998</v>
      </c>
      <c r="B267" s="153" t="s">
        <v>1336</v>
      </c>
      <c r="C267" s="1239">
        <v>0</v>
      </c>
      <c r="D267" s="1239">
        <v>0</v>
      </c>
      <c r="E267" s="1240"/>
      <c r="F267" s="1239">
        <v>0</v>
      </c>
      <c r="G267" s="1239">
        <v>0</v>
      </c>
      <c r="H267" s="1240"/>
      <c r="I267" s="1239">
        <v>0</v>
      </c>
      <c r="J267" s="1239">
        <v>0</v>
      </c>
      <c r="K267" s="1240"/>
      <c r="L267" s="1239">
        <v>0</v>
      </c>
      <c r="M267" s="1239">
        <v>0</v>
      </c>
      <c r="N267" s="1240"/>
      <c r="O267" s="1240">
        <v>0</v>
      </c>
      <c r="P267" s="1240">
        <v>0</v>
      </c>
      <c r="Q267" s="1240"/>
      <c r="R267" s="1240">
        <v>0</v>
      </c>
      <c r="S267" s="1240">
        <v>0</v>
      </c>
      <c r="T267" s="1240"/>
      <c r="U267" s="1240">
        <v>0</v>
      </c>
      <c r="V267" s="1240">
        <v>0</v>
      </c>
      <c r="W267" s="1240"/>
      <c r="X267" s="1240">
        <v>0</v>
      </c>
      <c r="Y267" s="1240">
        <v>0</v>
      </c>
      <c r="Z267" s="1240"/>
      <c r="AA267" s="1252">
        <v>0</v>
      </c>
      <c r="AB267" s="1252">
        <v>0</v>
      </c>
      <c r="AC267" s="1253"/>
      <c r="AD267" s="1252">
        <v>0</v>
      </c>
      <c r="AE267" s="1252">
        <v>0</v>
      </c>
      <c r="AF267" s="1252"/>
      <c r="AG267" s="1252">
        <v>3.3861500000000002</v>
      </c>
      <c r="AH267" s="1252">
        <v>7.2399999999999999E-3</v>
      </c>
      <c r="AI267" s="1252"/>
      <c r="AJ267" s="1240">
        <v>0</v>
      </c>
      <c r="AK267" s="1240">
        <v>0</v>
      </c>
      <c r="AL267" s="1240">
        <v>0</v>
      </c>
      <c r="AM267" s="1240">
        <v>0</v>
      </c>
      <c r="AN267" s="1240">
        <v>19.874830000000003</v>
      </c>
      <c r="AO267" s="1240">
        <v>0.2631</v>
      </c>
      <c r="AP267" s="1240">
        <v>11.977259999999999</v>
      </c>
      <c r="AQ267" s="1240">
        <v>4.3900000000000002E-2</v>
      </c>
      <c r="AR267" s="1240">
        <v>0</v>
      </c>
      <c r="AS267" s="1466">
        <v>0</v>
      </c>
    </row>
    <row r="268" spans="1:45" x14ac:dyDescent="0.25">
      <c r="A268" s="1248">
        <v>999</v>
      </c>
      <c r="B268" s="480" t="s">
        <v>1337</v>
      </c>
      <c r="C268" s="1249">
        <v>16749.826509999999</v>
      </c>
      <c r="D268" s="1249">
        <v>789.46079000000009</v>
      </c>
      <c r="E268" s="1249"/>
      <c r="F268" s="1249">
        <v>27469.819780000002</v>
      </c>
      <c r="G268" s="1249">
        <v>1117.61482</v>
      </c>
      <c r="H268" s="1249"/>
      <c r="I268" s="1249">
        <v>55483.924290000003</v>
      </c>
      <c r="J268" s="1249">
        <v>3152.54693</v>
      </c>
      <c r="K268" s="1249"/>
      <c r="L268" s="1249">
        <v>40325.920020000005</v>
      </c>
      <c r="M268" s="1249">
        <v>1260.9329499999999</v>
      </c>
      <c r="N268" s="1249"/>
      <c r="O268" s="1249">
        <v>37553.035149999996</v>
      </c>
      <c r="P268" s="1249">
        <v>1465.9940300000001</v>
      </c>
      <c r="Q268" s="1249"/>
      <c r="R268" s="1249">
        <v>29359.500459999999</v>
      </c>
      <c r="S268" s="1249">
        <v>961.23194999999998</v>
      </c>
      <c r="T268" s="1249"/>
      <c r="U268" s="1249">
        <v>22344.585050000002</v>
      </c>
      <c r="V268" s="1249">
        <v>832.04310999999996</v>
      </c>
      <c r="W268" s="1249"/>
      <c r="X268" s="1249">
        <v>64087.483959999998</v>
      </c>
      <c r="Y268" s="1249">
        <v>144599.91334</v>
      </c>
      <c r="Z268" s="1249"/>
      <c r="AA268" s="1250">
        <v>31330.265210000001</v>
      </c>
      <c r="AB268" s="1250">
        <v>1309.0530200000001</v>
      </c>
      <c r="AC268" s="1251"/>
      <c r="AD268" s="1250">
        <v>33146.479379999997</v>
      </c>
      <c r="AE268" s="1250">
        <v>933.34172000000001</v>
      </c>
      <c r="AF268" s="1250"/>
      <c r="AG268" s="1250">
        <v>33183.291210000003</v>
      </c>
      <c r="AH268" s="1250">
        <v>962.86333999999999</v>
      </c>
      <c r="AI268" s="1250"/>
      <c r="AJ268" s="1249">
        <v>13736.914140000001</v>
      </c>
      <c r="AK268" s="1249">
        <v>688.38544999999999</v>
      </c>
      <c r="AL268" s="1249">
        <v>18857.573940000002</v>
      </c>
      <c r="AM268" s="1249">
        <v>577.44632999999999</v>
      </c>
      <c r="AN268" s="1249">
        <v>12599.44929</v>
      </c>
      <c r="AO268" s="1249">
        <v>218.48507000000009</v>
      </c>
      <c r="AP268" s="1249">
        <v>14805.963650000018</v>
      </c>
      <c r="AQ268" s="1249">
        <v>235.30174000000005</v>
      </c>
      <c r="AR268" s="1249">
        <v>12639.336159999993</v>
      </c>
      <c r="AS268" s="1659">
        <v>259.10053999999991</v>
      </c>
    </row>
    <row r="269" spans="1:45" customFormat="1" ht="12.75" x14ac:dyDescent="0.2">
      <c r="A269" s="326"/>
    </row>
    <row r="270" spans="1:45" x14ac:dyDescent="0.25">
      <c r="A270" s="1554" t="s">
        <v>1339</v>
      </c>
      <c r="B270" s="1537"/>
      <c r="C270" s="1537"/>
      <c r="D270" s="1537"/>
      <c r="E270" s="1537"/>
      <c r="F270" s="1540"/>
      <c r="AA270" s="1228"/>
      <c r="AB270" s="1237"/>
      <c r="AJ270" s="1239"/>
      <c r="AK270" s="1239"/>
      <c r="AL270" s="1239"/>
      <c r="AM270" s="1239"/>
      <c r="AP270" s="1228"/>
      <c r="AQ270" s="1228"/>
    </row>
    <row r="271" spans="1:45" x14ac:dyDescent="0.25">
      <c r="A271" s="1555" t="s">
        <v>1338</v>
      </c>
      <c r="B271" s="138"/>
      <c r="C271" s="138"/>
      <c r="D271" s="138"/>
      <c r="F271" s="66"/>
      <c r="AJ271" s="1239"/>
      <c r="AK271" s="1239"/>
      <c r="AL271" s="1239"/>
      <c r="AM271" s="1239"/>
      <c r="AN271" s="1228"/>
      <c r="AO271" s="1228"/>
      <c r="AP271" s="1228"/>
      <c r="AQ271" s="1228"/>
    </row>
    <row r="272" spans="1:45" x14ac:dyDescent="0.25">
      <c r="A272" s="1850" t="s">
        <v>1133</v>
      </c>
      <c r="B272" s="1851"/>
      <c r="C272" s="1851"/>
      <c r="D272" s="1851"/>
      <c r="E272" s="1851"/>
      <c r="F272" s="1852"/>
      <c r="AP272" s="1418"/>
    </row>
    <row r="273" spans="1:6" ht="14.25" customHeight="1" x14ac:dyDescent="0.25">
      <c r="A273" s="1853"/>
      <c r="B273" s="1854"/>
      <c r="C273" s="1854"/>
      <c r="D273" s="1854"/>
      <c r="E273" s="1854"/>
      <c r="F273" s="1855"/>
    </row>
    <row r="274" spans="1:6" x14ac:dyDescent="0.25">
      <c r="A274" s="1853" t="s">
        <v>1428</v>
      </c>
      <c r="B274" s="1854"/>
      <c r="C274" s="1854"/>
      <c r="D274" s="1854"/>
      <c r="E274" s="1854"/>
      <c r="F274" s="1855"/>
    </row>
    <row r="275" spans="1:6" ht="14.25" customHeight="1" x14ac:dyDescent="0.25">
      <c r="A275" s="1853"/>
      <c r="B275" s="1854"/>
      <c r="C275" s="1854"/>
      <c r="D275" s="1854"/>
      <c r="E275" s="1854"/>
      <c r="F275" s="1855"/>
    </row>
    <row r="276" spans="1:6" x14ac:dyDescent="0.25">
      <c r="A276" s="1853" t="s">
        <v>1134</v>
      </c>
      <c r="B276" s="1854"/>
      <c r="C276" s="1854"/>
      <c r="D276" s="1854"/>
      <c r="E276" s="1854"/>
      <c r="F276" s="1855"/>
    </row>
    <row r="277" spans="1:6" ht="18.75" customHeight="1" x14ac:dyDescent="0.25">
      <c r="A277" s="1853"/>
      <c r="B277" s="1854"/>
      <c r="C277" s="1854"/>
      <c r="D277" s="1854"/>
      <c r="E277" s="1854"/>
      <c r="F277" s="1855"/>
    </row>
    <row r="278" spans="1:6" ht="18.75" customHeight="1" x14ac:dyDescent="0.25">
      <c r="A278" s="1853"/>
      <c r="B278" s="1854"/>
      <c r="C278" s="1854"/>
      <c r="D278" s="1854"/>
      <c r="E278" s="1854"/>
      <c r="F278" s="1855"/>
    </row>
    <row r="279" spans="1:6" x14ac:dyDescent="0.25">
      <c r="A279" s="1856"/>
      <c r="B279" s="1857"/>
      <c r="C279" s="1857"/>
      <c r="D279" s="1857"/>
      <c r="E279" s="1857"/>
      <c r="F279" s="1858"/>
    </row>
    <row r="280" spans="1:6" x14ac:dyDescent="0.25">
      <c r="A280" s="1556" t="str">
        <f>'Cuadro A29'!A37</f>
        <v xml:space="preserve">** La información se encuentra disponible hasta octubre de 2024. </v>
      </c>
      <c r="B280" s="176"/>
      <c r="C280" s="176"/>
      <c r="D280" s="176"/>
      <c r="E280" s="176"/>
      <c r="F280" s="177"/>
    </row>
    <row r="281" spans="1:6" x14ac:dyDescent="0.25">
      <c r="A281" s="1557" t="str">
        <f>+'Cuadro A28'!A48</f>
        <v>Actualizado el 18 de diciembre de 2024</v>
      </c>
      <c r="B281" s="142"/>
      <c r="C281" s="142"/>
      <c r="D281" s="142"/>
      <c r="E281" s="142"/>
      <c r="F281" s="144"/>
    </row>
  </sheetData>
  <mergeCells count="22">
    <mergeCell ref="A6:B7"/>
    <mergeCell ref="A11:A12"/>
    <mergeCell ref="B11:B12"/>
    <mergeCell ref="C11:D11"/>
    <mergeCell ref="F11:G11"/>
    <mergeCell ref="I11:J11"/>
    <mergeCell ref="O11:P11"/>
    <mergeCell ref="R11:S11"/>
    <mergeCell ref="U11:V11"/>
    <mergeCell ref="AL11:AM11"/>
    <mergeCell ref="X11:Y11"/>
    <mergeCell ref="AA11:AB11"/>
    <mergeCell ref="AR11:AS11"/>
    <mergeCell ref="A272:F273"/>
    <mergeCell ref="A274:F275"/>
    <mergeCell ref="A276:F279"/>
    <mergeCell ref="AP11:AQ11"/>
    <mergeCell ref="AD11:AE11"/>
    <mergeCell ref="AG11:AH11"/>
    <mergeCell ref="AJ11:AK11"/>
    <mergeCell ref="AN11:AO11"/>
    <mergeCell ref="L11:M11"/>
  </mergeCells>
  <pageMargins left="0.7" right="0.7" top="0.75" bottom="0.75" header="0.3" footer="0.3"/>
  <pageSetup scale="11" orientation="portrait" horizontalDpi="300" verticalDpi="300" r:id="rId1"/>
  <ignoredErrors>
    <ignoredError sqref="AJ11:AQ11" numberStoredAsText="1"/>
  </ignoredError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E6D7F-4225-4AA7-A21E-BBD1FE485548}">
  <sheetPr syncVertical="1" syncRef="A1" transitionEvaluation="1" codeName="Hoja30">
    <pageSetUpPr fitToPage="1"/>
  </sheetPr>
  <dimension ref="A1:J84"/>
  <sheetViews>
    <sheetView showGridLines="0" zoomScaleNormal="100" workbookViewId="0">
      <selection activeCell="A6" sqref="A6:J7"/>
    </sheetView>
  </sheetViews>
  <sheetFormatPr defaultColWidth="11" defaultRowHeight="14.25" x14ac:dyDescent="0.25"/>
  <cols>
    <col min="1" max="1" width="2.5703125" style="286" customWidth="1"/>
    <col min="2" max="2" width="15.42578125" style="286" customWidth="1"/>
    <col min="3" max="3" width="11.85546875" style="286" customWidth="1"/>
    <col min="4" max="4" width="14.7109375" style="286" bestFit="1" customWidth="1"/>
    <col min="5" max="5" width="1.5703125" style="286" customWidth="1"/>
    <col min="6" max="6" width="11.140625" style="286" customWidth="1"/>
    <col min="7" max="7" width="11.7109375" style="286" customWidth="1"/>
    <col min="8" max="8" width="2" style="286" customWidth="1"/>
    <col min="9" max="9" width="10.5703125" style="287" bestFit="1" customWidth="1"/>
    <col min="10" max="10" width="11.5703125" style="287" customWidth="1"/>
    <col min="11" max="16384" width="11" style="227"/>
  </cols>
  <sheetData>
    <row r="1" spans="1:10" s="224" customFormat="1" x14ac:dyDescent="0.25">
      <c r="B1" s="225"/>
      <c r="C1" s="225"/>
      <c r="D1" s="694"/>
      <c r="E1" s="1460"/>
      <c r="F1" s="1460"/>
      <c r="G1" s="694"/>
      <c r="H1" s="1461"/>
      <c r="I1" s="694"/>
      <c r="J1" s="1462"/>
    </row>
    <row r="2" spans="1:10" ht="13.5" customHeight="1" x14ac:dyDescent="0.25">
      <c r="A2" s="227"/>
      <c r="B2" s="227"/>
      <c r="C2" s="225"/>
      <c r="D2" s="694"/>
      <c r="E2" s="1460"/>
      <c r="F2" s="1460"/>
      <c r="G2" s="694"/>
      <c r="H2" s="1461"/>
      <c r="I2" s="694"/>
      <c r="J2" s="1462"/>
    </row>
    <row r="3" spans="1:10" x14ac:dyDescent="0.25">
      <c r="A3" s="227"/>
      <c r="B3" s="227"/>
      <c r="C3" s="227"/>
      <c r="D3" s="227"/>
      <c r="E3" s="227"/>
      <c r="F3" s="227"/>
      <c r="G3" s="227"/>
      <c r="H3" s="227"/>
      <c r="I3" s="228"/>
      <c r="J3" s="229"/>
    </row>
    <row r="4" spans="1:10" x14ac:dyDescent="0.25">
      <c r="A4" s="227"/>
      <c r="B4" s="227"/>
      <c r="C4" s="271"/>
      <c r="D4" s="271"/>
      <c r="E4" s="271"/>
      <c r="F4" s="271"/>
      <c r="G4" s="271"/>
      <c r="H4" s="271"/>
      <c r="I4" s="1305"/>
      <c r="J4" s="1306"/>
    </row>
    <row r="5" spans="1:10" x14ac:dyDescent="0.25">
      <c r="A5" s="227"/>
      <c r="B5" s="227"/>
      <c r="C5" s="227"/>
      <c r="D5" s="227"/>
      <c r="E5" s="227"/>
      <c r="F5" s="227"/>
      <c r="G5" s="227"/>
      <c r="H5" s="227"/>
      <c r="I5" s="228"/>
      <c r="J5" s="229"/>
    </row>
    <row r="6" spans="1:10" ht="15" customHeight="1" x14ac:dyDescent="0.25">
      <c r="A6" s="1799" t="s">
        <v>1041</v>
      </c>
      <c r="B6" s="1799"/>
      <c r="C6" s="1799"/>
      <c r="D6" s="1799"/>
      <c r="E6" s="1799"/>
      <c r="F6" s="1799"/>
      <c r="G6" s="1799"/>
      <c r="H6" s="1799"/>
      <c r="I6" s="1799"/>
      <c r="J6" s="1800"/>
    </row>
    <row r="7" spans="1:10" ht="16.5" customHeight="1" x14ac:dyDescent="0.25">
      <c r="A7" s="1799"/>
      <c r="B7" s="1799"/>
      <c r="C7" s="1799"/>
      <c r="D7" s="1799"/>
      <c r="E7" s="1799"/>
      <c r="F7" s="1799"/>
      <c r="G7" s="1799"/>
      <c r="H7" s="1799"/>
      <c r="I7" s="1799"/>
      <c r="J7" s="1800"/>
    </row>
    <row r="8" spans="1:10" ht="28.5" customHeight="1" x14ac:dyDescent="0.25">
      <c r="A8" s="1869" t="s">
        <v>1040</v>
      </c>
      <c r="B8" s="1870"/>
      <c r="C8" s="1870"/>
      <c r="D8" s="1870"/>
      <c r="E8" s="1870"/>
      <c r="F8" s="1870"/>
      <c r="G8" s="1870"/>
      <c r="H8" s="1870"/>
      <c r="I8" s="1870"/>
      <c r="J8" s="1871"/>
    </row>
    <row r="9" spans="1:10" ht="15" thickBot="1" x14ac:dyDescent="0.3">
      <c r="A9" s="230" t="s">
        <v>1496</v>
      </c>
      <c r="B9" s="230"/>
      <c r="C9" s="230"/>
      <c r="D9" s="231"/>
      <c r="E9" s="231"/>
      <c r="F9" s="231"/>
      <c r="G9" s="232"/>
      <c r="H9" s="233"/>
      <c r="I9" s="234"/>
      <c r="J9" s="235"/>
    </row>
    <row r="10" spans="1:10" x14ac:dyDescent="0.25">
      <c r="A10" s="236"/>
      <c r="B10" s="236"/>
      <c r="C10" s="237" t="s">
        <v>1042</v>
      </c>
      <c r="D10" s="236"/>
      <c r="E10" s="236"/>
      <c r="F10" s="237" t="s">
        <v>461</v>
      </c>
      <c r="G10" s="236"/>
      <c r="H10" s="236"/>
      <c r="I10" s="238" t="s">
        <v>457</v>
      </c>
      <c r="J10" s="239"/>
    </row>
    <row r="11" spans="1:10" x14ac:dyDescent="0.25">
      <c r="A11" s="240" t="s">
        <v>458</v>
      </c>
      <c r="B11" s="240"/>
      <c r="C11" s="241" t="s">
        <v>1044</v>
      </c>
      <c r="D11" s="242"/>
      <c r="E11" s="240"/>
      <c r="F11" s="241" t="s">
        <v>1044</v>
      </c>
      <c r="G11" s="242"/>
      <c r="H11" s="240"/>
      <c r="I11" s="241" t="s">
        <v>1044</v>
      </c>
      <c r="J11" s="243"/>
    </row>
    <row r="12" spans="1:10" ht="7.5" customHeight="1" x14ac:dyDescent="0.25">
      <c r="A12" s="240"/>
      <c r="B12" s="240"/>
      <c r="C12" s="240"/>
      <c r="D12" s="240"/>
      <c r="E12" s="240"/>
      <c r="F12" s="240"/>
      <c r="G12" s="240"/>
      <c r="H12" s="240"/>
      <c r="I12" s="244"/>
      <c r="J12" s="245"/>
    </row>
    <row r="13" spans="1:10" ht="15" thickBot="1" x14ac:dyDescent="0.3">
      <c r="A13" s="246"/>
      <c r="B13" s="246"/>
      <c r="C13" s="247">
        <v>2023</v>
      </c>
      <c r="D13" s="247">
        <v>2024</v>
      </c>
      <c r="E13" s="247"/>
      <c r="F13" s="247">
        <v>2023</v>
      </c>
      <c r="G13" s="247">
        <v>2024</v>
      </c>
      <c r="H13" s="247"/>
      <c r="I13" s="247">
        <v>2023</v>
      </c>
      <c r="J13" s="247">
        <v>2024</v>
      </c>
    </row>
    <row r="14" spans="1:10" x14ac:dyDescent="0.25">
      <c r="A14" s="224"/>
      <c r="B14" s="224"/>
      <c r="C14" s="1442"/>
      <c r="D14" s="1442"/>
      <c r="E14" s="1442"/>
      <c r="F14" s="1442"/>
      <c r="G14" s="1442"/>
      <c r="H14" s="1442"/>
      <c r="I14" s="1442"/>
      <c r="J14" s="1443"/>
    </row>
    <row r="15" spans="1:10" x14ac:dyDescent="0.25">
      <c r="A15" s="249" t="s">
        <v>404</v>
      </c>
      <c r="B15" s="249"/>
      <c r="C15" s="214">
        <v>11628896.917470029</v>
      </c>
      <c r="D15" s="214">
        <v>11514373.942129992</v>
      </c>
      <c r="E15" s="214"/>
      <c r="F15" s="214">
        <v>9306868.2806700245</v>
      </c>
      <c r="G15" s="214">
        <v>8591404.4242500365</v>
      </c>
      <c r="H15" s="214"/>
      <c r="I15" s="214">
        <v>2322028.6368000042</v>
      </c>
      <c r="J15" s="215">
        <v>2922969.5178799555</v>
      </c>
    </row>
    <row r="16" spans="1:10" x14ac:dyDescent="0.25">
      <c r="A16" s="250" t="s">
        <v>405</v>
      </c>
      <c r="B16" s="250"/>
      <c r="C16" s="248">
        <v>2706769.4167800322</v>
      </c>
      <c r="D16" s="248">
        <v>2631323.970269992</v>
      </c>
      <c r="E16" s="251"/>
      <c r="F16" s="248">
        <v>1591013.1800399984</v>
      </c>
      <c r="G16" s="248">
        <v>1697362.7907199999</v>
      </c>
      <c r="H16" s="251"/>
      <c r="I16" s="251">
        <v>1115756.2367400338</v>
      </c>
      <c r="J16" s="252">
        <v>933961.17954999208</v>
      </c>
    </row>
    <row r="17" spans="1:10" ht="13.5" customHeight="1" x14ac:dyDescent="0.25">
      <c r="A17" s="233"/>
      <c r="B17" s="254" t="s">
        <v>406</v>
      </c>
      <c r="C17" s="209">
        <v>104807.12009999964</v>
      </c>
      <c r="D17" s="209">
        <v>87633.431120000401</v>
      </c>
      <c r="E17" s="209"/>
      <c r="F17" s="209">
        <v>346180.52397999982</v>
      </c>
      <c r="G17" s="209">
        <v>366802.6334200002</v>
      </c>
      <c r="H17" s="209"/>
      <c r="I17" s="209">
        <v>-241373.40388000017</v>
      </c>
      <c r="J17" s="210">
        <v>-279169.20229999977</v>
      </c>
    </row>
    <row r="18" spans="1:10" x14ac:dyDescent="0.25">
      <c r="A18" s="250"/>
      <c r="B18" s="256" t="s">
        <v>407</v>
      </c>
      <c r="C18" s="257">
        <v>1620502.2245600361</v>
      </c>
      <c r="D18" s="257">
        <v>1602275.7036499905</v>
      </c>
      <c r="E18" s="203"/>
      <c r="F18" s="257">
        <v>620317.81776000105</v>
      </c>
      <c r="G18" s="257">
        <v>643593.37067000126</v>
      </c>
      <c r="H18" s="203"/>
      <c r="I18" s="203">
        <v>1000184.406800035</v>
      </c>
      <c r="J18" s="204">
        <v>958682.33297998924</v>
      </c>
    </row>
    <row r="19" spans="1:10" x14ac:dyDescent="0.25">
      <c r="A19" s="233"/>
      <c r="B19" s="254" t="s">
        <v>408</v>
      </c>
      <c r="C19" s="209">
        <v>981460.07211999653</v>
      </c>
      <c r="D19" s="209">
        <v>941414.83550000109</v>
      </c>
      <c r="E19" s="209"/>
      <c r="F19" s="209">
        <v>624514.8382999975</v>
      </c>
      <c r="G19" s="209">
        <v>686966.78662999859</v>
      </c>
      <c r="H19" s="209"/>
      <c r="I19" s="209">
        <v>356945.23381999903</v>
      </c>
      <c r="J19" s="210">
        <v>254448.0488700025</v>
      </c>
    </row>
    <row r="20" spans="1:10" x14ac:dyDescent="0.25">
      <c r="A20" s="250" t="s">
        <v>409</v>
      </c>
      <c r="B20" s="250"/>
      <c r="C20" s="248">
        <v>8922127.5006899964</v>
      </c>
      <c r="D20" s="248">
        <v>8883049.9718600009</v>
      </c>
      <c r="E20" s="251"/>
      <c r="F20" s="248">
        <v>7715855.1006300263</v>
      </c>
      <c r="G20" s="248">
        <v>6894041.6335300356</v>
      </c>
      <c r="H20" s="251"/>
      <c r="I20" s="251">
        <v>1206272.4000599701</v>
      </c>
      <c r="J20" s="252">
        <v>1989008.3383299652</v>
      </c>
    </row>
    <row r="21" spans="1:10" x14ac:dyDescent="0.25">
      <c r="A21" s="249"/>
      <c r="B21" s="254" t="s">
        <v>410</v>
      </c>
      <c r="C21" s="209">
        <v>316623.01148999907</v>
      </c>
      <c r="D21" s="209">
        <v>229854.02800999995</v>
      </c>
      <c r="E21" s="209"/>
      <c r="F21" s="209">
        <v>1181939.8533300092</v>
      </c>
      <c r="G21" s="209">
        <v>755839.6665199995</v>
      </c>
      <c r="H21" s="209"/>
      <c r="I21" s="209">
        <v>-865316.84184001014</v>
      </c>
      <c r="J21" s="210">
        <v>-525985.63850999949</v>
      </c>
    </row>
    <row r="22" spans="1:10" x14ac:dyDescent="0.25">
      <c r="A22" s="258"/>
      <c r="B22" s="256" t="s">
        <v>411</v>
      </c>
      <c r="C22" s="257">
        <v>1560734.8459600003</v>
      </c>
      <c r="D22" s="257">
        <v>1596260.2777799964</v>
      </c>
      <c r="E22" s="203"/>
      <c r="F22" s="257">
        <v>3242649.9660300193</v>
      </c>
      <c r="G22" s="257">
        <v>2633175.0266400455</v>
      </c>
      <c r="H22" s="203"/>
      <c r="I22" s="203">
        <v>-1681915.120070019</v>
      </c>
      <c r="J22" s="204">
        <v>-1036914.7488600491</v>
      </c>
    </row>
    <row r="23" spans="1:10" x14ac:dyDescent="0.25">
      <c r="A23" s="249"/>
      <c r="B23" s="254" t="s">
        <v>413</v>
      </c>
      <c r="C23" s="209">
        <v>891947.05194999592</v>
      </c>
      <c r="D23" s="209">
        <v>845035.42497000017</v>
      </c>
      <c r="E23" s="209"/>
      <c r="F23" s="209">
        <v>593141.35378000024</v>
      </c>
      <c r="G23" s="209">
        <v>671148.41078999802</v>
      </c>
      <c r="H23" s="209"/>
      <c r="I23" s="209">
        <v>298805.69816999568</v>
      </c>
      <c r="J23" s="210">
        <v>173887.01418000215</v>
      </c>
    </row>
    <row r="24" spans="1:10" x14ac:dyDescent="0.25">
      <c r="A24" s="258"/>
      <c r="B24" s="256" t="s">
        <v>412</v>
      </c>
      <c r="C24" s="257">
        <v>45338.861720000226</v>
      </c>
      <c r="D24" s="257">
        <v>50056.618410000003</v>
      </c>
      <c r="E24" s="203"/>
      <c r="F24" s="257">
        <v>1367.2685199999999</v>
      </c>
      <c r="G24" s="257">
        <v>1204.2447999999999</v>
      </c>
      <c r="H24" s="203"/>
      <c r="I24" s="203">
        <v>43971.593200000229</v>
      </c>
      <c r="J24" s="204">
        <v>48852.373610000002</v>
      </c>
    </row>
    <row r="25" spans="1:10" x14ac:dyDescent="0.25">
      <c r="A25" s="233"/>
      <c r="B25" s="254" t="s">
        <v>414</v>
      </c>
      <c r="C25" s="209">
        <v>1590296.1025600072</v>
      </c>
      <c r="D25" s="209">
        <v>1640859.0845000136</v>
      </c>
      <c r="E25" s="209"/>
      <c r="F25" s="209">
        <v>2469306.9884899966</v>
      </c>
      <c r="G25" s="209">
        <v>2600842.4227599911</v>
      </c>
      <c r="H25" s="209"/>
      <c r="I25" s="209">
        <v>-879010.8859299894</v>
      </c>
      <c r="J25" s="210">
        <v>-959983.33825997752</v>
      </c>
    </row>
    <row r="26" spans="1:10" s="262" customFormat="1" x14ac:dyDescent="0.25">
      <c r="A26" s="259"/>
      <c r="B26" s="260" t="s">
        <v>415</v>
      </c>
      <c r="C26" s="203">
        <v>23003.129159999899</v>
      </c>
      <c r="D26" s="203">
        <v>30457.903509999978</v>
      </c>
      <c r="E26" s="261"/>
      <c r="F26" s="203">
        <v>26735.56808999999</v>
      </c>
      <c r="G26" s="203">
        <v>22091.294559999991</v>
      </c>
      <c r="H26" s="261"/>
      <c r="I26" s="203">
        <v>-3732.4389300000912</v>
      </c>
      <c r="J26" s="204">
        <v>8366.6089499999871</v>
      </c>
    </row>
    <row r="27" spans="1:10" x14ac:dyDescent="0.25">
      <c r="A27" s="233"/>
      <c r="B27" s="254" t="s">
        <v>994</v>
      </c>
      <c r="C27" s="209">
        <v>3939564.9182399902</v>
      </c>
      <c r="D27" s="209">
        <v>3669243.6252399865</v>
      </c>
      <c r="E27" s="209"/>
      <c r="F27" s="209">
        <v>21765.766919999995</v>
      </c>
      <c r="G27" s="209">
        <v>22507.892719999996</v>
      </c>
      <c r="H27" s="209"/>
      <c r="I27" s="209">
        <v>3917799.1513199904</v>
      </c>
      <c r="J27" s="210">
        <v>3646735.7325199866</v>
      </c>
    </row>
    <row r="28" spans="1:10" s="264" customFormat="1" x14ac:dyDescent="0.25">
      <c r="A28" s="263"/>
      <c r="B28" s="260" t="s">
        <v>416</v>
      </c>
      <c r="C28" s="203">
        <v>22481.069340000002</v>
      </c>
      <c r="D28" s="203">
        <v>28888.698379999976</v>
      </c>
      <c r="E28" s="203"/>
      <c r="F28" s="203">
        <v>80779.601339999819</v>
      </c>
      <c r="G28" s="203">
        <v>86190.550199999969</v>
      </c>
      <c r="H28" s="203"/>
      <c r="I28" s="203">
        <v>-58298.531999999817</v>
      </c>
      <c r="J28" s="204">
        <v>-57301.851819999996</v>
      </c>
    </row>
    <row r="29" spans="1:10" x14ac:dyDescent="0.25">
      <c r="A29" s="233"/>
      <c r="B29" s="254" t="s">
        <v>417</v>
      </c>
      <c r="C29" s="209">
        <v>532138.51027000288</v>
      </c>
      <c r="D29" s="209">
        <v>792394.31106000557</v>
      </c>
      <c r="E29" s="209"/>
      <c r="F29" s="209">
        <v>98168.734129999997</v>
      </c>
      <c r="G29" s="209">
        <v>101042.12453999993</v>
      </c>
      <c r="H29" s="209"/>
      <c r="I29" s="209">
        <v>433969.77614000288</v>
      </c>
      <c r="J29" s="210">
        <v>691352.18652000558</v>
      </c>
    </row>
    <row r="30" spans="1:10" s="264" customFormat="1" x14ac:dyDescent="0.25">
      <c r="A30" s="263"/>
      <c r="B30" s="260"/>
      <c r="C30" s="203"/>
      <c r="D30" s="203"/>
      <c r="E30" s="203"/>
      <c r="F30" s="203"/>
      <c r="G30" s="203"/>
      <c r="H30" s="203"/>
      <c r="I30" s="203"/>
      <c r="J30" s="204"/>
    </row>
    <row r="31" spans="1:10" x14ac:dyDescent="0.25">
      <c r="A31" s="233"/>
      <c r="B31" s="254" t="s">
        <v>418</v>
      </c>
      <c r="C31" s="209">
        <v>11108194.991229901</v>
      </c>
      <c r="D31" s="209">
        <v>11966263.727330053</v>
      </c>
      <c r="E31" s="209"/>
      <c r="F31" s="209">
        <v>12503531.718970051</v>
      </c>
      <c r="G31" s="209">
        <v>12639407.019170552</v>
      </c>
      <c r="H31" s="209"/>
      <c r="I31" s="209">
        <v>-1395336.7277401499</v>
      </c>
      <c r="J31" s="210">
        <v>-673143.29184049927</v>
      </c>
    </row>
    <row r="32" spans="1:10" s="264" customFormat="1" x14ac:dyDescent="0.25">
      <c r="A32" s="263"/>
      <c r="B32" s="260" t="s">
        <v>459</v>
      </c>
      <c r="C32" s="203">
        <v>652047.65424999979</v>
      </c>
      <c r="D32" s="203">
        <v>530806.83991999878</v>
      </c>
      <c r="E32" s="203"/>
      <c r="F32" s="203">
        <v>145690.15614999997</v>
      </c>
      <c r="G32" s="203">
        <v>175957.02253999983</v>
      </c>
      <c r="H32" s="203"/>
      <c r="I32" s="203">
        <v>506357.49809999985</v>
      </c>
      <c r="J32" s="204">
        <v>354849.81737999897</v>
      </c>
    </row>
    <row r="33" spans="1:10" x14ac:dyDescent="0.25">
      <c r="A33" s="233"/>
      <c r="B33" s="254" t="s">
        <v>419</v>
      </c>
      <c r="C33" s="209">
        <v>573786.11161999963</v>
      </c>
      <c r="D33" s="209">
        <v>534847.06451999489</v>
      </c>
      <c r="E33" s="209"/>
      <c r="F33" s="209">
        <v>771825.5810000007</v>
      </c>
      <c r="G33" s="209">
        <v>758626.79503000388</v>
      </c>
      <c r="H33" s="209"/>
      <c r="I33" s="209">
        <v>-198039.46938000107</v>
      </c>
      <c r="J33" s="210">
        <v>-223779.73051000899</v>
      </c>
    </row>
    <row r="34" spans="1:10" s="264" customFormat="1" x14ac:dyDescent="0.25">
      <c r="A34" s="263"/>
      <c r="B34" s="260"/>
      <c r="C34" s="203"/>
      <c r="D34" s="203"/>
      <c r="E34" s="203"/>
      <c r="F34" s="203"/>
      <c r="G34" s="203"/>
      <c r="H34" s="203"/>
      <c r="I34" s="203"/>
      <c r="J34" s="204"/>
    </row>
    <row r="35" spans="1:10" s="264" customFormat="1" x14ac:dyDescent="0.25">
      <c r="A35" s="265" t="s">
        <v>1001</v>
      </c>
      <c r="B35" s="266"/>
      <c r="C35" s="267">
        <v>5653137.4441900002</v>
      </c>
      <c r="D35" s="267">
        <v>4105040.0662400015</v>
      </c>
      <c r="E35" s="214"/>
      <c r="F35" s="267">
        <v>8021725.1725300411</v>
      </c>
      <c r="G35" s="267">
        <v>6835558.2218599888</v>
      </c>
      <c r="H35" s="214"/>
      <c r="I35" s="214">
        <v>-2368587.7283400409</v>
      </c>
      <c r="J35" s="215">
        <v>-2730518.1556199873</v>
      </c>
    </row>
    <row r="36" spans="1:10" s="264" customFormat="1" x14ac:dyDescent="0.25">
      <c r="A36" s="263"/>
      <c r="B36" s="260" t="s">
        <v>420</v>
      </c>
      <c r="C36" s="203">
        <v>476403.16166000155</v>
      </c>
      <c r="D36" s="203">
        <v>506880.00885999878</v>
      </c>
      <c r="E36" s="203"/>
      <c r="F36" s="203">
        <v>1897292.3445900334</v>
      </c>
      <c r="G36" s="203">
        <v>1744472.3015399929</v>
      </c>
      <c r="H36" s="203"/>
      <c r="I36" s="203">
        <v>-1420889.1829300318</v>
      </c>
      <c r="J36" s="204">
        <v>-1237592.2926799941</v>
      </c>
    </row>
    <row r="37" spans="1:10" x14ac:dyDescent="0.25">
      <c r="A37" s="233"/>
      <c r="B37" s="254" t="s">
        <v>421</v>
      </c>
      <c r="C37" s="209">
        <v>1803.5838700000002</v>
      </c>
      <c r="D37" s="209">
        <v>3175.0123500000004</v>
      </c>
      <c r="E37" s="209"/>
      <c r="F37" s="209">
        <v>141626.35736999963</v>
      </c>
      <c r="G37" s="209">
        <v>144879.1550600004</v>
      </c>
      <c r="H37" s="209"/>
      <c r="I37" s="209">
        <v>-139822.77349999963</v>
      </c>
      <c r="J37" s="210">
        <v>-141704.14271000039</v>
      </c>
    </row>
    <row r="38" spans="1:10" s="264" customFormat="1" x14ac:dyDescent="0.25">
      <c r="A38" s="263"/>
      <c r="B38" s="260" t="s">
        <v>422</v>
      </c>
      <c r="C38" s="203">
        <v>465268.72401999927</v>
      </c>
      <c r="D38" s="203">
        <v>522000.15853000089</v>
      </c>
      <c r="E38" s="203"/>
      <c r="F38" s="203">
        <v>492646.9618500002</v>
      </c>
      <c r="G38" s="203">
        <v>443799.35506999987</v>
      </c>
      <c r="H38" s="203"/>
      <c r="I38" s="203">
        <v>-27378.23783000093</v>
      </c>
      <c r="J38" s="204">
        <v>78200.803460001014</v>
      </c>
    </row>
    <row r="39" spans="1:10" x14ac:dyDescent="0.25">
      <c r="A39" s="233"/>
      <c r="B39" s="254" t="s">
        <v>423</v>
      </c>
      <c r="C39" s="209">
        <v>25622.287369999995</v>
      </c>
      <c r="D39" s="209">
        <v>480.14315000000011</v>
      </c>
      <c r="E39" s="209"/>
      <c r="F39" s="209">
        <v>12972.050630000002</v>
      </c>
      <c r="G39" s="209">
        <v>18770.430049999988</v>
      </c>
      <c r="H39" s="209"/>
      <c r="I39" s="209">
        <v>12650.236739999993</v>
      </c>
      <c r="J39" s="210">
        <v>-18290.286899999988</v>
      </c>
    </row>
    <row r="40" spans="1:10" s="264" customFormat="1" x14ac:dyDescent="0.25">
      <c r="A40" s="268"/>
      <c r="B40" s="260" t="s">
        <v>424</v>
      </c>
      <c r="C40" s="203">
        <v>387.12274000000002</v>
      </c>
      <c r="D40" s="203">
        <v>43.000200000000007</v>
      </c>
      <c r="E40" s="203"/>
      <c r="F40" s="203">
        <v>379.77980000000014</v>
      </c>
      <c r="G40" s="203">
        <v>740.57600000000002</v>
      </c>
      <c r="H40" s="203"/>
      <c r="I40" s="203">
        <v>7.342939999999885</v>
      </c>
      <c r="J40" s="204">
        <v>-697.57580000000007</v>
      </c>
    </row>
    <row r="41" spans="1:10" s="270" customFormat="1" x14ac:dyDescent="0.25">
      <c r="A41" s="269"/>
      <c r="B41" s="254" t="s">
        <v>993</v>
      </c>
      <c r="C41" s="209">
        <v>16156.383639999998</v>
      </c>
      <c r="D41" s="209">
        <v>8632.803460000001</v>
      </c>
      <c r="E41" s="209"/>
      <c r="F41" s="209">
        <v>12626.445829999999</v>
      </c>
      <c r="G41" s="209">
        <v>12304.268669999996</v>
      </c>
      <c r="H41" s="209"/>
      <c r="I41" s="209">
        <v>3529.9378099999994</v>
      </c>
      <c r="J41" s="210">
        <v>-3671.4652099999948</v>
      </c>
    </row>
    <row r="42" spans="1:10" s="264" customFormat="1" x14ac:dyDescent="0.25">
      <c r="A42" s="268"/>
      <c r="B42" s="260" t="s">
        <v>425</v>
      </c>
      <c r="C42" s="257">
        <v>21825.599339999997</v>
      </c>
      <c r="D42" s="257">
        <v>13006.227629999996</v>
      </c>
      <c r="E42" s="203"/>
      <c r="F42" s="257">
        <v>150993.60395999925</v>
      </c>
      <c r="G42" s="257">
        <v>172045.79457000009</v>
      </c>
      <c r="H42" s="203"/>
      <c r="I42" s="203">
        <v>-129168.00461999925</v>
      </c>
      <c r="J42" s="204">
        <v>-159039.56694000008</v>
      </c>
    </row>
    <row r="43" spans="1:10" x14ac:dyDescent="0.25">
      <c r="A43" s="233"/>
      <c r="B43" s="254" t="s">
        <v>426</v>
      </c>
      <c r="C43" s="209">
        <v>1676.5148099999999</v>
      </c>
      <c r="D43" s="209">
        <v>1770.5146999999999</v>
      </c>
      <c r="E43" s="209"/>
      <c r="F43" s="209">
        <v>55298.604750000108</v>
      </c>
      <c r="G43" s="209">
        <v>68121.275210000167</v>
      </c>
      <c r="H43" s="209"/>
      <c r="I43" s="209">
        <v>-53622.089940000107</v>
      </c>
      <c r="J43" s="210">
        <v>-66350.760510000167</v>
      </c>
    </row>
    <row r="44" spans="1:10" s="264" customFormat="1" x14ac:dyDescent="0.25">
      <c r="A44" s="268"/>
      <c r="B44" s="260" t="s">
        <v>427</v>
      </c>
      <c r="C44" s="257">
        <v>50446.765459999973</v>
      </c>
      <c r="D44" s="257">
        <v>31475.507089999988</v>
      </c>
      <c r="E44" s="203"/>
      <c r="F44" s="257">
        <v>29406.260340000008</v>
      </c>
      <c r="G44" s="257">
        <v>25618.222120000028</v>
      </c>
      <c r="H44" s="203"/>
      <c r="I44" s="203">
        <v>21040.505119999965</v>
      </c>
      <c r="J44" s="204">
        <v>5857.2849699999606</v>
      </c>
    </row>
    <row r="45" spans="1:10" x14ac:dyDescent="0.25">
      <c r="A45" s="233"/>
      <c r="B45" s="254" t="s">
        <v>428</v>
      </c>
      <c r="C45" s="209">
        <v>982437.06112999737</v>
      </c>
      <c r="D45" s="209">
        <v>580529.6558200001</v>
      </c>
      <c r="E45" s="209"/>
      <c r="F45" s="209">
        <v>1016692.9150299992</v>
      </c>
      <c r="G45" s="209">
        <v>879001.92509998952</v>
      </c>
      <c r="H45" s="209"/>
      <c r="I45" s="209">
        <v>-34255.85390000185</v>
      </c>
      <c r="J45" s="210">
        <v>-298472.26927998941</v>
      </c>
    </row>
    <row r="46" spans="1:10" s="264" customFormat="1" x14ac:dyDescent="0.25">
      <c r="A46" s="268"/>
      <c r="B46" s="260" t="s">
        <v>429</v>
      </c>
      <c r="C46" s="257">
        <v>1206.1836500000004</v>
      </c>
      <c r="D46" s="257">
        <v>11352.63421</v>
      </c>
      <c r="E46" s="203"/>
      <c r="F46" s="257">
        <v>2494.0038900000031</v>
      </c>
      <c r="G46" s="257">
        <v>2667.2033099999981</v>
      </c>
      <c r="H46" s="203"/>
      <c r="I46" s="203">
        <v>-1287.8202400000027</v>
      </c>
      <c r="J46" s="204">
        <v>8685.430900000003</v>
      </c>
    </row>
    <row r="47" spans="1:10" x14ac:dyDescent="0.25">
      <c r="A47" s="233"/>
      <c r="B47" s="254" t="s">
        <v>430</v>
      </c>
      <c r="C47" s="209">
        <v>91788.828199999974</v>
      </c>
      <c r="D47" s="209">
        <v>43468.772110000013</v>
      </c>
      <c r="E47" s="209"/>
      <c r="F47" s="209">
        <v>125085.84683000004</v>
      </c>
      <c r="G47" s="209">
        <v>124069.5802300002</v>
      </c>
      <c r="H47" s="209"/>
      <c r="I47" s="209">
        <v>-33297.018630000064</v>
      </c>
      <c r="J47" s="210">
        <v>-80600.808120000176</v>
      </c>
    </row>
    <row r="48" spans="1:10" s="264" customFormat="1" x14ac:dyDescent="0.25">
      <c r="A48" s="268"/>
      <c r="B48" s="260" t="s">
        <v>431</v>
      </c>
      <c r="C48" s="257">
        <v>175376.53204999989</v>
      </c>
      <c r="D48" s="257">
        <v>149991.87404999975</v>
      </c>
      <c r="E48" s="203"/>
      <c r="F48" s="257">
        <v>1742577.8405600036</v>
      </c>
      <c r="G48" s="257">
        <v>984452.53736000962</v>
      </c>
      <c r="H48" s="203"/>
      <c r="I48" s="203">
        <v>-1567201.3085100038</v>
      </c>
      <c r="J48" s="204">
        <v>-834460.66331000987</v>
      </c>
    </row>
    <row r="49" spans="1:10" x14ac:dyDescent="0.25">
      <c r="A49" s="233"/>
      <c r="B49" s="254" t="s">
        <v>432</v>
      </c>
      <c r="C49" s="209">
        <v>18346.483879999992</v>
      </c>
      <c r="D49" s="209">
        <v>18877.253649999995</v>
      </c>
      <c r="E49" s="209"/>
      <c r="F49" s="209">
        <v>17736.789580000008</v>
      </c>
      <c r="G49" s="209">
        <v>19070.005070000014</v>
      </c>
      <c r="H49" s="209"/>
      <c r="I49" s="209">
        <v>609.69429999998465</v>
      </c>
      <c r="J49" s="210">
        <v>-192.7514200000187</v>
      </c>
    </row>
    <row r="50" spans="1:10" s="264" customFormat="1" x14ac:dyDescent="0.25">
      <c r="A50" s="268"/>
      <c r="B50" s="260" t="s">
        <v>433</v>
      </c>
      <c r="C50" s="257">
        <v>1570.1433299999994</v>
      </c>
      <c r="D50" s="257">
        <v>2161.8323400000008</v>
      </c>
      <c r="E50" s="203"/>
      <c r="F50" s="257">
        <v>98008.332479999997</v>
      </c>
      <c r="G50" s="257">
        <v>65947.836800000223</v>
      </c>
      <c r="H50" s="203"/>
      <c r="I50" s="203">
        <v>-96438.189149999991</v>
      </c>
      <c r="J50" s="204">
        <v>-63786.004460000222</v>
      </c>
    </row>
    <row r="51" spans="1:10" x14ac:dyDescent="0.25">
      <c r="A51" s="233"/>
      <c r="B51" s="254" t="s">
        <v>434</v>
      </c>
      <c r="C51" s="209">
        <v>114202.40221000004</v>
      </c>
      <c r="D51" s="209">
        <v>7935.4320100000068</v>
      </c>
      <c r="E51" s="209"/>
      <c r="F51" s="209">
        <v>263393.01979000017</v>
      </c>
      <c r="G51" s="209">
        <v>249441.53692999989</v>
      </c>
      <c r="H51" s="209"/>
      <c r="I51" s="209">
        <v>-149190.61758000014</v>
      </c>
      <c r="J51" s="210">
        <v>-241506.10491999987</v>
      </c>
    </row>
    <row r="52" spans="1:10" s="264" customFormat="1" x14ac:dyDescent="0.25">
      <c r="A52" s="268"/>
      <c r="B52" s="260" t="s">
        <v>435</v>
      </c>
      <c r="C52" s="257">
        <v>653070.82356000005</v>
      </c>
      <c r="D52" s="257">
        <v>715214.01686999912</v>
      </c>
      <c r="E52" s="203"/>
      <c r="F52" s="257">
        <v>855433.24715000589</v>
      </c>
      <c r="G52" s="257">
        <v>881207.54358999641</v>
      </c>
      <c r="H52" s="203"/>
      <c r="I52" s="203">
        <v>-202362.42359000584</v>
      </c>
      <c r="J52" s="204">
        <v>-165993.52671999729</v>
      </c>
    </row>
    <row r="53" spans="1:10" x14ac:dyDescent="0.25">
      <c r="A53" s="233"/>
      <c r="B53" s="254" t="s">
        <v>436</v>
      </c>
      <c r="C53" s="209">
        <v>12952.241130000002</v>
      </c>
      <c r="D53" s="209">
        <v>4855.3214000000025</v>
      </c>
      <c r="E53" s="209"/>
      <c r="F53" s="209">
        <v>5428.4767700000075</v>
      </c>
      <c r="G53" s="209">
        <v>4884.8060699999969</v>
      </c>
      <c r="H53" s="209"/>
      <c r="I53" s="209">
        <v>7523.7643599999947</v>
      </c>
      <c r="J53" s="210">
        <v>-29.484669999994367</v>
      </c>
    </row>
    <row r="54" spans="1:10" s="264" customFormat="1" x14ac:dyDescent="0.25">
      <c r="A54" s="268"/>
      <c r="B54" s="260" t="s">
        <v>437</v>
      </c>
      <c r="C54" s="257">
        <v>1397.0690099999999</v>
      </c>
      <c r="D54" s="257">
        <v>1804.9614800000004</v>
      </c>
      <c r="E54" s="203"/>
      <c r="F54" s="257">
        <v>35700.109279999997</v>
      </c>
      <c r="G54" s="257">
        <v>8803.1577999999936</v>
      </c>
      <c r="H54" s="203"/>
      <c r="I54" s="203">
        <v>-34303.040269999998</v>
      </c>
      <c r="J54" s="204">
        <v>-6998.1963199999936</v>
      </c>
    </row>
    <row r="55" spans="1:10" x14ac:dyDescent="0.25">
      <c r="A55" s="233"/>
      <c r="B55" s="254" t="s">
        <v>438</v>
      </c>
      <c r="C55" s="209">
        <v>538.83874000000003</v>
      </c>
      <c r="D55" s="209">
        <v>32.053830000000005</v>
      </c>
      <c r="E55" s="209"/>
      <c r="F55" s="209">
        <v>5593.0522899999969</v>
      </c>
      <c r="G55" s="209">
        <v>7377.3975600000012</v>
      </c>
      <c r="H55" s="209"/>
      <c r="I55" s="209">
        <v>-5054.2135499999968</v>
      </c>
      <c r="J55" s="210">
        <v>-7345.3437300000014</v>
      </c>
    </row>
    <row r="56" spans="1:10" s="264" customFormat="1" x14ac:dyDescent="0.25">
      <c r="A56" s="268"/>
      <c r="B56" s="260" t="s">
        <v>439</v>
      </c>
      <c r="C56" s="257">
        <v>208.6397</v>
      </c>
      <c r="D56" s="257">
        <v>68.145349999999993</v>
      </c>
      <c r="E56" s="203"/>
      <c r="F56" s="257">
        <v>3451.1943200000014</v>
      </c>
      <c r="G56" s="257">
        <v>6695.710450000005</v>
      </c>
      <c r="H56" s="203"/>
      <c r="I56" s="203">
        <v>-3242.5546200000013</v>
      </c>
      <c r="J56" s="204">
        <v>-6627.5651000000053</v>
      </c>
    </row>
    <row r="57" spans="1:10" x14ac:dyDescent="0.25">
      <c r="A57" s="233"/>
      <c r="B57" s="254" t="s">
        <v>440</v>
      </c>
      <c r="C57" s="209">
        <v>1635820.5367400027</v>
      </c>
      <c r="D57" s="209">
        <v>1126531.9013300028</v>
      </c>
      <c r="E57" s="209"/>
      <c r="F57" s="209">
        <v>477176.90786999802</v>
      </c>
      <c r="G57" s="209">
        <v>392410.98238999979</v>
      </c>
      <c r="H57" s="209"/>
      <c r="I57" s="209">
        <v>1158643.6288700048</v>
      </c>
      <c r="J57" s="210">
        <v>734120.91894000303</v>
      </c>
    </row>
    <row r="58" spans="1:10" s="264" customFormat="1" x14ac:dyDescent="0.25">
      <c r="A58" s="268"/>
      <c r="B58" s="260" t="s">
        <v>441</v>
      </c>
      <c r="C58" s="257">
        <v>826032.35063</v>
      </c>
      <c r="D58" s="257">
        <v>246712.68411000038</v>
      </c>
      <c r="E58" s="203"/>
      <c r="F58" s="257">
        <v>124318.7557800002</v>
      </c>
      <c r="G58" s="257">
        <v>166525.88442999945</v>
      </c>
      <c r="H58" s="203"/>
      <c r="I58" s="203">
        <v>701713.59484999976</v>
      </c>
      <c r="J58" s="204">
        <v>80186.799680000928</v>
      </c>
    </row>
    <row r="59" spans="1:10" x14ac:dyDescent="0.25">
      <c r="A59" s="233"/>
      <c r="B59" s="254" t="s">
        <v>442</v>
      </c>
      <c r="C59" s="209">
        <v>19495.840459999989</v>
      </c>
      <c r="D59" s="209">
        <v>33351.510039999994</v>
      </c>
      <c r="E59" s="209"/>
      <c r="F59" s="209">
        <v>65024.135229999963</v>
      </c>
      <c r="G59" s="209">
        <v>68288.033789999987</v>
      </c>
      <c r="H59" s="209"/>
      <c r="I59" s="209">
        <v>-45528.294769999979</v>
      </c>
      <c r="J59" s="210">
        <v>-34936.523749999993</v>
      </c>
    </row>
    <row r="60" spans="1:10" x14ac:dyDescent="0.25">
      <c r="A60" s="268"/>
      <c r="B60" s="260" t="s">
        <v>444</v>
      </c>
      <c r="C60" s="257">
        <v>12630.49932999999</v>
      </c>
      <c r="D60" s="257">
        <v>15724.220920000012</v>
      </c>
      <c r="E60" s="203"/>
      <c r="F60" s="257">
        <v>87339.382060000658</v>
      </c>
      <c r="G60" s="257">
        <v>63819.92456999985</v>
      </c>
      <c r="H60" s="203"/>
      <c r="I60" s="203">
        <v>-74708.882730000667</v>
      </c>
      <c r="J60" s="204">
        <v>-48095.703649999836</v>
      </c>
    </row>
    <row r="61" spans="1:10" s="264" customFormat="1" x14ac:dyDescent="0.25">
      <c r="A61" s="233"/>
      <c r="B61" s="254" t="s">
        <v>445</v>
      </c>
      <c r="C61" s="209">
        <v>6109.023849999995</v>
      </c>
      <c r="D61" s="209">
        <v>6411.5715499999942</v>
      </c>
      <c r="E61" s="209"/>
      <c r="F61" s="209">
        <v>89580.594179999985</v>
      </c>
      <c r="G61" s="209">
        <v>89929.738380000024</v>
      </c>
      <c r="H61" s="209"/>
      <c r="I61" s="209">
        <v>-83471.570329999988</v>
      </c>
      <c r="J61" s="210">
        <v>-83518.166830000031</v>
      </c>
    </row>
    <row r="62" spans="1:10" x14ac:dyDescent="0.25">
      <c r="A62" s="268"/>
      <c r="B62" s="260" t="s">
        <v>446</v>
      </c>
      <c r="C62" s="257">
        <v>40363.803679999975</v>
      </c>
      <c r="D62" s="257">
        <v>52552.849199999975</v>
      </c>
      <c r="E62" s="203"/>
      <c r="F62" s="257">
        <v>213448.16032000029</v>
      </c>
      <c r="G62" s="257">
        <v>190213.03974000076</v>
      </c>
      <c r="H62" s="203"/>
      <c r="I62" s="203">
        <v>-173084.3566400003</v>
      </c>
      <c r="J62" s="204">
        <v>-137660.1905400008</v>
      </c>
    </row>
    <row r="63" spans="1:10" s="264" customFormat="1" x14ac:dyDescent="0.25">
      <c r="A63" s="268"/>
      <c r="B63" s="260"/>
      <c r="C63" s="257"/>
      <c r="D63" s="257"/>
      <c r="E63" s="203"/>
      <c r="F63" s="257"/>
      <c r="G63" s="257"/>
      <c r="H63" s="203"/>
      <c r="I63" s="203"/>
      <c r="J63" s="204"/>
    </row>
    <row r="64" spans="1:10" x14ac:dyDescent="0.25">
      <c r="A64" s="233"/>
      <c r="B64" s="254" t="s">
        <v>447</v>
      </c>
      <c r="C64" s="209">
        <v>564681.66001999902</v>
      </c>
      <c r="D64" s="209">
        <v>436182.92680999875</v>
      </c>
      <c r="E64" s="209"/>
      <c r="F64" s="209">
        <v>1100740.7361700027</v>
      </c>
      <c r="G64" s="209">
        <v>1156370.804239982</v>
      </c>
      <c r="H64" s="209"/>
      <c r="I64" s="209">
        <v>-536059.0761500037</v>
      </c>
      <c r="J64" s="210">
        <v>-720187.87742998335</v>
      </c>
    </row>
    <row r="65" spans="1:10" s="264" customFormat="1" x14ac:dyDescent="0.25">
      <c r="A65" s="268"/>
      <c r="B65" s="260" t="s">
        <v>449</v>
      </c>
      <c r="C65" s="257">
        <v>1882130.3680599991</v>
      </c>
      <c r="D65" s="257">
        <v>1979518.2535299975</v>
      </c>
      <c r="E65" s="203"/>
      <c r="F65" s="257">
        <v>10577951.443470309</v>
      </c>
      <c r="G65" s="257">
        <v>11969578.240359532</v>
      </c>
      <c r="H65" s="203"/>
      <c r="I65" s="203">
        <v>-8695821.0754103102</v>
      </c>
      <c r="J65" s="204">
        <v>-9990059.9868295342</v>
      </c>
    </row>
    <row r="66" spans="1:10" x14ac:dyDescent="0.25">
      <c r="A66" s="233"/>
      <c r="B66" s="254" t="s">
        <v>989</v>
      </c>
      <c r="C66" s="209">
        <v>94757.629200000156</v>
      </c>
      <c r="D66" s="209">
        <v>119623.97919000007</v>
      </c>
      <c r="E66" s="209"/>
      <c r="F66" s="209">
        <v>352778.25308000029</v>
      </c>
      <c r="G66" s="209">
        <v>375602.35309000005</v>
      </c>
      <c r="H66" s="209"/>
      <c r="I66" s="209">
        <v>-258020.62388000014</v>
      </c>
      <c r="J66" s="210">
        <v>-255978.37389999998</v>
      </c>
    </row>
    <row r="67" spans="1:10" s="264" customFormat="1" x14ac:dyDescent="0.25">
      <c r="A67" s="268"/>
      <c r="B67" s="260" t="s">
        <v>990</v>
      </c>
      <c r="C67" s="257">
        <v>1841542.9341099989</v>
      </c>
      <c r="D67" s="257">
        <v>2286622.2401500009</v>
      </c>
      <c r="E67" s="203"/>
      <c r="F67" s="257">
        <v>1121437.6558400081</v>
      </c>
      <c r="G67" s="257">
        <v>1176489.0280700091</v>
      </c>
      <c r="H67" s="203"/>
      <c r="I67" s="203">
        <v>720105.27826999081</v>
      </c>
      <c r="J67" s="204">
        <v>1110133.2120799918</v>
      </c>
    </row>
    <row r="68" spans="1:10" x14ac:dyDescent="0.25">
      <c r="A68" s="233"/>
      <c r="B68" s="254" t="s">
        <v>991</v>
      </c>
      <c r="C68" s="209">
        <v>677068.12852000014</v>
      </c>
      <c r="D68" s="209">
        <v>609977.76130000013</v>
      </c>
      <c r="E68" s="209"/>
      <c r="F68" s="209">
        <v>189479.73176000072</v>
      </c>
      <c r="G68" s="209">
        <v>220650.69081000026</v>
      </c>
      <c r="H68" s="209"/>
      <c r="I68" s="209">
        <v>487588.39675999945</v>
      </c>
      <c r="J68" s="210">
        <v>389327.07048999984</v>
      </c>
    </row>
    <row r="69" spans="1:10" s="264" customFormat="1" x14ac:dyDescent="0.25">
      <c r="A69" s="268"/>
      <c r="B69" s="260" t="s">
        <v>448</v>
      </c>
      <c r="C69" s="257">
        <v>659625.82412999915</v>
      </c>
      <c r="D69" s="257">
        <v>952356.1193599999</v>
      </c>
      <c r="E69" s="203"/>
      <c r="F69" s="257">
        <v>675640.59573000821</v>
      </c>
      <c r="G69" s="257">
        <v>744165.7858899954</v>
      </c>
      <c r="H69" s="203"/>
      <c r="I69" s="203">
        <v>-16014.771600009059</v>
      </c>
      <c r="J69" s="204">
        <v>208190.33347000449</v>
      </c>
    </row>
    <row r="70" spans="1:10" s="264" customFormat="1" x14ac:dyDescent="0.25">
      <c r="A70" s="233"/>
      <c r="B70" s="254" t="s">
        <v>1000</v>
      </c>
      <c r="C70" s="209">
        <v>20333.989380000006</v>
      </c>
      <c r="D70" s="209">
        <v>20435.513090000008</v>
      </c>
      <c r="E70" s="209"/>
      <c r="F70" s="209">
        <v>663998.00461999851</v>
      </c>
      <c r="G70" s="209">
        <v>808607.05236000882</v>
      </c>
      <c r="H70" s="209"/>
      <c r="I70" s="209">
        <v>-643664.01523999847</v>
      </c>
      <c r="J70" s="210">
        <v>-788171.5392700088</v>
      </c>
    </row>
    <row r="71" spans="1:10" x14ac:dyDescent="0.25">
      <c r="A71" s="268"/>
      <c r="B71" s="260" t="s">
        <v>992</v>
      </c>
      <c r="C71" s="257">
        <v>192790.28548000014</v>
      </c>
      <c r="D71" s="257">
        <v>207573.25218000007</v>
      </c>
      <c r="E71" s="203"/>
      <c r="F71" s="257">
        <v>304423.09756000142</v>
      </c>
      <c r="G71" s="257">
        <v>287283.84199999977</v>
      </c>
      <c r="H71" s="203"/>
      <c r="I71" s="203">
        <v>-111632.81208000128</v>
      </c>
      <c r="J71" s="204">
        <v>-79710.589819999703</v>
      </c>
    </row>
    <row r="72" spans="1:10" s="264" customFormat="1" x14ac:dyDescent="0.25">
      <c r="A72" s="233"/>
      <c r="B72" s="254" t="s">
        <v>988</v>
      </c>
      <c r="C72" s="209">
        <v>32331.971880000019</v>
      </c>
      <c r="D72" s="209">
        <v>45380.90581000004</v>
      </c>
      <c r="E72" s="209"/>
      <c r="F72" s="209">
        <v>78017.25162999997</v>
      </c>
      <c r="G72" s="209">
        <v>102321.93059999998</v>
      </c>
      <c r="H72" s="209"/>
      <c r="I72" s="209">
        <v>-45685.279749999951</v>
      </c>
      <c r="J72" s="210">
        <v>-56941.024789999938</v>
      </c>
    </row>
    <row r="73" spans="1:10" s="264" customFormat="1" x14ac:dyDescent="0.25">
      <c r="A73" s="268"/>
      <c r="B73" s="260" t="s">
        <v>443</v>
      </c>
      <c r="C73" s="203">
        <v>377913.90067999938</v>
      </c>
      <c r="D73" s="203">
        <v>422656.46953000128</v>
      </c>
      <c r="E73" s="203"/>
      <c r="F73" s="203">
        <v>566392.07211999735</v>
      </c>
      <c r="G73" s="203">
        <v>420980.21940000117</v>
      </c>
      <c r="H73" s="203"/>
      <c r="I73" s="203">
        <v>-188478.17143999797</v>
      </c>
      <c r="J73" s="204">
        <v>1676.2501300001168</v>
      </c>
    </row>
    <row r="74" spans="1:10" s="264" customFormat="1" x14ac:dyDescent="0.25">
      <c r="A74" s="233"/>
      <c r="B74" s="1275" t="s">
        <v>1390</v>
      </c>
      <c r="C74" s="209">
        <v>53678.212230000019</v>
      </c>
      <c r="D74" s="209">
        <v>57212.892349999944</v>
      </c>
      <c r="E74" s="209"/>
      <c r="F74" s="209">
        <v>229180.10154999973</v>
      </c>
      <c r="G74" s="209">
        <v>217144.25551000013</v>
      </c>
      <c r="H74" s="209"/>
      <c r="I74" s="209">
        <v>-175501.88931999973</v>
      </c>
      <c r="J74" s="210">
        <v>-159931.36316000018</v>
      </c>
    </row>
    <row r="75" spans="1:10" s="264" customFormat="1" x14ac:dyDescent="0.25">
      <c r="A75" s="268"/>
      <c r="B75" s="260" t="s">
        <v>1317</v>
      </c>
      <c r="C75" s="203">
        <v>1829.4662000000012</v>
      </c>
      <c r="D75" s="203">
        <v>10729.151779999997</v>
      </c>
      <c r="E75" s="203"/>
      <c r="F75" s="203">
        <v>30865.997479999998</v>
      </c>
      <c r="G75" s="203">
        <v>25002.566469999998</v>
      </c>
      <c r="H75" s="203"/>
      <c r="I75" s="203">
        <v>-29036.531279999996</v>
      </c>
      <c r="J75" s="204">
        <v>-14273.414690000001</v>
      </c>
    </row>
    <row r="76" spans="1:10" x14ac:dyDescent="0.25">
      <c r="A76" s="268"/>
      <c r="B76" s="260"/>
      <c r="C76" s="257"/>
      <c r="D76" s="257"/>
      <c r="E76" s="203"/>
      <c r="F76" s="257"/>
      <c r="G76" s="257"/>
      <c r="H76" s="203"/>
      <c r="I76" s="203"/>
      <c r="J76" s="204"/>
    </row>
    <row r="77" spans="1:10" s="271" customFormat="1" x14ac:dyDescent="0.25">
      <c r="A77" s="233" t="s">
        <v>450</v>
      </c>
      <c r="B77" s="254"/>
      <c r="C77" s="209">
        <v>5112011.4834400788</v>
      </c>
      <c r="D77" s="209">
        <v>5154524.8772598729</v>
      </c>
      <c r="E77" s="209"/>
      <c r="F77" s="209">
        <v>2899410.8570695445</v>
      </c>
      <c r="G77" s="209">
        <v>3048587.1588698551</v>
      </c>
      <c r="H77" s="209"/>
      <c r="I77" s="209">
        <v>2212600.6263705343</v>
      </c>
      <c r="J77" s="210">
        <v>2105937.7183900177</v>
      </c>
    </row>
    <row r="78" spans="1:10" x14ac:dyDescent="0.25">
      <c r="A78" s="268"/>
      <c r="B78" s="260"/>
      <c r="C78" s="1425"/>
      <c r="D78" s="1425"/>
      <c r="E78" s="1426"/>
      <c r="F78" s="1425"/>
      <c r="G78" s="1425"/>
      <c r="H78" s="1426"/>
      <c r="I78" s="1426"/>
      <c r="J78" s="1427"/>
    </row>
    <row r="79" spans="1:10" s="271" customFormat="1" ht="15" thickBot="1" x14ac:dyDescent="0.3">
      <c r="A79" s="272"/>
      <c r="B79" s="273" t="s">
        <v>308</v>
      </c>
      <c r="C79" s="274">
        <v>41126758.972089991</v>
      </c>
      <c r="D79" s="274">
        <v>40954125.982479915</v>
      </c>
      <c r="E79" s="275">
        <v>0</v>
      </c>
      <c r="F79" s="274">
        <v>49539956.707399987</v>
      </c>
      <c r="G79" s="274">
        <v>49553737.410519972</v>
      </c>
      <c r="H79" s="275"/>
      <c r="I79" s="275">
        <v>-8413197.7353099957</v>
      </c>
      <c r="J79" s="276">
        <v>-8599611.4280400574</v>
      </c>
    </row>
    <row r="80" spans="1:10" customFormat="1" ht="12.75" x14ac:dyDescent="0.2"/>
    <row r="81" spans="1:10" s="282" customFormat="1" ht="17.25" x14ac:dyDescent="0.3">
      <c r="A81" s="1532" t="s">
        <v>1096</v>
      </c>
      <c r="B81" s="1548"/>
      <c r="C81" s="1548"/>
      <c r="D81" s="1549"/>
      <c r="E81" s="1549"/>
      <c r="F81" s="1549"/>
      <c r="G81" s="1550"/>
      <c r="H81" s="1550"/>
      <c r="I81" s="1551"/>
      <c r="J81" s="1552"/>
    </row>
    <row r="82" spans="1:10" ht="13.5" customHeight="1" x14ac:dyDescent="0.25">
      <c r="A82" s="1675" t="s">
        <v>1437</v>
      </c>
      <c r="B82" s="277"/>
      <c r="C82" s="277"/>
      <c r="D82" s="278"/>
      <c r="E82" s="278"/>
      <c r="F82" s="278"/>
      <c r="G82" s="279"/>
      <c r="H82" s="279"/>
      <c r="I82" s="280"/>
      <c r="J82" s="281"/>
    </row>
    <row r="83" spans="1:10" x14ac:dyDescent="0.25">
      <c r="A83" s="1866" t="s">
        <v>1399</v>
      </c>
      <c r="B83" s="1867"/>
      <c r="C83" s="1867"/>
      <c r="D83" s="1867"/>
      <c r="E83" s="1867"/>
      <c r="F83" s="1867"/>
      <c r="G83" s="1867"/>
      <c r="H83" s="1867"/>
      <c r="I83" s="1867"/>
      <c r="J83" s="1868"/>
    </row>
    <row r="84" spans="1:10" x14ac:dyDescent="0.25">
      <c r="A84" s="1553" t="s">
        <v>1441</v>
      </c>
      <c r="B84" s="283"/>
      <c r="C84" s="283"/>
      <c r="D84" s="283"/>
      <c r="E84" s="283"/>
      <c r="F84" s="283"/>
      <c r="G84" s="283"/>
      <c r="H84" s="283"/>
      <c r="I84" s="284"/>
      <c r="J84" s="285"/>
    </row>
  </sheetData>
  <mergeCells count="3">
    <mergeCell ref="A83:J83"/>
    <mergeCell ref="A8:J8"/>
    <mergeCell ref="A6:J7"/>
  </mergeCells>
  <phoneticPr fontId="9" type="noConversion"/>
  <pageMargins left="0.78740157480314965" right="0.82677165354330717" top="1.1417322834645669" bottom="0.86614173228346458" header="0.31496062992125984" footer="0.51181102362204722"/>
  <pageSetup scale="61" orientation="portrait" horizontalDpi="300" verticalDpi="300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98E7D-E482-4564-9A3C-FA16C09CC808}">
  <sheetPr codeName="Hoja32"/>
  <dimension ref="A1:M48"/>
  <sheetViews>
    <sheetView showGridLines="0" zoomScaleNormal="100" workbookViewId="0">
      <selection activeCell="A4" sqref="A4:I5"/>
    </sheetView>
  </sheetViews>
  <sheetFormatPr defaultColWidth="11.42578125" defaultRowHeight="14.25" x14ac:dyDescent="0.25"/>
  <cols>
    <col min="1" max="1" width="8.5703125" style="178" customWidth="1"/>
    <col min="2" max="2" width="8.42578125" style="178" customWidth="1"/>
    <col min="3" max="3" width="37.28515625" style="178" customWidth="1"/>
    <col min="4" max="4" width="14.85546875" style="178" customWidth="1"/>
    <col min="5" max="7" width="17.42578125" style="178" customWidth="1"/>
    <col min="8" max="8" width="17.28515625" style="178" bestFit="1" customWidth="1"/>
    <col min="9" max="9" width="18.28515625" style="178" bestFit="1" customWidth="1"/>
    <col min="10" max="11" width="13.85546875" style="178" bestFit="1" customWidth="1"/>
    <col min="12" max="12" width="11.140625" style="178" customWidth="1"/>
    <col min="13" max="13" width="13.28515625" style="178" customWidth="1"/>
    <col min="14" max="16384" width="11.42578125" style="178"/>
  </cols>
  <sheetData>
    <row r="1" spans="1:13" ht="48.75" customHeight="1" x14ac:dyDescent="0.25">
      <c r="A1" s="176"/>
      <c r="B1" s="176"/>
      <c r="C1" s="176"/>
      <c r="D1" s="176"/>
      <c r="E1" s="176"/>
      <c r="F1" s="176"/>
      <c r="G1" s="176"/>
      <c r="H1" s="1457"/>
      <c r="I1" s="1645"/>
    </row>
    <row r="2" spans="1:13" x14ac:dyDescent="0.25">
      <c r="A2" s="176"/>
      <c r="B2" s="176"/>
      <c r="C2" s="176"/>
      <c r="D2" s="1304"/>
      <c r="E2" s="176"/>
      <c r="F2" s="176"/>
      <c r="G2" s="176"/>
      <c r="H2" s="176"/>
      <c r="I2" s="179"/>
    </row>
    <row r="3" spans="1:13" x14ac:dyDescent="0.25">
      <c r="A3" s="176"/>
      <c r="B3" s="176"/>
      <c r="C3" s="176"/>
      <c r="E3" s="176"/>
      <c r="F3" s="176"/>
      <c r="G3" s="176"/>
      <c r="H3" s="176"/>
      <c r="I3" s="177"/>
    </row>
    <row r="4" spans="1:13" ht="15" customHeight="1" x14ac:dyDescent="0.25">
      <c r="A4" s="1699" t="s">
        <v>1041</v>
      </c>
      <c r="B4" s="1699"/>
      <c r="C4" s="1699"/>
      <c r="D4" s="1699"/>
      <c r="E4" s="1699"/>
      <c r="F4" s="1699"/>
      <c r="G4" s="1699"/>
      <c r="H4" s="1699"/>
      <c r="I4" s="1700"/>
    </row>
    <row r="5" spans="1:13" ht="15" customHeight="1" x14ac:dyDescent="0.25">
      <c r="A5" s="1699"/>
      <c r="B5" s="1699"/>
      <c r="C5" s="1699"/>
      <c r="D5" s="1699"/>
      <c r="E5" s="1699"/>
      <c r="F5" s="1699"/>
      <c r="G5" s="1699"/>
      <c r="H5" s="1699"/>
      <c r="I5" s="1700"/>
    </row>
    <row r="6" spans="1:13" ht="16.5" x14ac:dyDescent="0.25">
      <c r="A6" s="296" t="s">
        <v>1043</v>
      </c>
      <c r="B6" s="180"/>
      <c r="C6" s="180"/>
      <c r="D6" s="180"/>
      <c r="E6" s="180"/>
      <c r="F6" s="180"/>
      <c r="G6" s="181"/>
      <c r="H6" s="181"/>
      <c r="I6" s="182"/>
    </row>
    <row r="7" spans="1:13" ht="16.5" x14ac:dyDescent="0.3">
      <c r="A7" s="1285" t="s">
        <v>467</v>
      </c>
      <c r="B7" s="183"/>
      <c r="C7" s="183"/>
      <c r="D7" s="184"/>
      <c r="E7" s="185"/>
      <c r="F7" s="181"/>
      <c r="G7" s="181"/>
      <c r="H7" s="181"/>
      <c r="I7" s="182"/>
    </row>
    <row r="8" spans="1:13" ht="17.25" thickBot="1" x14ac:dyDescent="0.35">
      <c r="A8" s="1820" t="s">
        <v>1438</v>
      </c>
      <c r="B8" s="1820"/>
      <c r="C8" s="1820"/>
      <c r="D8" s="1820"/>
      <c r="E8" s="184"/>
      <c r="F8" s="184"/>
      <c r="G8" s="184"/>
      <c r="H8" s="184"/>
      <c r="I8" s="186"/>
    </row>
    <row r="9" spans="1:13" x14ac:dyDescent="0.25">
      <c r="A9" s="1875" t="s">
        <v>620</v>
      </c>
      <c r="B9" s="1875" t="s">
        <v>304</v>
      </c>
      <c r="C9" s="1875" t="s">
        <v>519</v>
      </c>
      <c r="D9" s="1878" t="s">
        <v>460</v>
      </c>
      <c r="E9" s="1878"/>
      <c r="F9" s="1879" t="s">
        <v>461</v>
      </c>
      <c r="G9" s="1879"/>
      <c r="H9" s="1878" t="s">
        <v>462</v>
      </c>
      <c r="I9" s="1880"/>
    </row>
    <row r="10" spans="1:13" x14ac:dyDescent="0.25">
      <c r="A10" s="1876"/>
      <c r="B10" s="1876"/>
      <c r="C10" s="1876"/>
      <c r="D10" s="1872" t="s">
        <v>1044</v>
      </c>
      <c r="E10" s="1872"/>
      <c r="F10" s="1872" t="s">
        <v>1044</v>
      </c>
      <c r="G10" s="1872"/>
      <c r="H10" s="1872" t="s">
        <v>1044</v>
      </c>
      <c r="I10" s="1873"/>
    </row>
    <row r="11" spans="1:13" ht="15" thickBot="1" x14ac:dyDescent="0.3">
      <c r="A11" s="1877"/>
      <c r="B11" s="1877"/>
      <c r="C11" s="1877"/>
      <c r="D11" s="187" t="s">
        <v>1397</v>
      </c>
      <c r="E11" s="187" t="s">
        <v>1412</v>
      </c>
      <c r="F11" s="187" t="s">
        <v>1397</v>
      </c>
      <c r="G11" s="187" t="s">
        <v>1412</v>
      </c>
      <c r="H11" s="187" t="s">
        <v>1397</v>
      </c>
      <c r="I11" s="1298" t="s">
        <v>1412</v>
      </c>
    </row>
    <row r="12" spans="1:13" s="191" customFormat="1" x14ac:dyDescent="0.2">
      <c r="A12" s="188"/>
      <c r="B12" s="188"/>
      <c r="C12" s="188"/>
      <c r="D12" s="189"/>
      <c r="E12" s="189"/>
      <c r="F12" s="189"/>
      <c r="G12" s="189"/>
      <c r="H12" s="189"/>
      <c r="I12" s="190"/>
    </row>
    <row r="13" spans="1:13" s="191" customFormat="1" x14ac:dyDescent="0.2">
      <c r="A13" s="1881" t="s">
        <v>308</v>
      </c>
      <c r="B13" s="1881"/>
      <c r="C13" s="1881"/>
      <c r="D13" s="192">
        <v>4152148.8468899997</v>
      </c>
      <c r="E13" s="192">
        <v>4311785.3607799998</v>
      </c>
      <c r="F13" s="192">
        <v>5111037.507699999</v>
      </c>
      <c r="G13" s="192">
        <v>5363815.0218999991</v>
      </c>
      <c r="H13" s="193">
        <v>-958888.66080999898</v>
      </c>
      <c r="I13" s="194">
        <v>-1052029.6611199989</v>
      </c>
      <c r="J13" s="1291"/>
      <c r="K13" s="1459"/>
      <c r="L13" s="1291"/>
      <c r="M13" s="1458"/>
    </row>
    <row r="14" spans="1:13" s="191" customFormat="1" x14ac:dyDescent="0.2">
      <c r="A14" s="188"/>
      <c r="B14" s="188"/>
      <c r="C14" s="188"/>
      <c r="D14" s="195"/>
      <c r="E14" s="195"/>
      <c r="F14" s="195"/>
      <c r="G14" s="195"/>
      <c r="H14" s="1441"/>
      <c r="I14" s="1327"/>
      <c r="J14" s="1291"/>
      <c r="K14" s="1291"/>
      <c r="L14"/>
      <c r="M14"/>
    </row>
    <row r="15" spans="1:13" s="191" customFormat="1" x14ac:dyDescent="0.2">
      <c r="A15" s="1882" t="s">
        <v>621</v>
      </c>
      <c r="B15" s="1882"/>
      <c r="C15" s="1882"/>
      <c r="D15" s="196">
        <v>743577.5943</v>
      </c>
      <c r="E15" s="196">
        <v>1002282.4136100002</v>
      </c>
      <c r="F15" s="196">
        <v>683113.33076000004</v>
      </c>
      <c r="G15" s="196">
        <v>792977.63182999997</v>
      </c>
      <c r="H15" s="197">
        <v>60464.263539999964</v>
      </c>
      <c r="I15" s="198">
        <v>209304.78178000022</v>
      </c>
      <c r="J15" s="1291"/>
      <c r="K15" s="1459"/>
      <c r="L15" s="1291"/>
      <c r="M15" s="1458"/>
    </row>
    <row r="16" spans="1:13" s="191" customFormat="1" x14ac:dyDescent="0.2">
      <c r="A16" s="199" t="s">
        <v>6</v>
      </c>
      <c r="B16" s="200"/>
      <c r="C16" s="201" t="s">
        <v>7</v>
      </c>
      <c r="D16" s="202">
        <v>536452.94315999991</v>
      </c>
      <c r="E16" s="202">
        <v>758985.65308999992</v>
      </c>
      <c r="F16" s="202">
        <v>546448.4657099999</v>
      </c>
      <c r="G16" s="202">
        <v>591919.57913999993</v>
      </c>
      <c r="H16" s="203">
        <v>-9995.5225500000124</v>
      </c>
      <c r="I16" s="204">
        <v>167066.07394999993</v>
      </c>
      <c r="J16" s="1291"/>
      <c r="K16" s="1459"/>
      <c r="L16" s="1291"/>
      <c r="M16" s="1492"/>
    </row>
    <row r="17" spans="1:13" s="191" customFormat="1" x14ac:dyDescent="0.2">
      <c r="A17" s="205"/>
      <c r="B17" s="206" t="s">
        <v>8</v>
      </c>
      <c r="C17" s="207" t="s">
        <v>1058</v>
      </c>
      <c r="D17" s="208">
        <v>21188.784650000001</v>
      </c>
      <c r="E17" s="208">
        <v>26048.72481</v>
      </c>
      <c r="F17" s="208">
        <v>1975.9521500000001</v>
      </c>
      <c r="G17" s="208">
        <v>2206.9599500000004</v>
      </c>
      <c r="H17" s="209">
        <v>19212.832500000004</v>
      </c>
      <c r="I17" s="210">
        <v>23841.764859999999</v>
      </c>
      <c r="J17" s="1291"/>
      <c r="K17" s="1459"/>
      <c r="L17" s="1291"/>
      <c r="M17" s="1458"/>
    </row>
    <row r="18" spans="1:13" s="191" customFormat="1" x14ac:dyDescent="0.2">
      <c r="A18" s="199"/>
      <c r="B18" s="211" t="s">
        <v>577</v>
      </c>
      <c r="C18" s="201" t="s">
        <v>9</v>
      </c>
      <c r="D18" s="202">
        <v>5921.1254300000001</v>
      </c>
      <c r="E18" s="202">
        <v>12316.880770000002</v>
      </c>
      <c r="F18" s="202">
        <v>41057.186949999996</v>
      </c>
      <c r="G18" s="202">
        <v>50674.092920000017</v>
      </c>
      <c r="H18" s="203">
        <v>-35136.061519999996</v>
      </c>
      <c r="I18" s="204">
        <v>-38357.212150000014</v>
      </c>
      <c r="J18" s="1291"/>
      <c r="K18" s="1459"/>
      <c r="L18" s="1291"/>
      <c r="M18" s="1458"/>
    </row>
    <row r="19" spans="1:13" s="191" customFormat="1" x14ac:dyDescent="0.2">
      <c r="A19" s="205"/>
      <c r="B19" s="206" t="s">
        <v>578</v>
      </c>
      <c r="C19" s="207" t="s">
        <v>10</v>
      </c>
      <c r="D19" s="208">
        <v>1972.1268299999997</v>
      </c>
      <c r="E19" s="208">
        <v>5491.1728699999994</v>
      </c>
      <c r="F19" s="208">
        <v>13813.789559999999</v>
      </c>
      <c r="G19" s="208">
        <v>17040.334499999997</v>
      </c>
      <c r="H19" s="209">
        <v>-11841.662729999998</v>
      </c>
      <c r="I19" s="210">
        <v>-11549.161629999997</v>
      </c>
      <c r="J19" s="1291"/>
      <c r="K19" s="1459"/>
      <c r="L19" s="1291"/>
      <c r="M19" s="1458"/>
    </row>
    <row r="20" spans="1:13" s="191" customFormat="1" ht="36" x14ac:dyDescent="0.2">
      <c r="A20" s="199"/>
      <c r="B20" s="211" t="s">
        <v>11</v>
      </c>
      <c r="C20" s="201" t="s">
        <v>1443</v>
      </c>
      <c r="D20" s="202">
        <v>10687.975770000001</v>
      </c>
      <c r="E20" s="202">
        <v>13238.387569999997</v>
      </c>
      <c r="F20" s="202">
        <v>39274.435950000014</v>
      </c>
      <c r="G20" s="202">
        <v>44627.957930000004</v>
      </c>
      <c r="H20" s="203">
        <v>-28586.460180000005</v>
      </c>
      <c r="I20" s="204">
        <v>-31389.570360000009</v>
      </c>
      <c r="J20" s="1291"/>
      <c r="K20" s="1459"/>
      <c r="L20" s="1291"/>
      <c r="M20" s="1458"/>
    </row>
    <row r="21" spans="1:13" s="191" customFormat="1" x14ac:dyDescent="0.2">
      <c r="A21" s="205"/>
      <c r="B21" s="206" t="s">
        <v>12</v>
      </c>
      <c r="C21" s="207" t="s">
        <v>13</v>
      </c>
      <c r="D21" s="208">
        <v>22571.979080000005</v>
      </c>
      <c r="E21" s="208">
        <v>32081.890789999994</v>
      </c>
      <c r="F21" s="208">
        <v>183113.63344000001</v>
      </c>
      <c r="G21" s="208">
        <v>201413.45314999993</v>
      </c>
      <c r="H21" s="209">
        <v>-160541.65435999999</v>
      </c>
      <c r="I21" s="210">
        <v>-169331.56235999992</v>
      </c>
      <c r="J21" s="1291"/>
      <c r="K21" s="1459"/>
      <c r="L21" s="1291"/>
      <c r="M21" s="1458"/>
    </row>
    <row r="22" spans="1:13" s="191" customFormat="1" x14ac:dyDescent="0.2">
      <c r="A22" s="199"/>
      <c r="B22" s="211" t="s">
        <v>581</v>
      </c>
      <c r="C22" s="201" t="s">
        <v>14</v>
      </c>
      <c r="D22" s="202">
        <v>136205.67416000002</v>
      </c>
      <c r="E22" s="202">
        <v>161174.52482999998</v>
      </c>
      <c r="F22" s="202">
        <v>66095.952719999987</v>
      </c>
      <c r="G22" s="202">
        <v>81047.785690000019</v>
      </c>
      <c r="H22" s="203">
        <v>70109.721440000023</v>
      </c>
      <c r="I22" s="204">
        <v>80126.739139999976</v>
      </c>
      <c r="J22" s="1291"/>
      <c r="K22" s="1459"/>
      <c r="L22" s="1291"/>
      <c r="M22" s="1458"/>
    </row>
    <row r="23" spans="1:13" s="191" customFormat="1" x14ac:dyDescent="0.2">
      <c r="A23" s="205"/>
      <c r="B23" s="206" t="s">
        <v>15</v>
      </c>
      <c r="C23" s="207" t="s">
        <v>1444</v>
      </c>
      <c r="D23" s="208">
        <v>84145.042199999996</v>
      </c>
      <c r="E23" s="208">
        <v>83977.44490000009</v>
      </c>
      <c r="F23" s="208">
        <v>18608.537439999993</v>
      </c>
      <c r="G23" s="208">
        <v>14066.19844</v>
      </c>
      <c r="H23" s="209">
        <v>65536.504760000011</v>
      </c>
      <c r="I23" s="210">
        <v>69911.246460000097</v>
      </c>
      <c r="J23" s="1291"/>
      <c r="K23" s="1459"/>
      <c r="L23" s="1291"/>
      <c r="M23" s="1458"/>
    </row>
    <row r="24" spans="1:13" s="191" customFormat="1" x14ac:dyDescent="0.2">
      <c r="A24" s="199"/>
      <c r="B24" s="211" t="s">
        <v>17</v>
      </c>
      <c r="C24" s="201" t="s">
        <v>1445</v>
      </c>
      <c r="D24" s="202">
        <v>224075.60070999991</v>
      </c>
      <c r="E24" s="202">
        <v>390576.38438999973</v>
      </c>
      <c r="F24" s="202">
        <v>28824.319209999998</v>
      </c>
      <c r="G24" s="202">
        <v>19262.829229999999</v>
      </c>
      <c r="H24" s="203">
        <v>195251.28149999992</v>
      </c>
      <c r="I24" s="204">
        <v>371313.55515999976</v>
      </c>
      <c r="J24" s="1291"/>
      <c r="K24" s="1459"/>
      <c r="L24" s="1291"/>
      <c r="M24" s="1458"/>
    </row>
    <row r="25" spans="1:13" s="191" customFormat="1" ht="15" customHeight="1" x14ac:dyDescent="0.2">
      <c r="A25" s="205"/>
      <c r="B25" s="206" t="s">
        <v>19</v>
      </c>
      <c r="C25" s="207" t="s">
        <v>20</v>
      </c>
      <c r="D25" s="208">
        <v>6675.636620000002</v>
      </c>
      <c r="E25" s="208">
        <v>9862.3084699999945</v>
      </c>
      <c r="F25" s="208">
        <v>113186.27348999999</v>
      </c>
      <c r="G25" s="208">
        <v>116854.05770000003</v>
      </c>
      <c r="H25" s="209">
        <v>-106510.63686999999</v>
      </c>
      <c r="I25" s="210">
        <v>-106991.74923000003</v>
      </c>
      <c r="J25" s="1291"/>
      <c r="K25" s="1459"/>
      <c r="L25" s="1291"/>
      <c r="M25" s="1458"/>
    </row>
    <row r="26" spans="1:13" s="191" customFormat="1" x14ac:dyDescent="0.2">
      <c r="A26" s="199"/>
      <c r="B26" s="211" t="s">
        <v>21</v>
      </c>
      <c r="C26" s="201" t="s">
        <v>22</v>
      </c>
      <c r="D26" s="202">
        <v>23008.99771</v>
      </c>
      <c r="E26" s="202">
        <v>24217.933689999998</v>
      </c>
      <c r="F26" s="202">
        <v>40498.3848</v>
      </c>
      <c r="G26" s="202">
        <v>44725.909629999995</v>
      </c>
      <c r="H26" s="203">
        <v>-17489.387089999997</v>
      </c>
      <c r="I26" s="204">
        <v>-20507.975939999997</v>
      </c>
      <c r="J26" s="1291"/>
      <c r="K26" s="1459"/>
      <c r="L26" s="1291"/>
      <c r="M26" s="1458"/>
    </row>
    <row r="27" spans="1:13" s="191" customFormat="1" x14ac:dyDescent="0.2">
      <c r="A27" s="205" t="s">
        <v>525</v>
      </c>
      <c r="B27" s="212"/>
      <c r="C27" s="207" t="s">
        <v>549</v>
      </c>
      <c r="D27" s="208">
        <v>5925.6769800000002</v>
      </c>
      <c r="E27" s="208">
        <v>10238.181089999998</v>
      </c>
      <c r="F27" s="208">
        <v>46280.15797</v>
      </c>
      <c r="G27" s="208">
        <v>61353.94369</v>
      </c>
      <c r="H27" s="209">
        <v>-40354.480989999996</v>
      </c>
      <c r="I27" s="210">
        <v>-51115.762600000002</v>
      </c>
      <c r="J27" s="1291"/>
      <c r="K27" s="1459"/>
      <c r="L27" s="1291"/>
      <c r="M27" s="1458"/>
    </row>
    <row r="28" spans="1:13" s="191" customFormat="1" ht="24" x14ac:dyDescent="0.2">
      <c r="A28" s="199" t="s">
        <v>536</v>
      </c>
      <c r="B28" s="200"/>
      <c r="C28" s="201" t="s">
        <v>1494</v>
      </c>
      <c r="D28" s="202">
        <v>161532.33322000012</v>
      </c>
      <c r="E28" s="202">
        <v>191214.74560000014</v>
      </c>
      <c r="F28" s="202">
        <v>47535.964770000006</v>
      </c>
      <c r="G28" s="202">
        <v>64525.82549000001</v>
      </c>
      <c r="H28" s="203">
        <v>113996.36845000011</v>
      </c>
      <c r="I28" s="204">
        <v>126688.92011000014</v>
      </c>
      <c r="J28" s="1291"/>
      <c r="K28" s="1459"/>
      <c r="L28" s="1291"/>
      <c r="M28" s="1458"/>
    </row>
    <row r="29" spans="1:13" s="191" customFormat="1" ht="15.6" customHeight="1" x14ac:dyDescent="0.2">
      <c r="A29" s="205" t="s">
        <v>548</v>
      </c>
      <c r="B29" s="212"/>
      <c r="C29" s="207" t="s">
        <v>1493</v>
      </c>
      <c r="D29" s="208">
        <v>39666.64093999999</v>
      </c>
      <c r="E29" s="208">
        <v>41843.833830000003</v>
      </c>
      <c r="F29" s="208">
        <v>42848.742310000001</v>
      </c>
      <c r="G29" s="208">
        <v>75178.283510000023</v>
      </c>
      <c r="H29" s="209">
        <v>-3182.1013700000121</v>
      </c>
      <c r="I29" s="210">
        <v>-33334.449680000012</v>
      </c>
      <c r="J29" s="1291"/>
      <c r="K29" s="1459"/>
      <c r="L29" s="1291"/>
      <c r="M29" s="1458"/>
    </row>
    <row r="30" spans="1:13" s="191" customFormat="1" x14ac:dyDescent="0.2">
      <c r="A30" s="199"/>
      <c r="B30" s="200"/>
      <c r="C30" s="201"/>
      <c r="D30" s="202"/>
      <c r="E30" s="202"/>
      <c r="F30" s="202"/>
      <c r="G30" s="202"/>
      <c r="H30" s="203"/>
      <c r="I30" s="204"/>
      <c r="J30" s="1291"/>
      <c r="K30" s="1291"/>
      <c r="L30" s="1291"/>
      <c r="M30" s="1291"/>
    </row>
    <row r="31" spans="1:13" s="191" customFormat="1" x14ac:dyDescent="0.2">
      <c r="A31" s="1882" t="s">
        <v>622</v>
      </c>
      <c r="B31" s="1882"/>
      <c r="C31" s="1882"/>
      <c r="D31" s="196">
        <v>2271056.1567699998</v>
      </c>
      <c r="E31" s="196">
        <v>1861912.12289</v>
      </c>
      <c r="F31" s="196">
        <v>730464.40631999995</v>
      </c>
      <c r="G31" s="196">
        <v>699016.72604999982</v>
      </c>
      <c r="H31" s="196">
        <v>1540591.7504499999</v>
      </c>
      <c r="I31" s="213">
        <v>1162895.3968400001</v>
      </c>
      <c r="J31" s="1291"/>
      <c r="K31" s="1459"/>
      <c r="L31" s="1291"/>
      <c r="M31" s="1458"/>
    </row>
    <row r="32" spans="1:13" s="191" customFormat="1" ht="24" x14ac:dyDescent="0.2">
      <c r="A32" s="199" t="s">
        <v>540</v>
      </c>
      <c r="B32" s="200"/>
      <c r="C32" s="201" t="s">
        <v>43</v>
      </c>
      <c r="D32" s="202">
        <v>2221293.6428299998</v>
      </c>
      <c r="E32" s="202">
        <v>1768128.9240999999</v>
      </c>
      <c r="F32" s="202">
        <v>639388.55929999996</v>
      </c>
      <c r="G32" s="202">
        <v>610205.67458999984</v>
      </c>
      <c r="H32" s="203">
        <v>1581905.0835299999</v>
      </c>
      <c r="I32" s="204">
        <v>1157923.2495100002</v>
      </c>
      <c r="J32" s="1291"/>
      <c r="K32" s="1459"/>
      <c r="L32" s="1291"/>
      <c r="M32" s="1458"/>
    </row>
    <row r="33" spans="1:13" s="191" customFormat="1" x14ac:dyDescent="0.2">
      <c r="A33" s="205"/>
      <c r="B33" s="212"/>
      <c r="C33" s="207" t="s">
        <v>623</v>
      </c>
      <c r="D33" s="208">
        <v>49762.513940000055</v>
      </c>
      <c r="E33" s="208">
        <v>93783.198790000199</v>
      </c>
      <c r="F33" s="208">
        <v>91075.847019999987</v>
      </c>
      <c r="G33" s="208">
        <v>88811.051460000032</v>
      </c>
      <c r="H33" s="209">
        <v>-41313.333079999924</v>
      </c>
      <c r="I33" s="210">
        <v>4972.1473300001617</v>
      </c>
      <c r="J33" s="1291"/>
      <c r="K33" s="1459"/>
      <c r="L33" s="1291"/>
      <c r="M33" s="1492"/>
    </row>
    <row r="34" spans="1:13" s="191" customFormat="1" x14ac:dyDescent="0.2">
      <c r="A34" s="199"/>
      <c r="B34" s="200"/>
      <c r="C34" s="201"/>
      <c r="D34" s="202"/>
      <c r="E34" s="202"/>
      <c r="F34" s="202"/>
      <c r="G34" s="202"/>
      <c r="H34" s="203"/>
      <c r="I34" s="204"/>
      <c r="J34" s="1291"/>
      <c r="K34" s="1291"/>
      <c r="L34" s="1291"/>
      <c r="M34" s="1291"/>
    </row>
    <row r="35" spans="1:13" s="191" customFormat="1" x14ac:dyDescent="0.2">
      <c r="A35" s="1882" t="s">
        <v>624</v>
      </c>
      <c r="B35" s="1882"/>
      <c r="C35" s="1882"/>
      <c r="D35" s="196">
        <v>875732.37955999991</v>
      </c>
      <c r="E35" s="196">
        <v>943937.79699999979</v>
      </c>
      <c r="F35" s="196">
        <v>3688164.0752899991</v>
      </c>
      <c r="G35" s="196">
        <v>3865712.3073199992</v>
      </c>
      <c r="H35" s="214">
        <v>-2812431.6957299989</v>
      </c>
      <c r="I35" s="215">
        <v>-2921774.5103199999</v>
      </c>
      <c r="J35" s="1291"/>
      <c r="K35" s="1459"/>
      <c r="L35" s="1291"/>
      <c r="M35" s="1458"/>
    </row>
    <row r="36" spans="1:13" s="191" customFormat="1" ht="24" x14ac:dyDescent="0.2">
      <c r="A36" s="199" t="s">
        <v>555</v>
      </c>
      <c r="B36" s="199"/>
      <c r="C36" s="201" t="s">
        <v>625</v>
      </c>
      <c r="D36" s="202">
        <v>331673.37184000004</v>
      </c>
      <c r="E36" s="202">
        <v>379672.52611999994</v>
      </c>
      <c r="F36" s="202">
        <v>1033251.1321300003</v>
      </c>
      <c r="G36" s="202">
        <v>1093882.0887699998</v>
      </c>
      <c r="H36" s="203">
        <v>-701577.76029000024</v>
      </c>
      <c r="I36" s="204">
        <v>-714209.56264999986</v>
      </c>
      <c r="J36" s="1291"/>
      <c r="K36" s="1459"/>
      <c r="L36" s="1291"/>
      <c r="M36" s="1458"/>
    </row>
    <row r="37" spans="1:13" s="191" customFormat="1" ht="28.5" customHeight="1" x14ac:dyDescent="0.2">
      <c r="A37" s="205" t="s">
        <v>565</v>
      </c>
      <c r="B37" s="205"/>
      <c r="C37" s="207" t="s">
        <v>75</v>
      </c>
      <c r="D37" s="208">
        <v>242778.21123999995</v>
      </c>
      <c r="E37" s="208">
        <v>253163.61136999988</v>
      </c>
      <c r="F37" s="208">
        <v>554148.21146999986</v>
      </c>
      <c r="G37" s="208">
        <v>609659.98857000005</v>
      </c>
      <c r="H37" s="209">
        <v>-311370.00022999995</v>
      </c>
      <c r="I37" s="210">
        <v>-356496.37720000016</v>
      </c>
      <c r="J37" s="1291"/>
      <c r="K37" s="1459"/>
      <c r="L37" s="1291"/>
      <c r="M37" s="1458"/>
    </row>
    <row r="38" spans="1:13" s="191" customFormat="1" x14ac:dyDescent="0.2">
      <c r="A38" s="199" t="s">
        <v>573</v>
      </c>
      <c r="B38" s="199"/>
      <c r="C38" s="201" t="s">
        <v>90</v>
      </c>
      <c r="D38" s="202">
        <v>185097.44752999998</v>
      </c>
      <c r="E38" s="202">
        <v>189418.81879000002</v>
      </c>
      <c r="F38" s="202">
        <v>1653966.2489599995</v>
      </c>
      <c r="G38" s="202">
        <v>1685294.40277</v>
      </c>
      <c r="H38" s="203">
        <v>-1468868.8014299995</v>
      </c>
      <c r="I38" s="204">
        <v>-1495875.5839800001</v>
      </c>
      <c r="J38" s="1291"/>
      <c r="K38" s="1459"/>
      <c r="L38" s="1291"/>
      <c r="M38" s="1458"/>
    </row>
    <row r="39" spans="1:13" s="191" customFormat="1" x14ac:dyDescent="0.2">
      <c r="A39" s="205" t="s">
        <v>1409</v>
      </c>
      <c r="B39" s="205"/>
      <c r="C39" s="207" t="s">
        <v>110</v>
      </c>
      <c r="D39" s="208">
        <v>116183.34895000009</v>
      </c>
      <c r="E39" s="208">
        <v>121682.84072000002</v>
      </c>
      <c r="F39" s="208">
        <v>446798.48272999964</v>
      </c>
      <c r="G39" s="208">
        <v>476875.82720999967</v>
      </c>
      <c r="H39" s="209">
        <v>-330615.13377999957</v>
      </c>
      <c r="I39" s="210">
        <v>-355192.98648999963</v>
      </c>
      <c r="J39" s="1291"/>
      <c r="K39" s="1459"/>
      <c r="L39" s="1291"/>
      <c r="M39" s="1458"/>
    </row>
    <row r="40" spans="1:13" s="191" customFormat="1" x14ac:dyDescent="0.2">
      <c r="A40" s="199"/>
      <c r="B40" s="199"/>
      <c r="C40" s="201"/>
      <c r="D40" s="202"/>
      <c r="E40" s="202"/>
      <c r="F40" s="202"/>
      <c r="G40" s="202"/>
      <c r="H40" s="203"/>
      <c r="I40" s="204"/>
      <c r="J40" s="1291"/>
      <c r="K40" s="1291"/>
      <c r="L40" s="1291"/>
      <c r="M40" s="1291"/>
    </row>
    <row r="41" spans="1:13" s="191" customFormat="1" x14ac:dyDescent="0.2">
      <c r="A41" s="1874" t="s">
        <v>626</v>
      </c>
      <c r="B41" s="1874"/>
      <c r="C41" s="1874"/>
      <c r="D41" s="216">
        <v>261782.71626000019</v>
      </c>
      <c r="E41" s="216">
        <v>503653.02727999981</v>
      </c>
      <c r="F41" s="216">
        <v>9295.6953300000005</v>
      </c>
      <c r="G41" s="216">
        <v>6108.3566999999994</v>
      </c>
      <c r="H41" s="217">
        <v>252487.02093000017</v>
      </c>
      <c r="I41" s="218">
        <v>497544.6705799998</v>
      </c>
      <c r="J41" s="1291"/>
      <c r="K41" s="1459"/>
      <c r="L41" s="1291"/>
      <c r="M41" s="1458"/>
    </row>
    <row r="42" spans="1:13" customFormat="1" ht="12.75" x14ac:dyDescent="0.2"/>
    <row r="43" spans="1:13" x14ac:dyDescent="0.25">
      <c r="A43" s="1543" t="s">
        <v>1096</v>
      </c>
      <c r="B43" s="1544"/>
      <c r="C43" s="1544"/>
      <c r="D43" s="1544"/>
      <c r="E43" s="1544"/>
      <c r="F43" s="1544"/>
      <c r="G43" s="1544"/>
      <c r="H43" s="1544"/>
      <c r="I43" s="1545"/>
      <c r="J43"/>
      <c r="K43"/>
      <c r="L43"/>
      <c r="M43"/>
    </row>
    <row r="44" spans="1:13" x14ac:dyDescent="0.25">
      <c r="A44" s="1675" t="s">
        <v>1437</v>
      </c>
      <c r="B44" s="176"/>
      <c r="C44" s="176"/>
      <c r="D44" s="176"/>
      <c r="E44" s="176"/>
      <c r="F44" s="176"/>
      <c r="G44" s="176"/>
      <c r="H44" s="176"/>
      <c r="I44" s="177"/>
      <c r="J44"/>
      <c r="K44"/>
      <c r="L44"/>
      <c r="M44"/>
    </row>
    <row r="45" spans="1:13" s="176" customFormat="1" x14ac:dyDescent="0.25">
      <c r="A45" s="1547" t="s">
        <v>1441</v>
      </c>
      <c r="B45" s="219"/>
      <c r="C45" s="219"/>
      <c r="D45" s="219"/>
      <c r="E45" s="219"/>
      <c r="F45" s="219"/>
      <c r="G45" s="219"/>
      <c r="H45" s="219"/>
      <c r="I45" s="220"/>
      <c r="J45"/>
      <c r="K45"/>
      <c r="L45"/>
      <c r="M45"/>
    </row>
    <row r="46" spans="1:13" x14ac:dyDescent="0.25">
      <c r="A46" s="221"/>
      <c r="J46"/>
      <c r="K46"/>
      <c r="L46"/>
      <c r="M46"/>
    </row>
    <row r="47" spans="1:13" x14ac:dyDescent="0.25">
      <c r="G47" s="222"/>
      <c r="J47"/>
      <c r="K47"/>
      <c r="L47"/>
      <c r="M47"/>
    </row>
    <row r="48" spans="1:13" x14ac:dyDescent="0.25">
      <c r="F48" s="223"/>
      <c r="G48" s="223"/>
      <c r="J48"/>
      <c r="K48"/>
      <c r="L48"/>
      <c r="M48"/>
    </row>
  </sheetData>
  <mergeCells count="16">
    <mergeCell ref="A8:D8"/>
    <mergeCell ref="H9:I9"/>
    <mergeCell ref="A13:C13"/>
    <mergeCell ref="A15:C15"/>
    <mergeCell ref="A31:C31"/>
    <mergeCell ref="A35:C35"/>
    <mergeCell ref="A4:I5"/>
    <mergeCell ref="D10:E10"/>
    <mergeCell ref="F10:G10"/>
    <mergeCell ref="H10:I10"/>
    <mergeCell ref="A41:C41"/>
    <mergeCell ref="A9:A11"/>
    <mergeCell ref="B9:B11"/>
    <mergeCell ref="C9:C11"/>
    <mergeCell ref="D9:E9"/>
    <mergeCell ref="F9:G9"/>
  </mergeCells>
  <pageMargins left="0.7" right="0.7" top="0.75" bottom="0.75" header="0.3" footer="0.3"/>
  <pageSetup scale="3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DEE00-1561-44EA-BE1D-198A36936C03}">
  <sheetPr codeName="Hoja33"/>
  <dimension ref="A1:AF175"/>
  <sheetViews>
    <sheetView showGridLines="0" zoomScaleNormal="100" workbookViewId="0">
      <selection activeCell="A6" sqref="A6:I7"/>
    </sheetView>
  </sheetViews>
  <sheetFormatPr defaultColWidth="6.7109375" defaultRowHeight="14.25" x14ac:dyDescent="0.25"/>
  <cols>
    <col min="1" max="1" width="4.28515625" style="1" customWidth="1"/>
    <col min="2" max="2" width="2.140625" style="1" customWidth="1"/>
    <col min="3" max="3" width="46.85546875" style="13" customWidth="1"/>
    <col min="4" max="7" width="13.7109375" style="1" customWidth="1"/>
    <col min="8" max="8" width="13.7109375" style="13" customWidth="1"/>
    <col min="9" max="9" width="13.7109375" style="1" customWidth="1"/>
    <col min="10" max="11" width="12.140625" style="3" bestFit="1" customWidth="1"/>
    <col min="12" max="12" width="10.5703125" style="3" customWidth="1"/>
    <col min="13" max="13" width="10.7109375" style="3" customWidth="1"/>
    <col min="14" max="15" width="11.5703125" style="3" bestFit="1" customWidth="1"/>
    <col min="16" max="23" width="6.7109375" style="3"/>
    <col min="24" max="31" width="6.7109375" style="67"/>
    <col min="32" max="16384" width="6.7109375" style="68"/>
  </cols>
  <sheetData>
    <row r="1" spans="1:32" x14ac:dyDescent="0.25">
      <c r="A1" s="13"/>
      <c r="B1" s="13"/>
      <c r="D1" s="1253"/>
      <c r="E1" s="1253"/>
      <c r="F1" s="1253"/>
      <c r="G1" s="1253"/>
      <c r="H1" s="1456"/>
      <c r="I1" s="1526"/>
    </row>
    <row r="2" spans="1:32" ht="33" customHeight="1" x14ac:dyDescent="0.25">
      <c r="A2" s="13"/>
      <c r="B2" s="13"/>
      <c r="D2" s="542"/>
      <c r="E2" s="13"/>
      <c r="F2" s="13"/>
      <c r="G2" s="13"/>
      <c r="I2" s="66"/>
    </row>
    <row r="3" spans="1:32" x14ac:dyDescent="0.25">
      <c r="A3" s="13"/>
      <c r="B3" s="13"/>
      <c r="D3" s="13"/>
      <c r="E3" s="13"/>
      <c r="F3" s="13"/>
      <c r="G3" s="13"/>
      <c r="I3" s="66"/>
    </row>
    <row r="4" spans="1:32" x14ac:dyDescent="0.25">
      <c r="A4" s="13"/>
      <c r="B4" s="13"/>
      <c r="D4" s="542"/>
      <c r="E4" s="542"/>
      <c r="F4" s="542"/>
      <c r="G4" s="542"/>
      <c r="H4" s="542"/>
      <c r="I4" s="728"/>
    </row>
    <row r="5" spans="1:32" ht="7.5" customHeight="1" x14ac:dyDescent="0.25">
      <c r="A5" s="13"/>
      <c r="B5" s="13"/>
      <c r="D5" s="13"/>
      <c r="E5" s="13"/>
      <c r="F5" s="13"/>
      <c r="G5" s="13"/>
      <c r="I5" s="66"/>
    </row>
    <row r="6" spans="1:32" s="3" customFormat="1" ht="15" customHeight="1" x14ac:dyDescent="0.25">
      <c r="A6" s="1699" t="s">
        <v>1041</v>
      </c>
      <c r="B6" s="1699"/>
      <c r="C6" s="1699"/>
      <c r="D6" s="1699"/>
      <c r="E6" s="1699"/>
      <c r="F6" s="1699"/>
      <c r="G6" s="1699"/>
      <c r="H6" s="1699"/>
      <c r="I6" s="1700"/>
    </row>
    <row r="7" spans="1:32" s="3" customFormat="1" ht="15" customHeight="1" x14ac:dyDescent="0.25">
      <c r="A7" s="1699"/>
      <c r="B7" s="1699"/>
      <c r="C7" s="1699"/>
      <c r="D7" s="1699"/>
      <c r="E7" s="1699"/>
      <c r="F7" s="1699"/>
      <c r="G7" s="1699"/>
      <c r="H7" s="1699"/>
      <c r="I7" s="1700"/>
    </row>
    <row r="8" spans="1:32" s="3" customFormat="1" ht="30.75" customHeight="1" x14ac:dyDescent="0.25">
      <c r="A8" s="1745" t="s">
        <v>1045</v>
      </c>
      <c r="B8" s="1746"/>
      <c r="C8" s="1746"/>
      <c r="D8" s="1746"/>
      <c r="E8" s="1746"/>
      <c r="F8" s="1746"/>
      <c r="G8" s="1746"/>
      <c r="H8" s="1746"/>
      <c r="I8" s="1747"/>
    </row>
    <row r="9" spans="1:32" s="3" customFormat="1" ht="15" thickBot="1" x14ac:dyDescent="0.3">
      <c r="A9" s="69" t="s">
        <v>1496</v>
      </c>
      <c r="B9" s="69"/>
      <c r="C9" s="69"/>
      <c r="D9" s="69"/>
      <c r="E9" s="69"/>
      <c r="F9" s="69"/>
      <c r="G9" s="69"/>
      <c r="H9" s="69"/>
      <c r="I9" s="70"/>
    </row>
    <row r="10" spans="1:32" x14ac:dyDescent="0.25">
      <c r="A10" s="1885" t="s">
        <v>575</v>
      </c>
      <c r="B10" s="71"/>
      <c r="C10" s="1885" t="s">
        <v>514</v>
      </c>
      <c r="D10" s="1889" t="s">
        <v>460</v>
      </c>
      <c r="E10" s="1889"/>
      <c r="F10" s="1889" t="s">
        <v>461</v>
      </c>
      <c r="G10" s="1889"/>
      <c r="H10" s="1889" t="s">
        <v>462</v>
      </c>
      <c r="I10" s="1890"/>
    </row>
    <row r="11" spans="1:32" x14ac:dyDescent="0.25">
      <c r="A11" s="1886"/>
      <c r="B11" s="72"/>
      <c r="C11" s="1886"/>
      <c r="D11" s="1883" t="s">
        <v>1044</v>
      </c>
      <c r="E11" s="1883"/>
      <c r="F11" s="1883" t="s">
        <v>1044</v>
      </c>
      <c r="G11" s="1883"/>
      <c r="H11" s="1883" t="s">
        <v>1044</v>
      </c>
      <c r="I11" s="1884"/>
    </row>
    <row r="12" spans="1:32" ht="15" thickBot="1" x14ac:dyDescent="0.3">
      <c r="A12" s="1887"/>
      <c r="B12" s="73"/>
      <c r="C12" s="1888"/>
      <c r="D12" s="74" t="s">
        <v>1397</v>
      </c>
      <c r="E12" s="74" t="s">
        <v>1412</v>
      </c>
      <c r="F12" s="74" t="s">
        <v>1397</v>
      </c>
      <c r="G12" s="74" t="s">
        <v>1412</v>
      </c>
      <c r="H12" s="74" t="s">
        <v>1397</v>
      </c>
      <c r="I12" s="1299" t="s">
        <v>1412</v>
      </c>
      <c r="X12" s="3"/>
      <c r="AF12" s="67"/>
    </row>
    <row r="13" spans="1:32" x14ac:dyDescent="0.25">
      <c r="A13" s="75"/>
      <c r="B13" s="75"/>
      <c r="C13" s="75"/>
      <c r="D13" s="76"/>
      <c r="E13" s="76"/>
      <c r="F13" s="76"/>
      <c r="G13" s="76"/>
      <c r="H13" s="76"/>
      <c r="I13" s="1440"/>
      <c r="X13" s="3"/>
      <c r="AF13" s="67"/>
    </row>
    <row r="14" spans="1:32" x14ac:dyDescent="0.25">
      <c r="A14" s="77"/>
      <c r="B14" s="78" t="s">
        <v>524</v>
      </c>
      <c r="C14" s="78"/>
      <c r="D14" s="79">
        <v>41126758.972090021</v>
      </c>
      <c r="E14" s="79">
        <v>40954125.982479982</v>
      </c>
      <c r="F14" s="79">
        <v>49539956.707400016</v>
      </c>
      <c r="G14" s="80">
        <v>49553737.41051998</v>
      </c>
      <c r="H14" s="79">
        <v>-8413197.7353099957</v>
      </c>
      <c r="I14" s="81">
        <v>-8599611.4280399978</v>
      </c>
      <c r="J14" s="1228"/>
      <c r="K14" s="1439"/>
      <c r="L14" s="1228"/>
      <c r="M14" s="1439"/>
      <c r="X14" s="3"/>
      <c r="AF14" s="67"/>
    </row>
    <row r="15" spans="1:32" x14ac:dyDescent="0.25">
      <c r="A15" s="82" t="s">
        <v>576</v>
      </c>
      <c r="B15" s="83" t="s">
        <v>782</v>
      </c>
      <c r="C15" s="83"/>
      <c r="D15" s="84">
        <v>3179175.475610001</v>
      </c>
      <c r="E15" s="84">
        <v>3923111.3196499958</v>
      </c>
      <c r="F15" s="85">
        <v>2846978.8454199992</v>
      </c>
      <c r="G15" s="84">
        <v>2523478.2177299988</v>
      </c>
      <c r="H15" s="84">
        <v>332196.6301900018</v>
      </c>
      <c r="I15" s="86">
        <v>1399633.101919997</v>
      </c>
      <c r="J15" s="1228"/>
      <c r="K15" s="1439"/>
      <c r="L15" s="1228"/>
      <c r="M15" s="1439"/>
      <c r="X15" s="3"/>
      <c r="AF15" s="67"/>
    </row>
    <row r="16" spans="1:32" s="88" customFormat="1" x14ac:dyDescent="0.25">
      <c r="A16" s="87" t="s">
        <v>577</v>
      </c>
      <c r="B16" s="78" t="s">
        <v>783</v>
      </c>
      <c r="C16" s="78"/>
      <c r="D16" s="79">
        <v>3097712.9128100011</v>
      </c>
      <c r="E16" s="79">
        <v>3831656.7290999959</v>
      </c>
      <c r="F16" s="79">
        <v>2823863.0587499994</v>
      </c>
      <c r="G16" s="80">
        <v>2497075.0565299988</v>
      </c>
      <c r="H16" s="79">
        <v>273849.85406000167</v>
      </c>
      <c r="I16" s="81">
        <v>1334581.6725699971</v>
      </c>
      <c r="J16" s="1228"/>
      <c r="K16" s="1439"/>
      <c r="L16" s="1228"/>
      <c r="M16" s="14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89"/>
      <c r="Z16" s="89"/>
      <c r="AA16" s="89"/>
      <c r="AB16" s="89"/>
      <c r="AC16" s="89"/>
      <c r="AD16" s="89"/>
      <c r="AE16" s="89"/>
      <c r="AF16" s="89"/>
    </row>
    <row r="17" spans="1:32" x14ac:dyDescent="0.25">
      <c r="A17" s="90" t="s">
        <v>141</v>
      </c>
      <c r="B17" s="91"/>
      <c r="C17" s="91" t="s">
        <v>784</v>
      </c>
      <c r="D17" s="92">
        <v>35476.80857999999</v>
      </c>
      <c r="E17" s="92">
        <v>61232.29963999999</v>
      </c>
      <c r="F17" s="92">
        <v>2558009.0661299997</v>
      </c>
      <c r="G17" s="93">
        <v>2182081.5774499988</v>
      </c>
      <c r="H17" s="92">
        <v>-2522532.2575499997</v>
      </c>
      <c r="I17" s="94">
        <v>-2120849.277809999</v>
      </c>
      <c r="J17" s="1228"/>
      <c r="K17" s="1439"/>
      <c r="L17" s="1228"/>
      <c r="M17" s="1439"/>
      <c r="X17" s="3"/>
      <c r="AF17" s="67"/>
    </row>
    <row r="18" spans="1:32" x14ac:dyDescent="0.25">
      <c r="A18" s="95" t="s">
        <v>143</v>
      </c>
      <c r="B18" s="96"/>
      <c r="C18" s="96" t="s">
        <v>785</v>
      </c>
      <c r="D18" s="97">
        <v>2872907.7803500011</v>
      </c>
      <c r="E18" s="97">
        <v>3593532.167469996</v>
      </c>
      <c r="F18" s="97">
        <v>199984.36774999989</v>
      </c>
      <c r="G18" s="98">
        <v>251652.22743999984</v>
      </c>
      <c r="H18" s="97">
        <v>2672923.4126000013</v>
      </c>
      <c r="I18" s="99">
        <v>3341879.940029996</v>
      </c>
      <c r="J18" s="1228"/>
      <c r="K18" s="1439"/>
      <c r="L18" s="1228"/>
      <c r="M18" s="1439"/>
      <c r="X18" s="3"/>
      <c r="AF18" s="67"/>
    </row>
    <row r="19" spans="1:32" ht="24" x14ac:dyDescent="0.25">
      <c r="A19" s="1491" t="s">
        <v>145</v>
      </c>
      <c r="B19" s="119"/>
      <c r="C19" s="151" t="s">
        <v>786</v>
      </c>
      <c r="D19" s="92">
        <v>8579.8123199999991</v>
      </c>
      <c r="E19" s="92">
        <v>9938.1695399999971</v>
      </c>
      <c r="F19" s="92">
        <v>39161.801589999988</v>
      </c>
      <c r="G19" s="93">
        <v>38086.247129999952</v>
      </c>
      <c r="H19" s="92">
        <v>-30581.989269999991</v>
      </c>
      <c r="I19" s="94">
        <v>-28148.077589999957</v>
      </c>
      <c r="J19" s="1228"/>
      <c r="K19" s="1439"/>
      <c r="L19" s="1228"/>
      <c r="M19" s="1439"/>
      <c r="X19" s="3"/>
      <c r="AF19" s="67"/>
    </row>
    <row r="20" spans="1:32" x14ac:dyDescent="0.25">
      <c r="A20" s="100" t="s">
        <v>147</v>
      </c>
      <c r="B20" s="100"/>
      <c r="C20" s="100" t="s">
        <v>787</v>
      </c>
      <c r="D20" s="97">
        <v>180748.51156000001</v>
      </c>
      <c r="E20" s="97">
        <v>166954.09244999997</v>
      </c>
      <c r="F20" s="101">
        <v>26707.823279999997</v>
      </c>
      <c r="G20" s="101">
        <v>25255.004510000002</v>
      </c>
      <c r="H20" s="97">
        <v>154040.68828</v>
      </c>
      <c r="I20" s="102">
        <v>141699.08793999997</v>
      </c>
      <c r="J20" s="1228"/>
      <c r="K20" s="1439"/>
      <c r="L20" s="1228"/>
      <c r="M20" s="1439"/>
      <c r="X20" s="3"/>
      <c r="AF20" s="67"/>
    </row>
    <row r="21" spans="1:32" x14ac:dyDescent="0.25">
      <c r="A21" s="103" t="s">
        <v>148</v>
      </c>
      <c r="B21" s="103"/>
      <c r="C21" s="103" t="s">
        <v>788</v>
      </c>
      <c r="D21" s="92">
        <v>0</v>
      </c>
      <c r="E21" s="92">
        <v>0</v>
      </c>
      <c r="F21" s="104">
        <v>0</v>
      </c>
      <c r="G21" s="104">
        <v>0</v>
      </c>
      <c r="H21" s="92">
        <v>0</v>
      </c>
      <c r="I21" s="105">
        <v>0</v>
      </c>
      <c r="J21" s="1228"/>
      <c r="K21" s="1439"/>
      <c r="L21" s="1228"/>
      <c r="M21" s="1439"/>
      <c r="X21" s="3"/>
      <c r="AF21" s="67"/>
    </row>
    <row r="22" spans="1:32" ht="24" x14ac:dyDescent="0.25">
      <c r="A22" s="100" t="s">
        <v>150</v>
      </c>
      <c r="B22" s="100"/>
      <c r="C22" s="100" t="s">
        <v>789</v>
      </c>
      <c r="D22" s="97">
        <v>0</v>
      </c>
      <c r="E22" s="97">
        <v>0</v>
      </c>
      <c r="F22" s="101">
        <v>0</v>
      </c>
      <c r="G22" s="101">
        <v>0</v>
      </c>
      <c r="H22" s="97">
        <v>0</v>
      </c>
      <c r="I22" s="102">
        <v>0</v>
      </c>
      <c r="J22" s="1228"/>
      <c r="K22" s="1439"/>
      <c r="L22" s="1228"/>
      <c r="M22" s="1439"/>
      <c r="X22" s="3"/>
      <c r="AF22" s="67"/>
    </row>
    <row r="23" spans="1:32" s="88" customFormat="1" ht="24" x14ac:dyDescent="0.25">
      <c r="A23" s="103" t="s">
        <v>152</v>
      </c>
      <c r="B23" s="103"/>
      <c r="C23" s="103" t="s">
        <v>790</v>
      </c>
      <c r="D23" s="92">
        <v>0</v>
      </c>
      <c r="E23" s="92">
        <v>0</v>
      </c>
      <c r="F23" s="104">
        <v>0</v>
      </c>
      <c r="G23" s="104">
        <v>0</v>
      </c>
      <c r="H23" s="92">
        <v>0</v>
      </c>
      <c r="I23" s="105">
        <v>0</v>
      </c>
      <c r="J23" s="1228"/>
      <c r="K23" s="1439"/>
      <c r="L23" s="1228"/>
      <c r="M23" s="14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89"/>
      <c r="Z23" s="89"/>
      <c r="AA23" s="89"/>
      <c r="AB23" s="89"/>
      <c r="AC23" s="89"/>
      <c r="AD23" s="89"/>
      <c r="AE23" s="89"/>
      <c r="AF23" s="89"/>
    </row>
    <row r="24" spans="1:32" s="88" customFormat="1" x14ac:dyDescent="0.25">
      <c r="A24" s="87" t="s">
        <v>578</v>
      </c>
      <c r="B24" s="78" t="s">
        <v>579</v>
      </c>
      <c r="C24" s="78"/>
      <c r="D24" s="79">
        <v>53747.320440000003</v>
      </c>
      <c r="E24" s="79">
        <v>60474.133050000004</v>
      </c>
      <c r="F24" s="79">
        <v>20119.249910000006</v>
      </c>
      <c r="G24" s="80">
        <v>23378.342689999979</v>
      </c>
      <c r="H24" s="79">
        <v>33628.070529999997</v>
      </c>
      <c r="I24" s="81">
        <v>37095.790360000028</v>
      </c>
      <c r="J24" s="1228"/>
      <c r="K24" s="1439"/>
      <c r="L24" s="1228"/>
      <c r="M24" s="14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89"/>
      <c r="Z24" s="89"/>
      <c r="AA24" s="89"/>
      <c r="AB24" s="89"/>
      <c r="AC24" s="89"/>
      <c r="AD24" s="89"/>
      <c r="AE24" s="89"/>
      <c r="AF24" s="89"/>
    </row>
    <row r="25" spans="1:32" s="88" customFormat="1" x14ac:dyDescent="0.25">
      <c r="A25" s="103" t="s">
        <v>791</v>
      </c>
      <c r="B25" s="103"/>
      <c r="C25" s="103" t="s">
        <v>792</v>
      </c>
      <c r="D25" s="92">
        <v>0</v>
      </c>
      <c r="E25" s="92">
        <v>0</v>
      </c>
      <c r="F25" s="104">
        <v>0</v>
      </c>
      <c r="G25" s="104">
        <v>0</v>
      </c>
      <c r="H25" s="92">
        <v>0</v>
      </c>
      <c r="I25" s="105">
        <v>0</v>
      </c>
      <c r="J25" s="1228"/>
      <c r="K25" s="1439"/>
      <c r="L25" s="1228"/>
      <c r="M25" s="14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89"/>
      <c r="Z25" s="89"/>
      <c r="AA25" s="89"/>
      <c r="AB25" s="89"/>
      <c r="AC25" s="89"/>
      <c r="AD25" s="89"/>
      <c r="AE25" s="89"/>
      <c r="AF25" s="89"/>
    </row>
    <row r="26" spans="1:32" s="88" customFormat="1" x14ac:dyDescent="0.25">
      <c r="A26" s="100" t="s">
        <v>793</v>
      </c>
      <c r="B26" s="100"/>
      <c r="C26" s="100" t="s">
        <v>794</v>
      </c>
      <c r="D26" s="97">
        <v>24008.238060000003</v>
      </c>
      <c r="E26" s="97">
        <v>24373.13196000001</v>
      </c>
      <c r="F26" s="101">
        <v>147.1902</v>
      </c>
      <c r="G26" s="101">
        <v>160.10440000000003</v>
      </c>
      <c r="H26" s="97">
        <v>23861.047860000002</v>
      </c>
      <c r="I26" s="102">
        <v>24213.02756000001</v>
      </c>
      <c r="J26" s="1228"/>
      <c r="K26" s="1439"/>
      <c r="L26" s="1228"/>
      <c r="M26" s="1439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89"/>
      <c r="Z26" s="89"/>
      <c r="AA26" s="89"/>
      <c r="AB26" s="89"/>
      <c r="AC26" s="89"/>
      <c r="AD26" s="89"/>
      <c r="AE26" s="89"/>
      <c r="AF26" s="89"/>
    </row>
    <row r="27" spans="1:32" s="88" customFormat="1" x14ac:dyDescent="0.25">
      <c r="A27" s="103" t="s">
        <v>795</v>
      </c>
      <c r="B27" s="103"/>
      <c r="C27" s="103" t="s">
        <v>796</v>
      </c>
      <c r="D27" s="92">
        <v>29739.08238</v>
      </c>
      <c r="E27" s="92">
        <v>36101.001089999998</v>
      </c>
      <c r="F27" s="104">
        <v>19972.059710000005</v>
      </c>
      <c r="G27" s="104">
        <v>23218.238289999979</v>
      </c>
      <c r="H27" s="92">
        <v>9767.0226699999948</v>
      </c>
      <c r="I27" s="105">
        <v>12882.762800000019</v>
      </c>
      <c r="J27" s="1228"/>
      <c r="K27" s="1439"/>
      <c r="L27" s="1228"/>
      <c r="M27" s="1439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89"/>
      <c r="Z27" s="89"/>
      <c r="AA27" s="89"/>
      <c r="AB27" s="89"/>
      <c r="AC27" s="89"/>
      <c r="AD27" s="89"/>
      <c r="AE27" s="89"/>
      <c r="AF27" s="89"/>
    </row>
    <row r="28" spans="1:32" x14ac:dyDescent="0.25">
      <c r="A28" s="100" t="s">
        <v>797</v>
      </c>
      <c r="B28" s="100"/>
      <c r="C28" s="100" t="s">
        <v>798</v>
      </c>
      <c r="D28" s="97">
        <v>0</v>
      </c>
      <c r="E28" s="97">
        <v>0</v>
      </c>
      <c r="F28" s="101">
        <v>0</v>
      </c>
      <c r="G28" s="101">
        <v>0</v>
      </c>
      <c r="H28" s="97">
        <v>0</v>
      </c>
      <c r="I28" s="102">
        <v>0</v>
      </c>
      <c r="J28" s="1228"/>
      <c r="K28" s="1439"/>
      <c r="L28" s="1228"/>
      <c r="M28" s="1439"/>
      <c r="X28" s="3"/>
      <c r="AF28" s="67"/>
    </row>
    <row r="29" spans="1:32" x14ac:dyDescent="0.25">
      <c r="A29" s="106" t="s">
        <v>11</v>
      </c>
      <c r="B29" s="83" t="s">
        <v>799</v>
      </c>
      <c r="C29" s="83"/>
      <c r="D29" s="85">
        <v>27715.242359999997</v>
      </c>
      <c r="E29" s="85">
        <v>30980.457500000004</v>
      </c>
      <c r="F29" s="85">
        <v>2996.5367599999995</v>
      </c>
      <c r="G29" s="107">
        <v>3024.8185100000005</v>
      </c>
      <c r="H29" s="85">
        <v>24718.705599999998</v>
      </c>
      <c r="I29" s="86">
        <v>27955.638990000003</v>
      </c>
      <c r="J29" s="1228"/>
      <c r="K29" s="1439"/>
      <c r="L29" s="1228"/>
      <c r="M29" s="1439"/>
      <c r="X29" s="3"/>
      <c r="AF29" s="67"/>
    </row>
    <row r="30" spans="1:32" s="1" customFormat="1" x14ac:dyDescent="0.25">
      <c r="A30" s="100" t="s">
        <v>800</v>
      </c>
      <c r="B30" s="100"/>
      <c r="C30" s="100" t="s">
        <v>801</v>
      </c>
      <c r="D30" s="97">
        <v>20206.95443999999</v>
      </c>
      <c r="E30" s="97">
        <v>24015.661299999992</v>
      </c>
      <c r="F30" s="101">
        <v>2838.5287599999997</v>
      </c>
      <c r="G30" s="101">
        <v>2870.1714800000004</v>
      </c>
      <c r="H30" s="97">
        <v>17368.425679999989</v>
      </c>
      <c r="I30" s="102">
        <v>21145.489819999992</v>
      </c>
      <c r="J30" s="1228"/>
      <c r="K30" s="1439"/>
      <c r="L30" s="1228"/>
      <c r="M30" s="1439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67"/>
      <c r="Z30" s="67"/>
      <c r="AA30" s="67"/>
      <c r="AB30" s="67"/>
      <c r="AC30" s="67"/>
      <c r="AD30" s="67"/>
      <c r="AE30" s="67"/>
      <c r="AF30" s="67"/>
    </row>
    <row r="31" spans="1:32" s="1" customFormat="1" x14ac:dyDescent="0.25">
      <c r="A31" s="103" t="s">
        <v>802</v>
      </c>
      <c r="B31" s="103"/>
      <c r="C31" s="103" t="s">
        <v>803</v>
      </c>
      <c r="D31" s="92">
        <v>7508.2879200000052</v>
      </c>
      <c r="E31" s="92">
        <v>6964.7962000000098</v>
      </c>
      <c r="F31" s="104">
        <v>158.00800000000001</v>
      </c>
      <c r="G31" s="104">
        <v>154.64703</v>
      </c>
      <c r="H31" s="92">
        <v>7350.2799200000054</v>
      </c>
      <c r="I31" s="105">
        <v>6810.1491700000097</v>
      </c>
      <c r="J31" s="1228"/>
      <c r="K31" s="1439"/>
      <c r="L31" s="1228"/>
      <c r="M31" s="1439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67"/>
      <c r="Z31" s="67"/>
      <c r="AA31" s="67"/>
      <c r="AB31" s="67"/>
      <c r="AC31" s="67"/>
      <c r="AD31" s="67"/>
      <c r="AE31" s="67"/>
      <c r="AF31" s="67"/>
    </row>
    <row r="32" spans="1:32" x14ac:dyDescent="0.25">
      <c r="A32" s="87" t="s">
        <v>580</v>
      </c>
      <c r="B32" s="78" t="s">
        <v>583</v>
      </c>
      <c r="C32" s="78"/>
      <c r="D32" s="79">
        <v>17524936.821000006</v>
      </c>
      <c r="E32" s="79">
        <v>15360780.785580011</v>
      </c>
      <c r="F32" s="79">
        <v>921403.50966000021</v>
      </c>
      <c r="G32" s="80">
        <v>1144942.9945199995</v>
      </c>
      <c r="H32" s="79">
        <v>16603533.311340006</v>
      </c>
      <c r="I32" s="81">
        <v>14215837.791060012</v>
      </c>
      <c r="J32" s="1228"/>
      <c r="K32" s="1439"/>
      <c r="L32" s="1228"/>
      <c r="M32" s="1439"/>
      <c r="X32" s="3"/>
      <c r="AF32" s="67"/>
    </row>
    <row r="33" spans="1:32" x14ac:dyDescent="0.25">
      <c r="A33" s="108" t="s">
        <v>581</v>
      </c>
      <c r="B33" s="83" t="s">
        <v>804</v>
      </c>
      <c r="C33" s="83"/>
      <c r="D33" s="85">
        <v>6589926.7416900052</v>
      </c>
      <c r="E33" s="85">
        <v>4877788.7504000021</v>
      </c>
      <c r="F33" s="85">
        <v>5641.0910900000008</v>
      </c>
      <c r="G33" s="84">
        <v>3754.13429</v>
      </c>
      <c r="H33" s="85">
        <v>6584285.6506000049</v>
      </c>
      <c r="I33" s="86">
        <v>4874034.6161100017</v>
      </c>
      <c r="J33" s="1228"/>
      <c r="K33" s="1439"/>
      <c r="L33" s="1228"/>
      <c r="M33" s="1439"/>
      <c r="X33" s="3"/>
      <c r="AF33" s="67"/>
    </row>
    <row r="34" spans="1:32" s="109" customFormat="1" x14ac:dyDescent="0.25">
      <c r="A34" s="100" t="s">
        <v>805</v>
      </c>
      <c r="B34" s="100"/>
      <c r="C34" s="100" t="s">
        <v>806</v>
      </c>
      <c r="D34" s="97">
        <v>6589926.7416900052</v>
      </c>
      <c r="E34" s="97">
        <v>4877785.7568000024</v>
      </c>
      <c r="F34" s="101">
        <v>5437.1367000000009</v>
      </c>
      <c r="G34" s="101">
        <v>3628.0667199999998</v>
      </c>
      <c r="H34" s="97">
        <v>6584489.6049900055</v>
      </c>
      <c r="I34" s="102">
        <v>4874157.6900800029</v>
      </c>
      <c r="J34" s="1228"/>
      <c r="K34" s="1439"/>
      <c r="L34" s="1228"/>
      <c r="M34" s="1439"/>
      <c r="N34" s="110"/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1"/>
      <c r="Z34" s="111"/>
      <c r="AA34" s="111"/>
      <c r="AB34" s="111"/>
      <c r="AC34" s="111"/>
      <c r="AD34" s="111"/>
      <c r="AE34" s="111"/>
      <c r="AF34" s="111"/>
    </row>
    <row r="35" spans="1:32" x14ac:dyDescent="0.25">
      <c r="A35" s="103" t="s">
        <v>807</v>
      </c>
      <c r="B35" s="103"/>
      <c r="C35" s="103" t="s">
        <v>808</v>
      </c>
      <c r="D35" s="92">
        <v>9.9999999999999988E-34</v>
      </c>
      <c r="E35" s="92">
        <v>2.9935999999999998</v>
      </c>
      <c r="F35" s="104">
        <v>203.95439000000002</v>
      </c>
      <c r="G35" s="104">
        <v>126.06756999999999</v>
      </c>
      <c r="H35" s="92">
        <v>-203.95439000000002</v>
      </c>
      <c r="I35" s="105">
        <v>-123.07396999999999</v>
      </c>
      <c r="J35" s="1228"/>
      <c r="K35" s="1439"/>
      <c r="L35" s="1228"/>
      <c r="M35" s="1439"/>
      <c r="X35" s="3"/>
      <c r="AF35" s="67"/>
    </row>
    <row r="36" spans="1:32" x14ac:dyDescent="0.25">
      <c r="A36" s="112" t="s">
        <v>15</v>
      </c>
      <c r="B36" s="78" t="s">
        <v>809</v>
      </c>
      <c r="C36" s="78"/>
      <c r="D36" s="79">
        <v>10583747.790260002</v>
      </c>
      <c r="E36" s="79">
        <v>10258441.429850008</v>
      </c>
      <c r="F36" s="79">
        <v>837359.39854000031</v>
      </c>
      <c r="G36" s="113">
        <v>1054123.9315599997</v>
      </c>
      <c r="H36" s="79">
        <v>9746388.3917200025</v>
      </c>
      <c r="I36" s="81">
        <v>9204317.4982900079</v>
      </c>
      <c r="J36" s="1228"/>
      <c r="K36" s="1439"/>
      <c r="L36" s="1228"/>
      <c r="M36" s="1439"/>
      <c r="X36" s="3"/>
      <c r="AF36" s="67"/>
    </row>
    <row r="37" spans="1:32" x14ac:dyDescent="0.25">
      <c r="A37" s="103" t="s">
        <v>810</v>
      </c>
      <c r="B37" s="103"/>
      <c r="C37" s="103" t="s">
        <v>811</v>
      </c>
      <c r="D37" s="92">
        <v>10583747.790260002</v>
      </c>
      <c r="E37" s="92">
        <v>10258441.429850008</v>
      </c>
      <c r="F37" s="104">
        <v>589692.12938000029</v>
      </c>
      <c r="G37" s="104">
        <v>405955.47448999999</v>
      </c>
      <c r="H37" s="92">
        <v>9994055.6608800013</v>
      </c>
      <c r="I37" s="105">
        <v>9852485.9553600084</v>
      </c>
      <c r="J37" s="1228"/>
      <c r="K37" s="1439"/>
      <c r="L37" s="1228"/>
      <c r="M37" s="1439"/>
      <c r="X37" s="3"/>
      <c r="AF37" s="67"/>
    </row>
    <row r="38" spans="1:32" x14ac:dyDescent="0.25">
      <c r="A38" s="100" t="s">
        <v>812</v>
      </c>
      <c r="B38" s="100"/>
      <c r="C38" s="100" t="s">
        <v>813</v>
      </c>
      <c r="D38" s="97">
        <v>5.9999999999999997E-33</v>
      </c>
      <c r="E38" s="97">
        <v>5.9999999999999997E-33</v>
      </c>
      <c r="F38" s="101">
        <v>247667.26916000005</v>
      </c>
      <c r="G38" s="101">
        <v>648168.45706999977</v>
      </c>
      <c r="H38" s="97">
        <v>-247667.26916000005</v>
      </c>
      <c r="I38" s="102">
        <v>-648168.45706999977</v>
      </c>
      <c r="J38" s="1228"/>
      <c r="K38" s="1439"/>
      <c r="L38" s="1228"/>
      <c r="M38" s="1439"/>
      <c r="X38" s="3"/>
      <c r="AF38" s="67"/>
    </row>
    <row r="39" spans="1:32" x14ac:dyDescent="0.25">
      <c r="A39" s="106" t="s">
        <v>17</v>
      </c>
      <c r="B39" s="83" t="s">
        <v>814</v>
      </c>
      <c r="C39" s="83"/>
      <c r="D39" s="85">
        <v>325102.85986000003</v>
      </c>
      <c r="E39" s="85">
        <v>192893.16385000004</v>
      </c>
      <c r="F39" s="85">
        <v>5748.6279599999998</v>
      </c>
      <c r="G39" s="107">
        <v>9060.011849999999</v>
      </c>
      <c r="H39" s="85">
        <v>319354.23190000001</v>
      </c>
      <c r="I39" s="86">
        <v>183833.15200000003</v>
      </c>
      <c r="J39" s="1228"/>
      <c r="K39" s="1439"/>
      <c r="L39" s="1228"/>
      <c r="M39" s="1439"/>
      <c r="X39" s="3"/>
      <c r="AF39" s="67"/>
    </row>
    <row r="40" spans="1:32" x14ac:dyDescent="0.25">
      <c r="A40" s="100" t="s">
        <v>815</v>
      </c>
      <c r="B40" s="100"/>
      <c r="C40" s="100" t="s">
        <v>816</v>
      </c>
      <c r="D40" s="97">
        <v>18.035589999999999</v>
      </c>
      <c r="E40" s="97">
        <v>1.9999999999999998E-33</v>
      </c>
      <c r="F40" s="101">
        <v>5.3813000000000004</v>
      </c>
      <c r="G40" s="101">
        <v>17.634650000000001</v>
      </c>
      <c r="H40" s="97">
        <v>12.65429</v>
      </c>
      <c r="I40" s="102">
        <v>-17.634650000000001</v>
      </c>
      <c r="J40" s="1228"/>
      <c r="K40" s="1439"/>
      <c r="L40" s="1228"/>
      <c r="M40" s="1439"/>
      <c r="X40" s="3"/>
      <c r="AF40" s="67"/>
    </row>
    <row r="41" spans="1:32" x14ac:dyDescent="0.25">
      <c r="A41" s="103" t="s">
        <v>817</v>
      </c>
      <c r="B41" s="103"/>
      <c r="C41" s="103" t="s">
        <v>818</v>
      </c>
      <c r="D41" s="92">
        <v>325084.82427000004</v>
      </c>
      <c r="E41" s="92">
        <v>192893.16385000004</v>
      </c>
      <c r="F41" s="104">
        <v>5743.2466599999998</v>
      </c>
      <c r="G41" s="104">
        <v>9042.377199999999</v>
      </c>
      <c r="H41" s="92">
        <v>319341.57761000004</v>
      </c>
      <c r="I41" s="105">
        <v>183850.78665000005</v>
      </c>
      <c r="J41" s="1228"/>
      <c r="K41" s="1439"/>
      <c r="L41" s="1228"/>
      <c r="M41" s="1439"/>
      <c r="X41" s="3"/>
      <c r="AF41" s="67"/>
    </row>
    <row r="42" spans="1:32" x14ac:dyDescent="0.25">
      <c r="A42" s="112" t="s">
        <v>19</v>
      </c>
      <c r="B42" s="78" t="s">
        <v>819</v>
      </c>
      <c r="C42" s="78"/>
      <c r="D42" s="79">
        <v>26159.429189999999</v>
      </c>
      <c r="E42" s="79">
        <v>31657.441479999994</v>
      </c>
      <c r="F42" s="79">
        <v>72654.392070000002</v>
      </c>
      <c r="G42" s="113">
        <v>78004.916819999999</v>
      </c>
      <c r="H42" s="79">
        <v>-46494.962880000006</v>
      </c>
      <c r="I42" s="81">
        <v>-46347.475340000005</v>
      </c>
      <c r="J42" s="1228"/>
      <c r="K42" s="1439"/>
      <c r="L42" s="1228"/>
      <c r="M42" s="1439"/>
      <c r="X42" s="3"/>
      <c r="AF42" s="67"/>
    </row>
    <row r="43" spans="1:32" s="88" customFormat="1" ht="24" x14ac:dyDescent="0.25">
      <c r="A43" s="103" t="s">
        <v>820</v>
      </c>
      <c r="B43" s="103"/>
      <c r="C43" s="103" t="s">
        <v>821</v>
      </c>
      <c r="D43" s="92">
        <v>14041.747739999999</v>
      </c>
      <c r="E43" s="92">
        <v>15946.017719999994</v>
      </c>
      <c r="F43" s="104">
        <v>29234.085199999998</v>
      </c>
      <c r="G43" s="104">
        <v>33438.046529999992</v>
      </c>
      <c r="H43" s="92">
        <v>-15192.337459999999</v>
      </c>
      <c r="I43" s="105">
        <v>-17492.028809999996</v>
      </c>
      <c r="J43" s="1228"/>
      <c r="K43" s="1439"/>
      <c r="L43" s="1228"/>
      <c r="M43" s="1439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89"/>
      <c r="Z43" s="89"/>
      <c r="AA43" s="89"/>
      <c r="AB43" s="89"/>
      <c r="AC43" s="89"/>
      <c r="AD43" s="89"/>
      <c r="AE43" s="89"/>
      <c r="AF43" s="89"/>
    </row>
    <row r="44" spans="1:32" ht="24" x14ac:dyDescent="0.25">
      <c r="A44" s="100" t="s">
        <v>822</v>
      </c>
      <c r="B44" s="100"/>
      <c r="C44" s="100" t="s">
        <v>823</v>
      </c>
      <c r="D44" s="97">
        <v>6158.6068899999982</v>
      </c>
      <c r="E44" s="97">
        <v>11666.930279999999</v>
      </c>
      <c r="F44" s="101">
        <v>97.884550000000004</v>
      </c>
      <c r="G44" s="101">
        <v>70.841520000000003</v>
      </c>
      <c r="H44" s="97">
        <v>6060.7223399999984</v>
      </c>
      <c r="I44" s="102">
        <v>11596.088759999999</v>
      </c>
      <c r="J44" s="1228"/>
      <c r="K44" s="1439"/>
      <c r="L44" s="1228"/>
      <c r="M44" s="1439"/>
      <c r="X44" s="3"/>
      <c r="AF44" s="67"/>
    </row>
    <row r="45" spans="1:32" x14ac:dyDescent="0.25">
      <c r="A45" s="103" t="s">
        <v>824</v>
      </c>
      <c r="B45" s="103"/>
      <c r="C45" s="103" t="s">
        <v>825</v>
      </c>
      <c r="D45" s="92">
        <v>5959.0745600000018</v>
      </c>
      <c r="E45" s="92">
        <v>4044.4934800000005</v>
      </c>
      <c r="F45" s="104">
        <v>43322.422319999998</v>
      </c>
      <c r="G45" s="104">
        <v>44496.028770000004</v>
      </c>
      <c r="H45" s="92">
        <v>-37363.347759999997</v>
      </c>
      <c r="I45" s="105">
        <v>-40451.535290000007</v>
      </c>
      <c r="J45" s="1228"/>
      <c r="K45" s="1439"/>
      <c r="L45" s="1228"/>
      <c r="M45" s="1439"/>
      <c r="X45" s="3"/>
      <c r="AF45" s="67"/>
    </row>
    <row r="46" spans="1:32" s="109" customFormat="1" x14ac:dyDescent="0.25">
      <c r="A46" s="87" t="s">
        <v>582</v>
      </c>
      <c r="B46" s="78" t="s">
        <v>826</v>
      </c>
      <c r="C46" s="78"/>
      <c r="D46" s="79">
        <v>20223163.45099001</v>
      </c>
      <c r="E46" s="79">
        <v>21317827.719629977</v>
      </c>
      <c r="F46" s="79">
        <v>45655108.424850002</v>
      </c>
      <c r="G46" s="80">
        <v>45791170.641279981</v>
      </c>
      <c r="H46" s="79">
        <v>-25431944.973859992</v>
      </c>
      <c r="I46" s="81">
        <v>-24473342.921650004</v>
      </c>
      <c r="J46" s="1228"/>
      <c r="K46" s="1439"/>
      <c r="L46" s="1228"/>
      <c r="M46" s="1439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1"/>
      <c r="Z46" s="111"/>
      <c r="AA46" s="111"/>
      <c r="AB46" s="111"/>
      <c r="AC46" s="111"/>
      <c r="AD46" s="111"/>
      <c r="AE46" s="111"/>
      <c r="AF46" s="111"/>
    </row>
    <row r="47" spans="1:32" x14ac:dyDescent="0.25">
      <c r="A47" s="106">
        <v>10</v>
      </c>
      <c r="B47" s="83" t="s">
        <v>827</v>
      </c>
      <c r="C47" s="83"/>
      <c r="D47" s="85">
        <v>4978117.6691299984</v>
      </c>
      <c r="E47" s="85">
        <v>5301522.302199984</v>
      </c>
      <c r="F47" s="85">
        <v>3872145.6108100018</v>
      </c>
      <c r="G47" s="107">
        <v>3913234.5625800015</v>
      </c>
      <c r="H47" s="85">
        <v>1105972.0583199966</v>
      </c>
      <c r="I47" s="86">
        <v>1388287.7396199824</v>
      </c>
      <c r="J47" s="1228"/>
      <c r="K47" s="1439"/>
      <c r="L47" s="1228"/>
      <c r="M47" s="1439"/>
      <c r="N47" s="1228"/>
      <c r="O47" s="1228"/>
      <c r="X47" s="3"/>
      <c r="AF47" s="67"/>
    </row>
    <row r="48" spans="1:32" ht="24" x14ac:dyDescent="0.25">
      <c r="A48" s="100" t="s">
        <v>828</v>
      </c>
      <c r="B48" s="100"/>
      <c r="C48" s="100" t="s">
        <v>829</v>
      </c>
      <c r="D48" s="97">
        <v>291676.92168999999</v>
      </c>
      <c r="E48" s="97">
        <v>260503.72052999996</v>
      </c>
      <c r="F48" s="101">
        <v>803080.07816000015</v>
      </c>
      <c r="G48" s="101">
        <v>911164.30521999986</v>
      </c>
      <c r="H48" s="97">
        <v>-511403.15647000016</v>
      </c>
      <c r="I48" s="102">
        <v>-650660.58468999993</v>
      </c>
      <c r="J48" s="1228"/>
      <c r="K48" s="1439"/>
      <c r="L48" s="1228"/>
      <c r="M48" s="1439"/>
      <c r="N48" s="1228"/>
      <c r="O48" s="1228"/>
      <c r="X48" s="3"/>
      <c r="AF48" s="67"/>
    </row>
    <row r="49" spans="1:32" s="109" customFormat="1" ht="24" x14ac:dyDescent="0.25">
      <c r="A49" s="103" t="s">
        <v>830</v>
      </c>
      <c r="B49" s="103"/>
      <c r="C49" s="103" t="s">
        <v>831</v>
      </c>
      <c r="D49" s="92">
        <v>153869.92530999993</v>
      </c>
      <c r="E49" s="92">
        <v>179453.19898999954</v>
      </c>
      <c r="F49" s="104">
        <v>257722.63152000002</v>
      </c>
      <c r="G49" s="104">
        <v>281209.09294000024</v>
      </c>
      <c r="H49" s="92">
        <v>-103852.70621000009</v>
      </c>
      <c r="I49" s="105">
        <v>-101755.8939500007</v>
      </c>
      <c r="J49" s="1228"/>
      <c r="K49" s="1439"/>
      <c r="L49" s="1228"/>
      <c r="M49" s="1439"/>
      <c r="N49" s="110"/>
      <c r="O49" s="110"/>
      <c r="P49" s="110"/>
      <c r="Q49" s="110"/>
      <c r="R49" s="110"/>
      <c r="S49" s="110"/>
      <c r="T49" s="110"/>
      <c r="U49" s="110"/>
      <c r="V49" s="110"/>
      <c r="W49" s="110"/>
      <c r="X49" s="110"/>
      <c r="Y49" s="111"/>
      <c r="Z49" s="111"/>
      <c r="AA49" s="111"/>
      <c r="AB49" s="111"/>
      <c r="AC49" s="111"/>
      <c r="AD49" s="111"/>
      <c r="AE49" s="111"/>
      <c r="AF49" s="111"/>
    </row>
    <row r="50" spans="1:32" x14ac:dyDescent="0.25">
      <c r="A50" s="100" t="s">
        <v>832</v>
      </c>
      <c r="B50" s="100"/>
      <c r="C50" s="100" t="s">
        <v>833</v>
      </c>
      <c r="D50" s="97">
        <v>673441.50797000015</v>
      </c>
      <c r="E50" s="97">
        <v>579328.22762000014</v>
      </c>
      <c r="F50" s="101">
        <v>1222492.0746600016</v>
      </c>
      <c r="G50" s="101">
        <v>1140757.8243800013</v>
      </c>
      <c r="H50" s="97">
        <v>-549050.5666900014</v>
      </c>
      <c r="I50" s="102">
        <v>-561429.59676000115</v>
      </c>
      <c r="J50" s="1228"/>
      <c r="K50" s="1439"/>
      <c r="L50" s="1228"/>
      <c r="M50" s="1439"/>
      <c r="X50" s="3"/>
      <c r="AF50" s="67"/>
    </row>
    <row r="51" spans="1:32" x14ac:dyDescent="0.25">
      <c r="A51" s="103" t="s">
        <v>834</v>
      </c>
      <c r="B51" s="103"/>
      <c r="C51" s="103" t="s">
        <v>587</v>
      </c>
      <c r="D51" s="92">
        <v>24622.117229999996</v>
      </c>
      <c r="E51" s="92">
        <v>49783.512040000009</v>
      </c>
      <c r="F51" s="104">
        <v>208075.59767999995</v>
      </c>
      <c r="G51" s="104">
        <v>174215.60938000004</v>
      </c>
      <c r="H51" s="92">
        <v>-183453.48044999994</v>
      </c>
      <c r="I51" s="105">
        <v>-124432.09734000004</v>
      </c>
      <c r="J51" s="1228"/>
      <c r="K51" s="1439"/>
      <c r="L51" s="1228"/>
      <c r="M51" s="1439"/>
      <c r="X51" s="3"/>
      <c r="AF51" s="67"/>
    </row>
    <row r="52" spans="1:32" s="109" customFormat="1" ht="24" x14ac:dyDescent="0.25">
      <c r="A52" s="100" t="s">
        <v>835</v>
      </c>
      <c r="B52" s="100"/>
      <c r="C52" s="100" t="s">
        <v>836</v>
      </c>
      <c r="D52" s="97">
        <v>97979.118380000102</v>
      </c>
      <c r="E52" s="97">
        <v>95578.469840000078</v>
      </c>
      <c r="F52" s="101">
        <v>204026.87211</v>
      </c>
      <c r="G52" s="101">
        <v>247699.38461999994</v>
      </c>
      <c r="H52" s="97">
        <v>-106047.75372999989</v>
      </c>
      <c r="I52" s="102">
        <v>-152120.91477999988</v>
      </c>
      <c r="J52" s="1228"/>
      <c r="K52" s="1439"/>
      <c r="L52" s="1228"/>
      <c r="M52" s="1439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1"/>
      <c r="Z52" s="111"/>
      <c r="AA52" s="111"/>
      <c r="AB52" s="111"/>
      <c r="AC52" s="111"/>
      <c r="AD52" s="111"/>
      <c r="AE52" s="111"/>
      <c r="AF52" s="111"/>
    </row>
    <row r="53" spans="1:32" s="114" customFormat="1" x14ac:dyDescent="0.25">
      <c r="A53" s="103" t="s">
        <v>837</v>
      </c>
      <c r="B53" s="103"/>
      <c r="C53" s="103" t="s">
        <v>588</v>
      </c>
      <c r="D53" s="92">
        <v>2673398.8886699965</v>
      </c>
      <c r="E53" s="92">
        <v>3039006.1725299838</v>
      </c>
      <c r="F53" s="104">
        <v>247936.73563999997</v>
      </c>
      <c r="G53" s="104">
        <v>130010.70176000011</v>
      </c>
      <c r="H53" s="92">
        <v>2425462.1530299964</v>
      </c>
      <c r="I53" s="105">
        <v>2908995.4707699837</v>
      </c>
      <c r="J53" s="1228"/>
      <c r="K53" s="1439"/>
      <c r="L53" s="1228"/>
      <c r="M53" s="1439"/>
      <c r="N53" s="115"/>
      <c r="O53" s="115"/>
      <c r="P53" s="115"/>
      <c r="Q53" s="115"/>
      <c r="R53" s="115"/>
      <c r="S53" s="115"/>
      <c r="T53" s="115"/>
      <c r="U53" s="115"/>
      <c r="V53" s="115"/>
      <c r="W53" s="115"/>
      <c r="X53" s="115"/>
      <c r="Y53" s="116"/>
      <c r="Z53" s="116"/>
      <c r="AA53" s="116"/>
      <c r="AB53" s="116"/>
      <c r="AC53" s="116"/>
      <c r="AD53" s="116"/>
      <c r="AE53" s="116"/>
      <c r="AF53" s="116"/>
    </row>
    <row r="54" spans="1:32" s="115" customFormat="1" x14ac:dyDescent="0.25">
      <c r="A54" s="100" t="s">
        <v>838</v>
      </c>
      <c r="B54" s="100"/>
      <c r="C54" s="100" t="s">
        <v>839</v>
      </c>
      <c r="D54" s="97">
        <v>379244.3728000003</v>
      </c>
      <c r="E54" s="97">
        <v>347121.56322000013</v>
      </c>
      <c r="F54" s="101">
        <v>121592.03432000001</v>
      </c>
      <c r="G54" s="101">
        <v>163940.71125999987</v>
      </c>
      <c r="H54" s="97">
        <v>257652.3384800003</v>
      </c>
      <c r="I54" s="102">
        <v>183180.85196000026</v>
      </c>
      <c r="J54" s="1228"/>
      <c r="K54" s="1439"/>
      <c r="L54" s="1228"/>
      <c r="M54" s="1439"/>
    </row>
    <row r="55" spans="1:32" x14ac:dyDescent="0.25">
      <c r="A55" s="103" t="s">
        <v>840</v>
      </c>
      <c r="B55" s="103"/>
      <c r="C55" s="103" t="s">
        <v>589</v>
      </c>
      <c r="D55" s="92">
        <v>622912.28892000101</v>
      </c>
      <c r="E55" s="92">
        <v>685440.99302000005</v>
      </c>
      <c r="F55" s="104">
        <v>621426.43715000001</v>
      </c>
      <c r="G55" s="104">
        <v>654127.4903699999</v>
      </c>
      <c r="H55" s="92">
        <v>1485.8517700009979</v>
      </c>
      <c r="I55" s="105">
        <v>31313.502650000155</v>
      </c>
      <c r="J55" s="1228"/>
      <c r="K55" s="1439"/>
      <c r="L55" s="1228"/>
      <c r="M55" s="1439"/>
      <c r="X55" s="3"/>
      <c r="AF55" s="67"/>
    </row>
    <row r="56" spans="1:32" s="114" customFormat="1" x14ac:dyDescent="0.25">
      <c r="A56" s="100" t="s">
        <v>841</v>
      </c>
      <c r="B56" s="100"/>
      <c r="C56" s="100" t="s">
        <v>842</v>
      </c>
      <c r="D56" s="97">
        <v>60972.528159999958</v>
      </c>
      <c r="E56" s="97">
        <v>65306.44441000004</v>
      </c>
      <c r="F56" s="101">
        <v>185793.14957000007</v>
      </c>
      <c r="G56" s="101">
        <v>210109.44265000004</v>
      </c>
      <c r="H56" s="97">
        <v>-124820.62141000011</v>
      </c>
      <c r="I56" s="102">
        <v>-144802.99823999999</v>
      </c>
      <c r="J56" s="1228"/>
      <c r="K56" s="1439"/>
      <c r="L56" s="1228"/>
      <c r="M56" s="1439"/>
      <c r="N56" s="115"/>
      <c r="O56" s="115"/>
      <c r="P56" s="115"/>
      <c r="Q56" s="115"/>
      <c r="R56" s="115"/>
      <c r="S56" s="115"/>
      <c r="T56" s="115"/>
      <c r="U56" s="115"/>
      <c r="V56" s="115"/>
      <c r="W56" s="115"/>
      <c r="X56" s="115"/>
      <c r="Y56" s="116"/>
      <c r="Z56" s="116"/>
      <c r="AA56" s="116"/>
      <c r="AB56" s="116"/>
      <c r="AC56" s="116"/>
      <c r="AD56" s="116"/>
      <c r="AE56" s="116"/>
      <c r="AF56" s="116"/>
    </row>
    <row r="57" spans="1:32" s="109" customFormat="1" x14ac:dyDescent="0.25">
      <c r="A57" s="106">
        <v>11</v>
      </c>
      <c r="B57" s="83" t="s">
        <v>590</v>
      </c>
      <c r="C57" s="83"/>
      <c r="D57" s="85">
        <v>61967.922670000044</v>
      </c>
      <c r="E57" s="85">
        <v>64521.09152000006</v>
      </c>
      <c r="F57" s="85">
        <v>411558.25053999986</v>
      </c>
      <c r="G57" s="107">
        <v>365089.97806999995</v>
      </c>
      <c r="H57" s="85">
        <v>-349590.3278699998</v>
      </c>
      <c r="I57" s="86">
        <v>-300568.88654999988</v>
      </c>
      <c r="J57" s="1228"/>
      <c r="K57" s="1439"/>
      <c r="L57" s="1228"/>
      <c r="M57" s="1439"/>
      <c r="N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1"/>
      <c r="Z57" s="111"/>
      <c r="AA57" s="111"/>
      <c r="AB57" s="111"/>
      <c r="AC57" s="111"/>
      <c r="AD57" s="111"/>
      <c r="AE57" s="111"/>
      <c r="AF57" s="111"/>
    </row>
    <row r="58" spans="1:32" x14ac:dyDescent="0.25">
      <c r="A58" s="100" t="s">
        <v>843</v>
      </c>
      <c r="B58" s="100"/>
      <c r="C58" s="100" t="s">
        <v>590</v>
      </c>
      <c r="D58" s="97">
        <v>61967.922670000044</v>
      </c>
      <c r="E58" s="97">
        <v>64521.09152000006</v>
      </c>
      <c r="F58" s="101">
        <v>411558.25053999986</v>
      </c>
      <c r="G58" s="101">
        <v>365089.97806999995</v>
      </c>
      <c r="H58" s="97">
        <v>-349590.3278699998</v>
      </c>
      <c r="I58" s="102">
        <v>-300568.88654999988</v>
      </c>
      <c r="J58" s="1228"/>
      <c r="K58" s="1439"/>
      <c r="L58" s="1228"/>
      <c r="M58" s="1439"/>
      <c r="X58" s="3"/>
      <c r="AF58" s="67"/>
    </row>
    <row r="59" spans="1:32" s="109" customFormat="1" x14ac:dyDescent="0.25">
      <c r="A59" s="106">
        <v>12</v>
      </c>
      <c r="B59" s="83" t="s">
        <v>844</v>
      </c>
      <c r="C59" s="83"/>
      <c r="D59" s="85">
        <v>4713.8008799999998</v>
      </c>
      <c r="E59" s="85">
        <v>4529.9299799999999</v>
      </c>
      <c r="F59" s="85">
        <v>98334.813790000087</v>
      </c>
      <c r="G59" s="107">
        <v>97313.899050000007</v>
      </c>
      <c r="H59" s="85">
        <v>-93621.012910000092</v>
      </c>
      <c r="I59" s="86">
        <v>-92783.969070000006</v>
      </c>
      <c r="J59" s="1228"/>
      <c r="K59" s="1439"/>
      <c r="L59" s="1228"/>
      <c r="M59" s="1439"/>
      <c r="N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1"/>
      <c r="Z59" s="111"/>
      <c r="AA59" s="111"/>
      <c r="AB59" s="111"/>
      <c r="AC59" s="111"/>
      <c r="AD59" s="111"/>
      <c r="AE59" s="111"/>
      <c r="AF59" s="111"/>
    </row>
    <row r="60" spans="1:32" s="88" customFormat="1" x14ac:dyDescent="0.25">
      <c r="A60" s="100" t="s">
        <v>845</v>
      </c>
      <c r="B60" s="100"/>
      <c r="C60" s="100" t="s">
        <v>844</v>
      </c>
      <c r="D60" s="97">
        <v>4713.8008799999998</v>
      </c>
      <c r="E60" s="97">
        <v>4529.9299799999999</v>
      </c>
      <c r="F60" s="101">
        <v>98334.813790000087</v>
      </c>
      <c r="G60" s="101">
        <v>97313.899050000007</v>
      </c>
      <c r="H60" s="97">
        <v>-93621.012910000092</v>
      </c>
      <c r="I60" s="102">
        <v>-92783.969070000006</v>
      </c>
      <c r="J60" s="1228"/>
      <c r="K60" s="1439"/>
      <c r="L60" s="1228"/>
      <c r="M60" s="1439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89"/>
      <c r="Z60" s="89"/>
      <c r="AA60" s="89"/>
      <c r="AB60" s="89"/>
      <c r="AC60" s="89"/>
      <c r="AD60" s="89"/>
      <c r="AE60" s="89"/>
      <c r="AF60" s="89"/>
    </row>
    <row r="61" spans="1:32" x14ac:dyDescent="0.25">
      <c r="A61" s="106">
        <v>13</v>
      </c>
      <c r="B61" s="83" t="s">
        <v>846</v>
      </c>
      <c r="C61" s="83"/>
      <c r="D61" s="85">
        <v>219751.00582000008</v>
      </c>
      <c r="E61" s="85">
        <v>224297.48516000004</v>
      </c>
      <c r="F61" s="85">
        <v>1023796.1526300001</v>
      </c>
      <c r="G61" s="107">
        <v>1212856.6932899999</v>
      </c>
      <c r="H61" s="85">
        <v>-804045.14681000006</v>
      </c>
      <c r="I61" s="86">
        <v>-988559.20812999981</v>
      </c>
      <c r="J61" s="1228"/>
      <c r="K61" s="1439"/>
      <c r="L61" s="1228"/>
      <c r="M61" s="1439"/>
      <c r="X61" s="3"/>
      <c r="AF61" s="67"/>
    </row>
    <row r="62" spans="1:32" s="114" customFormat="1" ht="24" x14ac:dyDescent="0.25">
      <c r="A62" s="100" t="s">
        <v>847</v>
      </c>
      <c r="B62" s="100"/>
      <c r="C62" s="100" t="s">
        <v>848</v>
      </c>
      <c r="D62" s="97">
        <v>57000.90623999996</v>
      </c>
      <c r="E62" s="97">
        <v>51879.469699999951</v>
      </c>
      <c r="F62" s="101">
        <v>604421.26454000012</v>
      </c>
      <c r="G62" s="101">
        <v>723653.94810999988</v>
      </c>
      <c r="H62" s="97">
        <v>-547420.3583000002</v>
      </c>
      <c r="I62" s="102">
        <v>-671774.47840999998</v>
      </c>
      <c r="J62" s="1228"/>
      <c r="K62" s="1439"/>
      <c r="L62" s="1228"/>
      <c r="M62" s="1439"/>
      <c r="N62" s="115"/>
      <c r="O62" s="115"/>
      <c r="P62" s="115"/>
      <c r="Q62" s="115"/>
      <c r="R62" s="115"/>
      <c r="S62" s="115"/>
      <c r="T62" s="115"/>
      <c r="U62" s="115"/>
      <c r="V62" s="115"/>
      <c r="W62" s="115"/>
      <c r="X62" s="115"/>
      <c r="Y62" s="116"/>
      <c r="Z62" s="116"/>
      <c r="AA62" s="116"/>
      <c r="AB62" s="116"/>
      <c r="AC62" s="116"/>
      <c r="AD62" s="116"/>
      <c r="AE62" s="116"/>
      <c r="AF62" s="116"/>
    </row>
    <row r="63" spans="1:32" x14ac:dyDescent="0.25">
      <c r="A63" s="103" t="s">
        <v>849</v>
      </c>
      <c r="B63" s="103"/>
      <c r="C63" s="103" t="s">
        <v>591</v>
      </c>
      <c r="D63" s="92">
        <v>162750.09958000013</v>
      </c>
      <c r="E63" s="92">
        <v>172418.01546000008</v>
      </c>
      <c r="F63" s="104">
        <v>419374.88808999996</v>
      </c>
      <c r="G63" s="104">
        <v>489202.74517999997</v>
      </c>
      <c r="H63" s="92">
        <v>-256624.78850999984</v>
      </c>
      <c r="I63" s="105">
        <v>-316784.72971999989</v>
      </c>
      <c r="J63" s="1228"/>
      <c r="K63" s="1439"/>
      <c r="L63" s="1228"/>
      <c r="M63" s="1439"/>
      <c r="X63" s="3"/>
      <c r="AF63" s="67"/>
    </row>
    <row r="64" spans="1:32" x14ac:dyDescent="0.25">
      <c r="A64" s="112">
        <v>14</v>
      </c>
      <c r="B64" s="78" t="s">
        <v>850</v>
      </c>
      <c r="C64" s="117"/>
      <c r="D64" s="79">
        <v>389187.23213000025</v>
      </c>
      <c r="E64" s="79">
        <v>345609.45678999991</v>
      </c>
      <c r="F64" s="79">
        <v>482622.23317000049</v>
      </c>
      <c r="G64" s="113">
        <v>461604.00411999988</v>
      </c>
      <c r="H64" s="79">
        <v>-93435.001040000236</v>
      </c>
      <c r="I64" s="81">
        <v>-115994.54732999997</v>
      </c>
      <c r="J64" s="1228"/>
      <c r="K64" s="1439"/>
      <c r="L64" s="1228"/>
      <c r="M64" s="1439"/>
      <c r="X64" s="3"/>
      <c r="AF64" s="67"/>
    </row>
    <row r="65" spans="1:32" s="114" customFormat="1" x14ac:dyDescent="0.25">
      <c r="A65" s="103" t="s">
        <v>851</v>
      </c>
      <c r="B65" s="103"/>
      <c r="C65" s="103" t="s">
        <v>852</v>
      </c>
      <c r="D65" s="92">
        <v>354523.09240000031</v>
      </c>
      <c r="E65" s="92">
        <v>317634.26317999995</v>
      </c>
      <c r="F65" s="104">
        <v>416903.0565900004</v>
      </c>
      <c r="G65" s="104">
        <v>405220.15637999983</v>
      </c>
      <c r="H65" s="92">
        <v>-62379.964190000086</v>
      </c>
      <c r="I65" s="105">
        <v>-87585.893199999875</v>
      </c>
      <c r="J65" s="1228"/>
      <c r="K65" s="1439"/>
      <c r="L65" s="1228"/>
      <c r="M65" s="1439"/>
      <c r="N65" s="115"/>
      <c r="O65" s="115"/>
      <c r="P65" s="115"/>
      <c r="Q65" s="115"/>
      <c r="R65" s="115"/>
      <c r="S65" s="115"/>
      <c r="T65" s="115"/>
      <c r="U65" s="115"/>
      <c r="V65" s="115"/>
      <c r="W65" s="115"/>
      <c r="X65" s="115"/>
      <c r="Y65" s="116"/>
      <c r="Z65" s="116"/>
      <c r="AA65" s="116"/>
      <c r="AB65" s="116"/>
      <c r="AC65" s="116"/>
      <c r="AD65" s="116"/>
      <c r="AE65" s="116"/>
      <c r="AF65" s="116"/>
    </row>
    <row r="66" spans="1:32" s="114" customFormat="1" x14ac:dyDescent="0.25">
      <c r="A66" s="100" t="s">
        <v>853</v>
      </c>
      <c r="B66" s="100"/>
      <c r="C66" s="100" t="s">
        <v>854</v>
      </c>
      <c r="D66" s="97">
        <v>66.997780000000006</v>
      </c>
      <c r="E66" s="97">
        <v>25.723569999999995</v>
      </c>
      <c r="F66" s="101">
        <v>30.722660000000001</v>
      </c>
      <c r="G66" s="101">
        <v>29.916180000000001</v>
      </c>
      <c r="H66" s="97">
        <v>36.275120000000001</v>
      </c>
      <c r="I66" s="102">
        <v>-4.1926100000000055</v>
      </c>
      <c r="J66" s="1228"/>
      <c r="K66" s="1439"/>
      <c r="L66" s="1228"/>
      <c r="M66" s="1439"/>
      <c r="N66" s="115"/>
      <c r="O66" s="115"/>
      <c r="P66" s="115"/>
      <c r="Q66" s="115"/>
      <c r="R66" s="115"/>
      <c r="S66" s="115"/>
      <c r="T66" s="115"/>
      <c r="U66" s="115"/>
      <c r="V66" s="115"/>
      <c r="W66" s="115"/>
      <c r="X66" s="115"/>
      <c r="Y66" s="116"/>
      <c r="Z66" s="116"/>
      <c r="AA66" s="116"/>
      <c r="AB66" s="116"/>
      <c r="AC66" s="116"/>
      <c r="AD66" s="116"/>
      <c r="AE66" s="116"/>
      <c r="AF66" s="116"/>
    </row>
    <row r="67" spans="1:32" x14ac:dyDescent="0.25">
      <c r="A67" s="103" t="s">
        <v>855</v>
      </c>
      <c r="B67" s="103"/>
      <c r="C67" s="103" t="s">
        <v>856</v>
      </c>
      <c r="D67" s="92">
        <v>34597.141949999947</v>
      </c>
      <c r="E67" s="92">
        <v>27949.47004</v>
      </c>
      <c r="F67" s="104">
        <v>65688.453920000029</v>
      </c>
      <c r="G67" s="104">
        <v>56353.931560000055</v>
      </c>
      <c r="H67" s="92">
        <v>-31091.311970000083</v>
      </c>
      <c r="I67" s="105">
        <v>-28404.461520000055</v>
      </c>
      <c r="J67" s="1228"/>
      <c r="K67" s="1439"/>
      <c r="L67" s="1228"/>
      <c r="M67" s="1439"/>
      <c r="X67" s="3"/>
      <c r="AF67" s="67"/>
    </row>
    <row r="68" spans="1:32" s="88" customFormat="1" x14ac:dyDescent="0.25">
      <c r="A68" s="112">
        <v>15</v>
      </c>
      <c r="B68" s="78" t="s">
        <v>857</v>
      </c>
      <c r="C68" s="78"/>
      <c r="D68" s="79">
        <v>96401.650829999984</v>
      </c>
      <c r="E68" s="79">
        <v>86124.691060000012</v>
      </c>
      <c r="F68" s="79">
        <v>487967.20897000015</v>
      </c>
      <c r="G68" s="113">
        <v>527548.91704000044</v>
      </c>
      <c r="H68" s="79">
        <v>-391565.55814000015</v>
      </c>
      <c r="I68" s="81">
        <v>-441424.22598000045</v>
      </c>
      <c r="J68" s="1228"/>
      <c r="K68" s="1439"/>
      <c r="L68" s="1228"/>
      <c r="M68" s="1439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89"/>
      <c r="Z68" s="89"/>
      <c r="AA68" s="89"/>
      <c r="AB68" s="89"/>
      <c r="AC68" s="89"/>
      <c r="AD68" s="89"/>
      <c r="AE68" s="89"/>
      <c r="AF68" s="89"/>
    </row>
    <row r="69" spans="1:32" ht="48" x14ac:dyDescent="0.25">
      <c r="A69" s="103" t="s">
        <v>858</v>
      </c>
      <c r="B69" s="103"/>
      <c r="C69" s="103" t="s">
        <v>859</v>
      </c>
      <c r="D69" s="92">
        <v>62479.330399999992</v>
      </c>
      <c r="E69" s="92">
        <v>53841.652510000029</v>
      </c>
      <c r="F69" s="104">
        <v>133942.92154000004</v>
      </c>
      <c r="G69" s="104">
        <v>142366.53018999996</v>
      </c>
      <c r="H69" s="92">
        <v>-71463.591140000048</v>
      </c>
      <c r="I69" s="105">
        <v>-88524.877679999932</v>
      </c>
      <c r="J69" s="1228"/>
      <c r="K69" s="1439"/>
      <c r="L69" s="1228"/>
      <c r="M69" s="1439"/>
      <c r="X69" s="3"/>
      <c r="AF69" s="67"/>
    </row>
    <row r="70" spans="1:32" s="88" customFormat="1" x14ac:dyDescent="0.25">
      <c r="A70" s="100" t="s">
        <v>860</v>
      </c>
      <c r="B70" s="100"/>
      <c r="C70" s="100" t="s">
        <v>592</v>
      </c>
      <c r="D70" s="97">
        <v>33922.320429999992</v>
      </c>
      <c r="E70" s="97">
        <v>32283.038549999987</v>
      </c>
      <c r="F70" s="101">
        <v>354024.28743000008</v>
      </c>
      <c r="G70" s="101">
        <v>385182.38685000053</v>
      </c>
      <c r="H70" s="97">
        <v>-320101.96700000006</v>
      </c>
      <c r="I70" s="102">
        <v>-352899.34830000054</v>
      </c>
      <c r="J70" s="1228"/>
      <c r="K70" s="1439"/>
      <c r="L70" s="1228"/>
      <c r="M70" s="1439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89"/>
      <c r="Z70" s="89"/>
      <c r="AA70" s="89"/>
      <c r="AB70" s="89"/>
      <c r="AC70" s="89"/>
      <c r="AD70" s="89"/>
      <c r="AE70" s="89"/>
      <c r="AF70" s="89"/>
    </row>
    <row r="71" spans="1:32" x14ac:dyDescent="0.25">
      <c r="A71" s="106">
        <v>16</v>
      </c>
      <c r="B71" s="83" t="s">
        <v>861</v>
      </c>
      <c r="C71" s="83"/>
      <c r="D71" s="85">
        <v>25216.716160000004</v>
      </c>
      <c r="E71" s="85">
        <v>20981.748260000004</v>
      </c>
      <c r="F71" s="85">
        <v>200474.55099000016</v>
      </c>
      <c r="G71" s="107">
        <v>246271.05427000017</v>
      </c>
      <c r="H71" s="85">
        <v>-175257.83483000015</v>
      </c>
      <c r="I71" s="86">
        <v>-225289.30601000017</v>
      </c>
      <c r="J71" s="1228"/>
      <c r="K71" s="1439"/>
      <c r="L71" s="1228"/>
      <c r="M71" s="1439"/>
      <c r="X71" s="3"/>
      <c r="AF71" s="67"/>
    </row>
    <row r="72" spans="1:32" x14ac:dyDescent="0.25">
      <c r="A72" s="100" t="s">
        <v>862</v>
      </c>
      <c r="B72" s="100"/>
      <c r="C72" s="100" t="s">
        <v>593</v>
      </c>
      <c r="D72" s="97">
        <v>10808.59304</v>
      </c>
      <c r="E72" s="97">
        <v>6381.9807000000001</v>
      </c>
      <c r="F72" s="101">
        <v>10722.113650000003</v>
      </c>
      <c r="G72" s="101">
        <v>11551.105179999995</v>
      </c>
      <c r="H72" s="97">
        <v>86.479389999996783</v>
      </c>
      <c r="I72" s="102">
        <v>-5169.1244799999949</v>
      </c>
      <c r="J72" s="1228"/>
      <c r="K72" s="1439"/>
      <c r="L72" s="1228"/>
      <c r="M72" s="1439"/>
      <c r="X72" s="3"/>
      <c r="AF72" s="67"/>
    </row>
    <row r="73" spans="1:32" ht="36" x14ac:dyDescent="0.25">
      <c r="A73" s="103" t="s">
        <v>863</v>
      </c>
      <c r="B73" s="103"/>
      <c r="C73" s="103" t="s">
        <v>864</v>
      </c>
      <c r="D73" s="92">
        <v>2982.9845199999995</v>
      </c>
      <c r="E73" s="92">
        <v>3069.08133</v>
      </c>
      <c r="F73" s="104">
        <v>153849.07583000016</v>
      </c>
      <c r="G73" s="104">
        <v>196675.22276000021</v>
      </c>
      <c r="H73" s="92">
        <v>-150866.09131000016</v>
      </c>
      <c r="I73" s="105">
        <v>-193606.14143000022</v>
      </c>
      <c r="J73" s="1228"/>
      <c r="K73" s="1439"/>
      <c r="L73" s="1228"/>
      <c r="M73" s="1439"/>
      <c r="X73" s="3"/>
      <c r="AF73" s="67"/>
    </row>
    <row r="74" spans="1:32" s="88" customFormat="1" ht="24" x14ac:dyDescent="0.25">
      <c r="A74" s="100" t="s">
        <v>865</v>
      </c>
      <c r="B74" s="100"/>
      <c r="C74" s="100" t="s">
        <v>866</v>
      </c>
      <c r="D74" s="97">
        <v>7817.9336499999999</v>
      </c>
      <c r="E74" s="97">
        <v>7210.1462700000002</v>
      </c>
      <c r="F74" s="101">
        <v>12727.935650000001</v>
      </c>
      <c r="G74" s="101">
        <v>19139.211019999995</v>
      </c>
      <c r="H74" s="97">
        <v>-4910.0020000000013</v>
      </c>
      <c r="I74" s="102">
        <v>-11929.064749999994</v>
      </c>
      <c r="J74" s="1228"/>
      <c r="K74" s="1439"/>
      <c r="L74" s="1228"/>
      <c r="M74" s="1439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89"/>
      <c r="Z74" s="89"/>
      <c r="AA74" s="89"/>
      <c r="AB74" s="89"/>
      <c r="AC74" s="89"/>
      <c r="AD74" s="89"/>
      <c r="AE74" s="89"/>
      <c r="AF74" s="89"/>
    </row>
    <row r="75" spans="1:32" x14ac:dyDescent="0.25">
      <c r="A75" s="103" t="s">
        <v>867</v>
      </c>
      <c r="B75" s="103"/>
      <c r="C75" s="103" t="s">
        <v>868</v>
      </c>
      <c r="D75" s="92">
        <v>249.39395000000002</v>
      </c>
      <c r="E75" s="92">
        <v>1109.9787999999999</v>
      </c>
      <c r="F75" s="104">
        <v>6449.01332</v>
      </c>
      <c r="G75" s="104">
        <v>2225.1766100000004</v>
      </c>
      <c r="H75" s="92">
        <v>-6199.6193700000003</v>
      </c>
      <c r="I75" s="105">
        <v>-1115.1978100000006</v>
      </c>
      <c r="J75" s="1228"/>
      <c r="K75" s="1439"/>
      <c r="L75" s="1228"/>
      <c r="M75" s="1439"/>
      <c r="X75" s="3"/>
      <c r="AF75" s="67"/>
    </row>
    <row r="76" spans="1:32" ht="24" x14ac:dyDescent="0.25">
      <c r="A76" s="100" t="s">
        <v>869</v>
      </c>
      <c r="B76" s="100"/>
      <c r="C76" s="100" t="s">
        <v>870</v>
      </c>
      <c r="D76" s="97">
        <v>3357.8110000000011</v>
      </c>
      <c r="E76" s="97">
        <v>3210.5611599999997</v>
      </c>
      <c r="F76" s="101">
        <v>16726.412539999998</v>
      </c>
      <c r="G76" s="101">
        <v>16680.338699999993</v>
      </c>
      <c r="H76" s="97">
        <v>-13368.601539999996</v>
      </c>
      <c r="I76" s="102">
        <v>-13469.777539999994</v>
      </c>
      <c r="J76" s="1228"/>
      <c r="K76" s="1439"/>
      <c r="L76" s="1228"/>
      <c r="M76" s="1439"/>
      <c r="X76" s="3"/>
      <c r="AF76" s="67"/>
    </row>
    <row r="77" spans="1:32" s="88" customFormat="1" x14ac:dyDescent="0.25">
      <c r="A77" s="106">
        <v>17</v>
      </c>
      <c r="B77" s="83" t="s">
        <v>594</v>
      </c>
      <c r="C77" s="91"/>
      <c r="D77" s="85">
        <v>404783.34850999987</v>
      </c>
      <c r="E77" s="85">
        <v>414834.13068999979</v>
      </c>
      <c r="F77" s="85">
        <v>736919.84210000047</v>
      </c>
      <c r="G77" s="107">
        <v>815634.14541999938</v>
      </c>
      <c r="H77" s="85">
        <v>-332136.49359000061</v>
      </c>
      <c r="I77" s="86">
        <v>-400800.01472999959</v>
      </c>
      <c r="J77" s="1228"/>
      <c r="K77" s="1439"/>
      <c r="L77" s="1228"/>
      <c r="M77" s="1439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89"/>
      <c r="Z77" s="89"/>
      <c r="AA77" s="89"/>
      <c r="AB77" s="89"/>
      <c r="AC77" s="89"/>
      <c r="AD77" s="89"/>
      <c r="AE77" s="89"/>
      <c r="AF77" s="89"/>
    </row>
    <row r="78" spans="1:32" x14ac:dyDescent="0.25">
      <c r="A78" s="100" t="s">
        <v>871</v>
      </c>
      <c r="B78" s="100"/>
      <c r="C78" s="100" t="s">
        <v>594</v>
      </c>
      <c r="D78" s="97">
        <v>404783.34850999987</v>
      </c>
      <c r="E78" s="97">
        <v>414834.13068999979</v>
      </c>
      <c r="F78" s="101">
        <v>736919.84210000047</v>
      </c>
      <c r="G78" s="101">
        <v>815634.14541999938</v>
      </c>
      <c r="H78" s="97">
        <v>-332136.49359000061</v>
      </c>
      <c r="I78" s="102">
        <v>-400800.01472999959</v>
      </c>
      <c r="J78" s="1228"/>
      <c r="K78" s="1439"/>
      <c r="L78" s="1228"/>
      <c r="M78" s="1439"/>
      <c r="X78" s="3"/>
      <c r="AF78" s="67"/>
    </row>
    <row r="79" spans="1:32" x14ac:dyDescent="0.25">
      <c r="A79" s="106">
        <v>18</v>
      </c>
      <c r="B79" s="83" t="s">
        <v>872</v>
      </c>
      <c r="C79" s="91"/>
      <c r="D79" s="85">
        <v>2706.4031199999995</v>
      </c>
      <c r="E79" s="85">
        <v>3312.8430399999938</v>
      </c>
      <c r="F79" s="85">
        <v>10125.86625999999</v>
      </c>
      <c r="G79" s="107">
        <v>11368.258429999996</v>
      </c>
      <c r="H79" s="85">
        <v>-7419.4631399999907</v>
      </c>
      <c r="I79" s="86">
        <v>-8055.4153900000019</v>
      </c>
      <c r="J79" s="1228"/>
      <c r="K79" s="1439"/>
      <c r="L79" s="1228"/>
      <c r="M79" s="1439"/>
      <c r="X79" s="3"/>
      <c r="AF79" s="67"/>
    </row>
    <row r="80" spans="1:32" ht="24" x14ac:dyDescent="0.25">
      <c r="A80" s="100" t="s">
        <v>873</v>
      </c>
      <c r="B80" s="100"/>
      <c r="C80" s="100" t="s">
        <v>874</v>
      </c>
      <c r="D80" s="97">
        <v>2706.4031199999995</v>
      </c>
      <c r="E80" s="97">
        <v>3312.8430399999938</v>
      </c>
      <c r="F80" s="101">
        <v>10125.86625999999</v>
      </c>
      <c r="G80" s="101">
        <v>11368.258429999996</v>
      </c>
      <c r="H80" s="97">
        <v>-7419.4631399999907</v>
      </c>
      <c r="I80" s="102">
        <v>-8055.4153900000019</v>
      </c>
      <c r="J80" s="1228"/>
      <c r="K80" s="1439"/>
      <c r="L80" s="1228"/>
      <c r="M80" s="1439"/>
      <c r="X80" s="3"/>
      <c r="AF80" s="67"/>
    </row>
    <row r="81" spans="1:32" x14ac:dyDescent="0.25">
      <c r="A81" s="103" t="s">
        <v>875</v>
      </c>
      <c r="B81" s="103"/>
      <c r="C81" s="103" t="s">
        <v>876</v>
      </c>
      <c r="D81" s="92">
        <v>0</v>
      </c>
      <c r="E81" s="92">
        <v>0</v>
      </c>
      <c r="F81" s="104">
        <v>0</v>
      </c>
      <c r="G81" s="104">
        <v>0</v>
      </c>
      <c r="H81" s="92">
        <v>0</v>
      </c>
      <c r="I81" s="105">
        <v>0</v>
      </c>
      <c r="J81" s="1228"/>
      <c r="K81" s="1439"/>
      <c r="L81" s="1228"/>
      <c r="M81" s="1439"/>
      <c r="X81" s="3"/>
      <c r="AF81" s="67"/>
    </row>
    <row r="82" spans="1:32" x14ac:dyDescent="0.25">
      <c r="A82" s="112">
        <v>19</v>
      </c>
      <c r="B82" s="78" t="s">
        <v>877</v>
      </c>
      <c r="C82" s="117"/>
      <c r="D82" s="79">
        <v>3515409.5071399966</v>
      </c>
      <c r="E82" s="79">
        <v>3335140.4667499992</v>
      </c>
      <c r="F82" s="79">
        <v>4084671.6529799998</v>
      </c>
      <c r="G82" s="113">
        <v>3570916.9770299993</v>
      </c>
      <c r="H82" s="79">
        <v>-569262.14584000316</v>
      </c>
      <c r="I82" s="81">
        <v>-235776.51028000005</v>
      </c>
      <c r="J82" s="1228"/>
      <c r="K82" s="1439"/>
      <c r="L82" s="1228"/>
      <c r="M82" s="1439"/>
      <c r="X82" s="3"/>
      <c r="AF82" s="67"/>
    </row>
    <row r="83" spans="1:32" x14ac:dyDescent="0.25">
      <c r="A83" s="103" t="s">
        <v>878</v>
      </c>
      <c r="B83" s="103"/>
      <c r="C83" s="103" t="s">
        <v>596</v>
      </c>
      <c r="D83" s="92">
        <v>941249.62840000051</v>
      </c>
      <c r="E83" s="92">
        <v>907308.27706000011</v>
      </c>
      <c r="F83" s="104">
        <v>547.91490999999996</v>
      </c>
      <c r="G83" s="104">
        <v>142.56836999999999</v>
      </c>
      <c r="H83" s="92">
        <v>940701.71349000046</v>
      </c>
      <c r="I83" s="105">
        <v>907165.70869000012</v>
      </c>
      <c r="J83" s="1228"/>
      <c r="K83" s="1439"/>
      <c r="L83" s="1228"/>
      <c r="M83" s="1439"/>
      <c r="X83" s="3"/>
      <c r="AF83" s="67"/>
    </row>
    <row r="84" spans="1:32" s="114" customFormat="1" x14ac:dyDescent="0.25">
      <c r="A84" s="100" t="s">
        <v>879</v>
      </c>
      <c r="B84" s="100"/>
      <c r="C84" s="100" t="s">
        <v>597</v>
      </c>
      <c r="D84" s="97">
        <v>2574159.8787399963</v>
      </c>
      <c r="E84" s="97">
        <v>2427832.189689999</v>
      </c>
      <c r="F84" s="101">
        <v>4084123.73807</v>
      </c>
      <c r="G84" s="101">
        <v>3570774.4086599993</v>
      </c>
      <c r="H84" s="97">
        <v>-1509963.8593300036</v>
      </c>
      <c r="I84" s="102">
        <v>-1142942.2189700003</v>
      </c>
      <c r="J84" s="1228"/>
      <c r="K84" s="1439"/>
      <c r="L84" s="1228"/>
      <c r="M84" s="1439"/>
      <c r="N84" s="115"/>
      <c r="O84" s="115"/>
      <c r="P84" s="115"/>
      <c r="Q84" s="115"/>
      <c r="R84" s="115"/>
      <c r="S84" s="115"/>
      <c r="T84" s="115"/>
      <c r="U84" s="115"/>
      <c r="V84" s="115"/>
      <c r="W84" s="115"/>
      <c r="X84" s="115"/>
      <c r="Y84" s="116"/>
      <c r="Z84" s="116"/>
      <c r="AA84" s="116"/>
      <c r="AB84" s="116"/>
      <c r="AC84" s="116"/>
      <c r="AD84" s="116"/>
      <c r="AE84" s="116"/>
      <c r="AF84" s="116"/>
    </row>
    <row r="85" spans="1:32" s="109" customFormat="1" x14ac:dyDescent="0.25">
      <c r="A85" s="106">
        <v>20</v>
      </c>
      <c r="B85" s="83" t="s">
        <v>880</v>
      </c>
      <c r="C85" s="83"/>
      <c r="D85" s="85">
        <v>2489084.3584200004</v>
      </c>
      <c r="E85" s="85">
        <v>2711815.187450001</v>
      </c>
      <c r="F85" s="85">
        <v>6639936.3398199985</v>
      </c>
      <c r="G85" s="107">
        <v>7053533.7307299953</v>
      </c>
      <c r="H85" s="85">
        <v>-4150851.9813999981</v>
      </c>
      <c r="I85" s="86">
        <v>-4341718.5432799943</v>
      </c>
      <c r="J85" s="1228"/>
      <c r="K85" s="1439"/>
      <c r="L85" s="1228"/>
      <c r="M85" s="1439"/>
      <c r="N85" s="110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1"/>
      <c r="Z85" s="111"/>
      <c r="AA85" s="111"/>
      <c r="AB85" s="111"/>
      <c r="AC85" s="111"/>
      <c r="AD85" s="111"/>
      <c r="AE85" s="111"/>
      <c r="AF85" s="111"/>
    </row>
    <row r="86" spans="1:32" s="109" customFormat="1" ht="36" x14ac:dyDescent="0.25">
      <c r="A86" s="100" t="s">
        <v>881</v>
      </c>
      <c r="B86" s="100"/>
      <c r="C86" s="100" t="s">
        <v>882</v>
      </c>
      <c r="D86" s="97">
        <v>1145139.5662299993</v>
      </c>
      <c r="E86" s="97">
        <v>1208472.8571400002</v>
      </c>
      <c r="F86" s="101">
        <v>4269700.5694499994</v>
      </c>
      <c r="G86" s="101">
        <v>4421395.5112600001</v>
      </c>
      <c r="H86" s="97">
        <v>-3124561.0032200003</v>
      </c>
      <c r="I86" s="102">
        <v>-3212922.6541200001</v>
      </c>
      <c r="J86" s="1228"/>
      <c r="K86" s="1439"/>
      <c r="L86" s="1228"/>
      <c r="M86" s="1439"/>
      <c r="N86" s="110"/>
      <c r="O86" s="110"/>
      <c r="P86" s="110"/>
      <c r="Q86" s="110"/>
      <c r="R86" s="110"/>
      <c r="S86" s="110"/>
      <c r="T86" s="110"/>
      <c r="U86" s="110"/>
      <c r="V86" s="110"/>
      <c r="W86" s="110"/>
      <c r="X86" s="110"/>
      <c r="Y86" s="111"/>
      <c r="Z86" s="111"/>
      <c r="AA86" s="111"/>
      <c r="AB86" s="111"/>
      <c r="AC86" s="111"/>
      <c r="AD86" s="111"/>
      <c r="AE86" s="111"/>
      <c r="AF86" s="111"/>
    </row>
    <row r="87" spans="1:32" s="88" customFormat="1" x14ac:dyDescent="0.25">
      <c r="A87" s="103" t="s">
        <v>883</v>
      </c>
      <c r="B87" s="103"/>
      <c r="C87" s="103" t="s">
        <v>598</v>
      </c>
      <c r="D87" s="92">
        <v>1317352.8912700012</v>
      </c>
      <c r="E87" s="92">
        <v>1479610.0567100011</v>
      </c>
      <c r="F87" s="104">
        <v>2198522.0090499995</v>
      </c>
      <c r="G87" s="104">
        <v>2465148.1154699954</v>
      </c>
      <c r="H87" s="92">
        <v>-881169.11777999834</v>
      </c>
      <c r="I87" s="105">
        <v>-985538.05875999434</v>
      </c>
      <c r="J87" s="1228"/>
      <c r="K87" s="1439"/>
      <c r="L87" s="1228"/>
      <c r="M87" s="1439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89"/>
      <c r="Z87" s="89"/>
      <c r="AA87" s="89"/>
      <c r="AB87" s="89"/>
      <c r="AC87" s="89"/>
      <c r="AD87" s="89"/>
      <c r="AE87" s="89"/>
      <c r="AF87" s="89"/>
    </row>
    <row r="88" spans="1:32" x14ac:dyDescent="0.25">
      <c r="A88" s="100" t="s">
        <v>884</v>
      </c>
      <c r="B88" s="100"/>
      <c r="C88" s="100" t="s">
        <v>599</v>
      </c>
      <c r="D88" s="97">
        <v>26591.90092</v>
      </c>
      <c r="E88" s="97">
        <v>23732.2736</v>
      </c>
      <c r="F88" s="101">
        <v>171713.76131999996</v>
      </c>
      <c r="G88" s="101">
        <v>166990.10400000008</v>
      </c>
      <c r="H88" s="97">
        <v>-145121.86039999995</v>
      </c>
      <c r="I88" s="102">
        <v>-143257.83040000009</v>
      </c>
      <c r="J88" s="1228"/>
      <c r="K88" s="1439"/>
      <c r="L88" s="1228"/>
      <c r="M88" s="1439"/>
      <c r="X88" s="3"/>
      <c r="AF88" s="67"/>
    </row>
    <row r="89" spans="1:32" x14ac:dyDescent="0.25">
      <c r="A89" s="106">
        <v>21</v>
      </c>
      <c r="B89" s="83" t="s">
        <v>885</v>
      </c>
      <c r="C89" s="118"/>
      <c r="D89" s="85">
        <v>371740.12357999949</v>
      </c>
      <c r="E89" s="85">
        <v>332337.59105000028</v>
      </c>
      <c r="F89" s="85">
        <v>3213009.7782499962</v>
      </c>
      <c r="G89" s="107">
        <v>3438791.5172699965</v>
      </c>
      <c r="H89" s="85">
        <v>-2841269.6546699968</v>
      </c>
      <c r="I89" s="86">
        <v>-3106453.9262199961</v>
      </c>
      <c r="J89" s="1228"/>
      <c r="K89" s="1439"/>
      <c r="L89" s="1228"/>
      <c r="M89" s="1439"/>
      <c r="X89" s="3"/>
      <c r="AF89" s="67"/>
    </row>
    <row r="90" spans="1:32" ht="36" x14ac:dyDescent="0.25">
      <c r="A90" s="100" t="s">
        <v>886</v>
      </c>
      <c r="B90" s="100"/>
      <c r="C90" s="100" t="s">
        <v>885</v>
      </c>
      <c r="D90" s="97">
        <v>371740.12357999949</v>
      </c>
      <c r="E90" s="97">
        <v>332337.59105000028</v>
      </c>
      <c r="F90" s="101">
        <v>3213009.7782499962</v>
      </c>
      <c r="G90" s="101">
        <v>3438791.5172699965</v>
      </c>
      <c r="H90" s="97">
        <v>-2841269.6546699968</v>
      </c>
      <c r="I90" s="102">
        <v>-3106453.9262199961</v>
      </c>
      <c r="J90" s="1228"/>
      <c r="K90" s="1439"/>
      <c r="L90" s="1228"/>
      <c r="M90" s="1439"/>
      <c r="X90" s="3"/>
      <c r="AF90" s="67"/>
    </row>
    <row r="91" spans="1:32" s="114" customFormat="1" x14ac:dyDescent="0.25">
      <c r="A91" s="106">
        <v>22</v>
      </c>
      <c r="B91" s="83" t="s">
        <v>887</v>
      </c>
      <c r="C91" s="91"/>
      <c r="D91" s="85">
        <v>647484.2102999998</v>
      </c>
      <c r="E91" s="85">
        <v>725466.59596999991</v>
      </c>
      <c r="F91" s="85">
        <v>1520780.4944799996</v>
      </c>
      <c r="G91" s="107">
        <v>1629738.1400499996</v>
      </c>
      <c r="H91" s="85">
        <v>-873296.28417999984</v>
      </c>
      <c r="I91" s="94">
        <v>-904271.54407999967</v>
      </c>
      <c r="J91" s="1228"/>
      <c r="K91" s="1439"/>
      <c r="L91" s="1228"/>
      <c r="M91" s="1439"/>
      <c r="N91" s="115"/>
      <c r="O91" s="115"/>
      <c r="P91" s="115"/>
      <c r="Q91" s="115"/>
      <c r="R91" s="115"/>
      <c r="S91" s="115"/>
      <c r="T91" s="115"/>
      <c r="U91" s="115"/>
      <c r="V91" s="115"/>
      <c r="W91" s="115"/>
      <c r="X91" s="115"/>
      <c r="Y91" s="116"/>
      <c r="Z91" s="116"/>
      <c r="AA91" s="116"/>
      <c r="AB91" s="116"/>
      <c r="AC91" s="116"/>
      <c r="AD91" s="116"/>
      <c r="AE91" s="116"/>
      <c r="AF91" s="116"/>
    </row>
    <row r="92" spans="1:32" x14ac:dyDescent="0.25">
      <c r="A92" s="100" t="s">
        <v>888</v>
      </c>
      <c r="B92" s="100"/>
      <c r="C92" s="100" t="s">
        <v>600</v>
      </c>
      <c r="D92" s="97">
        <v>82762.883910000091</v>
      </c>
      <c r="E92" s="97">
        <v>75391.270380000176</v>
      </c>
      <c r="F92" s="101">
        <v>663470.81533999904</v>
      </c>
      <c r="G92" s="101">
        <v>707208.76920999947</v>
      </c>
      <c r="H92" s="97">
        <v>-580707.93142999895</v>
      </c>
      <c r="I92" s="102">
        <v>-631817.49882999924</v>
      </c>
      <c r="J92" s="1228"/>
      <c r="K92" s="1439"/>
      <c r="L92" s="1228"/>
      <c r="M92" s="1439"/>
      <c r="X92" s="3"/>
      <c r="AF92" s="67"/>
    </row>
    <row r="93" spans="1:32" x14ac:dyDescent="0.25">
      <c r="A93" s="103" t="s">
        <v>889</v>
      </c>
      <c r="B93" s="103"/>
      <c r="C93" s="103" t="s">
        <v>601</v>
      </c>
      <c r="D93" s="92">
        <v>564721.32638999971</v>
      </c>
      <c r="E93" s="92">
        <v>650075.32558999979</v>
      </c>
      <c r="F93" s="104">
        <v>857309.6791400006</v>
      </c>
      <c r="G93" s="104">
        <v>922529.37084000011</v>
      </c>
      <c r="H93" s="92">
        <v>-292588.35275000089</v>
      </c>
      <c r="I93" s="105">
        <v>-272454.04525000032</v>
      </c>
      <c r="J93" s="1228"/>
      <c r="K93" s="1439"/>
      <c r="L93" s="1228"/>
      <c r="M93" s="1439"/>
      <c r="X93" s="3"/>
      <c r="AF93" s="67"/>
    </row>
    <row r="94" spans="1:32" x14ac:dyDescent="0.25">
      <c r="A94" s="112">
        <v>23</v>
      </c>
      <c r="B94" s="78" t="s">
        <v>890</v>
      </c>
      <c r="C94" s="96"/>
      <c r="D94" s="79">
        <v>308100.46356000012</v>
      </c>
      <c r="E94" s="79">
        <v>290643.87602999969</v>
      </c>
      <c r="F94" s="79">
        <v>510497.11131000001</v>
      </c>
      <c r="G94" s="113">
        <v>543085.39497000014</v>
      </c>
      <c r="H94" s="79">
        <v>-202396.64774999989</v>
      </c>
      <c r="I94" s="99">
        <v>-252441.51894000045</v>
      </c>
      <c r="J94" s="1228"/>
      <c r="K94" s="1439"/>
      <c r="L94" s="1228"/>
      <c r="M94" s="1439"/>
      <c r="X94" s="3"/>
      <c r="AF94" s="67"/>
    </row>
    <row r="95" spans="1:32" s="109" customFormat="1" x14ac:dyDescent="0.25">
      <c r="A95" s="103" t="s">
        <v>891</v>
      </c>
      <c r="B95" s="103"/>
      <c r="C95" s="103" t="s">
        <v>892</v>
      </c>
      <c r="D95" s="92">
        <v>154940.26964999994</v>
      </c>
      <c r="E95" s="92">
        <v>134570.50242999988</v>
      </c>
      <c r="F95" s="104">
        <v>213614.30098000006</v>
      </c>
      <c r="G95" s="104">
        <v>210579.63599000007</v>
      </c>
      <c r="H95" s="92">
        <v>-58674.031330000114</v>
      </c>
      <c r="I95" s="105">
        <v>-76009.133560000191</v>
      </c>
      <c r="J95" s="1228"/>
      <c r="K95" s="1439"/>
      <c r="L95" s="1228"/>
      <c r="M95" s="1439"/>
      <c r="N95" s="110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1"/>
      <c r="Z95" s="111"/>
      <c r="AA95" s="111"/>
      <c r="AB95" s="111"/>
      <c r="AC95" s="111"/>
      <c r="AD95" s="111"/>
      <c r="AE95" s="111"/>
      <c r="AF95" s="111"/>
    </row>
    <row r="96" spans="1:32" x14ac:dyDescent="0.25">
      <c r="A96" s="100" t="s">
        <v>893</v>
      </c>
      <c r="B96" s="100"/>
      <c r="C96" s="100" t="s">
        <v>894</v>
      </c>
      <c r="D96" s="97">
        <v>153160.19391000018</v>
      </c>
      <c r="E96" s="97">
        <v>156073.37359999982</v>
      </c>
      <c r="F96" s="101">
        <v>296882.81032999995</v>
      </c>
      <c r="G96" s="101">
        <v>332505.75898000004</v>
      </c>
      <c r="H96" s="97">
        <v>-143722.61641999977</v>
      </c>
      <c r="I96" s="102">
        <v>-176432.38538000023</v>
      </c>
      <c r="J96" s="1228"/>
      <c r="K96" s="1439"/>
      <c r="L96" s="1228"/>
      <c r="M96" s="1439"/>
      <c r="X96" s="3"/>
      <c r="AF96" s="67"/>
    </row>
    <row r="97" spans="1:32" x14ac:dyDescent="0.25">
      <c r="A97" s="106">
        <v>24</v>
      </c>
      <c r="B97" s="83" t="s">
        <v>895</v>
      </c>
      <c r="C97" s="91"/>
      <c r="D97" s="85">
        <v>3873722.880930006</v>
      </c>
      <c r="E97" s="85">
        <v>4489267.5231699971</v>
      </c>
      <c r="F97" s="85">
        <v>2530350.1852999995</v>
      </c>
      <c r="G97" s="107">
        <v>2611960.3895999989</v>
      </c>
      <c r="H97" s="85">
        <v>1343372.6956300065</v>
      </c>
      <c r="I97" s="94">
        <v>1877307.1335699982</v>
      </c>
      <c r="J97" s="1228"/>
      <c r="K97" s="1439"/>
      <c r="L97" s="1228"/>
      <c r="M97" s="1439"/>
      <c r="X97" s="3"/>
      <c r="AF97" s="67"/>
    </row>
    <row r="98" spans="1:32" x14ac:dyDescent="0.25">
      <c r="A98" s="100" t="s">
        <v>896</v>
      </c>
      <c r="B98" s="100"/>
      <c r="C98" s="100" t="s">
        <v>602</v>
      </c>
      <c r="D98" s="97">
        <v>642995.2684800002</v>
      </c>
      <c r="E98" s="97">
        <v>585181.99440000008</v>
      </c>
      <c r="F98" s="101">
        <v>1771876.1946899996</v>
      </c>
      <c r="G98" s="101">
        <v>1813064.8354099989</v>
      </c>
      <c r="H98" s="97">
        <v>-1128880.9262099992</v>
      </c>
      <c r="I98" s="102">
        <v>-1227882.8410099987</v>
      </c>
      <c r="J98" s="1228"/>
      <c r="K98" s="1439"/>
      <c r="L98" s="1228"/>
      <c r="M98" s="1439"/>
      <c r="X98" s="3"/>
      <c r="AF98" s="67"/>
    </row>
    <row r="99" spans="1:32" ht="24" x14ac:dyDescent="0.25">
      <c r="A99" s="103" t="s">
        <v>897</v>
      </c>
      <c r="B99" s="103"/>
      <c r="C99" s="103" t="s">
        <v>603</v>
      </c>
      <c r="D99" s="92">
        <v>2871593.1789200059</v>
      </c>
      <c r="E99" s="92">
        <v>3439485.3149399972</v>
      </c>
      <c r="F99" s="104">
        <v>684048.7180100003</v>
      </c>
      <c r="G99" s="104">
        <v>724227.14510999992</v>
      </c>
      <c r="H99" s="92">
        <v>2187544.4609100055</v>
      </c>
      <c r="I99" s="105">
        <v>2715258.1698299972</v>
      </c>
      <c r="J99" s="1228"/>
      <c r="K99" s="1439"/>
      <c r="L99" s="1228"/>
      <c r="M99" s="1439"/>
      <c r="X99" s="3"/>
      <c r="AF99" s="67"/>
    </row>
    <row r="100" spans="1:32" s="114" customFormat="1" x14ac:dyDescent="0.25">
      <c r="A100" s="100" t="s">
        <v>898</v>
      </c>
      <c r="B100" s="100"/>
      <c r="C100" s="100" t="s">
        <v>604</v>
      </c>
      <c r="D100" s="97">
        <v>359134.4335300001</v>
      </c>
      <c r="E100" s="97">
        <v>464600.21383000002</v>
      </c>
      <c r="F100" s="101">
        <v>74425.272600000011</v>
      </c>
      <c r="G100" s="101">
        <v>74668.409079999983</v>
      </c>
      <c r="H100" s="97">
        <v>284709.16093000007</v>
      </c>
      <c r="I100" s="102">
        <v>389931.80475000001</v>
      </c>
      <c r="J100" s="1228"/>
      <c r="K100" s="1439"/>
      <c r="L100" s="1228"/>
      <c r="M100" s="1439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6"/>
      <c r="Z100" s="116"/>
      <c r="AA100" s="116"/>
      <c r="AB100" s="116"/>
      <c r="AC100" s="116"/>
      <c r="AD100" s="116"/>
      <c r="AE100" s="116"/>
      <c r="AF100" s="116"/>
    </row>
    <row r="101" spans="1:32" x14ac:dyDescent="0.25">
      <c r="A101" s="106">
        <v>25</v>
      </c>
      <c r="B101" s="83" t="s">
        <v>605</v>
      </c>
      <c r="C101" s="119"/>
      <c r="D101" s="85">
        <v>821237.05824000202</v>
      </c>
      <c r="E101" s="85">
        <v>761837.59426999977</v>
      </c>
      <c r="F101" s="85">
        <v>989150.19056999881</v>
      </c>
      <c r="G101" s="107">
        <v>971411.07473000069</v>
      </c>
      <c r="H101" s="85">
        <v>-167913.13232999679</v>
      </c>
      <c r="I101" s="94">
        <v>-209573.48046000092</v>
      </c>
      <c r="J101" s="1228"/>
      <c r="K101" s="1439"/>
      <c r="L101" s="1228"/>
      <c r="M101" s="1439"/>
      <c r="X101" s="3"/>
      <c r="AF101" s="67"/>
    </row>
    <row r="102" spans="1:32" s="109" customFormat="1" ht="24" x14ac:dyDescent="0.25">
      <c r="A102" s="100" t="s">
        <v>899</v>
      </c>
      <c r="B102" s="100"/>
      <c r="C102" s="100" t="s">
        <v>606</v>
      </c>
      <c r="D102" s="97">
        <v>608087.9233500018</v>
      </c>
      <c r="E102" s="97">
        <v>547831.85894999956</v>
      </c>
      <c r="F102" s="101">
        <v>127188.09856999994</v>
      </c>
      <c r="G102" s="101">
        <v>129880.25373999997</v>
      </c>
      <c r="H102" s="97">
        <v>480899.82478000189</v>
      </c>
      <c r="I102" s="102">
        <v>417951.6052099996</v>
      </c>
      <c r="J102" s="1228"/>
      <c r="K102" s="1439"/>
      <c r="L102" s="1228"/>
      <c r="M102" s="1439"/>
      <c r="N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1"/>
      <c r="Z102" s="111"/>
      <c r="AA102" s="111"/>
      <c r="AB102" s="111"/>
      <c r="AC102" s="111"/>
      <c r="AD102" s="111"/>
      <c r="AE102" s="111"/>
      <c r="AF102" s="111"/>
    </row>
    <row r="103" spans="1:32" s="109" customFormat="1" x14ac:dyDescent="0.25">
      <c r="A103" s="103" t="s">
        <v>900</v>
      </c>
      <c r="B103" s="103"/>
      <c r="C103" s="103" t="s">
        <v>901</v>
      </c>
      <c r="D103" s="92">
        <v>7437.9844699999985</v>
      </c>
      <c r="E103" s="92">
        <v>7857.3406500000001</v>
      </c>
      <c r="F103" s="104">
        <v>26929.721840000002</v>
      </c>
      <c r="G103" s="104">
        <v>20730.933699999998</v>
      </c>
      <c r="H103" s="92">
        <v>-19491.737370000003</v>
      </c>
      <c r="I103" s="105">
        <v>-12873.593049999998</v>
      </c>
      <c r="J103" s="1228"/>
      <c r="K103" s="1439"/>
      <c r="L103" s="1228"/>
      <c r="M103" s="1439"/>
      <c r="N103" s="110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1"/>
      <c r="Z103" s="111"/>
      <c r="AA103" s="111"/>
      <c r="AB103" s="111"/>
      <c r="AC103" s="111"/>
      <c r="AD103" s="111"/>
      <c r="AE103" s="111"/>
      <c r="AF103" s="111"/>
    </row>
    <row r="104" spans="1:32" s="109" customFormat="1" ht="36" x14ac:dyDescent="0.25">
      <c r="A104" s="100" t="s">
        <v>902</v>
      </c>
      <c r="B104" s="100"/>
      <c r="C104" s="100" t="s">
        <v>903</v>
      </c>
      <c r="D104" s="97">
        <v>205711.15042000022</v>
      </c>
      <c r="E104" s="97">
        <v>206148.39467000024</v>
      </c>
      <c r="F104" s="101">
        <v>835032.37015999889</v>
      </c>
      <c r="G104" s="101">
        <v>820799.88729000068</v>
      </c>
      <c r="H104" s="97">
        <v>-629321.21973999869</v>
      </c>
      <c r="I104" s="102">
        <v>-614651.49262000038</v>
      </c>
      <c r="J104" s="1228"/>
      <c r="K104" s="1439"/>
      <c r="L104" s="1228"/>
      <c r="M104" s="1439"/>
      <c r="N104" s="110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1"/>
      <c r="Z104" s="111"/>
      <c r="AA104" s="111"/>
      <c r="AB104" s="111"/>
      <c r="AC104" s="111"/>
      <c r="AD104" s="111"/>
      <c r="AE104" s="111"/>
      <c r="AF104" s="111"/>
    </row>
    <row r="105" spans="1:32" s="114" customFormat="1" x14ac:dyDescent="0.25">
      <c r="A105" s="106">
        <v>26</v>
      </c>
      <c r="B105" s="83" t="s">
        <v>904</v>
      </c>
      <c r="C105" s="91"/>
      <c r="D105" s="85">
        <v>184885.43958999991</v>
      </c>
      <c r="E105" s="85">
        <v>215337.41092000005</v>
      </c>
      <c r="F105" s="85">
        <v>4921944.3146600043</v>
      </c>
      <c r="G105" s="107">
        <v>5133273.1033200007</v>
      </c>
      <c r="H105" s="85">
        <v>-4737058.8750700047</v>
      </c>
      <c r="I105" s="94">
        <v>-4917935.692400001</v>
      </c>
      <c r="J105" s="1228"/>
      <c r="K105" s="1439"/>
      <c r="L105" s="1228"/>
      <c r="M105" s="1439"/>
      <c r="N105" s="115"/>
      <c r="O105" s="115"/>
      <c r="P105" s="115"/>
      <c r="Q105" s="115"/>
      <c r="R105" s="115"/>
      <c r="S105" s="115"/>
      <c r="T105" s="115"/>
      <c r="U105" s="115"/>
      <c r="V105" s="115"/>
      <c r="W105" s="115"/>
      <c r="X105" s="115"/>
      <c r="Y105" s="116"/>
      <c r="Z105" s="116"/>
      <c r="AA105" s="116"/>
      <c r="AB105" s="116"/>
      <c r="AC105" s="116"/>
      <c r="AD105" s="116"/>
      <c r="AE105" s="116"/>
      <c r="AF105" s="116"/>
    </row>
    <row r="106" spans="1:32" s="109" customFormat="1" x14ac:dyDescent="0.25">
      <c r="A106" s="100" t="s">
        <v>659</v>
      </c>
      <c r="B106" s="100"/>
      <c r="C106" s="100" t="s">
        <v>905</v>
      </c>
      <c r="D106" s="97">
        <v>67460.017899999963</v>
      </c>
      <c r="E106" s="97">
        <v>61498.51489000002</v>
      </c>
      <c r="F106" s="101">
        <v>485372.17403999955</v>
      </c>
      <c r="G106" s="101">
        <v>228435.24782999995</v>
      </c>
      <c r="H106" s="97">
        <v>-417912.15613999957</v>
      </c>
      <c r="I106" s="102">
        <v>-166936.73293999993</v>
      </c>
      <c r="J106" s="1228"/>
      <c r="K106" s="1439"/>
      <c r="L106" s="1228"/>
      <c r="M106" s="1439"/>
      <c r="N106" s="110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1"/>
      <c r="Z106" s="111"/>
      <c r="AA106" s="111"/>
      <c r="AB106" s="111"/>
      <c r="AC106" s="111"/>
      <c r="AD106" s="111"/>
      <c r="AE106" s="111"/>
      <c r="AF106" s="111"/>
    </row>
    <row r="107" spans="1:32" x14ac:dyDescent="0.25">
      <c r="A107" s="103" t="s">
        <v>660</v>
      </c>
      <c r="B107" s="103"/>
      <c r="C107" s="103" t="s">
        <v>906</v>
      </c>
      <c r="D107" s="92">
        <v>13132.266149999999</v>
      </c>
      <c r="E107" s="92">
        <v>13955.504859999997</v>
      </c>
      <c r="F107" s="104">
        <v>983483.60998000158</v>
      </c>
      <c r="G107" s="104">
        <v>1196022.1684900024</v>
      </c>
      <c r="H107" s="92">
        <v>-970351.34383000154</v>
      </c>
      <c r="I107" s="105">
        <v>-1182066.6636300024</v>
      </c>
      <c r="J107" s="1228"/>
      <c r="K107" s="1439"/>
      <c r="L107" s="1228"/>
      <c r="M107" s="1439"/>
      <c r="X107" s="3"/>
      <c r="AF107" s="67"/>
    </row>
    <row r="108" spans="1:32" x14ac:dyDescent="0.25">
      <c r="A108" s="100" t="s">
        <v>662</v>
      </c>
      <c r="B108" s="100"/>
      <c r="C108" s="100" t="s">
        <v>907</v>
      </c>
      <c r="D108" s="97">
        <v>40973.23316999997</v>
      </c>
      <c r="E108" s="97">
        <v>58488.045860000006</v>
      </c>
      <c r="F108" s="101">
        <v>2052897.1592000036</v>
      </c>
      <c r="G108" s="101">
        <v>2202352.926839998</v>
      </c>
      <c r="H108" s="97">
        <v>-2011923.9260300037</v>
      </c>
      <c r="I108" s="102">
        <v>-2143864.880979998</v>
      </c>
      <c r="J108" s="1228"/>
      <c r="K108" s="1439"/>
      <c r="L108" s="1228"/>
      <c r="M108" s="1439"/>
      <c r="X108" s="3"/>
      <c r="AF108" s="67"/>
    </row>
    <row r="109" spans="1:32" s="114" customFormat="1" x14ac:dyDescent="0.25">
      <c r="A109" s="103" t="s">
        <v>663</v>
      </c>
      <c r="B109" s="103"/>
      <c r="C109" s="103" t="s">
        <v>908</v>
      </c>
      <c r="D109" s="92">
        <v>18843.405169999991</v>
      </c>
      <c r="E109" s="92">
        <v>16446.99423</v>
      </c>
      <c r="F109" s="104">
        <v>557545.67367000005</v>
      </c>
      <c r="G109" s="104">
        <v>659588.07926999999</v>
      </c>
      <c r="H109" s="92">
        <v>-538702.26850000001</v>
      </c>
      <c r="I109" s="105">
        <v>-643141.08504000003</v>
      </c>
      <c r="J109" s="1228"/>
      <c r="K109" s="1439"/>
      <c r="L109" s="1228"/>
      <c r="M109" s="1439"/>
      <c r="N109" s="115"/>
      <c r="O109" s="115"/>
      <c r="P109" s="115"/>
      <c r="Q109" s="115"/>
      <c r="R109" s="115"/>
      <c r="S109" s="115"/>
      <c r="T109" s="115"/>
      <c r="U109" s="115"/>
      <c r="V109" s="115"/>
      <c r="W109" s="115"/>
      <c r="X109" s="115"/>
      <c r="Y109" s="116"/>
      <c r="Z109" s="116"/>
      <c r="AA109" s="116"/>
      <c r="AB109" s="116"/>
      <c r="AC109" s="116"/>
      <c r="AD109" s="116"/>
      <c r="AE109" s="116"/>
      <c r="AF109" s="116"/>
    </row>
    <row r="110" spans="1:32" ht="24" x14ac:dyDescent="0.25">
      <c r="A110" s="100" t="s">
        <v>665</v>
      </c>
      <c r="B110" s="100"/>
      <c r="C110" s="100" t="s">
        <v>909</v>
      </c>
      <c r="D110" s="97">
        <v>35533.070050000009</v>
      </c>
      <c r="E110" s="97">
        <v>53825.295800000022</v>
      </c>
      <c r="F110" s="101">
        <v>585493.06095999957</v>
      </c>
      <c r="G110" s="101">
        <v>581468.04089999967</v>
      </c>
      <c r="H110" s="97">
        <v>-549959.99090999959</v>
      </c>
      <c r="I110" s="102">
        <v>-527642.74509999971</v>
      </c>
      <c r="J110" s="1228"/>
      <c r="K110" s="1439"/>
      <c r="L110" s="1228"/>
      <c r="M110" s="1439"/>
      <c r="X110" s="3"/>
      <c r="AF110" s="67"/>
    </row>
    <row r="111" spans="1:32" s="109" customFormat="1" ht="24" x14ac:dyDescent="0.25">
      <c r="A111" s="103" t="s">
        <v>666</v>
      </c>
      <c r="B111" s="103"/>
      <c r="C111" s="103" t="s">
        <v>910</v>
      </c>
      <c r="D111" s="92">
        <v>5771.0011499999982</v>
      </c>
      <c r="E111" s="92">
        <v>6765.21857</v>
      </c>
      <c r="F111" s="104">
        <v>226814.15901999999</v>
      </c>
      <c r="G111" s="104">
        <v>231582.18194000016</v>
      </c>
      <c r="H111" s="92">
        <v>-221043.15787</v>
      </c>
      <c r="I111" s="105">
        <v>-224816.96337000016</v>
      </c>
      <c r="J111" s="1228"/>
      <c r="K111" s="1439"/>
      <c r="L111" s="1228"/>
      <c r="M111" s="1439"/>
      <c r="N111" s="110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1"/>
      <c r="Z111" s="111"/>
      <c r="AA111" s="111"/>
      <c r="AB111" s="111"/>
      <c r="AC111" s="111"/>
      <c r="AD111" s="111"/>
      <c r="AE111" s="111"/>
      <c r="AF111" s="111"/>
    </row>
    <row r="112" spans="1:32" s="109" customFormat="1" x14ac:dyDescent="0.25">
      <c r="A112" s="100" t="s">
        <v>667</v>
      </c>
      <c r="B112" s="100"/>
      <c r="C112" s="100" t="s">
        <v>911</v>
      </c>
      <c r="D112" s="97">
        <v>2820.9527900000003</v>
      </c>
      <c r="E112" s="97">
        <v>4245.4806499999995</v>
      </c>
      <c r="F112" s="101">
        <v>28205.676780000002</v>
      </c>
      <c r="G112" s="101">
        <v>31494.362300000001</v>
      </c>
      <c r="H112" s="97">
        <v>-25384.723990000002</v>
      </c>
      <c r="I112" s="102">
        <v>-27248.881650000003</v>
      </c>
      <c r="J112" s="1228"/>
      <c r="K112" s="1439"/>
      <c r="L112" s="1228"/>
      <c r="M112" s="1439"/>
      <c r="N112" s="110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1"/>
      <c r="Z112" s="111"/>
      <c r="AA112" s="111"/>
      <c r="AB112" s="111"/>
      <c r="AC112" s="111"/>
      <c r="AD112" s="111"/>
      <c r="AE112" s="111"/>
      <c r="AF112" s="111"/>
    </row>
    <row r="113" spans="1:32" ht="24" x14ac:dyDescent="0.25">
      <c r="A113" s="103" t="s">
        <v>669</v>
      </c>
      <c r="B113" s="103"/>
      <c r="C113" s="103" t="s">
        <v>912</v>
      </c>
      <c r="D113" s="92">
        <v>351.49321000000003</v>
      </c>
      <c r="E113" s="92">
        <v>112.35606</v>
      </c>
      <c r="F113" s="104">
        <v>2132.8010099999997</v>
      </c>
      <c r="G113" s="104">
        <v>2330.09575</v>
      </c>
      <c r="H113" s="92">
        <v>-1781.3077999999996</v>
      </c>
      <c r="I113" s="105">
        <v>-2217.7396899999999</v>
      </c>
      <c r="J113" s="1228"/>
      <c r="K113" s="1439"/>
      <c r="L113" s="1228"/>
      <c r="M113" s="1439"/>
      <c r="X113" s="3"/>
      <c r="AF113" s="67"/>
    </row>
    <row r="114" spans="1:32" x14ac:dyDescent="0.25">
      <c r="A114" s="112">
        <v>27</v>
      </c>
      <c r="B114" s="78" t="s">
        <v>913</v>
      </c>
      <c r="C114" s="96"/>
      <c r="D114" s="79">
        <v>644568.99838</v>
      </c>
      <c r="E114" s="79">
        <v>804133.93027999985</v>
      </c>
      <c r="F114" s="79">
        <v>1853625.4690099994</v>
      </c>
      <c r="G114" s="113">
        <v>1975734.8537699997</v>
      </c>
      <c r="H114" s="79">
        <v>-1209056.4706299994</v>
      </c>
      <c r="I114" s="99">
        <v>-1171600.92349</v>
      </c>
      <c r="J114" s="1228"/>
      <c r="K114" s="1439"/>
      <c r="L114" s="1228"/>
      <c r="M114" s="1439"/>
      <c r="X114" s="3"/>
      <c r="AF114" s="67"/>
    </row>
    <row r="115" spans="1:32" s="109" customFormat="1" ht="36" x14ac:dyDescent="0.25">
      <c r="A115" s="103" t="s">
        <v>914</v>
      </c>
      <c r="B115" s="103"/>
      <c r="C115" s="103" t="s">
        <v>915</v>
      </c>
      <c r="D115" s="92">
        <v>247334.50464999993</v>
      </c>
      <c r="E115" s="92">
        <v>418712.8028499998</v>
      </c>
      <c r="F115" s="104">
        <v>796578.99455999979</v>
      </c>
      <c r="G115" s="104">
        <v>806783.48838000011</v>
      </c>
      <c r="H115" s="92">
        <v>-549244.48990999989</v>
      </c>
      <c r="I115" s="105">
        <v>-388070.68553000031</v>
      </c>
      <c r="J115" s="1228"/>
      <c r="K115" s="1439"/>
      <c r="L115" s="1228"/>
      <c r="M115" s="1439"/>
      <c r="N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1"/>
      <c r="Z115" s="111"/>
      <c r="AA115" s="111"/>
      <c r="AB115" s="111"/>
      <c r="AC115" s="111"/>
      <c r="AD115" s="111"/>
      <c r="AE115" s="111"/>
      <c r="AF115" s="111"/>
    </row>
    <row r="116" spans="1:32" x14ac:dyDescent="0.25">
      <c r="A116" s="100" t="s">
        <v>916</v>
      </c>
      <c r="B116" s="100"/>
      <c r="C116" s="100" t="s">
        <v>917</v>
      </c>
      <c r="D116" s="97">
        <v>117533.51637</v>
      </c>
      <c r="E116" s="97">
        <v>135403.07218000005</v>
      </c>
      <c r="F116" s="101">
        <v>128202.12476000001</v>
      </c>
      <c r="G116" s="101">
        <v>156237.36982000005</v>
      </c>
      <c r="H116" s="97">
        <v>-10668.608390000009</v>
      </c>
      <c r="I116" s="102">
        <v>-20834.297640000004</v>
      </c>
      <c r="J116" s="1228"/>
      <c r="K116" s="1439"/>
      <c r="L116" s="1228"/>
      <c r="M116" s="1439"/>
      <c r="X116" s="3"/>
      <c r="AF116" s="67"/>
    </row>
    <row r="117" spans="1:32" x14ac:dyDescent="0.25">
      <c r="A117" s="103" t="s">
        <v>918</v>
      </c>
      <c r="B117" s="103"/>
      <c r="C117" s="103" t="s">
        <v>919</v>
      </c>
      <c r="D117" s="92">
        <v>75744.923550000021</v>
      </c>
      <c r="E117" s="92">
        <v>66025.50218000004</v>
      </c>
      <c r="F117" s="104">
        <v>282155.03972999984</v>
      </c>
      <c r="G117" s="104">
        <v>282464.8003699999</v>
      </c>
      <c r="H117" s="92">
        <v>-206410.11617999984</v>
      </c>
      <c r="I117" s="105">
        <v>-216439.29818999986</v>
      </c>
      <c r="J117" s="1228"/>
      <c r="K117" s="1439"/>
      <c r="L117" s="1228"/>
      <c r="M117" s="1439"/>
      <c r="X117" s="3"/>
      <c r="AF117" s="67"/>
    </row>
    <row r="118" spans="1:32" s="120" customFormat="1" x14ac:dyDescent="0.25">
      <c r="A118" s="100" t="s">
        <v>920</v>
      </c>
      <c r="B118" s="100"/>
      <c r="C118" s="100" t="s">
        <v>921</v>
      </c>
      <c r="D118" s="97">
        <v>25610.013360000012</v>
      </c>
      <c r="E118" s="97">
        <v>14832.661960000001</v>
      </c>
      <c r="F118" s="101">
        <v>196206.24768999984</v>
      </c>
      <c r="G118" s="101">
        <v>196459.72651000001</v>
      </c>
      <c r="H118" s="97">
        <v>-170596.23432999983</v>
      </c>
      <c r="I118" s="102">
        <v>-181627.06455000001</v>
      </c>
      <c r="J118" s="1228"/>
      <c r="K118" s="1439"/>
      <c r="L118" s="1228"/>
      <c r="M118" s="1439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2"/>
      <c r="Z118" s="122"/>
      <c r="AA118" s="122"/>
      <c r="AB118" s="122"/>
      <c r="AC118" s="122"/>
      <c r="AD118" s="122"/>
      <c r="AE118" s="122"/>
      <c r="AF118" s="122"/>
    </row>
    <row r="119" spans="1:32" x14ac:dyDescent="0.25">
      <c r="A119" s="103" t="s">
        <v>922</v>
      </c>
      <c r="B119" s="103"/>
      <c r="C119" s="103" t="s">
        <v>923</v>
      </c>
      <c r="D119" s="92">
        <v>162793.32430000007</v>
      </c>
      <c r="E119" s="92">
        <v>158110.53339999981</v>
      </c>
      <c r="F119" s="104">
        <v>255660.17712999991</v>
      </c>
      <c r="G119" s="104">
        <v>358124.06507999985</v>
      </c>
      <c r="H119" s="92">
        <v>-92866.852829999843</v>
      </c>
      <c r="I119" s="105">
        <v>-200013.53168000004</v>
      </c>
      <c r="J119" s="1228"/>
      <c r="K119" s="1439"/>
      <c r="L119" s="1228"/>
      <c r="M119" s="1439"/>
      <c r="X119" s="3"/>
      <c r="AF119" s="67"/>
    </row>
    <row r="120" spans="1:32" x14ac:dyDescent="0.25">
      <c r="A120" s="100" t="s">
        <v>924</v>
      </c>
      <c r="B120" s="100"/>
      <c r="C120" s="100" t="s">
        <v>925</v>
      </c>
      <c r="D120" s="97">
        <v>15552.716150000002</v>
      </c>
      <c r="E120" s="97">
        <v>11049.357709999997</v>
      </c>
      <c r="F120" s="101">
        <v>194822.88514</v>
      </c>
      <c r="G120" s="101">
        <v>175665.40360999998</v>
      </c>
      <c r="H120" s="97">
        <v>-179270.16899000001</v>
      </c>
      <c r="I120" s="102">
        <v>-164616.04589999997</v>
      </c>
      <c r="J120" s="1228"/>
      <c r="K120" s="1439"/>
      <c r="L120" s="1228"/>
      <c r="M120" s="1439"/>
      <c r="X120" s="3"/>
      <c r="AF120" s="67"/>
    </row>
    <row r="121" spans="1:32" x14ac:dyDescent="0.25">
      <c r="A121" s="106">
        <v>28</v>
      </c>
      <c r="B121" s="83" t="s">
        <v>926</v>
      </c>
      <c r="C121" s="123"/>
      <c r="D121" s="85">
        <v>272048.20081999991</v>
      </c>
      <c r="E121" s="85">
        <v>333802.95024999999</v>
      </c>
      <c r="F121" s="85">
        <v>3846537.6949099991</v>
      </c>
      <c r="G121" s="107">
        <v>4103004.7247699955</v>
      </c>
      <c r="H121" s="85">
        <v>-3574489.4940899992</v>
      </c>
      <c r="I121" s="86">
        <v>-3769201.7745199958</v>
      </c>
      <c r="J121" s="1228"/>
      <c r="K121" s="1439"/>
      <c r="L121" s="1228"/>
      <c r="M121" s="1439"/>
      <c r="X121" s="3"/>
      <c r="AF121" s="67"/>
    </row>
    <row r="122" spans="1:32" s="124" customFormat="1" x14ac:dyDescent="0.25">
      <c r="A122" s="100" t="s">
        <v>927</v>
      </c>
      <c r="B122" s="100"/>
      <c r="C122" s="100" t="s">
        <v>928</v>
      </c>
      <c r="D122" s="97">
        <v>171190.04819</v>
      </c>
      <c r="E122" s="97">
        <v>223840.68593999994</v>
      </c>
      <c r="F122" s="101">
        <v>2289609.6294799978</v>
      </c>
      <c r="G122" s="101">
        <v>2381482.7726399973</v>
      </c>
      <c r="H122" s="97">
        <v>-2118419.5812899978</v>
      </c>
      <c r="I122" s="102">
        <v>-2157642.0866999975</v>
      </c>
      <c r="J122" s="1228"/>
      <c r="K122" s="1439"/>
      <c r="L122" s="1228"/>
      <c r="M122" s="1439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6"/>
      <c r="Z122" s="126"/>
      <c r="AA122" s="126"/>
      <c r="AB122" s="126"/>
      <c r="AC122" s="126"/>
      <c r="AD122" s="126"/>
      <c r="AE122" s="126"/>
      <c r="AF122" s="126"/>
    </row>
    <row r="123" spans="1:32" s="124" customFormat="1" x14ac:dyDescent="0.25">
      <c r="A123" s="103" t="s">
        <v>929</v>
      </c>
      <c r="B123" s="103"/>
      <c r="C123" s="103" t="s">
        <v>930</v>
      </c>
      <c r="D123" s="92">
        <v>100858.15262999992</v>
      </c>
      <c r="E123" s="92">
        <v>109962.26431000007</v>
      </c>
      <c r="F123" s="104">
        <v>1556928.0654300016</v>
      </c>
      <c r="G123" s="104">
        <v>1721521.952129998</v>
      </c>
      <c r="H123" s="92">
        <v>-1456069.9128000017</v>
      </c>
      <c r="I123" s="105">
        <v>-1611559.687819998</v>
      </c>
      <c r="J123" s="1228"/>
      <c r="K123" s="1439"/>
      <c r="L123" s="1228"/>
      <c r="M123" s="1439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6"/>
      <c r="Z123" s="126"/>
      <c r="AA123" s="126"/>
      <c r="AB123" s="126"/>
      <c r="AC123" s="126"/>
      <c r="AD123" s="126"/>
      <c r="AE123" s="126"/>
      <c r="AF123" s="126"/>
    </row>
    <row r="124" spans="1:32" s="88" customFormat="1" x14ac:dyDescent="0.25">
      <c r="A124" s="112">
        <v>29</v>
      </c>
      <c r="B124" s="78" t="s">
        <v>463</v>
      </c>
      <c r="C124" s="78"/>
      <c r="D124" s="79">
        <v>470087.26389000006</v>
      </c>
      <c r="E124" s="79">
        <v>401681.33987000014</v>
      </c>
      <c r="F124" s="79">
        <v>3888237.7755000009</v>
      </c>
      <c r="G124" s="113">
        <v>3731137.1132200016</v>
      </c>
      <c r="H124" s="79">
        <v>-3418150.5116100009</v>
      </c>
      <c r="I124" s="81">
        <v>-3329455.7733500013</v>
      </c>
      <c r="J124" s="1228"/>
      <c r="K124" s="1439"/>
      <c r="L124" s="1228"/>
      <c r="M124" s="1439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89"/>
      <c r="Z124" s="89"/>
      <c r="AA124" s="89"/>
      <c r="AB124" s="89"/>
      <c r="AC124" s="89"/>
      <c r="AD124" s="89"/>
      <c r="AE124" s="89"/>
      <c r="AF124" s="89"/>
    </row>
    <row r="125" spans="1:32" s="88" customFormat="1" x14ac:dyDescent="0.25">
      <c r="A125" s="103" t="s">
        <v>931</v>
      </c>
      <c r="B125" s="103"/>
      <c r="C125" s="103" t="s">
        <v>609</v>
      </c>
      <c r="D125" s="92">
        <v>392534.60565000004</v>
      </c>
      <c r="E125" s="92">
        <v>336588.82706000016</v>
      </c>
      <c r="F125" s="104">
        <v>3102189.3948700009</v>
      </c>
      <c r="G125" s="104">
        <v>3007986.5709400014</v>
      </c>
      <c r="H125" s="92">
        <v>-2709654.7892200006</v>
      </c>
      <c r="I125" s="105">
        <v>-2671397.7438800014</v>
      </c>
      <c r="J125" s="1228"/>
      <c r="K125" s="1439"/>
      <c r="L125" s="1228"/>
      <c r="M125" s="1439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89"/>
      <c r="Z125" s="89"/>
      <c r="AA125" s="89"/>
      <c r="AB125" s="89"/>
      <c r="AC125" s="89"/>
      <c r="AD125" s="89"/>
      <c r="AE125" s="89"/>
      <c r="AF125" s="89"/>
    </row>
    <row r="126" spans="1:32" s="88" customFormat="1" ht="24" x14ac:dyDescent="0.25">
      <c r="A126" s="100" t="s">
        <v>932</v>
      </c>
      <c r="B126" s="100"/>
      <c r="C126" s="100" t="s">
        <v>933</v>
      </c>
      <c r="D126" s="97">
        <v>15536.532979999998</v>
      </c>
      <c r="E126" s="97">
        <v>3895.4408699999999</v>
      </c>
      <c r="F126" s="101">
        <v>27740.56774000001</v>
      </c>
      <c r="G126" s="101">
        <v>29703.566019999998</v>
      </c>
      <c r="H126" s="97">
        <v>-12204.034760000011</v>
      </c>
      <c r="I126" s="102">
        <v>-25808.12515</v>
      </c>
      <c r="J126" s="1228"/>
      <c r="K126" s="1439"/>
      <c r="L126" s="1228"/>
      <c r="M126" s="1439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89"/>
      <c r="Z126" s="89"/>
      <c r="AA126" s="89"/>
      <c r="AB126" s="89"/>
      <c r="AC126" s="89"/>
      <c r="AD126" s="89"/>
      <c r="AE126" s="89"/>
      <c r="AF126" s="89"/>
    </row>
    <row r="127" spans="1:32" s="88" customFormat="1" ht="24" x14ac:dyDescent="0.25">
      <c r="A127" s="103" t="s">
        <v>934</v>
      </c>
      <c r="B127" s="103"/>
      <c r="C127" s="103" t="s">
        <v>935</v>
      </c>
      <c r="D127" s="92">
        <v>62016.125260000001</v>
      </c>
      <c r="E127" s="92">
        <v>61197.071940000002</v>
      </c>
      <c r="F127" s="104">
        <v>758307.81289000018</v>
      </c>
      <c r="G127" s="104">
        <v>693446.97626000049</v>
      </c>
      <c r="H127" s="92">
        <v>-696291.68763000017</v>
      </c>
      <c r="I127" s="105">
        <v>-632249.90432000044</v>
      </c>
      <c r="J127" s="1228"/>
      <c r="K127" s="1439"/>
      <c r="L127" s="1228"/>
      <c r="M127" s="1439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89"/>
      <c r="Z127" s="89"/>
      <c r="AA127" s="89"/>
      <c r="AB127" s="89"/>
      <c r="AC127" s="89"/>
      <c r="AD127" s="89"/>
      <c r="AE127" s="89"/>
      <c r="AF127" s="89"/>
    </row>
    <row r="128" spans="1:32" s="88" customFormat="1" x14ac:dyDescent="0.25">
      <c r="A128" s="112">
        <v>30</v>
      </c>
      <c r="B128" s="78" t="s">
        <v>936</v>
      </c>
      <c r="C128" s="78"/>
      <c r="D128" s="79">
        <v>62742.758780000004</v>
      </c>
      <c r="E128" s="79">
        <v>90418.687930000015</v>
      </c>
      <c r="F128" s="79">
        <v>2951378.4511099998</v>
      </c>
      <c r="G128" s="113">
        <v>1852101.6604400012</v>
      </c>
      <c r="H128" s="79">
        <v>-2888635.69233</v>
      </c>
      <c r="I128" s="81">
        <v>-1761682.9725100012</v>
      </c>
      <c r="J128" s="1228"/>
      <c r="K128" s="1439"/>
      <c r="L128" s="1228"/>
      <c r="M128" s="1439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89"/>
      <c r="Z128" s="89"/>
      <c r="AA128" s="89"/>
      <c r="AB128" s="89"/>
      <c r="AC128" s="89"/>
      <c r="AD128" s="89"/>
      <c r="AE128" s="89"/>
      <c r="AF128" s="89"/>
    </row>
    <row r="129" spans="1:32" s="88" customFormat="1" x14ac:dyDescent="0.25">
      <c r="A129" s="103" t="s">
        <v>937</v>
      </c>
      <c r="B129" s="103"/>
      <c r="C129" s="103" t="s">
        <v>938</v>
      </c>
      <c r="D129" s="92">
        <v>6946.5132700000004</v>
      </c>
      <c r="E129" s="92">
        <v>5106.1974700000001</v>
      </c>
      <c r="F129" s="104">
        <v>19554.35758</v>
      </c>
      <c r="G129" s="104">
        <v>16333.718860000001</v>
      </c>
      <c r="H129" s="92">
        <v>-12607.84431</v>
      </c>
      <c r="I129" s="105">
        <v>-11227.521390000002</v>
      </c>
      <c r="J129" s="1228"/>
      <c r="K129" s="1439"/>
      <c r="L129" s="1228"/>
      <c r="M129" s="1439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89"/>
      <c r="Z129" s="89"/>
      <c r="AA129" s="89"/>
      <c r="AB129" s="89"/>
      <c r="AC129" s="89"/>
      <c r="AD129" s="89"/>
      <c r="AE129" s="89"/>
      <c r="AF129" s="89"/>
    </row>
    <row r="130" spans="1:32" s="88" customFormat="1" ht="24" x14ac:dyDescent="0.25">
      <c r="A130" s="100" t="s">
        <v>939</v>
      </c>
      <c r="B130" s="100"/>
      <c r="C130" s="100" t="s">
        <v>940</v>
      </c>
      <c r="D130" s="97">
        <v>7491.6940899999981</v>
      </c>
      <c r="E130" s="97">
        <v>7650.5075300000008</v>
      </c>
      <c r="F130" s="101">
        <v>27139.648819999991</v>
      </c>
      <c r="G130" s="101">
        <v>30315.469159999986</v>
      </c>
      <c r="H130" s="97">
        <v>-19647.954729999994</v>
      </c>
      <c r="I130" s="102">
        <v>-22664.961629999983</v>
      </c>
      <c r="J130" s="1228"/>
      <c r="K130" s="1439"/>
      <c r="L130" s="1228"/>
      <c r="M130" s="1439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89"/>
      <c r="Z130" s="89"/>
      <c r="AA130" s="89"/>
      <c r="AB130" s="89"/>
      <c r="AC130" s="89"/>
      <c r="AD130" s="89"/>
      <c r="AE130" s="89"/>
      <c r="AF130" s="89"/>
    </row>
    <row r="131" spans="1:32" s="88" customFormat="1" ht="24" x14ac:dyDescent="0.25">
      <c r="A131" s="103" t="s">
        <v>941</v>
      </c>
      <c r="B131" s="103"/>
      <c r="C131" s="103" t="s">
        <v>942</v>
      </c>
      <c r="D131" s="92">
        <v>27833.230420000007</v>
      </c>
      <c r="E131" s="92">
        <v>54226.32228</v>
      </c>
      <c r="F131" s="104">
        <v>2166676.7619600003</v>
      </c>
      <c r="G131" s="104">
        <v>887056.79901999992</v>
      </c>
      <c r="H131" s="92">
        <v>-2138843.5315400003</v>
      </c>
      <c r="I131" s="105">
        <v>-832830.47673999995</v>
      </c>
      <c r="J131" s="1228"/>
      <c r="K131" s="1439"/>
      <c r="L131" s="1228"/>
      <c r="M131" s="1439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89"/>
      <c r="Z131" s="89"/>
      <c r="AA131" s="89"/>
      <c r="AB131" s="89"/>
      <c r="AC131" s="89"/>
      <c r="AD131" s="89"/>
      <c r="AE131" s="89"/>
      <c r="AF131" s="89"/>
    </row>
    <row r="132" spans="1:32" s="88" customFormat="1" x14ac:dyDescent="0.25">
      <c r="A132" s="100" t="s">
        <v>943</v>
      </c>
      <c r="B132" s="100"/>
      <c r="C132" s="100" t="s">
        <v>944</v>
      </c>
      <c r="D132" s="97">
        <v>1.7413299999999998</v>
      </c>
      <c r="E132" s="97">
        <v>597.97997999999995</v>
      </c>
      <c r="F132" s="101">
        <v>5941.4915499999988</v>
      </c>
      <c r="G132" s="101">
        <v>23022.246149999999</v>
      </c>
      <c r="H132" s="97">
        <v>-5939.750219999999</v>
      </c>
      <c r="I132" s="102">
        <v>-22424.266169999999</v>
      </c>
      <c r="J132" s="1228"/>
      <c r="K132" s="1439"/>
      <c r="L132" s="1228"/>
      <c r="M132" s="1439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89"/>
      <c r="Z132" s="89"/>
      <c r="AA132" s="89"/>
      <c r="AB132" s="89"/>
      <c r="AC132" s="89"/>
      <c r="AD132" s="89"/>
      <c r="AE132" s="89"/>
      <c r="AF132" s="89"/>
    </row>
    <row r="133" spans="1:32" s="88" customFormat="1" x14ac:dyDescent="0.25">
      <c r="A133" s="103" t="s">
        <v>945</v>
      </c>
      <c r="B133" s="103"/>
      <c r="C133" s="103" t="s">
        <v>946</v>
      </c>
      <c r="D133" s="92">
        <v>20469.579669999999</v>
      </c>
      <c r="E133" s="92">
        <v>22837.680669999998</v>
      </c>
      <c r="F133" s="104">
        <v>732066.19119999954</v>
      </c>
      <c r="G133" s="104">
        <v>895373.42725000123</v>
      </c>
      <c r="H133" s="92">
        <v>-711596.61152999953</v>
      </c>
      <c r="I133" s="105">
        <v>-872535.7465800012</v>
      </c>
      <c r="J133" s="1228"/>
      <c r="K133" s="1439"/>
      <c r="L133" s="1228"/>
      <c r="M133" s="1439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89"/>
      <c r="Z133" s="89"/>
      <c r="AA133" s="89"/>
      <c r="AB133" s="89"/>
      <c r="AC133" s="89"/>
      <c r="AD133" s="89"/>
      <c r="AE133" s="89"/>
      <c r="AF133" s="89"/>
    </row>
    <row r="134" spans="1:32" s="88" customFormat="1" x14ac:dyDescent="0.25">
      <c r="A134" s="112">
        <v>31</v>
      </c>
      <c r="B134" s="78" t="s">
        <v>947</v>
      </c>
      <c r="C134" s="117"/>
      <c r="D134" s="79">
        <v>110745.03031000005</v>
      </c>
      <c r="E134" s="79">
        <v>121694.08771999998</v>
      </c>
      <c r="F134" s="79">
        <v>102589.37236999998</v>
      </c>
      <c r="G134" s="113">
        <v>136546.50518999997</v>
      </c>
      <c r="H134" s="79">
        <v>8155.6579400000628</v>
      </c>
      <c r="I134" s="81">
        <v>-14852.417469999986</v>
      </c>
      <c r="J134" s="1228"/>
      <c r="K134" s="1439"/>
      <c r="L134" s="1228"/>
      <c r="M134" s="1439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89"/>
      <c r="Z134" s="89"/>
      <c r="AA134" s="89"/>
      <c r="AB134" s="89"/>
      <c r="AC134" s="89"/>
      <c r="AD134" s="89"/>
      <c r="AE134" s="89"/>
      <c r="AF134" s="89"/>
    </row>
    <row r="135" spans="1:32" s="88" customFormat="1" x14ac:dyDescent="0.25">
      <c r="A135" s="103" t="s">
        <v>948</v>
      </c>
      <c r="B135" s="103"/>
      <c r="C135" s="103" t="s">
        <v>949</v>
      </c>
      <c r="D135" s="92">
        <v>98897.845940000043</v>
      </c>
      <c r="E135" s="92">
        <v>113260.38651999999</v>
      </c>
      <c r="F135" s="104">
        <v>100103.61839999998</v>
      </c>
      <c r="G135" s="104">
        <v>133475.26290999996</v>
      </c>
      <c r="H135" s="92">
        <v>-1205.7724599999347</v>
      </c>
      <c r="I135" s="105">
        <v>-20214.876389999976</v>
      </c>
      <c r="J135" s="1228"/>
      <c r="K135" s="1439"/>
      <c r="L135" s="1228"/>
      <c r="M135" s="1439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89"/>
      <c r="Z135" s="89"/>
      <c r="AA135" s="89"/>
      <c r="AB135" s="89"/>
      <c r="AC135" s="89"/>
      <c r="AD135" s="89"/>
      <c r="AE135" s="89"/>
      <c r="AF135" s="89"/>
    </row>
    <row r="136" spans="1:32" s="114" customFormat="1" x14ac:dyDescent="0.25">
      <c r="A136" s="100" t="s">
        <v>950</v>
      </c>
      <c r="B136" s="100"/>
      <c r="C136" s="100" t="s">
        <v>951</v>
      </c>
      <c r="D136" s="97">
        <v>11847.184370000003</v>
      </c>
      <c r="E136" s="97">
        <v>8433.7011999999959</v>
      </c>
      <c r="F136" s="101">
        <v>2485.7539700000002</v>
      </c>
      <c r="G136" s="101">
        <v>3071.2422800000008</v>
      </c>
      <c r="H136" s="97">
        <v>9361.4304000000029</v>
      </c>
      <c r="I136" s="102">
        <v>5362.4589199999955</v>
      </c>
      <c r="J136" s="1228"/>
      <c r="K136" s="1439"/>
      <c r="L136" s="1228"/>
      <c r="M136" s="1439"/>
      <c r="N136" s="115"/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  <c r="Y136" s="116"/>
      <c r="Z136" s="116"/>
      <c r="AA136" s="116"/>
      <c r="AB136" s="116"/>
      <c r="AC136" s="116"/>
      <c r="AD136" s="116"/>
      <c r="AE136" s="116"/>
      <c r="AF136" s="116"/>
    </row>
    <row r="137" spans="1:32" s="114" customFormat="1" x14ac:dyDescent="0.25">
      <c r="A137" s="106">
        <v>32</v>
      </c>
      <c r="B137" s="83" t="s">
        <v>952</v>
      </c>
      <c r="C137" s="118"/>
      <c r="D137" s="85">
        <v>268461.4078000001</v>
      </c>
      <c r="E137" s="85">
        <v>238516.79927000002</v>
      </c>
      <c r="F137" s="85">
        <v>1278455.0653199994</v>
      </c>
      <c r="G137" s="107">
        <v>1389013.94392</v>
      </c>
      <c r="H137" s="85">
        <v>-1009993.6575199992</v>
      </c>
      <c r="I137" s="86">
        <v>-1150497.1446499999</v>
      </c>
      <c r="J137" s="1228"/>
      <c r="K137" s="1439"/>
      <c r="L137" s="1228"/>
      <c r="M137" s="1439"/>
      <c r="N137" s="115"/>
      <c r="O137" s="115"/>
      <c r="P137" s="115"/>
      <c r="Q137" s="115"/>
      <c r="R137" s="115"/>
      <c r="S137" s="115"/>
      <c r="T137" s="115"/>
      <c r="U137" s="115"/>
      <c r="V137" s="115"/>
      <c r="W137" s="115"/>
      <c r="X137" s="115"/>
      <c r="Y137" s="116"/>
      <c r="Z137" s="116"/>
      <c r="AA137" s="116"/>
      <c r="AB137" s="116"/>
      <c r="AC137" s="116"/>
      <c r="AD137" s="116"/>
      <c r="AE137" s="116"/>
      <c r="AF137" s="116"/>
    </row>
    <row r="138" spans="1:32" s="114" customFormat="1" x14ac:dyDescent="0.25">
      <c r="A138" s="100" t="s">
        <v>544</v>
      </c>
      <c r="B138" s="100"/>
      <c r="C138" s="100" t="s">
        <v>953</v>
      </c>
      <c r="D138" s="97">
        <v>146993.73648000014</v>
      </c>
      <c r="E138" s="97">
        <v>134298.41652000003</v>
      </c>
      <c r="F138" s="101">
        <v>71330.754259999987</v>
      </c>
      <c r="G138" s="101">
        <v>100177.48518999996</v>
      </c>
      <c r="H138" s="97">
        <v>75662.982220000151</v>
      </c>
      <c r="I138" s="102">
        <v>34120.931330000065</v>
      </c>
      <c r="J138" s="1228"/>
      <c r="K138" s="1439"/>
      <c r="L138" s="1228"/>
      <c r="M138" s="1439"/>
      <c r="N138" s="115"/>
      <c r="O138" s="115"/>
      <c r="P138" s="115"/>
      <c r="Q138" s="115"/>
      <c r="R138" s="115"/>
      <c r="S138" s="115"/>
      <c r="T138" s="115"/>
      <c r="U138" s="115"/>
      <c r="V138" s="115"/>
      <c r="W138" s="115"/>
      <c r="X138" s="115"/>
      <c r="Y138" s="116"/>
      <c r="Z138" s="116"/>
      <c r="AA138" s="116"/>
      <c r="AB138" s="116"/>
      <c r="AC138" s="116"/>
      <c r="AD138" s="116"/>
      <c r="AE138" s="116"/>
      <c r="AF138" s="116"/>
    </row>
    <row r="139" spans="1:32" s="114" customFormat="1" x14ac:dyDescent="0.25">
      <c r="A139" s="103" t="s">
        <v>546</v>
      </c>
      <c r="B139" s="103"/>
      <c r="C139" s="103" t="s">
        <v>954</v>
      </c>
      <c r="D139" s="92">
        <v>250.71164000000002</v>
      </c>
      <c r="E139" s="92">
        <v>133.75672000000003</v>
      </c>
      <c r="F139" s="104">
        <v>13626.048570000001</v>
      </c>
      <c r="G139" s="104">
        <v>13544.938639999997</v>
      </c>
      <c r="H139" s="92">
        <v>-13375.336930000001</v>
      </c>
      <c r="I139" s="105">
        <v>-13411.181919999997</v>
      </c>
      <c r="J139" s="1228"/>
      <c r="K139" s="1439"/>
      <c r="L139" s="1228"/>
      <c r="M139" s="1439"/>
      <c r="N139" s="115"/>
      <c r="O139" s="115"/>
      <c r="P139" s="115"/>
      <c r="Q139" s="115"/>
      <c r="R139" s="115"/>
      <c r="S139" s="115"/>
      <c r="T139" s="115"/>
      <c r="U139" s="115"/>
      <c r="V139" s="115"/>
      <c r="W139" s="115"/>
      <c r="X139" s="115"/>
      <c r="Y139" s="116"/>
      <c r="Z139" s="116"/>
      <c r="AA139" s="116"/>
      <c r="AB139" s="116"/>
      <c r="AC139" s="116"/>
      <c r="AD139" s="116"/>
      <c r="AE139" s="116"/>
      <c r="AF139" s="116"/>
    </row>
    <row r="140" spans="1:32" ht="24" x14ac:dyDescent="0.25">
      <c r="A140" s="100" t="s">
        <v>674</v>
      </c>
      <c r="B140" s="100"/>
      <c r="C140" s="100" t="s">
        <v>955</v>
      </c>
      <c r="D140" s="97">
        <v>718.32637000000011</v>
      </c>
      <c r="E140" s="97">
        <v>596.84152000000006</v>
      </c>
      <c r="F140" s="101">
        <v>45687.878150000011</v>
      </c>
      <c r="G140" s="101">
        <v>59525.110849999939</v>
      </c>
      <c r="H140" s="97">
        <v>-44969.551780000009</v>
      </c>
      <c r="I140" s="102">
        <v>-58928.269329999937</v>
      </c>
      <c r="J140" s="1228"/>
      <c r="K140" s="1439"/>
      <c r="L140" s="1228"/>
      <c r="M140" s="1439"/>
      <c r="X140" s="3"/>
      <c r="AF140" s="67"/>
    </row>
    <row r="141" spans="1:32" x14ac:dyDescent="0.25">
      <c r="A141" s="103" t="s">
        <v>675</v>
      </c>
      <c r="B141" s="103"/>
      <c r="C141" s="103" t="s">
        <v>956</v>
      </c>
      <c r="D141" s="92">
        <v>26099.534249999997</v>
      </c>
      <c r="E141" s="92">
        <v>14619.92102</v>
      </c>
      <c r="F141" s="104">
        <v>129002.91287999995</v>
      </c>
      <c r="G141" s="104">
        <v>136576.82410000006</v>
      </c>
      <c r="H141" s="92">
        <v>-102903.37862999995</v>
      </c>
      <c r="I141" s="105">
        <v>-121956.90308000006</v>
      </c>
      <c r="J141" s="1228"/>
      <c r="K141" s="1439"/>
      <c r="L141" s="1228"/>
      <c r="M141" s="1439"/>
      <c r="X141" s="3"/>
      <c r="AF141" s="67"/>
    </row>
    <row r="142" spans="1:32" ht="24" x14ac:dyDescent="0.25">
      <c r="A142" s="100" t="s">
        <v>676</v>
      </c>
      <c r="B142" s="100"/>
      <c r="C142" s="100" t="s">
        <v>957</v>
      </c>
      <c r="D142" s="97">
        <v>42959.105279999996</v>
      </c>
      <c r="E142" s="97">
        <v>40652.307249999998</v>
      </c>
      <c r="F142" s="101">
        <v>766639.0096399996</v>
      </c>
      <c r="G142" s="101">
        <v>795671.39621000015</v>
      </c>
      <c r="H142" s="97">
        <v>-723679.90435999958</v>
      </c>
      <c r="I142" s="102">
        <v>-755019.0889600002</v>
      </c>
      <c r="J142" s="1228"/>
      <c r="K142" s="1439"/>
      <c r="L142" s="1228"/>
      <c r="M142" s="1439"/>
      <c r="X142" s="3"/>
      <c r="AF142" s="67"/>
    </row>
    <row r="143" spans="1:32" x14ac:dyDescent="0.25">
      <c r="A143" s="103" t="s">
        <v>958</v>
      </c>
      <c r="B143" s="103"/>
      <c r="C143" s="103" t="s">
        <v>959</v>
      </c>
      <c r="D143" s="92">
        <v>51439.993780000004</v>
      </c>
      <c r="E143" s="92">
        <v>48215.556240000005</v>
      </c>
      <c r="F143" s="104">
        <v>252168.46181999994</v>
      </c>
      <c r="G143" s="104">
        <v>283518.18893000006</v>
      </c>
      <c r="H143" s="92">
        <v>-200728.46803999995</v>
      </c>
      <c r="I143" s="105">
        <v>-235302.63269000006</v>
      </c>
      <c r="J143" s="1228"/>
      <c r="K143" s="1439"/>
      <c r="L143" s="1228"/>
      <c r="M143" s="1439"/>
      <c r="X143" s="3"/>
      <c r="AF143" s="67"/>
    </row>
    <row r="144" spans="1:32" x14ac:dyDescent="0.25">
      <c r="A144" s="112">
        <v>33</v>
      </c>
      <c r="B144" s="78" t="s">
        <v>960</v>
      </c>
      <c r="C144" s="96"/>
      <c r="D144" s="79">
        <v>0</v>
      </c>
      <c r="E144" s="79">
        <v>0</v>
      </c>
      <c r="F144" s="79">
        <v>0</v>
      </c>
      <c r="G144" s="113">
        <v>0</v>
      </c>
      <c r="H144" s="79">
        <v>0</v>
      </c>
      <c r="I144" s="81">
        <v>0</v>
      </c>
      <c r="J144" s="1228"/>
      <c r="K144" s="1439"/>
      <c r="L144" s="1228"/>
      <c r="M144" s="1439"/>
      <c r="X144" s="3"/>
      <c r="AF144" s="67"/>
    </row>
    <row r="145" spans="1:32" ht="24" x14ac:dyDescent="0.25">
      <c r="A145" s="103" t="s">
        <v>684</v>
      </c>
      <c r="B145" s="103"/>
      <c r="C145" s="103" t="s">
        <v>961</v>
      </c>
      <c r="D145" s="92">
        <v>0</v>
      </c>
      <c r="E145" s="92">
        <v>0</v>
      </c>
      <c r="F145" s="104">
        <v>0</v>
      </c>
      <c r="G145" s="104">
        <v>0</v>
      </c>
      <c r="H145" s="92">
        <v>0</v>
      </c>
      <c r="I145" s="105">
        <v>0</v>
      </c>
      <c r="J145" s="1228"/>
      <c r="K145" s="1439"/>
      <c r="L145" s="1228"/>
      <c r="M145" s="1439"/>
      <c r="X145" s="3"/>
      <c r="AF145" s="67"/>
    </row>
    <row r="146" spans="1:32" x14ac:dyDescent="0.25">
      <c r="A146" s="100" t="s">
        <v>686</v>
      </c>
      <c r="B146" s="78"/>
      <c r="C146" s="100" t="s">
        <v>962</v>
      </c>
      <c r="D146" s="97">
        <v>0</v>
      </c>
      <c r="E146" s="97">
        <v>0</v>
      </c>
      <c r="F146" s="79">
        <v>0</v>
      </c>
      <c r="G146" s="101">
        <v>0</v>
      </c>
      <c r="H146" s="97">
        <v>0</v>
      </c>
      <c r="I146" s="102">
        <v>0</v>
      </c>
      <c r="J146" s="1228"/>
      <c r="K146" s="1439"/>
      <c r="L146" s="1228"/>
      <c r="M146" s="1439"/>
      <c r="X146" s="3"/>
      <c r="AF146" s="67"/>
    </row>
    <row r="147" spans="1:32" x14ac:dyDescent="0.25">
      <c r="A147" s="127" t="s">
        <v>586</v>
      </c>
      <c r="B147" s="83" t="s">
        <v>963</v>
      </c>
      <c r="C147" s="91"/>
      <c r="D147" s="85">
        <v>130356.878</v>
      </c>
      <c r="E147" s="85">
        <v>278923.64299999998</v>
      </c>
      <c r="F147" s="85">
        <v>33615.007259999998</v>
      </c>
      <c r="G147" s="85">
        <v>2294.99577</v>
      </c>
      <c r="H147" s="85">
        <v>96741.870739999998</v>
      </c>
      <c r="I147" s="86">
        <v>276628.64723</v>
      </c>
      <c r="J147" s="1228"/>
      <c r="K147" s="1439"/>
      <c r="L147" s="1228"/>
      <c r="M147" s="1439"/>
      <c r="X147" s="3"/>
      <c r="AF147" s="67"/>
    </row>
    <row r="148" spans="1:32" x14ac:dyDescent="0.25">
      <c r="A148" s="112">
        <v>35</v>
      </c>
      <c r="B148" s="78" t="s">
        <v>964</v>
      </c>
      <c r="C148" s="96"/>
      <c r="D148" s="79">
        <v>130356.878</v>
      </c>
      <c r="E148" s="79">
        <v>278923.64299999998</v>
      </c>
      <c r="F148" s="79">
        <v>33615.007259999998</v>
      </c>
      <c r="G148" s="113">
        <v>2294.99577</v>
      </c>
      <c r="H148" s="79">
        <v>96741.870739999998</v>
      </c>
      <c r="I148" s="81">
        <v>276628.64723</v>
      </c>
      <c r="J148" s="1228"/>
      <c r="K148" s="1439"/>
      <c r="L148" s="1228"/>
      <c r="M148" s="1439"/>
      <c r="X148" s="3"/>
      <c r="AF148" s="67"/>
    </row>
    <row r="149" spans="1:32" x14ac:dyDescent="0.25">
      <c r="A149" s="103" t="s">
        <v>707</v>
      </c>
      <c r="B149" s="83"/>
      <c r="C149" s="91" t="s">
        <v>965</v>
      </c>
      <c r="D149" s="92">
        <v>130356.878</v>
      </c>
      <c r="E149" s="92">
        <v>278923.64299999998</v>
      </c>
      <c r="F149" s="92">
        <v>33615.007259999998</v>
      </c>
      <c r="G149" s="104">
        <v>2294.99577</v>
      </c>
      <c r="H149" s="92">
        <v>96741.870739999998</v>
      </c>
      <c r="I149" s="94">
        <v>276628.64723</v>
      </c>
      <c r="J149" s="1228"/>
      <c r="K149" s="1439"/>
      <c r="L149" s="1228"/>
      <c r="M149" s="1439"/>
      <c r="X149" s="3"/>
      <c r="AF149" s="67"/>
    </row>
    <row r="150" spans="1:32" x14ac:dyDescent="0.25">
      <c r="A150" s="100" t="s">
        <v>709</v>
      </c>
      <c r="B150" s="78"/>
      <c r="C150" s="96" t="s">
        <v>966</v>
      </c>
      <c r="D150" s="97">
        <v>0</v>
      </c>
      <c r="E150" s="97">
        <v>0</v>
      </c>
      <c r="F150" s="97">
        <v>0</v>
      </c>
      <c r="G150" s="101">
        <v>0</v>
      </c>
      <c r="H150" s="97">
        <v>0</v>
      </c>
      <c r="I150" s="99">
        <v>0</v>
      </c>
      <c r="J150" s="1228"/>
      <c r="K150" s="1439"/>
      <c r="L150" s="1228"/>
      <c r="M150" s="1439"/>
      <c r="X150" s="3"/>
      <c r="AF150" s="67"/>
    </row>
    <row r="151" spans="1:32" x14ac:dyDescent="0.25">
      <c r="A151" s="103" t="s">
        <v>710</v>
      </c>
      <c r="B151" s="83"/>
      <c r="C151" s="91" t="s">
        <v>967</v>
      </c>
      <c r="D151" s="92">
        <v>0</v>
      </c>
      <c r="E151" s="92">
        <v>0</v>
      </c>
      <c r="F151" s="92">
        <v>0</v>
      </c>
      <c r="G151" s="104">
        <v>0</v>
      </c>
      <c r="H151" s="92">
        <v>0</v>
      </c>
      <c r="I151" s="94">
        <v>0</v>
      </c>
      <c r="J151" s="1228"/>
      <c r="K151" s="1439"/>
      <c r="L151" s="1228"/>
      <c r="M151" s="1439"/>
      <c r="X151" s="3"/>
      <c r="AF151" s="67"/>
    </row>
    <row r="152" spans="1:32" x14ac:dyDescent="0.25">
      <c r="A152" s="128" t="s">
        <v>0</v>
      </c>
      <c r="B152" s="78" t="s">
        <v>968</v>
      </c>
      <c r="C152" s="96"/>
      <c r="D152" s="79">
        <v>19066.365639999993</v>
      </c>
      <c r="E152" s="79">
        <v>16835.548609999991</v>
      </c>
      <c r="F152" s="79">
        <v>4656.7436100000014</v>
      </c>
      <c r="G152" s="79">
        <v>8222.5931199999995</v>
      </c>
      <c r="H152" s="79">
        <v>14409.622029999991</v>
      </c>
      <c r="I152" s="81">
        <v>8612.9554899999912</v>
      </c>
      <c r="J152" s="1228"/>
      <c r="K152" s="1439"/>
      <c r="L152" s="1228"/>
      <c r="M152" s="1439"/>
      <c r="X152" s="3"/>
      <c r="AF152" s="67"/>
    </row>
    <row r="153" spans="1:32" x14ac:dyDescent="0.25">
      <c r="A153" s="106">
        <v>37</v>
      </c>
      <c r="B153" s="83" t="s">
        <v>969</v>
      </c>
      <c r="C153" s="91"/>
      <c r="D153" s="92">
        <v>3.6951999999999998</v>
      </c>
      <c r="E153" s="92">
        <v>9.9999999999999988E-34</v>
      </c>
      <c r="F153" s="92">
        <v>9.9999999999999988E-34</v>
      </c>
      <c r="G153" s="104">
        <v>9.9999999999999988E-34</v>
      </c>
      <c r="H153" s="92">
        <v>3.6951999999999998</v>
      </c>
      <c r="I153" s="94">
        <v>0</v>
      </c>
      <c r="J153" s="1228"/>
      <c r="K153" s="1439"/>
      <c r="L153" s="1228"/>
      <c r="M153" s="1439"/>
      <c r="X153" s="3"/>
      <c r="AF153" s="67"/>
    </row>
    <row r="154" spans="1:32" x14ac:dyDescent="0.25">
      <c r="A154" s="112">
        <v>38</v>
      </c>
      <c r="B154" s="78" t="s">
        <v>970</v>
      </c>
      <c r="C154" s="96"/>
      <c r="D154" s="97">
        <v>19062.670439999994</v>
      </c>
      <c r="E154" s="97">
        <v>16835.548609999991</v>
      </c>
      <c r="F154" s="97">
        <v>4656.7436100000014</v>
      </c>
      <c r="G154" s="101">
        <v>8222.5931199999995</v>
      </c>
      <c r="H154" s="97">
        <v>14405.926829999993</v>
      </c>
      <c r="I154" s="99">
        <v>8612.9554899999912</v>
      </c>
      <c r="J154" s="1228"/>
      <c r="K154" s="1439"/>
      <c r="L154" s="1228"/>
      <c r="M154" s="1439"/>
      <c r="X154" s="3"/>
      <c r="AF154" s="67"/>
    </row>
    <row r="155" spans="1:32" x14ac:dyDescent="0.25">
      <c r="A155" s="127" t="s">
        <v>1</v>
      </c>
      <c r="B155" s="83" t="s">
        <v>971</v>
      </c>
      <c r="C155" s="91"/>
      <c r="D155" s="85">
        <v>117.03676999999999</v>
      </c>
      <c r="E155" s="85">
        <v>79.82562999999999</v>
      </c>
      <c r="F155" s="85">
        <v>18.24954</v>
      </c>
      <c r="G155" s="85">
        <v>25.940280000000001</v>
      </c>
      <c r="H155" s="85">
        <v>98.787229999999994</v>
      </c>
      <c r="I155" s="86">
        <v>53.885349999999988</v>
      </c>
      <c r="J155" s="1228"/>
      <c r="K155" s="1439"/>
      <c r="L155" s="1228"/>
      <c r="M155" s="1439"/>
      <c r="X155" s="3"/>
      <c r="AF155" s="67"/>
    </row>
    <row r="156" spans="1:32" x14ac:dyDescent="0.25">
      <c r="A156" s="112">
        <v>45</v>
      </c>
      <c r="B156" s="78" t="s">
        <v>972</v>
      </c>
      <c r="C156" s="96"/>
      <c r="D156" s="97">
        <v>2.1</v>
      </c>
      <c r="E156" s="97">
        <v>9.9999999999999988E-34</v>
      </c>
      <c r="F156" s="97">
        <v>1.3009500000000001</v>
      </c>
      <c r="G156" s="101">
        <v>0.78</v>
      </c>
      <c r="H156" s="97">
        <v>0.79905000000000004</v>
      </c>
      <c r="I156" s="99">
        <v>-0.78</v>
      </c>
      <c r="J156" s="1228"/>
      <c r="K156" s="1439"/>
      <c r="L156" s="1228"/>
      <c r="M156" s="1439"/>
      <c r="X156" s="3"/>
      <c r="AF156" s="67"/>
    </row>
    <row r="157" spans="1:32" x14ac:dyDescent="0.25">
      <c r="A157" s="106">
        <v>46</v>
      </c>
      <c r="B157" s="83" t="s">
        <v>973</v>
      </c>
      <c r="C157" s="83"/>
      <c r="D157" s="92">
        <v>114.93677</v>
      </c>
      <c r="E157" s="92">
        <v>79.82562999999999</v>
      </c>
      <c r="F157" s="92">
        <v>16.948589999999999</v>
      </c>
      <c r="G157" s="104">
        <v>25.16028</v>
      </c>
      <c r="H157" s="92">
        <v>97.98818</v>
      </c>
      <c r="I157" s="94">
        <v>54.665349999999989</v>
      </c>
      <c r="J157" s="1228"/>
      <c r="K157" s="1439"/>
      <c r="L157" s="1228"/>
      <c r="M157" s="1439"/>
      <c r="X157" s="3"/>
      <c r="AF157" s="67"/>
    </row>
    <row r="158" spans="1:32" x14ac:dyDescent="0.25">
      <c r="A158" s="128" t="s">
        <v>974</v>
      </c>
      <c r="B158" s="78" t="s">
        <v>975</v>
      </c>
      <c r="C158" s="96"/>
      <c r="D158" s="79">
        <v>40.647279999999995</v>
      </c>
      <c r="E158" s="79">
        <v>18.655360000000002</v>
      </c>
      <c r="F158" s="79">
        <v>1.2927999999999999</v>
      </c>
      <c r="G158" s="79">
        <v>3.6261999999999999</v>
      </c>
      <c r="H158" s="79">
        <v>39.354479999999995</v>
      </c>
      <c r="I158" s="81">
        <v>15.029160000000001</v>
      </c>
      <c r="J158" s="1228"/>
      <c r="K158" s="1439"/>
      <c r="L158" s="1228"/>
      <c r="M158" s="1439"/>
      <c r="X158" s="3"/>
      <c r="AF158" s="67"/>
    </row>
    <row r="159" spans="1:32" s="129" customFormat="1" x14ac:dyDescent="0.25">
      <c r="A159" s="106">
        <v>53</v>
      </c>
      <c r="B159" s="83" t="s">
        <v>976</v>
      </c>
      <c r="C159" s="91"/>
      <c r="D159" s="92">
        <v>40.647279999999995</v>
      </c>
      <c r="E159" s="92">
        <v>18.655360000000002</v>
      </c>
      <c r="F159" s="92">
        <v>1.2927999999999999</v>
      </c>
      <c r="G159" s="104">
        <v>3.6261999999999999</v>
      </c>
      <c r="H159" s="92">
        <v>39.354479999999995</v>
      </c>
      <c r="I159" s="94">
        <v>15.029160000000001</v>
      </c>
      <c r="J159" s="1228"/>
      <c r="K159" s="1439"/>
      <c r="L159" s="1228"/>
      <c r="M159" s="1439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1"/>
      <c r="Z159" s="131"/>
      <c r="AA159" s="131"/>
      <c r="AB159" s="131"/>
      <c r="AC159" s="131"/>
      <c r="AD159" s="131"/>
      <c r="AE159" s="131"/>
      <c r="AF159" s="131"/>
    </row>
    <row r="160" spans="1:32" x14ac:dyDescent="0.25">
      <c r="A160" s="128" t="s">
        <v>977</v>
      </c>
      <c r="B160" s="78" t="s">
        <v>978</v>
      </c>
      <c r="C160" s="96"/>
      <c r="D160" s="79">
        <v>37160.793190000019</v>
      </c>
      <c r="E160" s="79">
        <v>44183.993179999954</v>
      </c>
      <c r="F160" s="79">
        <v>69893.289519999904</v>
      </c>
      <c r="G160" s="79">
        <v>75472.829710000064</v>
      </c>
      <c r="H160" s="79">
        <v>-32732.496329999885</v>
      </c>
      <c r="I160" s="81">
        <v>-31288.83653000011</v>
      </c>
      <c r="J160" s="1228"/>
      <c r="K160" s="1439"/>
      <c r="L160" s="1228"/>
      <c r="M160" s="1439"/>
      <c r="X160" s="3"/>
      <c r="AF160" s="67"/>
    </row>
    <row r="161" spans="1:32" x14ac:dyDescent="0.25">
      <c r="A161" s="106">
        <v>58</v>
      </c>
      <c r="B161" s="83" t="s">
        <v>595</v>
      </c>
      <c r="C161" s="91"/>
      <c r="D161" s="92">
        <v>37113.943460000017</v>
      </c>
      <c r="E161" s="92">
        <v>44154.682619999956</v>
      </c>
      <c r="F161" s="92">
        <v>60931.787359999907</v>
      </c>
      <c r="G161" s="104">
        <v>65262.28552000007</v>
      </c>
      <c r="H161" s="92">
        <v>-23817.843899999891</v>
      </c>
      <c r="I161" s="94">
        <v>-21107.602900000114</v>
      </c>
      <c r="J161" s="1228"/>
      <c r="K161" s="1439"/>
      <c r="L161" s="1228"/>
      <c r="M161" s="1439"/>
      <c r="X161" s="3"/>
      <c r="AF161" s="67"/>
    </row>
    <row r="162" spans="1:32" x14ac:dyDescent="0.25">
      <c r="A162" s="112">
        <v>59</v>
      </c>
      <c r="B162" s="78" t="s">
        <v>979</v>
      </c>
      <c r="C162" s="96"/>
      <c r="D162" s="97">
        <v>46.849729999999987</v>
      </c>
      <c r="E162" s="97">
        <v>29.310559999999995</v>
      </c>
      <c r="F162" s="97">
        <v>8961.5021600000036</v>
      </c>
      <c r="G162" s="101">
        <v>10210.544189999993</v>
      </c>
      <c r="H162" s="97">
        <v>-8914.6524300000037</v>
      </c>
      <c r="I162" s="99">
        <v>-10181.233629999993</v>
      </c>
      <c r="J162" s="1228"/>
      <c r="K162" s="1439"/>
      <c r="L162" s="1228"/>
      <c r="M162" s="1439"/>
      <c r="X162" s="3"/>
      <c r="AF162" s="67"/>
    </row>
    <row r="163" spans="1:32" x14ac:dyDescent="0.25">
      <c r="A163" s="127" t="s">
        <v>980</v>
      </c>
      <c r="B163" s="83" t="s">
        <v>981</v>
      </c>
      <c r="C163" s="91"/>
      <c r="D163" s="85">
        <v>2.4E-2</v>
      </c>
      <c r="E163" s="85">
        <v>0.1404</v>
      </c>
      <c r="F163" s="85">
        <v>25.793350000000004</v>
      </c>
      <c r="G163" s="85">
        <v>23.714500000000001</v>
      </c>
      <c r="H163" s="85">
        <v>-25.769350000000003</v>
      </c>
      <c r="I163" s="86">
        <v>-23.574100000000001</v>
      </c>
      <c r="J163" s="1228"/>
      <c r="K163" s="1439"/>
      <c r="L163" s="1228"/>
      <c r="M163" s="1439"/>
      <c r="X163" s="3"/>
      <c r="AF163" s="67"/>
    </row>
    <row r="164" spans="1:32" x14ac:dyDescent="0.25">
      <c r="A164" s="112">
        <v>71</v>
      </c>
      <c r="B164" s="78" t="s">
        <v>982</v>
      </c>
      <c r="C164" s="96"/>
      <c r="D164" s="97">
        <v>2.4E-2</v>
      </c>
      <c r="E164" s="97">
        <v>0.1404</v>
      </c>
      <c r="F164" s="97">
        <v>13.846310000000001</v>
      </c>
      <c r="G164" s="101">
        <v>10.640540000000001</v>
      </c>
      <c r="H164" s="97">
        <v>-13.822310000000002</v>
      </c>
      <c r="I164" s="99">
        <v>-10.500140000000002</v>
      </c>
      <c r="J164" s="1228"/>
      <c r="K164" s="1439"/>
      <c r="L164" s="1228"/>
      <c r="M164" s="1439"/>
      <c r="X164" s="3"/>
      <c r="AF164" s="67"/>
    </row>
    <row r="165" spans="1:32" x14ac:dyDescent="0.25">
      <c r="A165" s="106">
        <v>74</v>
      </c>
      <c r="B165" s="83" t="s">
        <v>983</v>
      </c>
      <c r="C165" s="91"/>
      <c r="D165" s="92">
        <v>1.1E-32</v>
      </c>
      <c r="E165" s="92">
        <v>1.1E-32</v>
      </c>
      <c r="F165" s="92">
        <v>11.947040000000001</v>
      </c>
      <c r="G165" s="104">
        <v>13.07396</v>
      </c>
      <c r="H165" s="92">
        <v>-11.947040000000001</v>
      </c>
      <c r="I165" s="94">
        <v>-13.07396</v>
      </c>
      <c r="J165" s="1228"/>
      <c r="K165" s="1439"/>
      <c r="L165" s="1228"/>
      <c r="M165" s="1439"/>
      <c r="X165" s="3"/>
      <c r="AF165" s="67"/>
    </row>
    <row r="166" spans="1:32" s="67" customFormat="1" x14ac:dyDescent="0.25">
      <c r="A166" s="128" t="s">
        <v>984</v>
      </c>
      <c r="B166" s="78" t="s">
        <v>985</v>
      </c>
      <c r="C166" s="96"/>
      <c r="D166" s="79">
        <v>2651.8611100000003</v>
      </c>
      <c r="E166" s="79">
        <v>3531.0569700000001</v>
      </c>
      <c r="F166" s="79">
        <v>582.9048600000001</v>
      </c>
      <c r="G166" s="79">
        <v>621.27112999999997</v>
      </c>
      <c r="H166" s="79">
        <v>2068.9562500000002</v>
      </c>
      <c r="I166" s="81">
        <v>2909.78584</v>
      </c>
      <c r="J166" s="1228"/>
      <c r="K166" s="1439"/>
      <c r="L166" s="1228"/>
      <c r="M166" s="1439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 spans="1:32" s="67" customFormat="1" x14ac:dyDescent="0.25">
      <c r="A167" s="106">
        <v>90</v>
      </c>
      <c r="B167" s="83" t="s">
        <v>986</v>
      </c>
      <c r="C167" s="91"/>
      <c r="D167" s="92">
        <v>2651.8611100000003</v>
      </c>
      <c r="E167" s="92">
        <v>3531.0569700000001</v>
      </c>
      <c r="F167" s="92">
        <v>573.24788000000012</v>
      </c>
      <c r="G167" s="104">
        <v>614.88380999999993</v>
      </c>
      <c r="H167" s="92">
        <v>2078.6132299999999</v>
      </c>
      <c r="I167" s="94">
        <v>2916.1731600000003</v>
      </c>
      <c r="J167" s="1228"/>
      <c r="K167" s="1439"/>
      <c r="L167" s="1228"/>
      <c r="M167" s="1439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 spans="1:32" s="67" customFormat="1" x14ac:dyDescent="0.25">
      <c r="A168" s="112">
        <v>91</v>
      </c>
      <c r="B168" s="78" t="s">
        <v>987</v>
      </c>
      <c r="C168" s="96"/>
      <c r="D168" s="97">
        <v>1.3999999999999999E-32</v>
      </c>
      <c r="E168" s="97">
        <v>1.3999999999999999E-32</v>
      </c>
      <c r="F168" s="97">
        <v>9.656979999999999</v>
      </c>
      <c r="G168" s="101">
        <v>6.3873199999999999</v>
      </c>
      <c r="H168" s="97">
        <v>-9.656979999999999</v>
      </c>
      <c r="I168" s="99">
        <v>-6.3873199999999999</v>
      </c>
      <c r="J168" s="1228"/>
      <c r="K168" s="1439"/>
      <c r="L168" s="1228"/>
      <c r="M168" s="1439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 spans="1:32" s="67" customFormat="1" ht="15" thickBot="1" x14ac:dyDescent="0.3">
      <c r="A169" s="132" t="s">
        <v>3</v>
      </c>
      <c r="B169" s="133"/>
      <c r="C169" s="134" t="s">
        <v>500</v>
      </c>
      <c r="D169" s="135">
        <v>10089.6185</v>
      </c>
      <c r="E169" s="135">
        <v>8833.2944700000007</v>
      </c>
      <c r="F169" s="135">
        <v>7672.6465299999991</v>
      </c>
      <c r="G169" s="136">
        <v>7480.5862800000041</v>
      </c>
      <c r="H169" s="135">
        <v>2416.9719700000014</v>
      </c>
      <c r="I169" s="137">
        <v>1352.7081899999966</v>
      </c>
      <c r="J169" s="1228"/>
      <c r="K169" s="1439"/>
      <c r="L169" s="1228"/>
      <c r="M169" s="1439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 spans="1:32" customFormat="1" ht="12.75" x14ac:dyDescent="0.2"/>
    <row r="171" spans="1:32" s="3" customFormat="1" x14ac:dyDescent="0.25">
      <c r="A171" s="1532" t="s">
        <v>1096</v>
      </c>
      <c r="B171" s="1537"/>
      <c r="C171" s="1537"/>
      <c r="D171" s="1537"/>
      <c r="E171" s="1537"/>
      <c r="F171" s="1538"/>
      <c r="G171" s="1539"/>
      <c r="H171" s="1537"/>
      <c r="I171" s="1540"/>
    </row>
    <row r="172" spans="1:32" s="3" customFormat="1" x14ac:dyDescent="0.25">
      <c r="A172" s="1675" t="s">
        <v>1437</v>
      </c>
      <c r="B172" s="138"/>
      <c r="C172" s="138"/>
      <c r="D172" s="138"/>
      <c r="E172" s="138"/>
      <c r="F172" s="139"/>
      <c r="G172" s="139"/>
      <c r="H172" s="138"/>
      <c r="I172" s="66"/>
    </row>
    <row r="173" spans="1:32" s="3" customFormat="1" ht="15" x14ac:dyDescent="0.25">
      <c r="A173" s="1541" t="s">
        <v>4</v>
      </c>
      <c r="B173" s="138"/>
      <c r="C173" s="138"/>
      <c r="D173" s="138"/>
      <c r="E173" s="138"/>
      <c r="F173" s="140"/>
      <c r="G173" s="138"/>
      <c r="H173" s="138"/>
      <c r="I173" s="66"/>
    </row>
    <row r="174" spans="1:32" s="3" customFormat="1" x14ac:dyDescent="0.25">
      <c r="A174" s="1542" t="s">
        <v>1441</v>
      </c>
      <c r="B174" s="142"/>
      <c r="C174" s="142"/>
      <c r="D174" s="142"/>
      <c r="E174" s="142"/>
      <c r="F174" s="143"/>
      <c r="G174" s="142"/>
      <c r="H174" s="142"/>
      <c r="I174" s="144"/>
    </row>
    <row r="175" spans="1:32" s="3" customFormat="1" ht="15" x14ac:dyDescent="0.25">
      <c r="C175" s="138"/>
      <c r="F175" s="145"/>
      <c r="H175" s="138"/>
    </row>
  </sheetData>
  <mergeCells count="10">
    <mergeCell ref="A8:I8"/>
    <mergeCell ref="A6:I7"/>
    <mergeCell ref="D11:E11"/>
    <mergeCell ref="F11:G11"/>
    <mergeCell ref="H11:I11"/>
    <mergeCell ref="A10:A12"/>
    <mergeCell ref="C10:C12"/>
    <mergeCell ref="D10:E10"/>
    <mergeCell ref="F10:G10"/>
    <mergeCell ref="H10:I10"/>
  </mergeCells>
  <pageMargins left="0.7" right="0.7" top="0.75" bottom="0.75" header="0.3" footer="0.3"/>
  <pageSetup paperSize="9" scale="21" orientation="portrait" horizontalDpi="360" verticalDpi="360" r:id="rId1"/>
  <colBreaks count="1" manualBreakCount="1">
    <brk id="30" max="1048575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6D140-8EE5-4EE9-BA86-4087B825AC58}">
  <sheetPr codeName="Hoja34"/>
  <dimension ref="A1:O36"/>
  <sheetViews>
    <sheetView showGridLines="0" zoomScaleNormal="100" workbookViewId="0">
      <selection activeCell="A5" sqref="A5:K6"/>
    </sheetView>
  </sheetViews>
  <sheetFormatPr defaultColWidth="11.42578125" defaultRowHeight="16.5" x14ac:dyDescent="0.3"/>
  <cols>
    <col min="1" max="1" width="59.85546875" style="16" bestFit="1" customWidth="1"/>
    <col min="2" max="3" width="10.85546875" style="16" customWidth="1"/>
    <col min="4" max="4" width="8.140625" style="16" customWidth="1"/>
    <col min="5" max="6" width="10.85546875" style="16" customWidth="1"/>
    <col min="7" max="7" width="3.85546875" style="16" customWidth="1"/>
    <col min="8" max="8" width="11.7109375" style="16" bestFit="1" customWidth="1"/>
    <col min="9" max="9" width="11.5703125" style="16" bestFit="1" customWidth="1"/>
    <col min="10" max="10" width="3.42578125" style="16" customWidth="1"/>
    <col min="11" max="11" width="17.140625" style="16" customWidth="1"/>
    <col min="12" max="12" width="12.5703125" style="16" customWidth="1"/>
    <col min="13" max="13" width="13.28515625" style="16" bestFit="1" customWidth="1"/>
    <col min="14" max="14" width="12" style="1424" customWidth="1"/>
    <col min="15" max="15" width="12.28515625" style="1424" customWidth="1"/>
    <col min="16" max="16384" width="11.42578125" style="16"/>
  </cols>
  <sheetData>
    <row r="1" spans="1:15" x14ac:dyDescent="0.3">
      <c r="A1" s="14"/>
      <c r="B1" s="62"/>
      <c r="C1" s="62"/>
      <c r="D1" s="1490"/>
      <c r="E1" s="1346"/>
      <c r="F1" s="62"/>
      <c r="G1" s="62"/>
      <c r="H1" s="1674"/>
      <c r="I1" s="1674"/>
      <c r="J1" s="62"/>
      <c r="K1" s="63"/>
    </row>
    <row r="2" spans="1:15" ht="30" customHeight="1" x14ac:dyDescent="0.3">
      <c r="A2" s="14"/>
      <c r="B2" s="1318"/>
      <c r="C2" s="14"/>
      <c r="D2" s="14"/>
      <c r="E2" s="14"/>
      <c r="F2" s="14"/>
      <c r="G2" s="14"/>
      <c r="H2" s="14"/>
      <c r="I2" s="14"/>
      <c r="J2" s="14"/>
      <c r="K2" s="15"/>
    </row>
    <row r="3" spans="1:15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5"/>
    </row>
    <row r="4" spans="1:15" x14ac:dyDescent="0.3">
      <c r="A4" s="14"/>
      <c r="B4" s="14"/>
      <c r="C4" s="14"/>
      <c r="D4" s="14"/>
      <c r="E4" s="14"/>
      <c r="F4" s="14"/>
      <c r="G4" s="14"/>
      <c r="H4" s="14"/>
      <c r="I4" s="14"/>
      <c r="J4" s="14"/>
      <c r="K4" s="15"/>
    </row>
    <row r="5" spans="1:15" ht="15" customHeight="1" x14ac:dyDescent="0.3">
      <c r="A5" s="1699" t="s">
        <v>1041</v>
      </c>
      <c r="B5" s="1699"/>
      <c r="C5" s="1699"/>
      <c r="D5" s="1699"/>
      <c r="E5" s="1699"/>
      <c r="F5" s="1699"/>
      <c r="G5" s="1699"/>
      <c r="H5" s="1699"/>
      <c r="I5" s="1699"/>
      <c r="J5" s="1699"/>
      <c r="K5" s="1700"/>
    </row>
    <row r="6" spans="1:15" ht="15" customHeight="1" x14ac:dyDescent="0.3">
      <c r="A6" s="1699"/>
      <c r="B6" s="1699"/>
      <c r="C6" s="1699"/>
      <c r="D6" s="1699"/>
      <c r="E6" s="1699"/>
      <c r="F6" s="1699"/>
      <c r="G6" s="1699"/>
      <c r="H6" s="1699"/>
      <c r="I6" s="1699"/>
      <c r="J6" s="1699"/>
      <c r="K6" s="1700"/>
    </row>
    <row r="7" spans="1:15" ht="30.75" customHeight="1" x14ac:dyDescent="0.3">
      <c r="A7" s="1891" t="s">
        <v>1046</v>
      </c>
      <c r="B7" s="1892"/>
      <c r="C7" s="1892"/>
      <c r="D7" s="1892"/>
      <c r="E7" s="1892"/>
      <c r="F7" s="1892"/>
      <c r="G7" s="1892"/>
      <c r="H7" s="1892"/>
      <c r="I7" s="1892"/>
      <c r="J7" s="1892"/>
      <c r="K7" s="1893"/>
    </row>
    <row r="8" spans="1:15" ht="17.25" thickBot="1" x14ac:dyDescent="0.35">
      <c r="A8" s="17" t="s">
        <v>1496</v>
      </c>
      <c r="B8" s="18"/>
      <c r="C8" s="18"/>
      <c r="D8" s="18"/>
      <c r="E8" s="18"/>
      <c r="F8" s="18"/>
      <c r="G8" s="18"/>
      <c r="H8" s="18"/>
      <c r="I8" s="18"/>
      <c r="J8" s="18"/>
      <c r="K8" s="19"/>
    </row>
    <row r="9" spans="1:15" x14ac:dyDescent="0.3">
      <c r="A9" s="1830" t="s">
        <v>998</v>
      </c>
      <c r="B9" s="1894" t="s">
        <v>460</v>
      </c>
      <c r="C9" s="1894"/>
      <c r="D9" s="20"/>
      <c r="E9" s="1894" t="s">
        <v>461</v>
      </c>
      <c r="F9" s="1894"/>
      <c r="G9" s="20"/>
      <c r="H9" s="1894" t="s">
        <v>457</v>
      </c>
      <c r="I9" s="1894"/>
      <c r="J9" s="21"/>
      <c r="K9" s="22" t="s">
        <v>999</v>
      </c>
    </row>
    <row r="10" spans="1:15" x14ac:dyDescent="0.3">
      <c r="A10" s="1831"/>
      <c r="B10" s="23" t="s">
        <v>1397</v>
      </c>
      <c r="C10" s="23" t="s">
        <v>1412</v>
      </c>
      <c r="D10" s="24"/>
      <c r="E10" s="23" t="s">
        <v>1397</v>
      </c>
      <c r="F10" s="23" t="s">
        <v>1412</v>
      </c>
      <c r="G10" s="25"/>
      <c r="H10" s="23" t="s">
        <v>1397</v>
      </c>
      <c r="I10" s="23" t="s">
        <v>1412</v>
      </c>
      <c r="J10" s="24"/>
      <c r="K10" s="26" t="s">
        <v>1421</v>
      </c>
    </row>
    <row r="11" spans="1:15" ht="17.25" thickBot="1" x14ac:dyDescent="0.35">
      <c r="A11" s="1832"/>
      <c r="B11" s="1895" t="s">
        <v>1044</v>
      </c>
      <c r="C11" s="1895"/>
      <c r="D11" s="27"/>
      <c r="E11" s="1895" t="s">
        <v>1044</v>
      </c>
      <c r="F11" s="1895"/>
      <c r="G11" s="28"/>
      <c r="H11" s="1895" t="s">
        <v>1044</v>
      </c>
      <c r="I11" s="1895"/>
      <c r="J11" s="27"/>
      <c r="K11" s="29" t="s">
        <v>1044</v>
      </c>
    </row>
    <row r="12" spans="1:15" x14ac:dyDescent="0.3">
      <c r="A12" s="30" t="s">
        <v>467</v>
      </c>
      <c r="B12" s="31">
        <v>41126758.972090043</v>
      </c>
      <c r="C12" s="31">
        <v>40954125.982479997</v>
      </c>
      <c r="D12" s="31"/>
      <c r="E12" s="31">
        <v>49539956.70740024</v>
      </c>
      <c r="F12" s="31">
        <v>49553737.410520561</v>
      </c>
      <c r="G12" s="31"/>
      <c r="H12" s="31">
        <v>-8413197.7353101932</v>
      </c>
      <c r="I12" s="31">
        <v>-8599611.4280405547</v>
      </c>
      <c r="J12" s="31"/>
      <c r="K12" s="32">
        <v>-186413.69273036162</v>
      </c>
      <c r="L12" s="1286"/>
      <c r="M12" s="1424"/>
      <c r="N12" s="1286"/>
      <c r="O12" s="1661"/>
    </row>
    <row r="13" spans="1:15" x14ac:dyDescent="0.3">
      <c r="A13" s="33"/>
      <c r="B13" s="34"/>
      <c r="C13" s="34"/>
      <c r="D13" s="34"/>
      <c r="E13" s="34"/>
      <c r="F13" s="34"/>
      <c r="G13" s="34"/>
      <c r="H13" s="34"/>
      <c r="I13" s="34"/>
      <c r="J13" s="34"/>
      <c r="K13" s="35"/>
      <c r="L13" s="1286"/>
      <c r="M13" s="1286"/>
      <c r="O13" s="1661"/>
    </row>
    <row r="14" spans="1:15" x14ac:dyDescent="0.3">
      <c r="A14" s="36" t="s">
        <v>621</v>
      </c>
      <c r="B14" s="37">
        <v>8277238.5198300146</v>
      </c>
      <c r="C14" s="37">
        <v>9344633.0881000217</v>
      </c>
      <c r="D14" s="38"/>
      <c r="E14" s="37">
        <v>7439487.4554700023</v>
      </c>
      <c r="F14" s="37">
        <v>7115294.2582500447</v>
      </c>
      <c r="G14" s="38"/>
      <c r="H14" s="38">
        <v>837751.06436001265</v>
      </c>
      <c r="I14" s="38">
        <v>2229338.8298499766</v>
      </c>
      <c r="J14" s="38"/>
      <c r="K14" s="39">
        <v>1391587.765489964</v>
      </c>
      <c r="L14" s="1286"/>
      <c r="M14" s="1424"/>
      <c r="N14" s="1286"/>
      <c r="O14" s="1661"/>
    </row>
    <row r="15" spans="1:15" x14ac:dyDescent="0.3">
      <c r="A15" s="40" t="s">
        <v>1550</v>
      </c>
      <c r="B15" s="41">
        <v>2283948.1831300021</v>
      </c>
      <c r="C15" s="41">
        <v>2674188.9502300033</v>
      </c>
      <c r="D15" s="41"/>
      <c r="E15" s="41">
        <v>210975.13805000007</v>
      </c>
      <c r="F15" s="41">
        <v>95945.176360000012</v>
      </c>
      <c r="G15" s="42"/>
      <c r="H15" s="43">
        <v>2072973.0450800022</v>
      </c>
      <c r="I15" s="43">
        <v>2578243.7738700034</v>
      </c>
      <c r="J15" s="43"/>
      <c r="K15" s="44">
        <v>505270.72879000113</v>
      </c>
      <c r="L15" s="1286"/>
      <c r="M15" s="1424"/>
      <c r="N15" s="1286"/>
      <c r="O15" s="1661"/>
    </row>
    <row r="16" spans="1:15" x14ac:dyDescent="0.3">
      <c r="A16" s="45" t="s">
        <v>623</v>
      </c>
      <c r="B16" s="46">
        <v>5993290.3367000129</v>
      </c>
      <c r="C16" s="46">
        <v>6670444.1378700174</v>
      </c>
      <c r="D16" s="47"/>
      <c r="E16" s="46">
        <v>7228512.3174200021</v>
      </c>
      <c r="F16" s="46">
        <v>7019349.0818900447</v>
      </c>
      <c r="G16" s="47"/>
      <c r="H16" s="46">
        <v>-1235221.9807199894</v>
      </c>
      <c r="I16" s="46">
        <v>-348904.94402002648</v>
      </c>
      <c r="J16" s="46"/>
      <c r="K16" s="48">
        <v>886317.03669996292</v>
      </c>
      <c r="L16" s="1286"/>
      <c r="M16" s="1424"/>
      <c r="N16" s="1286"/>
      <c r="O16" s="1661"/>
    </row>
    <row r="17" spans="1:15" x14ac:dyDescent="0.3">
      <c r="A17" s="49"/>
      <c r="B17" s="50"/>
      <c r="C17" s="50"/>
      <c r="D17" s="43"/>
      <c r="E17" s="43"/>
      <c r="F17" s="43"/>
      <c r="G17" s="43"/>
      <c r="H17" s="43"/>
      <c r="I17" s="43"/>
      <c r="J17" s="43"/>
      <c r="K17" s="44"/>
      <c r="L17" s="1286"/>
      <c r="M17" s="1286"/>
      <c r="O17" s="1661"/>
    </row>
    <row r="18" spans="1:15" x14ac:dyDescent="0.3">
      <c r="A18" s="36" t="s">
        <v>622</v>
      </c>
      <c r="B18" s="37">
        <v>21596962.597960066</v>
      </c>
      <c r="C18" s="37">
        <v>19518054.274770021</v>
      </c>
      <c r="D18" s="38"/>
      <c r="E18" s="37">
        <v>5773120.5170400152</v>
      </c>
      <c r="F18" s="37">
        <v>5483200.4942799862</v>
      </c>
      <c r="G18" s="38"/>
      <c r="H18" s="38">
        <v>15823842.080920052</v>
      </c>
      <c r="I18" s="38">
        <v>14034853.780490033</v>
      </c>
      <c r="J18" s="38"/>
      <c r="K18" s="39">
        <v>-1788988.3004300192</v>
      </c>
      <c r="L18" s="1286"/>
      <c r="M18" s="1424"/>
      <c r="N18" s="1286"/>
      <c r="O18" s="1661"/>
    </row>
    <row r="19" spans="1:15" x14ac:dyDescent="0.3">
      <c r="A19" s="51" t="s">
        <v>1551</v>
      </c>
      <c r="B19" s="41">
        <v>6567154.8258899953</v>
      </c>
      <c r="C19" s="41">
        <v>4875631.2511100005</v>
      </c>
      <c r="D19" s="41"/>
      <c r="E19" s="41">
        <v>5086.4299600000013</v>
      </c>
      <c r="F19" s="41">
        <v>3200.5078399999998</v>
      </c>
      <c r="G19" s="43"/>
      <c r="H19" s="43">
        <v>6562068.3959299959</v>
      </c>
      <c r="I19" s="43">
        <v>4872430.7432700004</v>
      </c>
      <c r="J19" s="43"/>
      <c r="K19" s="44">
        <v>-1689637.6526599952</v>
      </c>
      <c r="L19" s="1286"/>
      <c r="M19" s="1424"/>
      <c r="N19" s="1286"/>
      <c r="O19" s="1661"/>
    </row>
    <row r="20" spans="1:15" x14ac:dyDescent="0.3">
      <c r="A20" s="45" t="s">
        <v>1552</v>
      </c>
      <c r="B20" s="52">
        <v>10583713.812379995</v>
      </c>
      <c r="C20" s="52">
        <v>10258431.887820004</v>
      </c>
      <c r="D20" s="52"/>
      <c r="E20" s="52">
        <v>589692.12937999994</v>
      </c>
      <c r="F20" s="52">
        <v>405955.47449000005</v>
      </c>
      <c r="G20" s="47"/>
      <c r="H20" s="47">
        <v>9994021.6829999946</v>
      </c>
      <c r="I20" s="47">
        <v>9852476.4133300036</v>
      </c>
      <c r="J20" s="47"/>
      <c r="K20" s="53">
        <v>-141545.26966999221</v>
      </c>
      <c r="L20" s="1286"/>
      <c r="M20" s="1424"/>
      <c r="N20" s="1286"/>
      <c r="O20" s="1661"/>
    </row>
    <row r="21" spans="1:15" x14ac:dyDescent="0.3">
      <c r="A21" s="18" t="s">
        <v>623</v>
      </c>
      <c r="B21" s="50">
        <v>4446093.9596900754</v>
      </c>
      <c r="C21" s="50">
        <v>4383991.1358400164</v>
      </c>
      <c r="D21" s="43"/>
      <c r="E21" s="50">
        <v>5178341.957700015</v>
      </c>
      <c r="F21" s="50">
        <v>5074044.5119499853</v>
      </c>
      <c r="G21" s="43"/>
      <c r="H21" s="50">
        <v>-732247.99800993968</v>
      </c>
      <c r="I21" s="50">
        <v>-690053.3761099705</v>
      </c>
      <c r="J21" s="50"/>
      <c r="K21" s="54">
        <v>42194.621899968297</v>
      </c>
      <c r="L21" s="1286"/>
      <c r="M21" s="1424"/>
      <c r="N21" s="1286"/>
      <c r="O21" s="1661"/>
    </row>
    <row r="22" spans="1:15" x14ac:dyDescent="0.3">
      <c r="A22" s="55"/>
      <c r="B22" s="42"/>
      <c r="C22" s="42"/>
      <c r="D22" s="42"/>
      <c r="E22" s="42"/>
      <c r="F22" s="42"/>
      <c r="G22" s="42"/>
      <c r="H22" s="42"/>
      <c r="I22" s="42"/>
      <c r="J22" s="42"/>
      <c r="K22" s="56"/>
      <c r="L22" s="1286"/>
      <c r="M22" s="1286"/>
      <c r="O22" s="1661"/>
    </row>
    <row r="23" spans="1:15" x14ac:dyDescent="0.3">
      <c r="A23" s="36" t="s">
        <v>624</v>
      </c>
      <c r="B23" s="37">
        <v>8465441.7040699665</v>
      </c>
      <c r="C23" s="37">
        <v>8750707.2409699596</v>
      </c>
      <c r="D23" s="38"/>
      <c r="E23" s="37">
        <v>36275430.100620225</v>
      </c>
      <c r="F23" s="37">
        <v>36872087.04997053</v>
      </c>
      <c r="G23" s="38"/>
      <c r="H23" s="38">
        <v>-27809988.396550257</v>
      </c>
      <c r="I23" s="38">
        <v>-28121379.809000567</v>
      </c>
      <c r="J23" s="38"/>
      <c r="K23" s="39">
        <v>-311391.41245030984</v>
      </c>
      <c r="L23" s="1286"/>
      <c r="M23" s="1424"/>
      <c r="N23" s="1286"/>
      <c r="O23" s="1661"/>
    </row>
    <row r="24" spans="1:15" x14ac:dyDescent="0.3">
      <c r="A24" s="18" t="s">
        <v>1511</v>
      </c>
      <c r="B24" s="41">
        <v>240880.58522000007</v>
      </c>
      <c r="C24" s="41">
        <v>146624.0346199999</v>
      </c>
      <c r="D24" s="41"/>
      <c r="E24" s="41">
        <v>2242098.0368499979</v>
      </c>
      <c r="F24" s="41">
        <v>2203108.3134199982</v>
      </c>
      <c r="G24" s="42"/>
      <c r="H24" s="50">
        <v>-2001217.4516299982</v>
      </c>
      <c r="I24" s="50">
        <v>-2056484.2787999983</v>
      </c>
      <c r="J24" s="50"/>
      <c r="K24" s="54">
        <v>-55266.827170000171</v>
      </c>
      <c r="L24" s="1286"/>
      <c r="M24" s="1424"/>
      <c r="N24" s="1286"/>
      <c r="O24" s="1661"/>
    </row>
    <row r="25" spans="1:15" x14ac:dyDescent="0.3">
      <c r="A25" s="45" t="s">
        <v>1527</v>
      </c>
      <c r="B25" s="52">
        <v>232335.13796999966</v>
      </c>
      <c r="C25" s="52">
        <v>201708.33018000008</v>
      </c>
      <c r="D25" s="52"/>
      <c r="E25" s="52">
        <v>1501422.9327599991</v>
      </c>
      <c r="F25" s="52">
        <v>1574477.8060399985</v>
      </c>
      <c r="G25" s="38"/>
      <c r="H25" s="46">
        <v>-1269087.7947899995</v>
      </c>
      <c r="I25" s="46">
        <v>-1372769.4758599985</v>
      </c>
      <c r="J25" s="46"/>
      <c r="K25" s="48">
        <v>-103681.68106999906</v>
      </c>
      <c r="L25" s="1286"/>
      <c r="M25" s="1424"/>
      <c r="N25" s="1286"/>
      <c r="O25" s="1661"/>
    </row>
    <row r="26" spans="1:15" x14ac:dyDescent="0.3">
      <c r="A26" s="18" t="s">
        <v>1514</v>
      </c>
      <c r="B26" s="41">
        <v>17397.626019999996</v>
      </c>
      <c r="C26" s="41">
        <v>15649.895400000005</v>
      </c>
      <c r="D26" s="41"/>
      <c r="E26" s="41">
        <v>1309154.496599999</v>
      </c>
      <c r="F26" s="41">
        <v>1423311.9636799996</v>
      </c>
      <c r="G26" s="42"/>
      <c r="H26" s="50">
        <v>-1291756.8705799989</v>
      </c>
      <c r="I26" s="50">
        <v>-1407662.0682799993</v>
      </c>
      <c r="J26" s="50"/>
      <c r="K26" s="54">
        <v>-115905.19770000037</v>
      </c>
      <c r="L26" s="1286"/>
      <c r="M26" s="1424"/>
      <c r="N26" s="1286"/>
      <c r="O26" s="1661"/>
    </row>
    <row r="27" spans="1:15" x14ac:dyDescent="0.3">
      <c r="A27" s="45" t="s">
        <v>1544</v>
      </c>
      <c r="B27" s="52">
        <v>20413.655390000007</v>
      </c>
      <c r="C27" s="52">
        <v>14512.608050000003</v>
      </c>
      <c r="D27" s="52"/>
      <c r="E27" s="52">
        <v>938567.9942300003</v>
      </c>
      <c r="F27" s="52">
        <v>1010472.7745599996</v>
      </c>
      <c r="G27" s="38"/>
      <c r="H27" s="46">
        <v>-918154.33884000021</v>
      </c>
      <c r="I27" s="46">
        <v>-995960.16650999954</v>
      </c>
      <c r="J27" s="46"/>
      <c r="K27" s="48">
        <v>-77805.8276699993</v>
      </c>
      <c r="L27" s="1286"/>
      <c r="M27" s="1424"/>
      <c r="N27" s="1286"/>
      <c r="O27" s="1661"/>
    </row>
    <row r="28" spans="1:15" x14ac:dyDescent="0.3">
      <c r="A28" s="18" t="s">
        <v>623</v>
      </c>
      <c r="B28" s="41">
        <v>7954414.6994699668</v>
      </c>
      <c r="C28" s="41">
        <v>8372212.3727199594</v>
      </c>
      <c r="D28" s="50"/>
      <c r="E28" s="50">
        <v>30284186.640180226</v>
      </c>
      <c r="F28" s="50">
        <v>30660716.192270532</v>
      </c>
      <c r="G28" s="43"/>
      <c r="H28" s="50">
        <v>-22329771.940710258</v>
      </c>
      <c r="I28" s="50">
        <v>-22288503.81955057</v>
      </c>
      <c r="J28" s="50"/>
      <c r="K28" s="54">
        <v>41268.121159689028</v>
      </c>
      <c r="L28" s="1286"/>
      <c r="M28" s="1424"/>
      <c r="N28" s="1286"/>
      <c r="O28" s="1661"/>
    </row>
    <row r="29" spans="1:15" x14ac:dyDescent="0.3">
      <c r="A29" s="18"/>
      <c r="B29" s="1343"/>
      <c r="C29" s="1343"/>
      <c r="D29" s="1343"/>
      <c r="E29" s="1343"/>
      <c r="F29" s="1343"/>
      <c r="G29" s="1344"/>
      <c r="H29" s="1343"/>
      <c r="I29" s="1343"/>
      <c r="J29" s="1343"/>
      <c r="K29" s="1345"/>
      <c r="L29" s="1286"/>
      <c r="M29" s="1286"/>
      <c r="O29" s="1661"/>
    </row>
    <row r="30" spans="1:15" x14ac:dyDescent="0.3">
      <c r="A30" s="36" t="s">
        <v>547</v>
      </c>
      <c r="B30" s="38">
        <v>2787116.1502299965</v>
      </c>
      <c r="C30" s="38">
        <v>3340731.3786399998</v>
      </c>
      <c r="D30" s="38"/>
      <c r="E30" s="38">
        <v>51918.634269999995</v>
      </c>
      <c r="F30" s="38">
        <v>83155.608019999971</v>
      </c>
      <c r="G30" s="38"/>
      <c r="H30" s="38">
        <v>2735197.5159599967</v>
      </c>
      <c r="I30" s="38">
        <v>3257575.7706199996</v>
      </c>
      <c r="J30" s="38"/>
      <c r="K30" s="39">
        <v>522378.25466000324</v>
      </c>
      <c r="L30" s="1286"/>
      <c r="M30" s="1424"/>
      <c r="N30" s="1286"/>
      <c r="O30" s="1661"/>
    </row>
    <row r="31" spans="1:15" x14ac:dyDescent="0.3">
      <c r="A31" s="18" t="s">
        <v>1553</v>
      </c>
      <c r="B31" s="41">
        <v>2769533.8394600004</v>
      </c>
      <c r="C31" s="41">
        <v>3323423.3351899991</v>
      </c>
      <c r="D31" s="43"/>
      <c r="E31" s="41">
        <v>32.390089999999994</v>
      </c>
      <c r="F31" s="41">
        <v>25.525639999999999</v>
      </c>
      <c r="G31" s="43"/>
      <c r="H31" s="43">
        <v>2769501.4493700005</v>
      </c>
      <c r="I31" s="43">
        <v>3323397.8095499994</v>
      </c>
      <c r="J31" s="43"/>
      <c r="K31" s="44">
        <v>553896.36017999868</v>
      </c>
      <c r="L31" s="1286"/>
      <c r="M31" s="1424"/>
      <c r="N31" s="1286"/>
      <c r="O31" s="1661"/>
    </row>
    <row r="32" spans="1:15" x14ac:dyDescent="0.3">
      <c r="A32" s="57" t="s">
        <v>623</v>
      </c>
      <c r="B32" s="58">
        <v>17582.310769996184</v>
      </c>
      <c r="C32" s="58">
        <v>17308.043450000241</v>
      </c>
      <c r="D32" s="58"/>
      <c r="E32" s="58">
        <v>51886.244180000002</v>
      </c>
      <c r="F32" s="58">
        <v>83130.082379999978</v>
      </c>
      <c r="G32" s="59"/>
      <c r="H32" s="59">
        <v>-34303.933410003818</v>
      </c>
      <c r="I32" s="59">
        <v>-65822.038929999733</v>
      </c>
      <c r="J32" s="59"/>
      <c r="K32" s="60">
        <v>-31518.105519995919</v>
      </c>
      <c r="L32" s="1286"/>
      <c r="M32" s="1424"/>
      <c r="N32" s="1286"/>
      <c r="O32" s="1661"/>
    </row>
    <row r="33" spans="1:14" x14ac:dyDescent="0.3">
      <c r="A33"/>
      <c r="B33"/>
      <c r="C33"/>
      <c r="D33"/>
      <c r="E33"/>
      <c r="F33"/>
      <c r="G33"/>
      <c r="H33"/>
      <c r="I33"/>
      <c r="J33"/>
      <c r="K33"/>
      <c r="L33"/>
      <c r="M33" s="1424"/>
      <c r="N33" s="1286"/>
    </row>
    <row r="34" spans="1:14" x14ac:dyDescent="0.3">
      <c r="A34" s="1532" t="s">
        <v>1096</v>
      </c>
      <c r="B34" s="1533"/>
      <c r="C34" s="1533"/>
      <c r="D34" s="1533"/>
      <c r="E34" s="1533"/>
      <c r="F34" s="1533"/>
      <c r="G34" s="1533"/>
      <c r="H34" s="1533"/>
      <c r="I34" s="1533"/>
      <c r="J34" s="1533"/>
      <c r="K34" s="1534"/>
    </row>
    <row r="35" spans="1:14" ht="13.5" customHeight="1" x14ac:dyDescent="0.3">
      <c r="A35" s="1675" t="s">
        <v>1437</v>
      </c>
      <c r="B35" s="62"/>
      <c r="C35" s="62"/>
      <c r="D35" s="62"/>
      <c r="E35" s="62"/>
      <c r="F35" s="62"/>
      <c r="G35" s="62"/>
      <c r="H35" s="62"/>
      <c r="I35" s="62"/>
      <c r="J35" s="62"/>
      <c r="K35" s="63"/>
    </row>
    <row r="36" spans="1:14" ht="13.5" customHeight="1" x14ac:dyDescent="0.3">
      <c r="A36" s="1536" t="s">
        <v>1441</v>
      </c>
      <c r="B36" s="64"/>
      <c r="C36" s="64"/>
      <c r="D36" s="64"/>
      <c r="E36" s="64"/>
      <c r="F36" s="64"/>
      <c r="G36" s="64"/>
      <c r="H36" s="64"/>
      <c r="I36" s="64"/>
      <c r="J36" s="64"/>
      <c r="K36" s="65"/>
    </row>
  </sheetData>
  <mergeCells count="9">
    <mergeCell ref="A7:K7"/>
    <mergeCell ref="A5:K6"/>
    <mergeCell ref="B9:C9"/>
    <mergeCell ref="E9:F9"/>
    <mergeCell ref="H9:I9"/>
    <mergeCell ref="A9:A11"/>
    <mergeCell ref="B11:C11"/>
    <mergeCell ref="E11:F11"/>
    <mergeCell ref="H11:I11"/>
  </mergeCells>
  <pageMargins left="0.7" right="0.7" top="0.75" bottom="0.75" header="0.3" footer="0.3"/>
  <pageSetup scale="32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10A63E75EA4F0498AAD37135BCB4C51" ma:contentTypeVersion="17" ma:contentTypeDescription="Crear nuevo documento." ma:contentTypeScope="" ma:versionID="177e9ea22ce5337ad036ee8440a40717">
  <xsd:schema xmlns:xsd="http://www.w3.org/2001/XMLSchema" xmlns:xs="http://www.w3.org/2001/XMLSchema" xmlns:p="http://schemas.microsoft.com/office/2006/metadata/properties" xmlns:ns1="http://schemas.microsoft.com/sharepoint/v3" xmlns:ns2="2709a891-bb75-48d9-aac1-152d324f48c9" xmlns:ns3="30b49ad3-373e-4200-8527-1fbd26cb4f49" targetNamespace="http://schemas.microsoft.com/office/2006/metadata/properties" ma:root="true" ma:fieldsID="5b96d3e501d81a7347a465ec91773fee" ns1:_="" ns2:_="" ns3:_="">
    <xsd:import namespace="http://schemas.microsoft.com/sharepoint/v3"/>
    <xsd:import namespace="2709a891-bb75-48d9-aac1-152d324f48c9"/>
    <xsd:import namespace="30b49ad3-373e-4200-8527-1fbd26cb4f4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Propiedades de la Directiva de cumplimiento unificado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Acción de IU de la Directiva de cumplimiento unificado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09a891-bb75-48d9-aac1-152d324f48c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4" nillable="true" ma:taxonomy="true" ma:internalName="lcf76f155ced4ddcb4097134ff3c332f" ma:taxonomyFieldName="MediaServiceImageTags" ma:displayName="Etiquetas de imagen" ma:readOnly="false" ma:fieldId="{5cf76f15-5ced-4ddc-b409-7134ff3c332f}" ma:taxonomyMulti="true" ma:sspId="ea9b580d-3441-472b-b633-05114d4a3dc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b49ad3-373e-4200-8527-1fbd26cb4f49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61d7b06f-4a5c-4890-8901-7892361cb07a}" ma:internalName="TaxCatchAll" ma:showField="CatchAllData" ma:web="30b49ad3-373e-4200-8527-1fbd26cb4f4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5F7D7AC-9B68-432C-BB05-FA0C37CDB3D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2709a891-bb75-48d9-aac1-152d324f48c9"/>
    <ds:schemaRef ds:uri="30b49ad3-373e-4200-8527-1fbd26cb4f4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84862EF-F81A-4E04-A1A7-BFBB4737510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36</vt:i4>
      </vt:variant>
      <vt:variant>
        <vt:lpstr>Named Ranges</vt:lpstr>
      </vt:variant>
      <vt:variant>
        <vt:i4>42</vt:i4>
      </vt:variant>
    </vt:vector>
  </HeadingPairs>
  <TitlesOfParts>
    <vt:vector size="78" baseType="lpstr">
      <vt:lpstr>Índice</vt:lpstr>
      <vt:lpstr>Cuadro A1</vt:lpstr>
      <vt:lpstr>Cuadro A2 </vt:lpstr>
      <vt:lpstr>Cuadro A3</vt:lpstr>
      <vt:lpstr>Cuadro A4</vt:lpstr>
      <vt:lpstr>Cuadro A5</vt:lpstr>
      <vt:lpstr>Cuadro A6</vt:lpstr>
      <vt:lpstr>Cuadro A7</vt:lpstr>
      <vt:lpstr>Cuadro A8</vt:lpstr>
      <vt:lpstr>Cuadro A9</vt:lpstr>
      <vt:lpstr>Cuadro A10</vt:lpstr>
      <vt:lpstr>Cuadro A11</vt:lpstr>
      <vt:lpstr>Cuadro A12</vt:lpstr>
      <vt:lpstr>Cuadro A13</vt:lpstr>
      <vt:lpstr>Cuadro A14</vt:lpstr>
      <vt:lpstr>Cuadro A15</vt:lpstr>
      <vt:lpstr>Cuadro A16</vt:lpstr>
      <vt:lpstr>Cuadro A17</vt:lpstr>
      <vt:lpstr>Cuadro A18</vt:lpstr>
      <vt:lpstr>Cuadro A19</vt:lpstr>
      <vt:lpstr>Cuadro A20</vt:lpstr>
      <vt:lpstr>Cuadro A21</vt:lpstr>
      <vt:lpstr>Cuadro A22</vt:lpstr>
      <vt:lpstr>Cuadro A23</vt:lpstr>
      <vt:lpstr>Cuadro A24</vt:lpstr>
      <vt:lpstr>Cuadro A25</vt:lpstr>
      <vt:lpstr>Cuadro A26</vt:lpstr>
      <vt:lpstr>Cuadro A27</vt:lpstr>
      <vt:lpstr>Cuadro A28</vt:lpstr>
      <vt:lpstr>Cuadro A29</vt:lpstr>
      <vt:lpstr>Cuadro A30</vt:lpstr>
      <vt:lpstr>Cuadro A31</vt:lpstr>
      <vt:lpstr>Cuadro B1</vt:lpstr>
      <vt:lpstr>Cuadro B2</vt:lpstr>
      <vt:lpstr>Cuadro B3</vt:lpstr>
      <vt:lpstr>Cuadro B4</vt:lpstr>
      <vt:lpstr>'Cuadro B1'!A_impresión_IM</vt:lpstr>
      <vt:lpstr>'Cuadro A1'!Print_Area</vt:lpstr>
      <vt:lpstr>'Cuadro A10'!Print_Area</vt:lpstr>
      <vt:lpstr>'Cuadro A11'!Print_Area</vt:lpstr>
      <vt:lpstr>'Cuadro A12'!Print_Area</vt:lpstr>
      <vt:lpstr>'Cuadro A13'!Print_Area</vt:lpstr>
      <vt:lpstr>'Cuadro A14'!Print_Area</vt:lpstr>
      <vt:lpstr>'Cuadro A16'!Print_Area</vt:lpstr>
      <vt:lpstr>'Cuadro A17'!Print_Area</vt:lpstr>
      <vt:lpstr>'Cuadro A19'!Print_Area</vt:lpstr>
      <vt:lpstr>'Cuadro A2 '!Print_Area</vt:lpstr>
      <vt:lpstr>'Cuadro A22'!Print_Area</vt:lpstr>
      <vt:lpstr>'Cuadro A24'!Print_Area</vt:lpstr>
      <vt:lpstr>'Cuadro A25'!Print_Area</vt:lpstr>
      <vt:lpstr>'Cuadro A26'!Print_Area</vt:lpstr>
      <vt:lpstr>'Cuadro A27'!Print_Area</vt:lpstr>
      <vt:lpstr>'Cuadro A28'!Print_Area</vt:lpstr>
      <vt:lpstr>'Cuadro A29'!Print_Area</vt:lpstr>
      <vt:lpstr>'Cuadro A30'!Print_Area</vt:lpstr>
      <vt:lpstr>'Cuadro A31'!Print_Area</vt:lpstr>
      <vt:lpstr>'Cuadro A4'!Print_Area</vt:lpstr>
      <vt:lpstr>'Cuadro A5'!Print_Area</vt:lpstr>
      <vt:lpstr>'Cuadro A6'!Print_Area</vt:lpstr>
      <vt:lpstr>'Cuadro A7'!Print_Area</vt:lpstr>
      <vt:lpstr>'Cuadro A8'!Print_Area</vt:lpstr>
      <vt:lpstr>'Cuadro A9'!Print_Area</vt:lpstr>
      <vt:lpstr>'Cuadro B1'!Print_Area</vt:lpstr>
      <vt:lpstr>'Cuadro B2'!Print_Area</vt:lpstr>
      <vt:lpstr>'Cuadro B4'!Print_Area</vt:lpstr>
      <vt:lpstr>Índice!Print_Area</vt:lpstr>
      <vt:lpstr>'Cuadro A10'!Print_Titles</vt:lpstr>
      <vt:lpstr>'Cuadro A12'!Print_Titles</vt:lpstr>
      <vt:lpstr>'Cuadro A13'!Print_Titles</vt:lpstr>
      <vt:lpstr>'Cuadro A14'!Print_Titles</vt:lpstr>
      <vt:lpstr>'Cuadro A16'!Print_Titles</vt:lpstr>
      <vt:lpstr>'Cuadro A17'!Print_Titles</vt:lpstr>
      <vt:lpstr>'Cuadro A4'!Print_Titles</vt:lpstr>
      <vt:lpstr>'Cuadro A5'!Print_Titles</vt:lpstr>
      <vt:lpstr>'Cuadro A6'!Print_Titles</vt:lpstr>
      <vt:lpstr>'Cuadro A7'!Print_Titles</vt:lpstr>
      <vt:lpstr>'Cuadro A8'!Print_Titles</vt:lpstr>
      <vt:lpstr>'Cuadro A9'!Print_Titles</vt:lpstr>
    </vt:vector>
  </TitlesOfParts>
  <Company>DANE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DANE</dc:creator>
  <cp:lastModifiedBy>German Camilo Rodriguez</cp:lastModifiedBy>
  <cp:lastPrinted>2023-07-10T21:52:17Z</cp:lastPrinted>
  <dcterms:created xsi:type="dcterms:W3CDTF">1997-07-14T12:32:28Z</dcterms:created>
  <dcterms:modified xsi:type="dcterms:W3CDTF">2024-12-30T15:54:09Z</dcterms:modified>
</cp:coreProperties>
</file>