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activeTab="2"/>
  </bookViews>
  <sheets>
    <sheet name="Proses 1" sheetId="1" r:id="rId1"/>
    <sheet name="Proses 2" sheetId="2" r:id="rId2"/>
    <sheet name="Proses 3" sheetId="3" r:id="rId3"/>
  </sheets>
  <calcPr calcId="144525"/>
</workbook>
</file>

<file path=xl/calcChain.xml><?xml version="1.0" encoding="utf-8"?>
<calcChain xmlns="http://schemas.openxmlformats.org/spreadsheetml/2006/main">
  <c r="Y4" i="2" l="1"/>
  <c r="Z4" i="2"/>
  <c r="X4" i="2"/>
  <c r="V4" i="2"/>
  <c r="W4" i="2"/>
  <c r="U4" i="2"/>
  <c r="S4" i="2"/>
  <c r="T4" i="2"/>
  <c r="R4" i="2"/>
  <c r="V4" i="1"/>
  <c r="W4" i="1"/>
  <c r="U4" i="1"/>
  <c r="T4" i="1"/>
  <c r="S4" i="1"/>
  <c r="R4" i="1"/>
  <c r="F5" i="1"/>
  <c r="Z4" i="3" l="1"/>
  <c r="L34" i="3"/>
  <c r="I34" i="3"/>
  <c r="F34" i="3"/>
  <c r="L33" i="3"/>
  <c r="I33" i="3"/>
  <c r="F33" i="3"/>
  <c r="L32" i="3"/>
  <c r="I32" i="3"/>
  <c r="F32" i="3"/>
  <c r="L31" i="3"/>
  <c r="I31" i="3"/>
  <c r="F31" i="3"/>
  <c r="L30" i="3"/>
  <c r="I30" i="3"/>
  <c r="F30" i="3"/>
  <c r="L29" i="3"/>
  <c r="I29" i="3"/>
  <c r="F29" i="3"/>
  <c r="L28" i="3"/>
  <c r="I28" i="3"/>
  <c r="F28" i="3"/>
  <c r="L27" i="3"/>
  <c r="I27" i="3"/>
  <c r="F27" i="3"/>
  <c r="L26" i="3"/>
  <c r="I26" i="3"/>
  <c r="F26" i="3"/>
  <c r="L25" i="3"/>
  <c r="I25" i="3"/>
  <c r="F25" i="3"/>
  <c r="L24" i="3"/>
  <c r="I24" i="3"/>
  <c r="F24" i="3"/>
  <c r="L23" i="3"/>
  <c r="I23" i="3"/>
  <c r="F23" i="3"/>
  <c r="L22" i="3"/>
  <c r="I22" i="3"/>
  <c r="F22" i="3"/>
  <c r="L21" i="3"/>
  <c r="I21" i="3"/>
  <c r="F21" i="3"/>
  <c r="L20" i="3"/>
  <c r="I20" i="3"/>
  <c r="F20" i="3"/>
  <c r="L19" i="3"/>
  <c r="I19" i="3"/>
  <c r="F19" i="3"/>
  <c r="L18" i="3"/>
  <c r="I18" i="3"/>
  <c r="F18" i="3"/>
  <c r="L17" i="3"/>
  <c r="I17" i="3"/>
  <c r="F17" i="3"/>
  <c r="L16" i="3"/>
  <c r="I16" i="3"/>
  <c r="F16" i="3"/>
  <c r="L15" i="3"/>
  <c r="I15" i="3"/>
  <c r="F15" i="3"/>
  <c r="L14" i="3"/>
  <c r="I14" i="3"/>
  <c r="F14" i="3"/>
  <c r="L13" i="3"/>
  <c r="I13" i="3"/>
  <c r="F13" i="3"/>
  <c r="L12" i="3"/>
  <c r="I12" i="3"/>
  <c r="F12" i="3"/>
  <c r="L11" i="3"/>
  <c r="I11" i="3"/>
  <c r="F11" i="3"/>
  <c r="L10" i="3"/>
  <c r="I10" i="3"/>
  <c r="F10" i="3"/>
  <c r="L9" i="3"/>
  <c r="I9" i="3"/>
  <c r="F9" i="3"/>
  <c r="L8" i="3"/>
  <c r="I8" i="3"/>
  <c r="F8" i="3"/>
  <c r="L7" i="3"/>
  <c r="I7" i="3"/>
  <c r="F7" i="3"/>
  <c r="L6" i="3"/>
  <c r="I6" i="3"/>
  <c r="O6" i="3" s="1"/>
  <c r="F6" i="3"/>
  <c r="L5" i="3"/>
  <c r="I5" i="3"/>
  <c r="F5" i="3"/>
  <c r="Y4" i="3"/>
  <c r="X4" i="3"/>
  <c r="W4" i="3"/>
  <c r="V4" i="3"/>
  <c r="U4" i="3"/>
  <c r="T4" i="3"/>
  <c r="S4" i="3"/>
  <c r="R4" i="3"/>
  <c r="L31" i="2"/>
  <c r="I31" i="2"/>
  <c r="I30" i="2"/>
  <c r="L34" i="2"/>
  <c r="I34" i="2"/>
  <c r="F34" i="2"/>
  <c r="L33" i="2"/>
  <c r="I33" i="2"/>
  <c r="F33" i="2"/>
  <c r="F32" i="2"/>
  <c r="F31" i="2"/>
  <c r="L30" i="2"/>
  <c r="F30" i="2"/>
  <c r="L29" i="2"/>
  <c r="F29" i="2"/>
  <c r="L28" i="2"/>
  <c r="I28" i="2"/>
  <c r="F28" i="2"/>
  <c r="L27" i="2"/>
  <c r="I27" i="2"/>
  <c r="F27" i="2"/>
  <c r="F26" i="2"/>
  <c r="F25" i="2"/>
  <c r="F24" i="2"/>
  <c r="F23" i="2"/>
  <c r="L22" i="2"/>
  <c r="F22" i="2"/>
  <c r="L21" i="2"/>
  <c r="F21" i="2"/>
  <c r="L20" i="2"/>
  <c r="I20" i="2"/>
  <c r="F20" i="2"/>
  <c r="L19" i="2"/>
  <c r="I19" i="2"/>
  <c r="F19" i="2"/>
  <c r="F18" i="2"/>
  <c r="F17" i="2"/>
  <c r="F16" i="2"/>
  <c r="F15" i="2"/>
  <c r="L14" i="2"/>
  <c r="F14" i="2"/>
  <c r="L13" i="2"/>
  <c r="F13" i="2"/>
  <c r="L12" i="2"/>
  <c r="I12" i="2"/>
  <c r="F12" i="2"/>
  <c r="F11" i="2"/>
  <c r="F10" i="2"/>
  <c r="F9" i="2"/>
  <c r="L8" i="2"/>
  <c r="F8" i="2"/>
  <c r="L7" i="2"/>
  <c r="F7" i="2"/>
  <c r="L6" i="2"/>
  <c r="I6" i="2"/>
  <c r="F6" i="2"/>
  <c r="L5" i="2"/>
  <c r="I5" i="2"/>
  <c r="F5" i="2"/>
  <c r="Z4" i="1"/>
  <c r="Y4" i="1"/>
  <c r="X4" i="1"/>
  <c r="Q9" i="1"/>
  <c r="Q17" i="1"/>
  <c r="Q5" i="1"/>
  <c r="P9" i="1"/>
  <c r="P17" i="1"/>
  <c r="P5" i="1"/>
  <c r="O11" i="1"/>
  <c r="O19" i="1"/>
  <c r="O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5" i="1"/>
  <c r="F6" i="1"/>
  <c r="Q6" i="1" s="1"/>
  <c r="F7" i="1"/>
  <c r="Q7" i="1" s="1"/>
  <c r="F8" i="1"/>
  <c r="Q8" i="1" s="1"/>
  <c r="F9" i="1"/>
  <c r="O9" i="1" s="1"/>
  <c r="F10" i="1"/>
  <c r="Q10" i="1" s="1"/>
  <c r="F11" i="1"/>
  <c r="Q11" i="1" s="1"/>
  <c r="F12" i="1"/>
  <c r="O12" i="1" s="1"/>
  <c r="F13" i="1"/>
  <c r="O13" i="1" s="1"/>
  <c r="F14" i="1"/>
  <c r="Q14" i="1" s="1"/>
  <c r="F15" i="1"/>
  <c r="Q15" i="1" s="1"/>
  <c r="F16" i="1"/>
  <c r="Q16" i="1" s="1"/>
  <c r="F17" i="1"/>
  <c r="O17" i="1" s="1"/>
  <c r="F18" i="1"/>
  <c r="Q18" i="1" s="1"/>
  <c r="F19" i="1"/>
  <c r="Q19" i="1" s="1"/>
  <c r="F20" i="1"/>
  <c r="Q20" i="1" s="1"/>
  <c r="F21" i="1"/>
  <c r="Q21" i="1" s="1"/>
  <c r="F22" i="1"/>
  <c r="O22" i="1" s="1"/>
  <c r="F23" i="1"/>
  <c r="Q23" i="1" s="1"/>
  <c r="F24" i="1"/>
  <c r="Q24" i="1" s="1"/>
  <c r="F25" i="1"/>
  <c r="O25" i="1" s="1"/>
  <c r="F26" i="1"/>
  <c r="Q26" i="1" s="1"/>
  <c r="F27" i="1"/>
  <c r="Q27" i="1" s="1"/>
  <c r="F28" i="1"/>
  <c r="Q28" i="1" s="1"/>
  <c r="F29" i="1"/>
  <c r="O29" i="1" s="1"/>
  <c r="F30" i="1"/>
  <c r="P30" i="1" s="1"/>
  <c r="F31" i="1"/>
  <c r="Q31" i="1" s="1"/>
  <c r="F32" i="1"/>
  <c r="P32" i="1" s="1"/>
  <c r="F33" i="1"/>
  <c r="O33" i="1" s="1"/>
  <c r="F34" i="1"/>
  <c r="P34" i="1" s="1"/>
  <c r="O32" i="3" l="1"/>
  <c r="O16" i="3"/>
  <c r="O18" i="3"/>
  <c r="O22" i="3"/>
  <c r="O26" i="3"/>
  <c r="O24" i="3"/>
  <c r="P12" i="1"/>
  <c r="Q12" i="1"/>
  <c r="O16" i="1"/>
  <c r="O20" i="1"/>
  <c r="P13" i="1"/>
  <c r="Q13" i="1"/>
  <c r="O32" i="1"/>
  <c r="P20" i="1"/>
  <c r="O28" i="1"/>
  <c r="O8" i="1"/>
  <c r="O24" i="1"/>
  <c r="O15" i="1"/>
  <c r="O7" i="1"/>
  <c r="P16" i="1"/>
  <c r="P8" i="1"/>
  <c r="P26" i="1"/>
  <c r="P22" i="1"/>
  <c r="Q30" i="1"/>
  <c r="Q22" i="1"/>
  <c r="O31" i="1"/>
  <c r="O27" i="1"/>
  <c r="O23" i="1"/>
  <c r="O18" i="1"/>
  <c r="O14" i="1"/>
  <c r="O10" i="1"/>
  <c r="O6" i="1"/>
  <c r="P29" i="1"/>
  <c r="P25" i="1"/>
  <c r="Q34" i="1"/>
  <c r="Q29" i="1"/>
  <c r="Q25" i="1"/>
  <c r="O34" i="1"/>
  <c r="O30" i="1"/>
  <c r="O26" i="1"/>
  <c r="P28" i="1"/>
  <c r="P24" i="1"/>
  <c r="P19" i="1"/>
  <c r="P15" i="1"/>
  <c r="P11" i="1"/>
  <c r="P7" i="1"/>
  <c r="Q32" i="1"/>
  <c r="P31" i="1"/>
  <c r="P27" i="1"/>
  <c r="P23" i="1"/>
  <c r="P18" i="1"/>
  <c r="P14" i="1"/>
  <c r="P10" i="1"/>
  <c r="P6" i="1"/>
  <c r="O30" i="3"/>
  <c r="Q8" i="3"/>
  <c r="Q12" i="3"/>
  <c r="Q16" i="3"/>
  <c r="Q28" i="3"/>
  <c r="Q6" i="3"/>
  <c r="Q23" i="3"/>
  <c r="Q30" i="3"/>
  <c r="Q22" i="3"/>
  <c r="Q10" i="3"/>
  <c r="Q14" i="3"/>
  <c r="Q20" i="3"/>
  <c r="Q26" i="3"/>
  <c r="Q32" i="3"/>
  <c r="Q18" i="3"/>
  <c r="Q24" i="3"/>
  <c r="O10" i="3"/>
  <c r="Q15" i="3"/>
  <c r="Q7" i="3"/>
  <c r="O8" i="3"/>
  <c r="O14" i="3"/>
  <c r="Q31" i="3"/>
  <c r="Q5" i="3"/>
  <c r="Q13" i="3"/>
  <c r="Q21" i="3"/>
  <c r="Q29" i="3"/>
  <c r="Q11" i="3"/>
  <c r="Q19" i="3"/>
  <c r="Q27" i="3"/>
  <c r="P34" i="3"/>
  <c r="Q9" i="3"/>
  <c r="O12" i="3"/>
  <c r="Q17" i="3"/>
  <c r="O20" i="3"/>
  <c r="Q25" i="3"/>
  <c r="O28" i="3"/>
  <c r="O33" i="3"/>
  <c r="Q34" i="3"/>
  <c r="P6" i="3"/>
  <c r="P8" i="3"/>
  <c r="P10" i="3"/>
  <c r="P12" i="3"/>
  <c r="P14" i="3"/>
  <c r="P16" i="3"/>
  <c r="P18" i="3"/>
  <c r="P20" i="3"/>
  <c r="P22" i="3"/>
  <c r="P24" i="3"/>
  <c r="P26" i="3"/>
  <c r="P28" i="3"/>
  <c r="P30" i="3"/>
  <c r="P32" i="3"/>
  <c r="O5" i="3"/>
  <c r="O7" i="3"/>
  <c r="O9" i="3"/>
  <c r="O11" i="3"/>
  <c r="O13" i="3"/>
  <c r="O15" i="3"/>
  <c r="O17" i="3"/>
  <c r="O19" i="3"/>
  <c r="O21" i="3"/>
  <c r="O23" i="3"/>
  <c r="O25" i="3"/>
  <c r="O27" i="3"/>
  <c r="O29" i="3"/>
  <c r="O31" i="3"/>
  <c r="O34" i="3"/>
  <c r="P5" i="3"/>
  <c r="P7" i="3"/>
  <c r="P9" i="3"/>
  <c r="P11" i="3"/>
  <c r="P13" i="3"/>
  <c r="P15" i="3"/>
  <c r="P17" i="3"/>
  <c r="P19" i="3"/>
  <c r="P21" i="3"/>
  <c r="P23" i="3"/>
  <c r="P25" i="3"/>
  <c r="P27" i="3"/>
  <c r="P29" i="3"/>
  <c r="P31" i="3"/>
  <c r="Q5" i="2"/>
  <c r="Q19" i="2"/>
  <c r="P34" i="2"/>
  <c r="Q31" i="2"/>
  <c r="Q34" i="2"/>
  <c r="P27" i="2"/>
  <c r="O33" i="2"/>
  <c r="Q27" i="2"/>
  <c r="P5" i="2"/>
  <c r="P19" i="2"/>
  <c r="P31" i="2"/>
  <c r="I11" i="2"/>
  <c r="I17" i="2"/>
  <c r="I18" i="2"/>
  <c r="O18" i="2" s="1"/>
  <c r="I25" i="2"/>
  <c r="I26" i="2"/>
  <c r="O26" i="2" s="1"/>
  <c r="I32" i="2"/>
  <c r="O32" i="2" s="1"/>
  <c r="O5" i="2"/>
  <c r="I9" i="2"/>
  <c r="I10" i="2"/>
  <c r="O10" i="2" s="1"/>
  <c r="L11" i="2"/>
  <c r="I15" i="2"/>
  <c r="I16" i="2"/>
  <c r="O16" i="2" s="1"/>
  <c r="L17" i="2"/>
  <c r="L18" i="2"/>
  <c r="O19" i="2"/>
  <c r="I23" i="2"/>
  <c r="I24" i="2"/>
  <c r="O24" i="2" s="1"/>
  <c r="L25" i="2"/>
  <c r="L26" i="2"/>
  <c r="O27" i="2"/>
  <c r="O30" i="2"/>
  <c r="L32" i="2"/>
  <c r="Q32" i="2" s="1"/>
  <c r="O6" i="2"/>
  <c r="I7" i="2"/>
  <c r="Q7" i="2" s="1"/>
  <c r="I8" i="2"/>
  <c r="P8" i="2" s="1"/>
  <c r="L9" i="2"/>
  <c r="L10" i="2"/>
  <c r="O12" i="2"/>
  <c r="I13" i="2"/>
  <c r="Q13" i="2" s="1"/>
  <c r="I14" i="2"/>
  <c r="O14" i="2" s="1"/>
  <c r="L15" i="2"/>
  <c r="Q15" i="2" s="1"/>
  <c r="L16" i="2"/>
  <c r="Q16" i="2" s="1"/>
  <c r="O20" i="2"/>
  <c r="I21" i="2"/>
  <c r="Q21" i="2" s="1"/>
  <c r="I22" i="2"/>
  <c r="P22" i="2" s="1"/>
  <c r="L23" i="2"/>
  <c r="Q23" i="2" s="1"/>
  <c r="L24" i="2"/>
  <c r="Q24" i="2" s="1"/>
  <c r="O28" i="2"/>
  <c r="I29" i="2"/>
  <c r="Q29" i="2" s="1"/>
  <c r="P6" i="2"/>
  <c r="P20" i="2"/>
  <c r="P28" i="2"/>
  <c r="Q20" i="2"/>
  <c r="Q28" i="2"/>
  <c r="Q30" i="2"/>
  <c r="O31" i="2"/>
  <c r="O34" i="2"/>
  <c r="P12" i="2"/>
  <c r="P30" i="2"/>
  <c r="Q6" i="2"/>
  <c r="Q12" i="2"/>
  <c r="P11" i="2" l="1"/>
  <c r="P25" i="2"/>
  <c r="Q22" i="2"/>
  <c r="P18" i="2"/>
  <c r="P16" i="2"/>
  <c r="Q18" i="2"/>
  <c r="Q10" i="2"/>
  <c r="P14" i="2"/>
  <c r="Q17" i="2"/>
  <c r="P32" i="2"/>
  <c r="P24" i="2"/>
  <c r="Q14" i="2"/>
  <c r="P10" i="2"/>
  <c r="Q26" i="2"/>
  <c r="Q9" i="2"/>
  <c r="Q25" i="2"/>
  <c r="Q11" i="2"/>
  <c r="P17" i="2"/>
  <c r="Q8" i="2"/>
  <c r="P26" i="2"/>
  <c r="O11" i="2"/>
  <c r="P13" i="2"/>
  <c r="O13" i="2"/>
  <c r="O8" i="2"/>
  <c r="P7" i="2"/>
  <c r="O7" i="2"/>
  <c r="P23" i="2"/>
  <c r="O23" i="2"/>
  <c r="P29" i="2"/>
  <c r="O29" i="2"/>
  <c r="O22" i="2"/>
  <c r="O25" i="2"/>
  <c r="P21" i="2"/>
  <c r="O21" i="2"/>
  <c r="P15" i="2"/>
  <c r="O15" i="2"/>
  <c r="P9" i="2"/>
  <c r="O9" i="2"/>
  <c r="O17" i="2"/>
</calcChain>
</file>

<file path=xl/sharedStrings.xml><?xml version="1.0" encoding="utf-8"?>
<sst xmlns="http://schemas.openxmlformats.org/spreadsheetml/2006/main" count="57" uniqueCount="12">
  <si>
    <t>MTK</t>
  </si>
  <si>
    <t>ING</t>
  </si>
  <si>
    <t>KOM</t>
  </si>
  <si>
    <t>NO</t>
  </si>
  <si>
    <t>Centroid 1</t>
  </si>
  <si>
    <t>Matematika</t>
  </si>
  <si>
    <t>Centroid 2</t>
  </si>
  <si>
    <t>Bahasa Inggris</t>
  </si>
  <si>
    <t>Centroid 3</t>
  </si>
  <si>
    <t>ok</t>
  </si>
  <si>
    <t>Komputer</t>
  </si>
  <si>
    <t>Centroid 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</si>
</sst>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10" xfId="1" applyFont="1" applyBorder="1" applyAlignment="1">
      <alignment horizontal="center" vertical="center" wrapText="1"/>
    </xf>
    <xf numFmtId="0" fontId="1" fillId="0" borderId="10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8" fillId="0" borderId="10" xfId="1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3" borderId="10" xfId="1" applyFont="1" applyFill="1" applyBorder="1" applyAlignment="1">
      <alignment horizontal="center" vertical="center"/>
    </xf>
    <xf numFmtId="0" fontId="18" fillId="33" borderId="10" xfId="1" applyFont="1" applyFill="1" applyBorder="1" applyAlignment="1">
      <alignment horizontal="center" vertical="center" wrapText="1"/>
    </xf>
  </cellXfs>
  <cellStyles count="43">
    <cellStyle name="20% - Accent1 2" xfId="20"/>
    <cellStyle name="20% - Accent2 2" xfId="24"/>
    <cellStyle name="20% - Accent3 2" xfId="28"/>
    <cellStyle name="20% - Accent4 2" xfId="32"/>
    <cellStyle name="20% - Accent5 2" xfId="36"/>
    <cellStyle name="20% - Accent6 2" xfId="40"/>
    <cellStyle name="40% - Accent1 2" xfId="21"/>
    <cellStyle name="40% - Accent2 2" xfId="25"/>
    <cellStyle name="40% - Accent3 2" xfId="29"/>
    <cellStyle name="40% - Accent4 2" xfId="33"/>
    <cellStyle name="40% - Accent5 2" xfId="37"/>
    <cellStyle name="40% - Accent6 2" xfId="41"/>
    <cellStyle name="60% - Accent1 2" xfId="22"/>
    <cellStyle name="60% - Accent2 2" xfId="26"/>
    <cellStyle name="60% - Accent3 2" xfId="30"/>
    <cellStyle name="60% - Accent4 2" xfId="34"/>
    <cellStyle name="60% - Accent5 2" xfId="38"/>
    <cellStyle name="60% - Accent6 2" xfId="42"/>
    <cellStyle name="Accent1 2" xfId="19"/>
    <cellStyle name="Accent2 2" xfId="23"/>
    <cellStyle name="Accent3 2" xfId="27"/>
    <cellStyle name="Accent4 2" xfId="31"/>
    <cellStyle name="Accent5 2" xfId="35"/>
    <cellStyle name="Accent6 2" xfId="39"/>
    <cellStyle name="Bad 2" xfId="8"/>
    <cellStyle name="Calculation 2" xfId="12"/>
    <cellStyle name="Check Cell 2" xfId="14"/>
    <cellStyle name="Explanatory Text 2" xfId="17"/>
    <cellStyle name="Good 2" xfId="7"/>
    <cellStyle name="Heading 1 2" xfId="3"/>
    <cellStyle name="Heading 2 2" xfId="4"/>
    <cellStyle name="Heading 3 2" xfId="5"/>
    <cellStyle name="Heading 4 2" xfId="6"/>
    <cellStyle name="Input 2" xfId="10"/>
    <cellStyle name="Linked Cell 2" xfId="13"/>
    <cellStyle name="Neutral 2" xfId="9"/>
    <cellStyle name="Normal" xfId="0" builtinId="0"/>
    <cellStyle name="Normal 2" xfId="1"/>
    <cellStyle name="Note 2" xfId="16"/>
    <cellStyle name="Output 2" xfId="11"/>
    <cellStyle name="Title 2" xfId="2"/>
    <cellStyle name="Total 2" xfId="18"/>
    <cellStyle name="Warning Text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4"/>
  <sheetViews>
    <sheetView zoomScale="70" zoomScaleNormal="70" workbookViewId="0">
      <selection activeCell="F4" sqref="F4"/>
    </sheetView>
  </sheetViews>
  <sheetFormatPr defaultRowHeight="15" x14ac:dyDescent="0.25"/>
  <cols>
    <col min="1" max="14" width="9.140625" style="3"/>
    <col min="15" max="16" width="11.85546875" style="3" customWidth="1"/>
    <col min="17" max="17" width="11" style="3" customWidth="1"/>
    <col min="18" max="16384" width="9.140625" style="3"/>
  </cols>
  <sheetData>
    <row r="2" spans="2:26" x14ac:dyDescent="0.25">
      <c r="F2" s="14" t="s">
        <v>5</v>
      </c>
      <c r="G2" s="14"/>
      <c r="H2" s="14"/>
      <c r="I2" s="14" t="s">
        <v>7</v>
      </c>
      <c r="J2" s="14"/>
      <c r="K2" s="14"/>
      <c r="L2" s="14"/>
      <c r="M2" s="14"/>
      <c r="N2" s="14"/>
    </row>
    <row r="3" spans="2:26" x14ac:dyDescent="0.25">
      <c r="B3" s="15" t="s">
        <v>3</v>
      </c>
      <c r="C3" s="16" t="s">
        <v>0</v>
      </c>
      <c r="D3" s="16" t="s">
        <v>1</v>
      </c>
      <c r="E3" s="16" t="s">
        <v>2</v>
      </c>
      <c r="F3" s="13" t="s">
        <v>4</v>
      </c>
      <c r="G3" s="13"/>
      <c r="H3" s="13"/>
      <c r="I3" s="13" t="s">
        <v>6</v>
      </c>
      <c r="J3" s="13"/>
      <c r="K3" s="13"/>
      <c r="L3" s="13" t="s">
        <v>8</v>
      </c>
      <c r="M3" s="13"/>
      <c r="N3" s="13"/>
      <c r="O3" s="9" t="s">
        <v>4</v>
      </c>
      <c r="P3" s="9" t="s">
        <v>6</v>
      </c>
      <c r="Q3" s="9" t="s">
        <v>8</v>
      </c>
      <c r="R3" s="8" t="s">
        <v>4</v>
      </c>
      <c r="S3" s="12"/>
      <c r="T3" s="12"/>
      <c r="U3" s="8" t="s">
        <v>6</v>
      </c>
      <c r="V3" s="8"/>
      <c r="W3" s="8"/>
      <c r="X3" s="8" t="s">
        <v>8</v>
      </c>
      <c r="Y3" s="8"/>
      <c r="Z3" s="8"/>
    </row>
    <row r="4" spans="2:26" x14ac:dyDescent="0.25">
      <c r="B4" s="15"/>
      <c r="C4" s="16"/>
      <c r="D4" s="16"/>
      <c r="E4" s="16"/>
      <c r="F4" s="5">
        <v>81</v>
      </c>
      <c r="G4" s="5">
        <v>65</v>
      </c>
      <c r="H4" s="5">
        <v>65</v>
      </c>
      <c r="I4" s="5">
        <v>65</v>
      </c>
      <c r="J4" s="5">
        <v>81</v>
      </c>
      <c r="K4" s="5">
        <v>65</v>
      </c>
      <c r="L4" s="5">
        <v>65</v>
      </c>
      <c r="M4" s="5">
        <v>65</v>
      </c>
      <c r="N4" s="5">
        <v>81</v>
      </c>
      <c r="O4" s="10"/>
      <c r="P4" s="10"/>
      <c r="Q4" s="10"/>
      <c r="R4" s="4">
        <f>SUM(C21,C34)/2</f>
        <v>75</v>
      </c>
      <c r="S4" s="4">
        <f>SUM(D21,D34)/2</f>
        <v>60</v>
      </c>
      <c r="T4" s="4">
        <f>SUM(E21,E34)/2</f>
        <v>72</v>
      </c>
      <c r="U4" s="4">
        <f>SUM(C6,C7,C19,C21,C25,C33)/6</f>
        <v>38.333333333333336</v>
      </c>
      <c r="V4" s="4">
        <f t="shared" ref="V4:W4" si="0">SUM(D6,D7,D19,D21,D25,D33)/6</f>
        <v>73.333333333333329</v>
      </c>
      <c r="W4" s="4">
        <f t="shared" si="0"/>
        <v>66.833333333333329</v>
      </c>
      <c r="X4" s="4">
        <f>SUM(C5,C8,C9,C10,C11,C12,C13,C14,C15,C16,C17,C18,C20,C22,C23,C24,C26,C27,C28,C29,C30,C31,C32,C33)/24</f>
        <v>42.083333333333336</v>
      </c>
      <c r="Y4" s="4">
        <f>SUM(D5,D8,D9,D10,D11,D12,D13,D14,D15,D16,D17,D18,D20,D22,D23,D24,D26,D27,D28,D29,D30,D31,D32,D33)/24</f>
        <v>57.916666666666664</v>
      </c>
      <c r="Z4" s="4">
        <f>SUM(E5,E8,E9,E10,E11,E12,E13,E14,E15,E16,E17,E18,E20,E22,E23,E24,E26,E27,E28,E29,E30,E31,E32,E33)/24</f>
        <v>79.083333333333329</v>
      </c>
    </row>
    <row r="5" spans="2:26" x14ac:dyDescent="0.25">
      <c r="B5" s="2">
        <v>1</v>
      </c>
      <c r="C5" s="6">
        <v>30</v>
      </c>
      <c r="D5" s="6">
        <v>50</v>
      </c>
      <c r="E5" s="6">
        <v>80</v>
      </c>
      <c r="F5" s="11">
        <f>SQRT(((C5-$F$4)^2)+((D5-$G$4)^2)+((E5-$H$4)^2))</f>
        <v>55.235857918565905</v>
      </c>
      <c r="G5" s="11"/>
      <c r="H5" s="11"/>
      <c r="I5" s="11">
        <f>SQRT(((C5-$I$4)^2)+((D5-$J$4)^2)+((E5-$K$4)^2))</f>
        <v>49.101934788763671</v>
      </c>
      <c r="J5" s="11"/>
      <c r="K5" s="11"/>
      <c r="L5" s="11">
        <f>SQRT(((C5-$L$4)^2)+((D5-$M$4)^2)+((E5-$N$4)^2))</f>
        <v>38.091993909481822</v>
      </c>
      <c r="M5" s="11"/>
      <c r="N5" s="11"/>
      <c r="O5" s="7" t="str">
        <f>IF(F5&lt;I5,IF(F5&lt;L5,"ok",""),"")</f>
        <v/>
      </c>
      <c r="P5" s="7" t="str">
        <f>IF(I5&lt;F5,IF(I5&lt;L5,"ok",""),"")</f>
        <v/>
      </c>
      <c r="Q5" s="7" t="str">
        <f>IF(L5&lt;F5,IF(L5&lt;I5,"ok",""),"")</f>
        <v>ok</v>
      </c>
    </row>
    <row r="6" spans="2:26" x14ac:dyDescent="0.25">
      <c r="B6" s="2">
        <v>2</v>
      </c>
      <c r="C6" s="6">
        <v>20</v>
      </c>
      <c r="D6" s="6">
        <v>80</v>
      </c>
      <c r="E6" s="6">
        <v>60</v>
      </c>
      <c r="F6" s="11">
        <f t="shared" ref="F6:F34" si="1">SQRT(((C6-$F$4)^2)+((D6-$G$4)^2)+((E6-$H$4)^2))</f>
        <v>63.015871016752598</v>
      </c>
      <c r="G6" s="11"/>
      <c r="H6" s="11"/>
      <c r="I6" s="11">
        <f>SQRT(((C6-$I$4)^2)+((D6-$J$4)^2)+((E6-$K$4)^2))</f>
        <v>45.287967496897011</v>
      </c>
      <c r="J6" s="11"/>
      <c r="K6" s="11"/>
      <c r="L6" s="11">
        <f t="shared" ref="L6:L34" si="2">SQRT(((C6-$L$4)^2)+((D6-$M$4)^2)+((E6-$N$4)^2))</f>
        <v>51.874849397371747</v>
      </c>
      <c r="M6" s="11"/>
      <c r="N6" s="11"/>
      <c r="O6" s="7" t="str">
        <f t="shared" ref="O6:P34" si="3">IF(F6&lt;I6,IF(F6&lt;L6,"ok",""),"")</f>
        <v/>
      </c>
      <c r="P6" s="7" t="str">
        <f t="shared" ref="P6:P34" si="4">IF(I6&lt;F6,IF(I6&lt;L6,"ok",""),"")</f>
        <v>ok</v>
      </c>
      <c r="Q6" s="7" t="str">
        <f t="shared" ref="Q6:Q34" si="5">IF(L6&lt;F6,IF(L6&lt;I6,"ok",""),"")</f>
        <v/>
      </c>
    </row>
    <row r="7" spans="2:26" x14ac:dyDescent="0.25">
      <c r="B7" s="2">
        <v>3</v>
      </c>
      <c r="C7" s="6">
        <v>30</v>
      </c>
      <c r="D7" s="6">
        <v>70</v>
      </c>
      <c r="E7" s="6">
        <v>60</v>
      </c>
      <c r="F7" s="11">
        <f t="shared" si="1"/>
        <v>51.487862647424002</v>
      </c>
      <c r="G7" s="11"/>
      <c r="H7" s="11"/>
      <c r="I7" s="11">
        <f t="shared" ref="I7:I34" si="6">SQRT(((C7-$I$4)^2)+((D7-$J$4)^2)+((E7-$K$4)^2))</f>
        <v>37.027017163147235</v>
      </c>
      <c r="J7" s="11"/>
      <c r="K7" s="11"/>
      <c r="L7" s="11">
        <f t="shared" si="2"/>
        <v>41.121770389904178</v>
      </c>
      <c r="M7" s="11"/>
      <c r="N7" s="11"/>
      <c r="O7" s="7" t="str">
        <f t="shared" si="3"/>
        <v/>
      </c>
      <c r="P7" s="7" t="str">
        <f t="shared" si="4"/>
        <v>ok</v>
      </c>
      <c r="Q7" s="7" t="str">
        <f t="shared" si="5"/>
        <v/>
      </c>
    </row>
    <row r="8" spans="2:26" x14ac:dyDescent="0.25">
      <c r="B8" s="2">
        <v>4</v>
      </c>
      <c r="C8" s="1">
        <v>40</v>
      </c>
      <c r="D8" s="1">
        <v>40</v>
      </c>
      <c r="E8" s="1">
        <v>80</v>
      </c>
      <c r="F8" s="11">
        <f t="shared" si="1"/>
        <v>50.309044912421065</v>
      </c>
      <c r="G8" s="11"/>
      <c r="H8" s="11"/>
      <c r="I8" s="11">
        <f t="shared" si="6"/>
        <v>50.309044912421065</v>
      </c>
      <c r="J8" s="11"/>
      <c r="K8" s="11"/>
      <c r="L8" s="11">
        <f t="shared" si="2"/>
        <v>35.369478367654786</v>
      </c>
      <c r="M8" s="11"/>
      <c r="N8" s="11"/>
      <c r="O8" s="7" t="str">
        <f t="shared" si="3"/>
        <v/>
      </c>
      <c r="P8" s="7" t="str">
        <f t="shared" si="4"/>
        <v/>
      </c>
      <c r="Q8" s="7" t="str">
        <f t="shared" si="5"/>
        <v>ok</v>
      </c>
    </row>
    <row r="9" spans="2:26" x14ac:dyDescent="0.25">
      <c r="B9" s="2">
        <v>5</v>
      </c>
      <c r="C9" s="1">
        <v>20</v>
      </c>
      <c r="D9" s="1">
        <v>60</v>
      </c>
      <c r="E9" s="1">
        <v>80</v>
      </c>
      <c r="F9" s="11">
        <f t="shared" si="1"/>
        <v>63.015871016752598</v>
      </c>
      <c r="G9" s="11"/>
      <c r="H9" s="11"/>
      <c r="I9" s="11">
        <f t="shared" si="6"/>
        <v>51.874849397371747</v>
      </c>
      <c r="J9" s="11"/>
      <c r="K9" s="11"/>
      <c r="L9" s="11">
        <f t="shared" si="2"/>
        <v>45.287967496897011</v>
      </c>
      <c r="M9" s="11"/>
      <c r="N9" s="11"/>
      <c r="O9" s="7" t="str">
        <f t="shared" si="3"/>
        <v/>
      </c>
      <c r="P9" s="7" t="str">
        <f t="shared" si="4"/>
        <v/>
      </c>
      <c r="Q9" s="7" t="str">
        <f t="shared" si="5"/>
        <v>ok</v>
      </c>
    </row>
    <row r="10" spans="2:26" x14ac:dyDescent="0.25">
      <c r="B10" s="2">
        <v>6</v>
      </c>
      <c r="C10" s="1">
        <v>40</v>
      </c>
      <c r="D10" s="1">
        <v>50</v>
      </c>
      <c r="E10" s="1">
        <v>73</v>
      </c>
      <c r="F10" s="11">
        <f t="shared" si="1"/>
        <v>44.384682042344295</v>
      </c>
      <c r="G10" s="11"/>
      <c r="H10" s="11"/>
      <c r="I10" s="11">
        <f t="shared" si="6"/>
        <v>40.620192023179804</v>
      </c>
      <c r="J10" s="11"/>
      <c r="K10" s="11"/>
      <c r="L10" s="11">
        <f t="shared" si="2"/>
        <v>30.232432915661949</v>
      </c>
      <c r="M10" s="11"/>
      <c r="N10" s="11"/>
      <c r="O10" s="7" t="str">
        <f t="shared" si="3"/>
        <v/>
      </c>
      <c r="P10" s="7" t="str">
        <f t="shared" si="4"/>
        <v/>
      </c>
      <c r="Q10" s="7" t="str">
        <f t="shared" si="5"/>
        <v>ok</v>
      </c>
    </row>
    <row r="11" spans="2:26" x14ac:dyDescent="0.25">
      <c r="B11" s="2">
        <v>7</v>
      </c>
      <c r="C11" s="1">
        <v>50</v>
      </c>
      <c r="D11" s="1">
        <v>40</v>
      </c>
      <c r="E11" s="1">
        <v>73</v>
      </c>
      <c r="F11" s="11">
        <f t="shared" si="1"/>
        <v>40.620192023179804</v>
      </c>
      <c r="G11" s="11"/>
      <c r="H11" s="11"/>
      <c r="I11" s="11">
        <f t="shared" si="6"/>
        <v>44.384682042344295</v>
      </c>
      <c r="J11" s="11"/>
      <c r="K11" s="11"/>
      <c r="L11" s="11">
        <f t="shared" si="2"/>
        <v>30.232432915661949</v>
      </c>
      <c r="M11" s="11"/>
      <c r="N11" s="11"/>
      <c r="O11" s="7" t="str">
        <f t="shared" si="3"/>
        <v/>
      </c>
      <c r="P11" s="7" t="str">
        <f t="shared" si="4"/>
        <v/>
      </c>
      <c r="Q11" s="7" t="str">
        <f t="shared" si="5"/>
        <v>ok</v>
      </c>
    </row>
    <row r="12" spans="2:26" x14ac:dyDescent="0.25">
      <c r="B12" s="2">
        <v>8</v>
      </c>
      <c r="C12" s="1">
        <v>30</v>
      </c>
      <c r="D12" s="1">
        <v>60</v>
      </c>
      <c r="E12" s="1">
        <v>73</v>
      </c>
      <c r="F12" s="11">
        <f t="shared" si="1"/>
        <v>51.86520991955976</v>
      </c>
      <c r="G12" s="11"/>
      <c r="H12" s="11"/>
      <c r="I12" s="11">
        <f t="shared" si="6"/>
        <v>41.593268686170845</v>
      </c>
      <c r="J12" s="11"/>
      <c r="K12" s="11"/>
      <c r="L12" s="11">
        <f t="shared" si="2"/>
        <v>36.249137920783717</v>
      </c>
      <c r="M12" s="11"/>
      <c r="N12" s="11"/>
      <c r="O12" s="7" t="str">
        <f t="shared" si="3"/>
        <v/>
      </c>
      <c r="P12" s="7" t="str">
        <f t="shared" si="4"/>
        <v/>
      </c>
      <c r="Q12" s="7" t="str">
        <f t="shared" si="5"/>
        <v>ok</v>
      </c>
    </row>
    <row r="13" spans="2:26" x14ac:dyDescent="0.25">
      <c r="B13" s="2">
        <v>9</v>
      </c>
      <c r="C13" s="1">
        <v>40</v>
      </c>
      <c r="D13" s="1">
        <v>50</v>
      </c>
      <c r="E13" s="1">
        <v>77</v>
      </c>
      <c r="F13" s="11">
        <f t="shared" si="1"/>
        <v>45.276925690687087</v>
      </c>
      <c r="G13" s="11"/>
      <c r="H13" s="11"/>
      <c r="I13" s="11">
        <f t="shared" si="6"/>
        <v>41.593268686170845</v>
      </c>
      <c r="J13" s="11"/>
      <c r="K13" s="11"/>
      <c r="L13" s="11">
        <f t="shared" si="2"/>
        <v>29.427877939124322</v>
      </c>
      <c r="M13" s="11"/>
      <c r="N13" s="11"/>
      <c r="O13" s="7" t="str">
        <f t="shared" si="3"/>
        <v/>
      </c>
      <c r="P13" s="7" t="str">
        <f t="shared" si="4"/>
        <v/>
      </c>
      <c r="Q13" s="7" t="str">
        <f t="shared" si="5"/>
        <v>ok</v>
      </c>
    </row>
    <row r="14" spans="2:26" x14ac:dyDescent="0.25">
      <c r="B14" s="2">
        <v>10</v>
      </c>
      <c r="C14" s="1">
        <v>40</v>
      </c>
      <c r="D14" s="1">
        <v>50</v>
      </c>
      <c r="E14" s="1">
        <v>80</v>
      </c>
      <c r="F14" s="11">
        <f t="shared" si="1"/>
        <v>46.162755550335163</v>
      </c>
      <c r="G14" s="11"/>
      <c r="H14" s="11"/>
      <c r="I14" s="11">
        <f t="shared" si="6"/>
        <v>42.555845661906424</v>
      </c>
      <c r="J14" s="11"/>
      <c r="K14" s="11"/>
      <c r="L14" s="11">
        <f t="shared" si="2"/>
        <v>29.171904291629644</v>
      </c>
      <c r="M14" s="11"/>
      <c r="N14" s="11"/>
      <c r="O14" s="7" t="str">
        <f t="shared" si="3"/>
        <v/>
      </c>
      <c r="P14" s="7" t="str">
        <f t="shared" si="4"/>
        <v/>
      </c>
      <c r="Q14" s="7" t="str">
        <f t="shared" si="5"/>
        <v>ok</v>
      </c>
    </row>
    <row r="15" spans="2:26" x14ac:dyDescent="0.25">
      <c r="B15" s="2">
        <v>11</v>
      </c>
      <c r="C15" s="1">
        <v>30</v>
      </c>
      <c r="D15" s="1">
        <v>60</v>
      </c>
      <c r="E15" s="1">
        <v>80</v>
      </c>
      <c r="F15" s="11">
        <f t="shared" si="1"/>
        <v>53.394756296849977</v>
      </c>
      <c r="G15" s="11"/>
      <c r="H15" s="11"/>
      <c r="I15" s="11">
        <f t="shared" si="6"/>
        <v>43.485629810317796</v>
      </c>
      <c r="J15" s="11"/>
      <c r="K15" s="11"/>
      <c r="L15" s="11">
        <f t="shared" si="2"/>
        <v>35.369478367654786</v>
      </c>
      <c r="M15" s="11"/>
      <c r="N15" s="11"/>
      <c r="O15" s="7" t="str">
        <f t="shared" si="3"/>
        <v/>
      </c>
      <c r="P15" s="7" t="str">
        <f t="shared" si="4"/>
        <v/>
      </c>
      <c r="Q15" s="7" t="str">
        <f t="shared" si="5"/>
        <v>ok</v>
      </c>
    </row>
    <row r="16" spans="2:26" x14ac:dyDescent="0.25">
      <c r="B16" s="2">
        <v>12</v>
      </c>
      <c r="C16" s="1">
        <v>40</v>
      </c>
      <c r="D16" s="1">
        <v>50</v>
      </c>
      <c r="E16" s="1">
        <v>83</v>
      </c>
      <c r="F16" s="11">
        <f t="shared" si="1"/>
        <v>47.222875812470377</v>
      </c>
      <c r="G16" s="11"/>
      <c r="H16" s="11"/>
      <c r="I16" s="11">
        <f t="shared" si="6"/>
        <v>43.703546766824317</v>
      </c>
      <c r="J16" s="11"/>
      <c r="K16" s="11"/>
      <c r="L16" s="11">
        <f t="shared" si="2"/>
        <v>29.223278392404914</v>
      </c>
      <c r="M16" s="11"/>
      <c r="N16" s="11"/>
      <c r="O16" s="7" t="str">
        <f t="shared" si="3"/>
        <v/>
      </c>
      <c r="P16" s="7" t="str">
        <f t="shared" si="4"/>
        <v/>
      </c>
      <c r="Q16" s="7" t="str">
        <f t="shared" si="5"/>
        <v>ok</v>
      </c>
    </row>
    <row r="17" spans="2:17" x14ac:dyDescent="0.25">
      <c r="B17" s="2">
        <v>13</v>
      </c>
      <c r="C17" s="1">
        <v>30</v>
      </c>
      <c r="D17" s="1">
        <v>60</v>
      </c>
      <c r="E17" s="1">
        <v>83</v>
      </c>
      <c r="F17" s="11">
        <f t="shared" si="1"/>
        <v>54.313902456001081</v>
      </c>
      <c r="G17" s="11"/>
      <c r="H17" s="11"/>
      <c r="I17" s="11">
        <f t="shared" si="6"/>
        <v>44.609416046390926</v>
      </c>
      <c r="J17" s="11"/>
      <c r="K17" s="11"/>
      <c r="L17" s="11">
        <f t="shared" si="2"/>
        <v>35.411862419251548</v>
      </c>
      <c r="M17" s="11"/>
      <c r="N17" s="11"/>
      <c r="O17" s="7" t="str">
        <f t="shared" si="3"/>
        <v/>
      </c>
      <c r="P17" s="7" t="str">
        <f t="shared" si="4"/>
        <v/>
      </c>
      <c r="Q17" s="7" t="str">
        <f t="shared" si="5"/>
        <v>ok</v>
      </c>
    </row>
    <row r="18" spans="2:17" x14ac:dyDescent="0.25">
      <c r="B18" s="2">
        <v>14</v>
      </c>
      <c r="C18" s="1">
        <v>40</v>
      </c>
      <c r="D18" s="1">
        <v>50</v>
      </c>
      <c r="E18" s="1">
        <v>83</v>
      </c>
      <c r="F18" s="11">
        <f t="shared" si="1"/>
        <v>47.222875812470377</v>
      </c>
      <c r="G18" s="11"/>
      <c r="H18" s="11"/>
      <c r="I18" s="11">
        <f t="shared" si="6"/>
        <v>43.703546766824317</v>
      </c>
      <c r="J18" s="11"/>
      <c r="K18" s="11"/>
      <c r="L18" s="11">
        <f t="shared" si="2"/>
        <v>29.223278392404914</v>
      </c>
      <c r="M18" s="11"/>
      <c r="N18" s="11"/>
      <c r="O18" s="7" t="str">
        <f t="shared" si="3"/>
        <v/>
      </c>
      <c r="P18" s="7" t="str">
        <f t="shared" si="4"/>
        <v/>
      </c>
      <c r="Q18" s="7" t="str">
        <f t="shared" si="5"/>
        <v>ok</v>
      </c>
    </row>
    <row r="19" spans="2:17" x14ac:dyDescent="0.25">
      <c r="B19" s="2">
        <v>15</v>
      </c>
      <c r="C19" s="1">
        <v>40</v>
      </c>
      <c r="D19" s="1">
        <v>70</v>
      </c>
      <c r="E19" s="1">
        <v>67</v>
      </c>
      <c r="F19" s="11">
        <f t="shared" si="1"/>
        <v>41.352146256270665</v>
      </c>
      <c r="G19" s="11"/>
      <c r="H19" s="11"/>
      <c r="I19" s="11">
        <f t="shared" si="6"/>
        <v>27.386127875258307</v>
      </c>
      <c r="J19" s="11"/>
      <c r="K19" s="11"/>
      <c r="L19" s="11">
        <f t="shared" si="2"/>
        <v>29.086079144497972</v>
      </c>
      <c r="M19" s="11"/>
      <c r="N19" s="11"/>
      <c r="O19" s="7" t="str">
        <f t="shared" si="3"/>
        <v/>
      </c>
      <c r="P19" s="7" t="str">
        <f t="shared" si="4"/>
        <v>ok</v>
      </c>
      <c r="Q19" s="7" t="str">
        <f t="shared" si="5"/>
        <v/>
      </c>
    </row>
    <row r="20" spans="2:17" x14ac:dyDescent="0.25">
      <c r="B20" s="2">
        <v>16</v>
      </c>
      <c r="C20" s="1">
        <v>50</v>
      </c>
      <c r="D20" s="1">
        <v>50</v>
      </c>
      <c r="E20" s="1">
        <v>77</v>
      </c>
      <c r="F20" s="11">
        <f t="shared" si="1"/>
        <v>36.469165057620941</v>
      </c>
      <c r="G20" s="11"/>
      <c r="H20" s="11"/>
      <c r="I20" s="11">
        <f t="shared" si="6"/>
        <v>36.469165057620941</v>
      </c>
      <c r="J20" s="11"/>
      <c r="K20" s="11"/>
      <c r="L20" s="11">
        <f t="shared" si="2"/>
        <v>21.587033144922902</v>
      </c>
      <c r="M20" s="11"/>
      <c r="N20" s="11"/>
      <c r="O20" s="7" t="str">
        <f t="shared" si="3"/>
        <v/>
      </c>
      <c r="P20" s="7" t="str">
        <f t="shared" si="4"/>
        <v/>
      </c>
      <c r="Q20" s="7" t="str">
        <f t="shared" si="5"/>
        <v>ok</v>
      </c>
    </row>
    <row r="21" spans="2:17" x14ac:dyDescent="0.25">
      <c r="B21" s="2">
        <v>17</v>
      </c>
      <c r="C21" s="1">
        <v>60</v>
      </c>
      <c r="D21" s="1">
        <v>60</v>
      </c>
      <c r="E21" s="1">
        <v>57</v>
      </c>
      <c r="F21" s="11">
        <f t="shared" si="1"/>
        <v>23.021728866442675</v>
      </c>
      <c r="G21" s="11"/>
      <c r="H21" s="11"/>
      <c r="I21" s="11">
        <f t="shared" si="6"/>
        <v>23.021728866442675</v>
      </c>
      <c r="J21" s="11"/>
      <c r="K21" s="11"/>
      <c r="L21" s="11">
        <f t="shared" si="2"/>
        <v>25.019992006393608</v>
      </c>
      <c r="M21" s="11"/>
      <c r="N21" s="11"/>
      <c r="O21" s="7" t="s">
        <v>9</v>
      </c>
      <c r="P21" s="7" t="s">
        <v>9</v>
      </c>
      <c r="Q21" s="7" t="str">
        <f t="shared" si="5"/>
        <v/>
      </c>
    </row>
    <row r="22" spans="2:17" x14ac:dyDescent="0.25">
      <c r="B22" s="2">
        <v>18</v>
      </c>
      <c r="C22" s="1">
        <v>40</v>
      </c>
      <c r="D22" s="1">
        <v>60</v>
      </c>
      <c r="E22" s="1">
        <v>83</v>
      </c>
      <c r="F22" s="11">
        <f t="shared" si="1"/>
        <v>45.055521304275238</v>
      </c>
      <c r="G22" s="11"/>
      <c r="H22" s="11"/>
      <c r="I22" s="11">
        <f t="shared" si="6"/>
        <v>37.282703764614496</v>
      </c>
      <c r="J22" s="11"/>
      <c r="K22" s="11"/>
      <c r="L22" s="11">
        <f t="shared" si="2"/>
        <v>25.573423705088842</v>
      </c>
      <c r="M22" s="11"/>
      <c r="N22" s="11"/>
      <c r="O22" s="7" t="str">
        <f t="shared" si="3"/>
        <v/>
      </c>
      <c r="P22" s="7" t="str">
        <f t="shared" si="4"/>
        <v/>
      </c>
      <c r="Q22" s="7" t="str">
        <f t="shared" si="5"/>
        <v>ok</v>
      </c>
    </row>
    <row r="23" spans="2:17" x14ac:dyDescent="0.25">
      <c r="B23" s="2">
        <v>19</v>
      </c>
      <c r="C23" s="1">
        <v>60</v>
      </c>
      <c r="D23" s="1">
        <v>60</v>
      </c>
      <c r="E23" s="1">
        <v>63</v>
      </c>
      <c r="F23" s="11">
        <f t="shared" si="1"/>
        <v>21.679483388678801</v>
      </c>
      <c r="G23" s="11"/>
      <c r="H23" s="11"/>
      <c r="I23" s="11">
        <f t="shared" si="6"/>
        <v>21.679483388678801</v>
      </c>
      <c r="J23" s="11"/>
      <c r="K23" s="11"/>
      <c r="L23" s="11">
        <f t="shared" si="2"/>
        <v>19.339079605813716</v>
      </c>
      <c r="M23" s="11"/>
      <c r="N23" s="11"/>
      <c r="O23" s="7" t="str">
        <f t="shared" si="3"/>
        <v/>
      </c>
      <c r="P23" s="7" t="str">
        <f t="shared" si="4"/>
        <v/>
      </c>
      <c r="Q23" s="7" t="str">
        <f t="shared" si="5"/>
        <v>ok</v>
      </c>
    </row>
    <row r="24" spans="2:17" x14ac:dyDescent="0.25">
      <c r="B24" s="2">
        <v>20</v>
      </c>
      <c r="C24" s="1">
        <v>40</v>
      </c>
      <c r="D24" s="1">
        <v>70</v>
      </c>
      <c r="E24" s="1">
        <v>73</v>
      </c>
      <c r="F24" s="11">
        <f t="shared" si="1"/>
        <v>42.071367935925259</v>
      </c>
      <c r="G24" s="11"/>
      <c r="H24" s="11"/>
      <c r="I24" s="11">
        <f t="shared" si="6"/>
        <v>28.460498941515414</v>
      </c>
      <c r="J24" s="11"/>
      <c r="K24" s="11"/>
      <c r="L24" s="11">
        <f t="shared" si="2"/>
        <v>26.720778431774775</v>
      </c>
      <c r="M24" s="11"/>
      <c r="N24" s="11"/>
      <c r="O24" s="7" t="str">
        <f t="shared" si="3"/>
        <v/>
      </c>
      <c r="P24" s="7" t="str">
        <f t="shared" si="4"/>
        <v/>
      </c>
      <c r="Q24" s="7" t="str">
        <f t="shared" si="5"/>
        <v>ok</v>
      </c>
    </row>
    <row r="25" spans="2:17" x14ac:dyDescent="0.25">
      <c r="B25" s="2">
        <v>21</v>
      </c>
      <c r="C25" s="1">
        <v>30</v>
      </c>
      <c r="D25" s="1">
        <v>80</v>
      </c>
      <c r="E25" s="1">
        <v>77</v>
      </c>
      <c r="F25" s="11">
        <f t="shared" si="1"/>
        <v>54.497706373754852</v>
      </c>
      <c r="G25" s="11"/>
      <c r="H25" s="11"/>
      <c r="I25" s="11">
        <f t="shared" si="6"/>
        <v>37.013511046643494</v>
      </c>
      <c r="J25" s="11"/>
      <c r="K25" s="11"/>
      <c r="L25" s="11">
        <f t="shared" si="2"/>
        <v>38.288379438153292</v>
      </c>
      <c r="M25" s="11"/>
      <c r="N25" s="11"/>
      <c r="O25" s="7" t="str">
        <f t="shared" si="3"/>
        <v/>
      </c>
      <c r="P25" s="7" t="str">
        <f t="shared" si="4"/>
        <v>ok</v>
      </c>
      <c r="Q25" s="7" t="str">
        <f t="shared" si="5"/>
        <v/>
      </c>
    </row>
    <row r="26" spans="2:17" x14ac:dyDescent="0.25">
      <c r="B26" s="2">
        <v>22</v>
      </c>
      <c r="C26" s="1">
        <v>40</v>
      </c>
      <c r="D26" s="1">
        <v>70</v>
      </c>
      <c r="E26" s="1">
        <v>77</v>
      </c>
      <c r="F26" s="11">
        <f t="shared" si="1"/>
        <v>43.011626335213137</v>
      </c>
      <c r="G26" s="11"/>
      <c r="H26" s="11"/>
      <c r="I26" s="11">
        <f t="shared" si="6"/>
        <v>29.832867780352597</v>
      </c>
      <c r="J26" s="11"/>
      <c r="K26" s="11"/>
      <c r="L26" s="11">
        <f t="shared" si="2"/>
        <v>25.80697580112788</v>
      </c>
      <c r="M26" s="11"/>
      <c r="N26" s="11"/>
      <c r="O26" s="7" t="str">
        <f t="shared" si="3"/>
        <v/>
      </c>
      <c r="P26" s="7" t="str">
        <f t="shared" si="4"/>
        <v/>
      </c>
      <c r="Q26" s="7" t="str">
        <f t="shared" si="5"/>
        <v>ok</v>
      </c>
    </row>
    <row r="27" spans="2:17" x14ac:dyDescent="0.25">
      <c r="B27" s="2">
        <v>23</v>
      </c>
      <c r="C27" s="1">
        <v>20</v>
      </c>
      <c r="D27" s="1">
        <v>80</v>
      </c>
      <c r="E27" s="1">
        <v>87</v>
      </c>
      <c r="F27" s="11">
        <f t="shared" si="1"/>
        <v>66.558245169174953</v>
      </c>
      <c r="G27" s="11"/>
      <c r="H27" s="11"/>
      <c r="I27" s="11">
        <f t="shared" si="6"/>
        <v>50.099900199501398</v>
      </c>
      <c r="J27" s="11"/>
      <c r="K27" s="11"/>
      <c r="L27" s="11">
        <f t="shared" si="2"/>
        <v>47.81213235152768</v>
      </c>
      <c r="M27" s="11"/>
      <c r="N27" s="11"/>
      <c r="O27" s="7" t="str">
        <f t="shared" si="3"/>
        <v/>
      </c>
      <c r="P27" s="7" t="str">
        <f t="shared" si="4"/>
        <v/>
      </c>
      <c r="Q27" s="7" t="str">
        <f t="shared" si="5"/>
        <v>ok</v>
      </c>
    </row>
    <row r="28" spans="2:17" x14ac:dyDescent="0.25">
      <c r="B28" s="2">
        <v>24</v>
      </c>
      <c r="C28" s="1">
        <v>50</v>
      </c>
      <c r="D28" s="1">
        <v>60</v>
      </c>
      <c r="E28" s="1">
        <v>80</v>
      </c>
      <c r="F28" s="11">
        <f t="shared" si="1"/>
        <v>34.799425282610628</v>
      </c>
      <c r="G28" s="11"/>
      <c r="H28" s="11"/>
      <c r="I28" s="11">
        <f t="shared" si="6"/>
        <v>29.8496231131986</v>
      </c>
      <c r="J28" s="11"/>
      <c r="K28" s="11"/>
      <c r="L28" s="11">
        <f t="shared" si="2"/>
        <v>15.842979517754859</v>
      </c>
      <c r="M28" s="11"/>
      <c r="N28" s="11"/>
      <c r="O28" s="7" t="str">
        <f t="shared" si="3"/>
        <v/>
      </c>
      <c r="P28" s="7" t="str">
        <f t="shared" si="4"/>
        <v/>
      </c>
      <c r="Q28" s="7" t="str">
        <f t="shared" si="5"/>
        <v>ok</v>
      </c>
    </row>
    <row r="29" spans="2:17" x14ac:dyDescent="0.25">
      <c r="B29" s="2">
        <v>25</v>
      </c>
      <c r="C29" s="1">
        <v>50</v>
      </c>
      <c r="D29" s="1">
        <v>70</v>
      </c>
      <c r="E29" s="1">
        <v>73</v>
      </c>
      <c r="F29" s="11">
        <f t="shared" si="1"/>
        <v>32.403703492039298</v>
      </c>
      <c r="G29" s="11"/>
      <c r="H29" s="11"/>
      <c r="I29" s="11">
        <f t="shared" si="6"/>
        <v>20.248456731316587</v>
      </c>
      <c r="J29" s="11"/>
      <c r="K29" s="11"/>
      <c r="L29" s="11">
        <f t="shared" si="2"/>
        <v>17.720045146669349</v>
      </c>
      <c r="M29" s="11"/>
      <c r="N29" s="11"/>
      <c r="O29" s="7" t="str">
        <f t="shared" si="3"/>
        <v/>
      </c>
      <c r="P29" s="7" t="str">
        <f t="shared" si="4"/>
        <v/>
      </c>
      <c r="Q29" s="7" t="str">
        <f t="shared" si="5"/>
        <v>ok</v>
      </c>
    </row>
    <row r="30" spans="2:17" x14ac:dyDescent="0.25">
      <c r="B30" s="2">
        <v>26</v>
      </c>
      <c r="C30" s="1">
        <v>70</v>
      </c>
      <c r="D30" s="1">
        <v>50</v>
      </c>
      <c r="E30" s="1">
        <v>80</v>
      </c>
      <c r="F30" s="11">
        <f t="shared" si="1"/>
        <v>23.895606290697042</v>
      </c>
      <c r="G30" s="11"/>
      <c r="H30" s="11"/>
      <c r="I30" s="11">
        <f t="shared" si="6"/>
        <v>34.799425282610628</v>
      </c>
      <c r="J30" s="11"/>
      <c r="K30" s="11"/>
      <c r="L30" s="11">
        <f t="shared" si="2"/>
        <v>15.842979517754859</v>
      </c>
      <c r="M30" s="11"/>
      <c r="N30" s="11"/>
      <c r="O30" s="7" t="str">
        <f t="shared" si="3"/>
        <v/>
      </c>
      <c r="P30" s="7" t="str">
        <f t="shared" si="4"/>
        <v/>
      </c>
      <c r="Q30" s="7" t="str">
        <f t="shared" si="5"/>
        <v>ok</v>
      </c>
    </row>
    <row r="31" spans="2:17" x14ac:dyDescent="0.25">
      <c r="B31" s="2">
        <v>27</v>
      </c>
      <c r="C31" s="1">
        <v>60</v>
      </c>
      <c r="D31" s="1">
        <v>50</v>
      </c>
      <c r="E31" s="1">
        <v>93</v>
      </c>
      <c r="F31" s="11">
        <f t="shared" si="1"/>
        <v>38.078865529319543</v>
      </c>
      <c r="G31" s="11"/>
      <c r="H31" s="11"/>
      <c r="I31" s="11">
        <f t="shared" si="6"/>
        <v>42.071367935925259</v>
      </c>
      <c r="J31" s="11"/>
      <c r="K31" s="11"/>
      <c r="L31" s="11">
        <f t="shared" si="2"/>
        <v>19.849433241279208</v>
      </c>
      <c r="M31" s="11"/>
      <c r="N31" s="11"/>
      <c r="O31" s="7" t="str">
        <f t="shared" si="3"/>
        <v/>
      </c>
      <c r="P31" s="7" t="str">
        <f t="shared" si="4"/>
        <v/>
      </c>
      <c r="Q31" s="7" t="str">
        <f t="shared" si="5"/>
        <v>ok</v>
      </c>
    </row>
    <row r="32" spans="2:17" x14ac:dyDescent="0.25">
      <c r="B32" s="2">
        <v>28</v>
      </c>
      <c r="C32" s="1">
        <v>50</v>
      </c>
      <c r="D32" s="1">
        <v>70</v>
      </c>
      <c r="E32" s="1">
        <v>87</v>
      </c>
      <c r="F32" s="11">
        <f t="shared" si="1"/>
        <v>38.340579025361627</v>
      </c>
      <c r="G32" s="11"/>
      <c r="H32" s="11"/>
      <c r="I32" s="11">
        <f t="shared" si="6"/>
        <v>28.809720581775867</v>
      </c>
      <c r="J32" s="11"/>
      <c r="K32" s="11"/>
      <c r="L32" s="11">
        <f t="shared" si="2"/>
        <v>16.911534525287763</v>
      </c>
      <c r="M32" s="11"/>
      <c r="N32" s="11"/>
      <c r="O32" s="7" t="str">
        <f t="shared" si="3"/>
        <v/>
      </c>
      <c r="P32" s="7" t="str">
        <f t="shared" si="4"/>
        <v/>
      </c>
      <c r="Q32" s="7" t="str">
        <f t="shared" si="5"/>
        <v>ok</v>
      </c>
    </row>
    <row r="33" spans="2:17" x14ac:dyDescent="0.25">
      <c r="B33" s="2">
        <v>29</v>
      </c>
      <c r="C33" s="1">
        <v>50</v>
      </c>
      <c r="D33" s="1">
        <v>80</v>
      </c>
      <c r="E33" s="1">
        <v>80</v>
      </c>
      <c r="F33" s="11">
        <f t="shared" si="1"/>
        <v>37.563279941985897</v>
      </c>
      <c r="G33" s="11"/>
      <c r="H33" s="11"/>
      <c r="I33" s="11">
        <f t="shared" si="6"/>
        <v>21.236760581595302</v>
      </c>
      <c r="J33" s="11"/>
      <c r="K33" s="11"/>
      <c r="L33" s="11">
        <f t="shared" si="2"/>
        <v>21.236760581595302</v>
      </c>
      <c r="M33" s="11"/>
      <c r="N33" s="11"/>
      <c r="O33" s="7" t="str">
        <f t="shared" si="3"/>
        <v/>
      </c>
      <c r="P33" s="7" t="s">
        <v>9</v>
      </c>
      <c r="Q33" s="7" t="s">
        <v>9</v>
      </c>
    </row>
    <row r="34" spans="2:17" x14ac:dyDescent="0.25">
      <c r="B34" s="2">
        <v>30</v>
      </c>
      <c r="C34" s="1">
        <v>90</v>
      </c>
      <c r="D34" s="1">
        <v>60</v>
      </c>
      <c r="E34" s="1">
        <v>87</v>
      </c>
      <c r="F34" s="11">
        <f t="shared" si="1"/>
        <v>24.289915602982237</v>
      </c>
      <c r="G34" s="11"/>
      <c r="H34" s="11"/>
      <c r="I34" s="11">
        <f t="shared" si="6"/>
        <v>39.370039370059054</v>
      </c>
      <c r="J34" s="11"/>
      <c r="K34" s="11"/>
      <c r="L34" s="11">
        <f t="shared" si="2"/>
        <v>26.19160170741759</v>
      </c>
      <c r="M34" s="11"/>
      <c r="N34" s="11"/>
      <c r="O34" s="7" t="str">
        <f t="shared" si="3"/>
        <v>ok</v>
      </c>
      <c r="P34" s="7" t="str">
        <f t="shared" si="4"/>
        <v/>
      </c>
      <c r="Q34" s="7" t="str">
        <f t="shared" si="5"/>
        <v/>
      </c>
    </row>
  </sheetData>
  <mergeCells count="106">
    <mergeCell ref="F12:H12"/>
    <mergeCell ref="F13:H13"/>
    <mergeCell ref="F14:H14"/>
    <mergeCell ref="F5:H5"/>
    <mergeCell ref="F6:H6"/>
    <mergeCell ref="F7:H7"/>
    <mergeCell ref="F8:H8"/>
    <mergeCell ref="F9:H9"/>
    <mergeCell ref="B3:B4"/>
    <mergeCell ref="C3:C4"/>
    <mergeCell ref="D3:D4"/>
    <mergeCell ref="E3:E4"/>
    <mergeCell ref="F3:H3"/>
    <mergeCell ref="F20:H20"/>
    <mergeCell ref="F21:H21"/>
    <mergeCell ref="F22:H22"/>
    <mergeCell ref="F23:H23"/>
    <mergeCell ref="F24:H24"/>
    <mergeCell ref="F15:H15"/>
    <mergeCell ref="F16:H16"/>
    <mergeCell ref="F17:H17"/>
    <mergeCell ref="F18:H18"/>
    <mergeCell ref="F19:H19"/>
    <mergeCell ref="F30:H30"/>
    <mergeCell ref="F31:H31"/>
    <mergeCell ref="F32:H32"/>
    <mergeCell ref="F33:H33"/>
    <mergeCell ref="F34:H34"/>
    <mergeCell ref="F25:H25"/>
    <mergeCell ref="F26:H26"/>
    <mergeCell ref="F27:H27"/>
    <mergeCell ref="F28:H28"/>
    <mergeCell ref="F29:H29"/>
    <mergeCell ref="I7:K7"/>
    <mergeCell ref="I8:K8"/>
    <mergeCell ref="I9:K9"/>
    <mergeCell ref="I10:K10"/>
    <mergeCell ref="I11:K11"/>
    <mergeCell ref="F2:H2"/>
    <mergeCell ref="I3:K3"/>
    <mergeCell ref="I2:K2"/>
    <mergeCell ref="I5:K5"/>
    <mergeCell ref="I6:K6"/>
    <mergeCell ref="F10:H10"/>
    <mergeCell ref="F11:H11"/>
    <mergeCell ref="I24:K24"/>
    <mergeCell ref="I25:K25"/>
    <mergeCell ref="I26:K26"/>
    <mergeCell ref="I17:K17"/>
    <mergeCell ref="I18:K18"/>
    <mergeCell ref="I19:K19"/>
    <mergeCell ref="I20:K20"/>
    <mergeCell ref="I21:K21"/>
    <mergeCell ref="I12:K12"/>
    <mergeCell ref="I13:K13"/>
    <mergeCell ref="I14:K14"/>
    <mergeCell ref="I15:K15"/>
    <mergeCell ref="I16:K16"/>
    <mergeCell ref="L20:N20"/>
    <mergeCell ref="I32:K32"/>
    <mergeCell ref="I33:K33"/>
    <mergeCell ref="I34:K34"/>
    <mergeCell ref="L3:N3"/>
    <mergeCell ref="L2:N2"/>
    <mergeCell ref="L5:N5"/>
    <mergeCell ref="L6:N6"/>
    <mergeCell ref="L7:N7"/>
    <mergeCell ref="L8:N8"/>
    <mergeCell ref="L9:N9"/>
    <mergeCell ref="L10:N10"/>
    <mergeCell ref="L11:N11"/>
    <mergeCell ref="L12:N12"/>
    <mergeCell ref="L13:N13"/>
    <mergeCell ref="L14:N14"/>
    <mergeCell ref="L15:N15"/>
    <mergeCell ref="I27:K27"/>
    <mergeCell ref="I28:K28"/>
    <mergeCell ref="I29:K29"/>
    <mergeCell ref="I30:K30"/>
    <mergeCell ref="I31:K31"/>
    <mergeCell ref="I22:K22"/>
    <mergeCell ref="I23:K23"/>
    <mergeCell ref="U3:W3"/>
    <mergeCell ref="X3:Z3"/>
    <mergeCell ref="O3:O4"/>
    <mergeCell ref="P3:P4"/>
    <mergeCell ref="Q3:Q4"/>
    <mergeCell ref="L31:N31"/>
    <mergeCell ref="L32:N32"/>
    <mergeCell ref="L33:N33"/>
    <mergeCell ref="L34:N34"/>
    <mergeCell ref="R3:T3"/>
    <mergeCell ref="L26:N26"/>
    <mergeCell ref="L27:N27"/>
    <mergeCell ref="L28:N28"/>
    <mergeCell ref="L29:N29"/>
    <mergeCell ref="L30:N30"/>
    <mergeCell ref="L21:N21"/>
    <mergeCell ref="L22:N22"/>
    <mergeCell ref="L23:N23"/>
    <mergeCell ref="L24:N24"/>
    <mergeCell ref="L25:N25"/>
    <mergeCell ref="L16:N16"/>
    <mergeCell ref="L17:N17"/>
    <mergeCell ref="L18:N18"/>
    <mergeCell ref="L19:N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4"/>
  <sheetViews>
    <sheetView zoomScale="70" zoomScaleNormal="70" workbookViewId="0">
      <selection activeCell="X4" sqref="X4:Z4"/>
    </sheetView>
  </sheetViews>
  <sheetFormatPr defaultRowHeight="15" x14ac:dyDescent="0.25"/>
  <cols>
    <col min="1" max="14" width="9.140625" style="3"/>
    <col min="15" max="15" width="11.5703125" style="3" customWidth="1"/>
    <col min="16" max="16" width="12" style="3" customWidth="1"/>
    <col min="17" max="17" width="11.42578125" style="3" customWidth="1"/>
    <col min="18" max="16384" width="9.140625" style="3"/>
  </cols>
  <sheetData>
    <row r="2" spans="2:26" x14ac:dyDescent="0.25">
      <c r="F2" s="14" t="s">
        <v>5</v>
      </c>
      <c r="G2" s="14"/>
      <c r="H2" s="14"/>
      <c r="I2" s="14" t="s">
        <v>7</v>
      </c>
      <c r="J2" s="14"/>
      <c r="K2" s="14"/>
      <c r="L2" s="14" t="s">
        <v>10</v>
      </c>
      <c r="M2" s="14"/>
      <c r="N2" s="14"/>
      <c r="O2"/>
      <c r="P2"/>
      <c r="Q2"/>
      <c r="R2" s="14" t="s">
        <v>11</v>
      </c>
      <c r="S2" s="14"/>
      <c r="T2" s="14"/>
      <c r="U2" s="14"/>
      <c r="V2" s="14"/>
      <c r="W2" s="14"/>
      <c r="X2" s="14"/>
      <c r="Y2" s="14"/>
      <c r="Z2" s="14"/>
    </row>
    <row r="3" spans="2:26" x14ac:dyDescent="0.25">
      <c r="B3" s="15" t="s">
        <v>3</v>
      </c>
      <c r="C3" s="16" t="s">
        <v>0</v>
      </c>
      <c r="D3" s="16" t="s">
        <v>1</v>
      </c>
      <c r="E3" s="16" t="s">
        <v>2</v>
      </c>
      <c r="F3" s="13" t="s">
        <v>4</v>
      </c>
      <c r="G3" s="13"/>
      <c r="H3" s="13"/>
      <c r="I3" s="13" t="s">
        <v>6</v>
      </c>
      <c r="J3" s="13"/>
      <c r="K3" s="13"/>
      <c r="L3" s="13" t="s">
        <v>8</v>
      </c>
      <c r="M3" s="13"/>
      <c r="N3" s="13"/>
      <c r="O3" s="9" t="s">
        <v>4</v>
      </c>
      <c r="P3" s="9" t="s">
        <v>6</v>
      </c>
      <c r="Q3" s="9" t="s">
        <v>8</v>
      </c>
      <c r="R3" s="8" t="s">
        <v>4</v>
      </c>
      <c r="S3" s="12"/>
      <c r="T3" s="12"/>
      <c r="U3" s="8" t="s">
        <v>6</v>
      </c>
      <c r="V3" s="8"/>
      <c r="W3" s="8"/>
      <c r="X3" s="8" t="s">
        <v>8</v>
      </c>
      <c r="Y3" s="8"/>
      <c r="Z3" s="8"/>
    </row>
    <row r="4" spans="2:26" x14ac:dyDescent="0.25">
      <c r="B4" s="15"/>
      <c r="C4" s="16"/>
      <c r="D4" s="16"/>
      <c r="E4" s="16"/>
      <c r="F4" s="5">
        <v>75</v>
      </c>
      <c r="G4" s="5">
        <v>60</v>
      </c>
      <c r="H4" s="5">
        <v>72</v>
      </c>
      <c r="I4" s="5">
        <v>38.333329999999997</v>
      </c>
      <c r="J4" s="5">
        <v>72.333330000000004</v>
      </c>
      <c r="K4" s="5">
        <v>66.833332999999996</v>
      </c>
      <c r="L4" s="5">
        <v>42.083329999999997</v>
      </c>
      <c r="M4" s="5">
        <v>57.916670000000003</v>
      </c>
      <c r="N4" s="5">
        <v>79.083330000000004</v>
      </c>
      <c r="O4" s="10"/>
      <c r="P4" s="10"/>
      <c r="Q4" s="10"/>
      <c r="R4" s="4">
        <f>SUM(C21,C23,C30,C34)/4</f>
        <v>70</v>
      </c>
      <c r="S4" s="4">
        <f t="shared" ref="S4:T4" si="0">SUM(D21,D23,D30,D34)/4</f>
        <v>57.5</v>
      </c>
      <c r="T4" s="4">
        <f t="shared" si="0"/>
        <v>71.75</v>
      </c>
      <c r="U4" s="4">
        <f>SUM(C6,C7,C19,C24,C25,C26,C27,C29,C33)/9</f>
        <v>35.555555555555557</v>
      </c>
      <c r="V4" s="4">
        <f t="shared" ref="V4:W4" si="1">SUM(D6,D7,D19,D24,D25,D26,D27,D29,D33)/9</f>
        <v>74.444444444444443</v>
      </c>
      <c r="W4" s="4">
        <f t="shared" si="1"/>
        <v>72.666666666666671</v>
      </c>
      <c r="X4" s="4">
        <f>SUM(C5,C8,C9,C10,C11,C12,C13,C14,C15,C16,C17,C18,C20,C22,C28,C31,C32,C33)/18</f>
        <v>40.555555555555557</v>
      </c>
      <c r="Y4" s="4">
        <f t="shared" ref="Y4:Z4" si="2">SUM(D5,D8,D9,D10,D11,D12,D13,D14,D15,D16,D17,D18,D20,D22,D28,D31,D32,D33)/18</f>
        <v>55</v>
      </c>
      <c r="Z4" s="4">
        <f t="shared" si="2"/>
        <v>80.277777777777771</v>
      </c>
    </row>
    <row r="5" spans="2:26" x14ac:dyDescent="0.25">
      <c r="B5" s="2">
        <v>1</v>
      </c>
      <c r="C5" s="6">
        <v>30</v>
      </c>
      <c r="D5" s="6">
        <v>50</v>
      </c>
      <c r="E5" s="6">
        <v>80</v>
      </c>
      <c r="F5" s="11">
        <f>SQRT(((C5-$F$4)^2)+((D5-$G$4)^2)+((E5-$H$4)^2))</f>
        <v>46.786750261158339</v>
      </c>
      <c r="G5" s="11"/>
      <c r="H5" s="11"/>
      <c r="I5" s="11">
        <f>SQRT(((C5-$I$4)^2)+((D5-$J$4)^2)+((E5-$K$4)^2))</f>
        <v>27.232024119897684</v>
      </c>
      <c r="J5" s="11"/>
      <c r="K5" s="11"/>
      <c r="L5" s="11">
        <f>SQRT(((C5-$L$4)^2)+((D5-$M$4)^2)+((E5-$N$4)^2))</f>
        <v>14.474833735373265</v>
      </c>
      <c r="M5" s="11"/>
      <c r="N5" s="11"/>
      <c r="O5" s="7" t="str">
        <f>IF(F5&lt;I5,IF(F5&lt;L5,"ok",""),"")</f>
        <v/>
      </c>
      <c r="P5" s="7" t="str">
        <f>IF(I5&lt;F5,IF(I5&lt;L5,"ok",""),"")</f>
        <v/>
      </c>
      <c r="Q5" s="7" t="str">
        <f>IF(L5&lt;F5,IF(L5&lt;I5,"ok",""),"")</f>
        <v>ok</v>
      </c>
    </row>
    <row r="6" spans="2:26" x14ac:dyDescent="0.25">
      <c r="B6" s="2">
        <v>2</v>
      </c>
      <c r="C6" s="6">
        <v>20</v>
      </c>
      <c r="D6" s="6">
        <v>80</v>
      </c>
      <c r="E6" s="6">
        <v>60</v>
      </c>
      <c r="F6" s="11">
        <f t="shared" ref="F6:F34" si="3">SQRT(((C6-$F$4)^2)+((D6-$G$4)^2)+((E6-$H$4)^2))</f>
        <v>59.741108124975383</v>
      </c>
      <c r="G6" s="11"/>
      <c r="H6" s="11"/>
      <c r="I6" s="11">
        <f>SQRT(((C6-$I$4)^2)+((D6-$J$4)^2)+((E6-$K$4)^2))</f>
        <v>21.01388249864096</v>
      </c>
      <c r="J6" s="11"/>
      <c r="K6" s="11"/>
      <c r="L6" s="11">
        <f t="shared" ref="L6:L34" si="4">SQRT(((C6-$L$4)^2)+((D6-$M$4)^2)+((E6-$N$4)^2))</f>
        <v>36.599459171778754</v>
      </c>
      <c r="M6" s="11"/>
      <c r="N6" s="11"/>
      <c r="O6" s="7" t="str">
        <f t="shared" ref="O6:O34" si="5">IF(F6&lt;I6,IF(F6&lt;L6,"ok",""),"")</f>
        <v/>
      </c>
      <c r="P6" s="7" t="str">
        <f t="shared" ref="P6:P34" si="6">IF(I6&lt;F6,IF(I6&lt;L6,"ok",""),"")</f>
        <v>ok</v>
      </c>
      <c r="Q6" s="7" t="str">
        <f t="shared" ref="Q6:Q34" si="7">IF(L6&lt;F6,IF(L6&lt;I6,"ok",""),"")</f>
        <v/>
      </c>
    </row>
    <row r="7" spans="2:26" x14ac:dyDescent="0.25">
      <c r="B7" s="2">
        <v>3</v>
      </c>
      <c r="C7" s="6">
        <v>30</v>
      </c>
      <c r="D7" s="6">
        <v>70</v>
      </c>
      <c r="E7" s="6">
        <v>60</v>
      </c>
      <c r="F7" s="11">
        <f t="shared" si="3"/>
        <v>47.634021455258214</v>
      </c>
      <c r="G7" s="11"/>
      <c r="H7" s="11"/>
      <c r="I7" s="11">
        <f t="shared" ref="I7:I34" si="8">SQRT(((C7-$I$4)^2)+((D7-$J$4)^2)+((E7-$K$4)^2))</f>
        <v>11.026479840215956</v>
      </c>
      <c r="J7" s="11"/>
      <c r="K7" s="11"/>
      <c r="L7" s="11">
        <f t="shared" si="4"/>
        <v>25.616151382803391</v>
      </c>
      <c r="M7" s="11"/>
      <c r="N7" s="11"/>
      <c r="O7" s="7" t="str">
        <f t="shared" si="5"/>
        <v/>
      </c>
      <c r="P7" s="7" t="str">
        <f t="shared" si="6"/>
        <v>ok</v>
      </c>
      <c r="Q7" s="7" t="str">
        <f t="shared" si="7"/>
        <v/>
      </c>
    </row>
    <row r="8" spans="2:26" x14ac:dyDescent="0.25">
      <c r="B8" s="2">
        <v>4</v>
      </c>
      <c r="C8" s="1">
        <v>40</v>
      </c>
      <c r="D8" s="1">
        <v>40</v>
      </c>
      <c r="E8" s="1">
        <v>80</v>
      </c>
      <c r="F8" s="11">
        <f t="shared" si="3"/>
        <v>41.097445176069037</v>
      </c>
      <c r="G8" s="11"/>
      <c r="H8" s="11"/>
      <c r="I8" s="11">
        <f t="shared" si="8"/>
        <v>34.951153595649593</v>
      </c>
      <c r="J8" s="11"/>
      <c r="K8" s="11"/>
      <c r="L8" s="11">
        <f t="shared" si="4"/>
        <v>18.060664762591106</v>
      </c>
      <c r="M8" s="11"/>
      <c r="N8" s="11"/>
      <c r="O8" s="7" t="str">
        <f t="shared" si="5"/>
        <v/>
      </c>
      <c r="P8" s="7" t="str">
        <f t="shared" si="6"/>
        <v/>
      </c>
      <c r="Q8" s="7" t="str">
        <f t="shared" si="7"/>
        <v>ok</v>
      </c>
    </row>
    <row r="9" spans="2:26" x14ac:dyDescent="0.25">
      <c r="B9" s="2">
        <v>5</v>
      </c>
      <c r="C9" s="1">
        <v>20</v>
      </c>
      <c r="D9" s="1">
        <v>60</v>
      </c>
      <c r="E9" s="1">
        <v>80</v>
      </c>
      <c r="F9" s="11">
        <f t="shared" si="3"/>
        <v>55.578772926361012</v>
      </c>
      <c r="G9" s="11"/>
      <c r="H9" s="11"/>
      <c r="I9" s="11">
        <f t="shared" si="8"/>
        <v>25.721258477506286</v>
      </c>
      <c r="J9" s="11"/>
      <c r="K9" s="11"/>
      <c r="L9" s="11">
        <f t="shared" si="4"/>
        <v>22.200315575835848</v>
      </c>
      <c r="M9" s="11"/>
      <c r="N9" s="11"/>
      <c r="O9" s="7" t="str">
        <f t="shared" si="5"/>
        <v/>
      </c>
      <c r="P9" s="7" t="str">
        <f t="shared" si="6"/>
        <v/>
      </c>
      <c r="Q9" s="7" t="str">
        <f t="shared" si="7"/>
        <v>ok</v>
      </c>
    </row>
    <row r="10" spans="2:26" x14ac:dyDescent="0.25">
      <c r="B10" s="2">
        <v>6</v>
      </c>
      <c r="C10" s="1">
        <v>40</v>
      </c>
      <c r="D10" s="1">
        <v>50</v>
      </c>
      <c r="E10" s="1">
        <v>73</v>
      </c>
      <c r="F10" s="11">
        <f t="shared" si="3"/>
        <v>36.414282912066248</v>
      </c>
      <c r="G10" s="11"/>
      <c r="H10" s="11"/>
      <c r="I10" s="11">
        <f t="shared" si="8"/>
        <v>23.228930230785256</v>
      </c>
      <c r="J10" s="11"/>
      <c r="K10" s="11"/>
      <c r="L10" s="11">
        <f t="shared" si="4"/>
        <v>10.199060332535545</v>
      </c>
      <c r="M10" s="11"/>
      <c r="N10" s="11"/>
      <c r="O10" s="7" t="str">
        <f t="shared" si="5"/>
        <v/>
      </c>
      <c r="P10" s="7" t="str">
        <f t="shared" si="6"/>
        <v/>
      </c>
      <c r="Q10" s="7" t="str">
        <f t="shared" si="7"/>
        <v>ok</v>
      </c>
    </row>
    <row r="11" spans="2:26" x14ac:dyDescent="0.25">
      <c r="B11" s="2">
        <v>7</v>
      </c>
      <c r="C11" s="1">
        <v>50</v>
      </c>
      <c r="D11" s="1">
        <v>40</v>
      </c>
      <c r="E11" s="1">
        <v>73</v>
      </c>
      <c r="F11" s="11">
        <f t="shared" si="3"/>
        <v>32.03123475609393</v>
      </c>
      <c r="G11" s="11"/>
      <c r="H11" s="11"/>
      <c r="I11" s="11">
        <f t="shared" si="8"/>
        <v>34.922531404047575</v>
      </c>
      <c r="J11" s="11"/>
      <c r="K11" s="11"/>
      <c r="L11" s="11">
        <f t="shared" si="4"/>
        <v>20.510671165681053</v>
      </c>
      <c r="M11" s="11"/>
      <c r="N11" s="11"/>
      <c r="O11" s="7" t="str">
        <f t="shared" si="5"/>
        <v/>
      </c>
      <c r="P11" s="7" t="str">
        <f t="shared" si="6"/>
        <v/>
      </c>
      <c r="Q11" s="7" t="str">
        <f t="shared" si="7"/>
        <v>ok</v>
      </c>
    </row>
    <row r="12" spans="2:26" x14ac:dyDescent="0.25">
      <c r="B12" s="2">
        <v>8</v>
      </c>
      <c r="C12" s="1">
        <v>30</v>
      </c>
      <c r="D12" s="1">
        <v>60</v>
      </c>
      <c r="E12" s="1">
        <v>73</v>
      </c>
      <c r="F12" s="11">
        <f t="shared" si="3"/>
        <v>45.011109739707599</v>
      </c>
      <c r="G12" s="11"/>
      <c r="H12" s="11"/>
      <c r="I12" s="11">
        <f t="shared" si="8"/>
        <v>16.111585883043574</v>
      </c>
      <c r="J12" s="11"/>
      <c r="K12" s="11"/>
      <c r="L12" s="11">
        <f t="shared" si="4"/>
        <v>13.687732889952958</v>
      </c>
      <c r="M12" s="11"/>
      <c r="N12" s="11"/>
      <c r="O12" s="7" t="str">
        <f t="shared" si="5"/>
        <v/>
      </c>
      <c r="P12" s="7" t="str">
        <f t="shared" si="6"/>
        <v/>
      </c>
      <c r="Q12" s="7" t="str">
        <f t="shared" si="7"/>
        <v>ok</v>
      </c>
    </row>
    <row r="13" spans="2:26" x14ac:dyDescent="0.25">
      <c r="B13" s="2">
        <v>9</v>
      </c>
      <c r="C13" s="1">
        <v>40</v>
      </c>
      <c r="D13" s="1">
        <v>50</v>
      </c>
      <c r="E13" s="1">
        <v>77</v>
      </c>
      <c r="F13" s="11">
        <f t="shared" si="3"/>
        <v>36.742346141747674</v>
      </c>
      <c r="G13" s="11"/>
      <c r="H13" s="11"/>
      <c r="I13" s="11">
        <f t="shared" si="8"/>
        <v>24.595051040131818</v>
      </c>
      <c r="J13" s="11"/>
      <c r="K13" s="11"/>
      <c r="L13" s="11">
        <f t="shared" si="4"/>
        <v>8.4471410350899223</v>
      </c>
      <c r="M13" s="11"/>
      <c r="N13" s="11"/>
      <c r="O13" s="7" t="str">
        <f t="shared" si="5"/>
        <v/>
      </c>
      <c r="P13" s="7" t="str">
        <f t="shared" si="6"/>
        <v/>
      </c>
      <c r="Q13" s="7" t="str">
        <f t="shared" si="7"/>
        <v>ok</v>
      </c>
    </row>
    <row r="14" spans="2:26" x14ac:dyDescent="0.25">
      <c r="B14" s="2">
        <v>10</v>
      </c>
      <c r="C14" s="1">
        <v>40</v>
      </c>
      <c r="D14" s="1">
        <v>50</v>
      </c>
      <c r="E14" s="1">
        <v>80</v>
      </c>
      <c r="F14" s="11">
        <f t="shared" si="3"/>
        <v>37.269290307168447</v>
      </c>
      <c r="G14" s="11"/>
      <c r="H14" s="11"/>
      <c r="I14" s="11">
        <f t="shared" si="8"/>
        <v>25.979155830524771</v>
      </c>
      <c r="J14" s="11"/>
      <c r="K14" s="11"/>
      <c r="L14" s="11">
        <f t="shared" si="4"/>
        <v>8.2373667920458669</v>
      </c>
      <c r="M14" s="11"/>
      <c r="N14" s="11"/>
      <c r="O14" s="7" t="str">
        <f t="shared" si="5"/>
        <v/>
      </c>
      <c r="P14" s="7" t="str">
        <f t="shared" si="6"/>
        <v/>
      </c>
      <c r="Q14" s="7" t="str">
        <f t="shared" si="7"/>
        <v>ok</v>
      </c>
    </row>
    <row r="15" spans="2:26" x14ac:dyDescent="0.25">
      <c r="B15" s="2">
        <v>11</v>
      </c>
      <c r="C15" s="1">
        <v>30</v>
      </c>
      <c r="D15" s="1">
        <v>60</v>
      </c>
      <c r="E15" s="1">
        <v>80</v>
      </c>
      <c r="F15" s="11">
        <f t="shared" si="3"/>
        <v>45.705579528105758</v>
      </c>
      <c r="G15" s="11"/>
      <c r="H15" s="11"/>
      <c r="I15" s="11">
        <f t="shared" si="8"/>
        <v>19.872507080554509</v>
      </c>
      <c r="J15" s="11"/>
      <c r="K15" s="11"/>
      <c r="L15" s="11">
        <f t="shared" si="4"/>
        <v>12.295829035355846</v>
      </c>
      <c r="M15" s="11"/>
      <c r="N15" s="11"/>
      <c r="O15" s="7" t="str">
        <f t="shared" si="5"/>
        <v/>
      </c>
      <c r="P15" s="7" t="str">
        <f t="shared" si="6"/>
        <v/>
      </c>
      <c r="Q15" s="7" t="str">
        <f t="shared" si="7"/>
        <v>ok</v>
      </c>
    </row>
    <row r="16" spans="2:26" x14ac:dyDescent="0.25">
      <c r="B16" s="2">
        <v>12</v>
      </c>
      <c r="C16" s="1">
        <v>40</v>
      </c>
      <c r="D16" s="1">
        <v>50</v>
      </c>
      <c r="E16" s="1">
        <v>83</v>
      </c>
      <c r="F16" s="11">
        <f t="shared" si="3"/>
        <v>38.026306683663087</v>
      </c>
      <c r="G16" s="11"/>
      <c r="H16" s="11"/>
      <c r="I16" s="11">
        <f t="shared" si="8"/>
        <v>27.620943859084345</v>
      </c>
      <c r="J16" s="11"/>
      <c r="K16" s="11"/>
      <c r="L16" s="11">
        <f t="shared" si="4"/>
        <v>9.0749232320003674</v>
      </c>
      <c r="M16" s="11"/>
      <c r="N16" s="11"/>
      <c r="O16" s="7" t="str">
        <f t="shared" si="5"/>
        <v/>
      </c>
      <c r="P16" s="7" t="str">
        <f t="shared" si="6"/>
        <v/>
      </c>
      <c r="Q16" s="7" t="str">
        <f t="shared" si="7"/>
        <v>ok</v>
      </c>
    </row>
    <row r="17" spans="2:17" x14ac:dyDescent="0.25">
      <c r="B17" s="2">
        <v>13</v>
      </c>
      <c r="C17" s="1">
        <v>30</v>
      </c>
      <c r="D17" s="1">
        <v>60</v>
      </c>
      <c r="E17" s="1">
        <v>83</v>
      </c>
      <c r="F17" s="11">
        <f t="shared" si="3"/>
        <v>46.324939287601879</v>
      </c>
      <c r="G17" s="11"/>
      <c r="H17" s="11"/>
      <c r="I17" s="11">
        <f t="shared" si="8"/>
        <v>21.975362105473693</v>
      </c>
      <c r="J17" s="11"/>
      <c r="K17" s="11"/>
      <c r="L17" s="11">
        <f t="shared" si="4"/>
        <v>12.871963007509766</v>
      </c>
      <c r="M17" s="11"/>
      <c r="N17" s="11"/>
      <c r="O17" s="7" t="str">
        <f t="shared" si="5"/>
        <v/>
      </c>
      <c r="P17" s="7" t="str">
        <f t="shared" si="6"/>
        <v/>
      </c>
      <c r="Q17" s="7" t="str">
        <f t="shared" si="7"/>
        <v>ok</v>
      </c>
    </row>
    <row r="18" spans="2:17" x14ac:dyDescent="0.25">
      <c r="B18" s="2">
        <v>14</v>
      </c>
      <c r="C18" s="1">
        <v>40</v>
      </c>
      <c r="D18" s="1">
        <v>50</v>
      </c>
      <c r="E18" s="1">
        <v>83</v>
      </c>
      <c r="F18" s="11">
        <f t="shared" si="3"/>
        <v>38.026306683663087</v>
      </c>
      <c r="G18" s="11"/>
      <c r="H18" s="11"/>
      <c r="I18" s="11">
        <f t="shared" si="8"/>
        <v>27.620943859084345</v>
      </c>
      <c r="J18" s="11"/>
      <c r="K18" s="11"/>
      <c r="L18" s="11">
        <f t="shared" si="4"/>
        <v>9.0749232320003674</v>
      </c>
      <c r="M18" s="11"/>
      <c r="N18" s="11"/>
      <c r="O18" s="7" t="str">
        <f t="shared" si="5"/>
        <v/>
      </c>
      <c r="P18" s="7" t="str">
        <f t="shared" si="6"/>
        <v/>
      </c>
      <c r="Q18" s="7" t="str">
        <f t="shared" si="7"/>
        <v>ok</v>
      </c>
    </row>
    <row r="19" spans="2:17" x14ac:dyDescent="0.25">
      <c r="B19" s="2">
        <v>15</v>
      </c>
      <c r="C19" s="1">
        <v>40</v>
      </c>
      <c r="D19" s="1">
        <v>70</v>
      </c>
      <c r="E19" s="1">
        <v>67</v>
      </c>
      <c r="F19" s="11">
        <f t="shared" si="3"/>
        <v>36.742346141747674</v>
      </c>
      <c r="G19" s="11"/>
      <c r="H19" s="11"/>
      <c r="I19" s="11">
        <f t="shared" si="8"/>
        <v>2.8722805689362993</v>
      </c>
      <c r="J19" s="11"/>
      <c r="K19" s="11"/>
      <c r="L19" s="11">
        <f t="shared" si="4"/>
        <v>17.214935133967249</v>
      </c>
      <c r="M19" s="11"/>
      <c r="N19" s="11"/>
      <c r="O19" s="7" t="str">
        <f t="shared" si="5"/>
        <v/>
      </c>
      <c r="P19" s="7" t="str">
        <f t="shared" si="6"/>
        <v>ok</v>
      </c>
      <c r="Q19" s="7" t="str">
        <f t="shared" si="7"/>
        <v/>
      </c>
    </row>
    <row r="20" spans="2:17" x14ac:dyDescent="0.25">
      <c r="B20" s="2">
        <v>16</v>
      </c>
      <c r="C20" s="1">
        <v>50</v>
      </c>
      <c r="D20" s="1">
        <v>50</v>
      </c>
      <c r="E20" s="1">
        <v>77</v>
      </c>
      <c r="F20" s="11">
        <f t="shared" si="3"/>
        <v>27.386127875258307</v>
      </c>
      <c r="G20" s="11"/>
      <c r="H20" s="11"/>
      <c r="I20" s="11">
        <f t="shared" si="8"/>
        <v>27.170755154516581</v>
      </c>
      <c r="J20" s="11"/>
      <c r="K20" s="11"/>
      <c r="L20" s="11">
        <f t="shared" si="4"/>
        <v>11.388045998620663</v>
      </c>
      <c r="M20" s="11"/>
      <c r="N20" s="11"/>
      <c r="O20" s="7" t="str">
        <f t="shared" si="5"/>
        <v/>
      </c>
      <c r="P20" s="7" t="str">
        <f t="shared" si="6"/>
        <v/>
      </c>
      <c r="Q20" s="7" t="str">
        <f t="shared" si="7"/>
        <v>ok</v>
      </c>
    </row>
    <row r="21" spans="2:17" x14ac:dyDescent="0.25">
      <c r="B21" s="2">
        <v>17</v>
      </c>
      <c r="C21" s="1">
        <v>60</v>
      </c>
      <c r="D21" s="1">
        <v>60</v>
      </c>
      <c r="E21" s="1">
        <v>57</v>
      </c>
      <c r="F21" s="11">
        <f t="shared" si="3"/>
        <v>21.213203435596427</v>
      </c>
      <c r="G21" s="11"/>
      <c r="H21" s="11"/>
      <c r="I21" s="11">
        <f t="shared" si="8"/>
        <v>26.800187605065179</v>
      </c>
      <c r="J21" s="11"/>
      <c r="K21" s="11"/>
      <c r="L21" s="11">
        <f t="shared" si="4"/>
        <v>28.51351945422908</v>
      </c>
      <c r="M21" s="11"/>
      <c r="N21" s="11"/>
      <c r="O21" s="7" t="str">
        <f t="shared" si="5"/>
        <v>ok</v>
      </c>
      <c r="P21" s="7" t="str">
        <f t="shared" si="6"/>
        <v/>
      </c>
      <c r="Q21" s="7" t="str">
        <f t="shared" si="7"/>
        <v/>
      </c>
    </row>
    <row r="22" spans="2:17" x14ac:dyDescent="0.25">
      <c r="B22" s="2">
        <v>18</v>
      </c>
      <c r="C22" s="1">
        <v>40</v>
      </c>
      <c r="D22" s="1">
        <v>60</v>
      </c>
      <c r="E22" s="1">
        <v>83</v>
      </c>
      <c r="F22" s="11">
        <f t="shared" si="3"/>
        <v>36.687872655688281</v>
      </c>
      <c r="G22" s="11"/>
      <c r="H22" s="11"/>
      <c r="I22" s="11">
        <f t="shared" si="8"/>
        <v>20.40220428450537</v>
      </c>
      <c r="J22" s="11"/>
      <c r="K22" s="11"/>
      <c r="L22" s="11">
        <f t="shared" si="4"/>
        <v>4.9011051474845893</v>
      </c>
      <c r="M22" s="11"/>
      <c r="N22" s="11"/>
      <c r="O22" s="7" t="str">
        <f t="shared" si="5"/>
        <v/>
      </c>
      <c r="P22" s="7" t="str">
        <f t="shared" si="6"/>
        <v/>
      </c>
      <c r="Q22" s="7" t="str">
        <f t="shared" si="7"/>
        <v>ok</v>
      </c>
    </row>
    <row r="23" spans="2:17" x14ac:dyDescent="0.25">
      <c r="B23" s="2">
        <v>19</v>
      </c>
      <c r="C23" s="1">
        <v>60</v>
      </c>
      <c r="D23" s="1">
        <v>60</v>
      </c>
      <c r="E23" s="1">
        <v>63</v>
      </c>
      <c r="F23" s="11">
        <f t="shared" si="3"/>
        <v>17.4928556845359</v>
      </c>
      <c r="G23" s="11"/>
      <c r="H23" s="11"/>
      <c r="I23" s="11">
        <f t="shared" si="8"/>
        <v>25.223997693995479</v>
      </c>
      <c r="J23" s="11"/>
      <c r="K23" s="11"/>
      <c r="L23" s="11">
        <f t="shared" si="4"/>
        <v>24.16652295359637</v>
      </c>
      <c r="M23" s="11"/>
      <c r="N23" s="11"/>
      <c r="O23" s="7" t="str">
        <f t="shared" si="5"/>
        <v>ok</v>
      </c>
      <c r="P23" s="7" t="str">
        <f t="shared" si="6"/>
        <v/>
      </c>
      <c r="Q23" s="7" t="str">
        <f t="shared" si="7"/>
        <v/>
      </c>
    </row>
    <row r="24" spans="2:17" x14ac:dyDescent="0.25">
      <c r="B24" s="2">
        <v>20</v>
      </c>
      <c r="C24" s="1">
        <v>40</v>
      </c>
      <c r="D24" s="1">
        <v>70</v>
      </c>
      <c r="E24" s="1">
        <v>73</v>
      </c>
      <c r="F24" s="11">
        <f t="shared" si="3"/>
        <v>36.414282912066248</v>
      </c>
      <c r="G24" s="11"/>
      <c r="H24" s="11"/>
      <c r="I24" s="11">
        <f t="shared" si="8"/>
        <v>6.800735229862215</v>
      </c>
      <c r="J24" s="11"/>
      <c r="K24" s="11"/>
      <c r="L24" s="11">
        <f t="shared" si="4"/>
        <v>13.687732889952958</v>
      </c>
      <c r="M24" s="11"/>
      <c r="N24" s="11"/>
      <c r="O24" s="7" t="str">
        <f t="shared" si="5"/>
        <v/>
      </c>
      <c r="P24" s="7" t="str">
        <f t="shared" si="6"/>
        <v>ok</v>
      </c>
      <c r="Q24" s="7" t="str">
        <f t="shared" si="7"/>
        <v/>
      </c>
    </row>
    <row r="25" spans="2:17" x14ac:dyDescent="0.25">
      <c r="B25" s="2">
        <v>21</v>
      </c>
      <c r="C25" s="1">
        <v>30</v>
      </c>
      <c r="D25" s="1">
        <v>80</v>
      </c>
      <c r="E25" s="1">
        <v>77</v>
      </c>
      <c r="F25" s="11">
        <f t="shared" si="3"/>
        <v>49.497474683058329</v>
      </c>
      <c r="G25" s="11"/>
      <c r="H25" s="11"/>
      <c r="I25" s="11">
        <f t="shared" si="8"/>
        <v>15.217862388216322</v>
      </c>
      <c r="J25" s="11"/>
      <c r="K25" s="11"/>
      <c r="L25" s="11">
        <f t="shared" si="4"/>
        <v>25.259069493286958</v>
      </c>
      <c r="M25" s="11"/>
      <c r="N25" s="11"/>
      <c r="O25" s="7" t="str">
        <f t="shared" si="5"/>
        <v/>
      </c>
      <c r="P25" s="7" t="str">
        <f t="shared" si="6"/>
        <v>ok</v>
      </c>
      <c r="Q25" s="7" t="str">
        <f t="shared" si="7"/>
        <v/>
      </c>
    </row>
    <row r="26" spans="2:17" x14ac:dyDescent="0.25">
      <c r="B26" s="2">
        <v>22</v>
      </c>
      <c r="C26" s="1">
        <v>40</v>
      </c>
      <c r="D26" s="1">
        <v>70</v>
      </c>
      <c r="E26" s="1">
        <v>77</v>
      </c>
      <c r="F26" s="11">
        <f t="shared" si="3"/>
        <v>36.742346141747674</v>
      </c>
      <c r="G26" s="11"/>
      <c r="H26" s="11"/>
      <c r="I26" s="11">
        <f t="shared" si="8"/>
        <v>10.563301362106882</v>
      </c>
      <c r="J26" s="11"/>
      <c r="K26" s="11"/>
      <c r="L26" s="11">
        <f t="shared" si="4"/>
        <v>12.437338608669457</v>
      </c>
      <c r="M26" s="11"/>
      <c r="N26" s="11"/>
      <c r="O26" s="7" t="str">
        <f t="shared" si="5"/>
        <v/>
      </c>
      <c r="P26" s="7" t="str">
        <f t="shared" si="6"/>
        <v>ok</v>
      </c>
      <c r="Q26" s="7" t="str">
        <f t="shared" si="7"/>
        <v/>
      </c>
    </row>
    <row r="27" spans="2:17" x14ac:dyDescent="0.25">
      <c r="B27" s="2">
        <v>23</v>
      </c>
      <c r="C27" s="1">
        <v>20</v>
      </c>
      <c r="D27" s="1">
        <v>80</v>
      </c>
      <c r="E27" s="1">
        <v>87</v>
      </c>
      <c r="F27" s="11">
        <f t="shared" si="3"/>
        <v>60.415229867972862</v>
      </c>
      <c r="G27" s="11"/>
      <c r="H27" s="11"/>
      <c r="I27" s="11">
        <f t="shared" si="8"/>
        <v>28.312246037124801</v>
      </c>
      <c r="J27" s="11"/>
      <c r="K27" s="11"/>
      <c r="L27" s="11">
        <f t="shared" si="4"/>
        <v>32.218326953252856</v>
      </c>
      <c r="M27" s="11"/>
      <c r="N27" s="11"/>
      <c r="O27" s="7" t="str">
        <f t="shared" si="5"/>
        <v/>
      </c>
      <c r="P27" s="7" t="str">
        <f t="shared" si="6"/>
        <v>ok</v>
      </c>
      <c r="Q27" s="7" t="str">
        <f t="shared" si="7"/>
        <v/>
      </c>
    </row>
    <row r="28" spans="2:17" x14ac:dyDescent="0.25">
      <c r="B28" s="2">
        <v>24</v>
      </c>
      <c r="C28" s="1">
        <v>50</v>
      </c>
      <c r="D28" s="1">
        <v>60</v>
      </c>
      <c r="E28" s="1">
        <v>80</v>
      </c>
      <c r="F28" s="11">
        <f t="shared" si="3"/>
        <v>26.248809496813376</v>
      </c>
      <c r="G28" s="11"/>
      <c r="H28" s="11"/>
      <c r="I28" s="11">
        <f t="shared" si="8"/>
        <v>21.484490630840874</v>
      </c>
      <c r="J28" s="11"/>
      <c r="K28" s="11"/>
      <c r="L28" s="11">
        <f t="shared" si="4"/>
        <v>8.2373667920458669</v>
      </c>
      <c r="M28" s="11"/>
      <c r="N28" s="11"/>
      <c r="O28" s="7" t="str">
        <f t="shared" si="5"/>
        <v/>
      </c>
      <c r="P28" s="7" t="str">
        <f t="shared" si="6"/>
        <v/>
      </c>
      <c r="Q28" s="7" t="str">
        <f t="shared" si="7"/>
        <v>ok</v>
      </c>
    </row>
    <row r="29" spans="2:17" x14ac:dyDescent="0.25">
      <c r="B29" s="2">
        <v>25</v>
      </c>
      <c r="C29" s="1">
        <v>50</v>
      </c>
      <c r="D29" s="1">
        <v>70</v>
      </c>
      <c r="E29" s="1">
        <v>73</v>
      </c>
      <c r="F29" s="11">
        <f t="shared" si="3"/>
        <v>26.944387170614959</v>
      </c>
      <c r="G29" s="11"/>
      <c r="H29" s="11"/>
      <c r="I29" s="11">
        <f t="shared" si="8"/>
        <v>13.400873093447649</v>
      </c>
      <c r="J29" s="11"/>
      <c r="K29" s="11"/>
      <c r="L29" s="11">
        <f t="shared" si="4"/>
        <v>15.674419659646095</v>
      </c>
      <c r="M29" s="11"/>
      <c r="N29" s="11"/>
      <c r="O29" s="7" t="str">
        <f t="shared" si="5"/>
        <v/>
      </c>
      <c r="P29" s="7" t="str">
        <f t="shared" si="6"/>
        <v>ok</v>
      </c>
      <c r="Q29" s="7" t="str">
        <f t="shared" si="7"/>
        <v/>
      </c>
    </row>
    <row r="30" spans="2:17" x14ac:dyDescent="0.25">
      <c r="B30" s="2">
        <v>26</v>
      </c>
      <c r="C30" s="1">
        <v>70</v>
      </c>
      <c r="D30" s="1">
        <v>50</v>
      </c>
      <c r="E30" s="1">
        <v>80</v>
      </c>
      <c r="F30" s="11">
        <f t="shared" si="3"/>
        <v>13.74772708486752</v>
      </c>
      <c r="G30" s="11"/>
      <c r="H30" s="11"/>
      <c r="I30" s="11">
        <f t="shared" si="8"/>
        <v>40.925746635421199</v>
      </c>
      <c r="J30" s="11"/>
      <c r="K30" s="11"/>
      <c r="L30" s="11">
        <f t="shared" si="4"/>
        <v>29.031955009380617</v>
      </c>
      <c r="M30" s="11"/>
      <c r="N30" s="11"/>
      <c r="O30" s="7" t="str">
        <f t="shared" si="5"/>
        <v>ok</v>
      </c>
      <c r="P30" s="7" t="str">
        <f t="shared" si="6"/>
        <v/>
      </c>
      <c r="Q30" s="7" t="str">
        <f t="shared" si="7"/>
        <v/>
      </c>
    </row>
    <row r="31" spans="2:17" x14ac:dyDescent="0.25">
      <c r="B31" s="2">
        <v>27</v>
      </c>
      <c r="C31" s="1">
        <v>60</v>
      </c>
      <c r="D31" s="1">
        <v>50</v>
      </c>
      <c r="E31" s="1">
        <v>93</v>
      </c>
      <c r="F31" s="11">
        <f t="shared" si="3"/>
        <v>27.676705006196094</v>
      </c>
      <c r="G31" s="11"/>
      <c r="H31" s="11"/>
      <c r="I31" s="11">
        <f t="shared" si="8"/>
        <v>40.656078016290373</v>
      </c>
      <c r="J31" s="11"/>
      <c r="K31" s="11"/>
      <c r="L31" s="11">
        <f t="shared" si="4"/>
        <v>24.028200757998924</v>
      </c>
      <c r="M31" s="11"/>
      <c r="N31" s="11"/>
      <c r="O31" s="7" t="str">
        <f t="shared" si="5"/>
        <v/>
      </c>
      <c r="P31" s="7" t="str">
        <f t="shared" si="6"/>
        <v/>
      </c>
      <c r="Q31" s="7" t="str">
        <f t="shared" si="7"/>
        <v>ok</v>
      </c>
    </row>
    <row r="32" spans="2:17" x14ac:dyDescent="0.25">
      <c r="B32" s="2">
        <v>28</v>
      </c>
      <c r="C32" s="1">
        <v>50</v>
      </c>
      <c r="D32" s="1">
        <v>70</v>
      </c>
      <c r="E32" s="1">
        <v>87</v>
      </c>
      <c r="F32" s="11">
        <f t="shared" si="3"/>
        <v>30.822070014844883</v>
      </c>
      <c r="G32" s="11"/>
      <c r="H32" s="11"/>
      <c r="I32" s="11">
        <f t="shared" si="8"/>
        <v>23.414740563727996</v>
      </c>
      <c r="J32" s="11"/>
      <c r="K32" s="11"/>
      <c r="L32" s="11">
        <f t="shared" si="4"/>
        <v>16.472831926135225</v>
      </c>
      <c r="M32" s="11"/>
      <c r="N32" s="11"/>
      <c r="O32" s="7" t="str">
        <f t="shared" si="5"/>
        <v/>
      </c>
      <c r="P32" s="7" t="str">
        <f t="shared" si="6"/>
        <v/>
      </c>
      <c r="Q32" s="7" t="str">
        <f t="shared" si="7"/>
        <v>ok</v>
      </c>
    </row>
    <row r="33" spans="2:17" x14ac:dyDescent="0.25">
      <c r="B33" s="2">
        <v>29</v>
      </c>
      <c r="C33" s="1">
        <v>50</v>
      </c>
      <c r="D33" s="1">
        <v>80</v>
      </c>
      <c r="E33" s="1">
        <v>80</v>
      </c>
      <c r="F33" s="11">
        <f t="shared" si="3"/>
        <v>33</v>
      </c>
      <c r="G33" s="11"/>
      <c r="H33" s="11"/>
      <c r="I33" s="11">
        <f t="shared" si="8"/>
        <v>19.189844649363089</v>
      </c>
      <c r="J33" s="11"/>
      <c r="K33" s="11"/>
      <c r="L33" s="11">
        <f t="shared" si="4"/>
        <v>23.477380851932779</v>
      </c>
      <c r="M33" s="11"/>
      <c r="N33" s="11"/>
      <c r="O33" s="7" t="str">
        <f t="shared" si="5"/>
        <v/>
      </c>
      <c r="P33" s="7" t="s">
        <v>9</v>
      </c>
      <c r="Q33" s="7" t="s">
        <v>9</v>
      </c>
    </row>
    <row r="34" spans="2:17" x14ac:dyDescent="0.25">
      <c r="B34" s="2">
        <v>30</v>
      </c>
      <c r="C34" s="1">
        <v>90</v>
      </c>
      <c r="D34" s="1">
        <v>60</v>
      </c>
      <c r="E34" s="1">
        <v>87</v>
      </c>
      <c r="F34" s="11">
        <f t="shared" si="3"/>
        <v>21.213203435596427</v>
      </c>
      <c r="G34" s="11"/>
      <c r="H34" s="11"/>
      <c r="I34" s="11">
        <f t="shared" si="8"/>
        <v>56.817693332857942</v>
      </c>
      <c r="J34" s="11"/>
      <c r="K34" s="11"/>
      <c r="L34" s="11">
        <f t="shared" si="4"/>
        <v>48.610916383737312</v>
      </c>
      <c r="M34" s="11"/>
      <c r="N34" s="11"/>
      <c r="O34" s="7" t="str">
        <f t="shared" si="5"/>
        <v>ok</v>
      </c>
      <c r="P34" s="7" t="str">
        <f t="shared" si="6"/>
        <v/>
      </c>
      <c r="Q34" s="7" t="str">
        <f t="shared" si="7"/>
        <v/>
      </c>
    </row>
  </sheetData>
  <mergeCells count="107">
    <mergeCell ref="F2:H2"/>
    <mergeCell ref="I2:K2"/>
    <mergeCell ref="L2:N2"/>
    <mergeCell ref="B3:B4"/>
    <mergeCell ref="C3:C4"/>
    <mergeCell ref="D3:D4"/>
    <mergeCell ref="E3:E4"/>
    <mergeCell ref="F3:H3"/>
    <mergeCell ref="I3:K3"/>
    <mergeCell ref="L3:N3"/>
    <mergeCell ref="F6:H6"/>
    <mergeCell ref="I6:K6"/>
    <mergeCell ref="L6:N6"/>
    <mergeCell ref="F7:H7"/>
    <mergeCell ref="I7:K7"/>
    <mergeCell ref="L7:N7"/>
    <mergeCell ref="R3:T3"/>
    <mergeCell ref="U3:W3"/>
    <mergeCell ref="X3:Z3"/>
    <mergeCell ref="F5:H5"/>
    <mergeCell ref="I5:K5"/>
    <mergeCell ref="L5:N5"/>
    <mergeCell ref="F10:H10"/>
    <mergeCell ref="I10:K10"/>
    <mergeCell ref="L10:N10"/>
    <mergeCell ref="F11:H11"/>
    <mergeCell ref="I11:K11"/>
    <mergeCell ref="L11:N11"/>
    <mergeCell ref="F8:H8"/>
    <mergeCell ref="I8:K8"/>
    <mergeCell ref="L8:N8"/>
    <mergeCell ref="F9:H9"/>
    <mergeCell ref="I9:K9"/>
    <mergeCell ref="L9:N9"/>
    <mergeCell ref="F14:H14"/>
    <mergeCell ref="I14:K14"/>
    <mergeCell ref="L14:N14"/>
    <mergeCell ref="F15:H15"/>
    <mergeCell ref="I15:K15"/>
    <mergeCell ref="L15:N15"/>
    <mergeCell ref="F12:H12"/>
    <mergeCell ref="I12:K12"/>
    <mergeCell ref="L12:N12"/>
    <mergeCell ref="F13:H13"/>
    <mergeCell ref="I13:K13"/>
    <mergeCell ref="L13:N13"/>
    <mergeCell ref="F18:H18"/>
    <mergeCell ref="I18:K18"/>
    <mergeCell ref="L18:N18"/>
    <mergeCell ref="F19:H19"/>
    <mergeCell ref="I19:K19"/>
    <mergeCell ref="L19:N19"/>
    <mergeCell ref="F16:H16"/>
    <mergeCell ref="I16:K16"/>
    <mergeCell ref="L16:N16"/>
    <mergeCell ref="F17:H17"/>
    <mergeCell ref="I17:K17"/>
    <mergeCell ref="L17:N17"/>
    <mergeCell ref="F22:H22"/>
    <mergeCell ref="I22:K22"/>
    <mergeCell ref="L22:N22"/>
    <mergeCell ref="F23:H23"/>
    <mergeCell ref="I23:K23"/>
    <mergeCell ref="L23:N23"/>
    <mergeCell ref="F20:H20"/>
    <mergeCell ref="I20:K20"/>
    <mergeCell ref="L20:N20"/>
    <mergeCell ref="F21:H21"/>
    <mergeCell ref="I21:K21"/>
    <mergeCell ref="L21:N21"/>
    <mergeCell ref="L29:N29"/>
    <mergeCell ref="F26:H26"/>
    <mergeCell ref="I26:K26"/>
    <mergeCell ref="L26:N26"/>
    <mergeCell ref="F27:H27"/>
    <mergeCell ref="I27:K27"/>
    <mergeCell ref="L27:N27"/>
    <mergeCell ref="F24:H24"/>
    <mergeCell ref="I24:K24"/>
    <mergeCell ref="L24:N24"/>
    <mergeCell ref="F25:H25"/>
    <mergeCell ref="I25:K25"/>
    <mergeCell ref="L25:N25"/>
    <mergeCell ref="R2:Z2"/>
    <mergeCell ref="F34:H34"/>
    <mergeCell ref="I34:K34"/>
    <mergeCell ref="L34:N34"/>
    <mergeCell ref="O3:O4"/>
    <mergeCell ref="P3:P4"/>
    <mergeCell ref="Q3:Q4"/>
    <mergeCell ref="F32:H32"/>
    <mergeCell ref="I32:K32"/>
    <mergeCell ref="L32:N32"/>
    <mergeCell ref="F33:H33"/>
    <mergeCell ref="I33:K33"/>
    <mergeCell ref="L33:N33"/>
    <mergeCell ref="F30:H30"/>
    <mergeCell ref="I30:K30"/>
    <mergeCell ref="L30:N30"/>
    <mergeCell ref="F31:H31"/>
    <mergeCell ref="I31:K31"/>
    <mergeCell ref="L31:N31"/>
    <mergeCell ref="F28:H28"/>
    <mergeCell ref="I28:K28"/>
    <mergeCell ref="L28:N28"/>
    <mergeCell ref="F29:H29"/>
    <mergeCell ref="I29:K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4"/>
  <sheetViews>
    <sheetView tabSelected="1" zoomScale="70" zoomScaleNormal="70" workbookViewId="0">
      <selection activeCell="L5" sqref="L5:N5"/>
    </sheetView>
  </sheetViews>
  <sheetFormatPr defaultRowHeight="15" x14ac:dyDescent="0.25"/>
  <cols>
    <col min="1" max="14" width="9.140625" style="3"/>
    <col min="15" max="15" width="11.5703125" style="3" customWidth="1"/>
    <col min="16" max="16" width="11.7109375" style="3" customWidth="1"/>
    <col min="17" max="17" width="11" style="3" customWidth="1"/>
    <col min="18" max="16384" width="9.140625" style="3"/>
  </cols>
  <sheetData>
    <row r="2" spans="2:26" x14ac:dyDescent="0.25">
      <c r="F2" s="14" t="s">
        <v>5</v>
      </c>
      <c r="G2" s="14"/>
      <c r="H2" s="14"/>
      <c r="I2" s="14" t="s">
        <v>7</v>
      </c>
      <c r="J2" s="14"/>
      <c r="K2" s="14"/>
      <c r="L2" s="14" t="s">
        <v>10</v>
      </c>
      <c r="M2" s="14"/>
      <c r="N2" s="14"/>
      <c r="R2" s="14" t="s">
        <v>11</v>
      </c>
      <c r="S2" s="14"/>
      <c r="T2" s="14"/>
      <c r="U2" s="14"/>
      <c r="V2" s="14"/>
      <c r="W2" s="14"/>
      <c r="X2" s="14"/>
      <c r="Y2" s="14"/>
      <c r="Z2" s="14"/>
    </row>
    <row r="3" spans="2:26" x14ac:dyDescent="0.25">
      <c r="B3" s="15" t="s">
        <v>3</v>
      </c>
      <c r="C3" s="16" t="s">
        <v>0</v>
      </c>
      <c r="D3" s="16" t="s">
        <v>1</v>
      </c>
      <c r="E3" s="16" t="s">
        <v>2</v>
      </c>
      <c r="F3" s="13" t="s">
        <v>4</v>
      </c>
      <c r="G3" s="13"/>
      <c r="H3" s="13"/>
      <c r="I3" s="13" t="s">
        <v>6</v>
      </c>
      <c r="J3" s="13"/>
      <c r="K3" s="13"/>
      <c r="L3" s="13" t="s">
        <v>8</v>
      </c>
      <c r="M3" s="13"/>
      <c r="N3" s="13"/>
      <c r="O3" s="9" t="s">
        <v>4</v>
      </c>
      <c r="P3" s="9" t="s">
        <v>6</v>
      </c>
      <c r="Q3" s="9" t="s">
        <v>8</v>
      </c>
      <c r="R3" s="8" t="s">
        <v>4</v>
      </c>
      <c r="S3" s="12"/>
      <c r="T3" s="12"/>
      <c r="U3" s="8" t="s">
        <v>6</v>
      </c>
      <c r="V3" s="8"/>
      <c r="W3" s="8"/>
      <c r="X3" s="8" t="s">
        <v>8</v>
      </c>
      <c r="Y3" s="8"/>
      <c r="Z3" s="8"/>
    </row>
    <row r="4" spans="2:26" x14ac:dyDescent="0.25">
      <c r="B4" s="15"/>
      <c r="C4" s="16"/>
      <c r="D4" s="16"/>
      <c r="E4" s="16"/>
      <c r="F4" s="5">
        <v>70</v>
      </c>
      <c r="G4" s="5">
        <v>57.5</v>
      </c>
      <c r="H4" s="5">
        <v>71.75</v>
      </c>
      <c r="I4" s="5">
        <v>35.55556</v>
      </c>
      <c r="J4" s="5">
        <v>74.44444</v>
      </c>
      <c r="K4" s="5">
        <v>72.666669999999996</v>
      </c>
      <c r="L4" s="5">
        <v>40.55556</v>
      </c>
      <c r="M4" s="5">
        <v>55</v>
      </c>
      <c r="N4" s="5">
        <v>80.277777999999998</v>
      </c>
      <c r="O4" s="10"/>
      <c r="P4" s="10"/>
      <c r="Q4" s="10"/>
      <c r="R4" s="4">
        <f>SUM(C30,C34)/2</f>
        <v>80</v>
      </c>
      <c r="S4" s="4">
        <f>SUM(D30,D34)/2</f>
        <v>55</v>
      </c>
      <c r="T4" s="4">
        <f>SUM(E30,E34)/2</f>
        <v>83.5</v>
      </c>
      <c r="U4" s="4">
        <f>SUM(C6,C7,C9,C12,C15,C17,C19,C24,C25,C26,C27,C33)/12</f>
        <v>31.666666666666668</v>
      </c>
      <c r="V4" s="4">
        <f>SUM(D6,D7,D9,D12,D15,D17,D19,D24,D25,D26,D27,D33)/12</f>
        <v>70</v>
      </c>
      <c r="W4" s="4">
        <f>SUM(D6,D7,D9,D12,D15,D17,D19,D24,D25,D26,D27,D33)/12</f>
        <v>70</v>
      </c>
      <c r="X4" s="4">
        <f>SUM(C5,C8,C10,C11,C13,C14,C16,C18,C20,C21,C22,C23,C28,C29,C31,C32,C33)/17</f>
        <v>46.470588235294116</v>
      </c>
      <c r="Y4" s="4">
        <f>SUM(D5,D8,D10,D11,D13,D14,D16,D18,D20,D21,D22,D23,D28,D29,D31,D32,D33)/17</f>
        <v>55.294117647058826</v>
      </c>
      <c r="Z4" s="4">
        <f>SUM(E5,E8,E10,E11,E13,E14,E16,E18,E20,E21,E22,E23,E28,E29,E31,E32,E33)/17</f>
        <v>77.764705882352942</v>
      </c>
    </row>
    <row r="5" spans="2:26" x14ac:dyDescent="0.25">
      <c r="B5" s="2">
        <v>1</v>
      </c>
      <c r="C5" s="6">
        <v>30</v>
      </c>
      <c r="D5" s="6">
        <v>50</v>
      </c>
      <c r="E5" s="6">
        <v>80</v>
      </c>
      <c r="F5" s="11">
        <f>SQRT(((C5-$F$4)^2)+((D5-$G$4)^2)+((E5-$H$4)^2))</f>
        <v>41.524841962372356</v>
      </c>
      <c r="G5" s="11"/>
      <c r="H5" s="11"/>
      <c r="I5" s="11">
        <f>SQRT(((C5-$I$4)^2)+((D5-$J$4)^2)+((E5-$K$4)^2))</f>
        <v>26.118434538005911</v>
      </c>
      <c r="J5" s="11"/>
      <c r="K5" s="11"/>
      <c r="L5" s="11">
        <f>SQRT(((C5-$L$4)^2)+((D5-$M$4)^2)+((E5-$N$4)^2))</f>
        <v>11.683193378990351</v>
      </c>
      <c r="M5" s="11"/>
      <c r="N5" s="11"/>
      <c r="O5" s="7" t="str">
        <f>IF(F5&lt;I5,IF(F5&lt;L5,"ok",""),"")</f>
        <v/>
      </c>
      <c r="P5" s="7" t="str">
        <f>IF(I5&lt;F5,IF(I5&lt;L5,"ok",""),"")</f>
        <v/>
      </c>
      <c r="Q5" s="7" t="str">
        <f>IF(L5&lt;F5,IF(L5&lt;I5,"ok",""),"")</f>
        <v>ok</v>
      </c>
    </row>
    <row r="6" spans="2:26" x14ac:dyDescent="0.25">
      <c r="B6" s="2">
        <v>2</v>
      </c>
      <c r="C6" s="6">
        <v>20</v>
      </c>
      <c r="D6" s="6">
        <v>80</v>
      </c>
      <c r="E6" s="6">
        <v>60</v>
      </c>
      <c r="F6" s="11">
        <f t="shared" ref="F6:F34" si="0">SQRT(((C6-$F$4)^2)+((D6-$G$4)^2)+((E6-$H$4)^2))</f>
        <v>56.074169632728399</v>
      </c>
      <c r="G6" s="11"/>
      <c r="H6" s="11"/>
      <c r="I6" s="11">
        <f>SQRT(((C6-$I$4)^2)+((D6-$J$4)^2)+((E6-$K$4)^2))</f>
        <v>20.815480362367328</v>
      </c>
      <c r="J6" s="11"/>
      <c r="K6" s="11"/>
      <c r="L6" s="11">
        <f t="shared" ref="L6:L34" si="1">SQRT(((C6-$L$4)^2)+((D6-$M$4)^2)+((E6-$N$4)^2))</f>
        <v>38.193184307293414</v>
      </c>
      <c r="M6" s="11"/>
      <c r="N6" s="11"/>
      <c r="O6" s="7" t="str">
        <f t="shared" ref="O6:O34" si="2">IF(F6&lt;I6,IF(F6&lt;L6,"ok",""),"")</f>
        <v/>
      </c>
      <c r="P6" s="7" t="str">
        <f t="shared" ref="P6:P34" si="3">IF(I6&lt;F6,IF(I6&lt;L6,"ok",""),"")</f>
        <v>ok</v>
      </c>
      <c r="Q6" s="7" t="str">
        <f t="shared" ref="Q6:Q34" si="4">IF(L6&lt;F6,IF(L6&lt;I6,"ok",""),"")</f>
        <v/>
      </c>
    </row>
    <row r="7" spans="2:26" x14ac:dyDescent="0.25">
      <c r="B7" s="2">
        <v>3</v>
      </c>
      <c r="C7" s="6">
        <v>30</v>
      </c>
      <c r="D7" s="6">
        <v>70</v>
      </c>
      <c r="E7" s="6">
        <v>60</v>
      </c>
      <c r="F7" s="11">
        <f t="shared" si="0"/>
        <v>43.523700440105046</v>
      </c>
      <c r="G7" s="11"/>
      <c r="H7" s="11"/>
      <c r="I7" s="11">
        <f t="shared" ref="I7:I34" si="5">SQRT(((C7-$I$4)^2)+((D7-$J$4)^2)+((E7-$K$4)^2))</f>
        <v>14.527966916127662</v>
      </c>
      <c r="J7" s="11"/>
      <c r="K7" s="11"/>
      <c r="L7" s="11">
        <f t="shared" si="1"/>
        <v>27.342423585536157</v>
      </c>
      <c r="M7" s="11"/>
      <c r="N7" s="11"/>
      <c r="O7" s="7" t="str">
        <f t="shared" si="2"/>
        <v/>
      </c>
      <c r="P7" s="7" t="str">
        <f t="shared" si="3"/>
        <v>ok</v>
      </c>
      <c r="Q7" s="7" t="str">
        <f t="shared" si="4"/>
        <v/>
      </c>
    </row>
    <row r="8" spans="2:26" x14ac:dyDescent="0.25">
      <c r="B8" s="2">
        <v>4</v>
      </c>
      <c r="C8" s="1">
        <v>40</v>
      </c>
      <c r="D8" s="1">
        <v>40</v>
      </c>
      <c r="E8" s="1">
        <v>80</v>
      </c>
      <c r="F8" s="11">
        <f t="shared" si="0"/>
        <v>35.697513919039238</v>
      </c>
      <c r="G8" s="11"/>
      <c r="H8" s="11"/>
      <c r="I8" s="11">
        <f t="shared" si="5"/>
        <v>35.495777533617996</v>
      </c>
      <c r="J8" s="11"/>
      <c r="K8" s="11"/>
      <c r="L8" s="11">
        <f t="shared" si="1"/>
        <v>15.012854742882315</v>
      </c>
      <c r="M8" s="11"/>
      <c r="N8" s="11"/>
      <c r="O8" s="7" t="str">
        <f t="shared" si="2"/>
        <v/>
      </c>
      <c r="P8" s="7" t="str">
        <f t="shared" si="3"/>
        <v/>
      </c>
      <c r="Q8" s="7" t="str">
        <f t="shared" si="4"/>
        <v>ok</v>
      </c>
    </row>
    <row r="9" spans="2:26" x14ac:dyDescent="0.25">
      <c r="B9" s="2">
        <v>5</v>
      </c>
      <c r="C9" s="1">
        <v>20</v>
      </c>
      <c r="D9" s="1">
        <v>60</v>
      </c>
      <c r="E9" s="1">
        <v>80</v>
      </c>
      <c r="F9" s="11">
        <f t="shared" si="0"/>
        <v>50.737683234456028</v>
      </c>
      <c r="G9" s="11"/>
      <c r="H9" s="11"/>
      <c r="I9" s="11">
        <f t="shared" si="5"/>
        <v>22.458740452574361</v>
      </c>
      <c r="J9" s="11"/>
      <c r="K9" s="11"/>
      <c r="L9" s="11">
        <f t="shared" si="1"/>
        <v>21.156753236989932</v>
      </c>
      <c r="M9" s="11"/>
      <c r="N9" s="11"/>
      <c r="O9" s="7" t="str">
        <f t="shared" si="2"/>
        <v/>
      </c>
      <c r="P9" s="7" t="str">
        <f t="shared" si="3"/>
        <v/>
      </c>
      <c r="Q9" s="7" t="str">
        <f t="shared" si="4"/>
        <v>ok</v>
      </c>
    </row>
    <row r="10" spans="2:26" x14ac:dyDescent="0.25">
      <c r="B10" s="2">
        <v>6</v>
      </c>
      <c r="C10" s="1">
        <v>40</v>
      </c>
      <c r="D10" s="1">
        <v>50</v>
      </c>
      <c r="E10" s="1">
        <v>73</v>
      </c>
      <c r="F10" s="11">
        <f t="shared" si="0"/>
        <v>30.948546007849867</v>
      </c>
      <c r="G10" s="11"/>
      <c r="H10" s="11"/>
      <c r="I10" s="11">
        <f t="shared" si="5"/>
        <v>24.847430505307788</v>
      </c>
      <c r="J10" s="11"/>
      <c r="K10" s="11"/>
      <c r="L10" s="11">
        <f t="shared" si="1"/>
        <v>8.8472989963538566</v>
      </c>
      <c r="M10" s="11"/>
      <c r="N10" s="11"/>
      <c r="O10" s="7" t="str">
        <f t="shared" si="2"/>
        <v/>
      </c>
      <c r="P10" s="7" t="str">
        <f t="shared" si="3"/>
        <v/>
      </c>
      <c r="Q10" s="7" t="str">
        <f t="shared" si="4"/>
        <v>ok</v>
      </c>
    </row>
    <row r="11" spans="2:26" x14ac:dyDescent="0.25">
      <c r="B11" s="2">
        <v>7</v>
      </c>
      <c r="C11" s="1">
        <v>50</v>
      </c>
      <c r="D11" s="1">
        <v>40</v>
      </c>
      <c r="E11" s="1">
        <v>73</v>
      </c>
      <c r="F11" s="11">
        <f t="shared" si="0"/>
        <v>26.604745817240953</v>
      </c>
      <c r="G11" s="11"/>
      <c r="H11" s="11"/>
      <c r="I11" s="11">
        <f t="shared" si="5"/>
        <v>37.352006675894934</v>
      </c>
      <c r="J11" s="11"/>
      <c r="K11" s="11"/>
      <c r="L11" s="11">
        <f t="shared" si="1"/>
        <v>19.16151088852035</v>
      </c>
      <c r="M11" s="11"/>
      <c r="N11" s="11"/>
      <c r="O11" s="7" t="str">
        <f t="shared" si="2"/>
        <v/>
      </c>
      <c r="P11" s="7" t="str">
        <f t="shared" si="3"/>
        <v/>
      </c>
      <c r="Q11" s="7" t="str">
        <f t="shared" si="4"/>
        <v>ok</v>
      </c>
    </row>
    <row r="12" spans="2:26" x14ac:dyDescent="0.25">
      <c r="B12" s="2">
        <v>8</v>
      </c>
      <c r="C12" s="1">
        <v>30</v>
      </c>
      <c r="D12" s="1">
        <v>60</v>
      </c>
      <c r="E12" s="1">
        <v>73</v>
      </c>
      <c r="F12" s="11">
        <f t="shared" si="0"/>
        <v>40.097537330863602</v>
      </c>
      <c r="G12" s="11"/>
      <c r="H12" s="11"/>
      <c r="I12" s="11">
        <f t="shared" si="5"/>
        <v>15.47957372527099</v>
      </c>
      <c r="J12" s="11"/>
      <c r="K12" s="11"/>
      <c r="L12" s="11">
        <f t="shared" si="1"/>
        <v>13.761754958248746</v>
      </c>
      <c r="M12" s="11"/>
      <c r="N12" s="11"/>
      <c r="O12" s="7" t="str">
        <f t="shared" si="2"/>
        <v/>
      </c>
      <c r="P12" s="7" t="str">
        <f t="shared" si="3"/>
        <v/>
      </c>
      <c r="Q12" s="7" t="str">
        <f t="shared" si="4"/>
        <v>ok</v>
      </c>
    </row>
    <row r="13" spans="2:26" x14ac:dyDescent="0.25">
      <c r="B13" s="2">
        <v>9</v>
      </c>
      <c r="C13" s="1">
        <v>40</v>
      </c>
      <c r="D13" s="1">
        <v>50</v>
      </c>
      <c r="E13" s="1">
        <v>77</v>
      </c>
      <c r="F13" s="11">
        <f t="shared" si="0"/>
        <v>31.365785499489725</v>
      </c>
      <c r="G13" s="11"/>
      <c r="H13" s="11"/>
      <c r="I13" s="11">
        <f t="shared" si="5"/>
        <v>25.220258577502729</v>
      </c>
      <c r="J13" s="11"/>
      <c r="K13" s="11"/>
      <c r="L13" s="11">
        <f t="shared" si="1"/>
        <v>6.0043713685017845</v>
      </c>
      <c r="M13" s="11"/>
      <c r="N13" s="11"/>
      <c r="O13" s="7" t="str">
        <f t="shared" si="2"/>
        <v/>
      </c>
      <c r="P13" s="7" t="str">
        <f t="shared" si="3"/>
        <v/>
      </c>
      <c r="Q13" s="7" t="str">
        <f t="shared" si="4"/>
        <v>ok</v>
      </c>
    </row>
    <row r="14" spans="2:26" x14ac:dyDescent="0.25">
      <c r="B14" s="2">
        <v>10</v>
      </c>
      <c r="C14" s="1">
        <v>40</v>
      </c>
      <c r="D14" s="1">
        <v>50</v>
      </c>
      <c r="E14" s="1">
        <v>80</v>
      </c>
      <c r="F14" s="11">
        <f t="shared" si="0"/>
        <v>32.004882440027799</v>
      </c>
      <c r="G14" s="11"/>
      <c r="H14" s="11"/>
      <c r="I14" s="11">
        <f t="shared" si="5"/>
        <v>25.904853265673982</v>
      </c>
      <c r="J14" s="11"/>
      <c r="K14" s="11"/>
      <c r="L14" s="11">
        <f t="shared" si="1"/>
        <v>5.0384330432073821</v>
      </c>
      <c r="M14" s="11"/>
      <c r="N14" s="11"/>
      <c r="O14" s="7" t="str">
        <f t="shared" si="2"/>
        <v/>
      </c>
      <c r="P14" s="7" t="str">
        <f t="shared" si="3"/>
        <v/>
      </c>
      <c r="Q14" s="7" t="str">
        <f t="shared" si="4"/>
        <v>ok</v>
      </c>
    </row>
    <row r="15" spans="2:26" x14ac:dyDescent="0.25">
      <c r="B15" s="2">
        <v>11</v>
      </c>
      <c r="C15" s="1">
        <v>30</v>
      </c>
      <c r="D15" s="1">
        <v>60</v>
      </c>
      <c r="E15" s="1">
        <v>80</v>
      </c>
      <c r="F15" s="11">
        <f t="shared" si="0"/>
        <v>40.918363848032833</v>
      </c>
      <c r="G15" s="11"/>
      <c r="H15" s="11"/>
      <c r="I15" s="11">
        <f t="shared" si="5"/>
        <v>17.12553131193599</v>
      </c>
      <c r="J15" s="11"/>
      <c r="K15" s="11"/>
      <c r="L15" s="11">
        <f t="shared" si="1"/>
        <v>11.683193378990351</v>
      </c>
      <c r="M15" s="11"/>
      <c r="N15" s="11"/>
      <c r="O15" s="7" t="str">
        <f t="shared" si="2"/>
        <v/>
      </c>
      <c r="P15" s="7" t="str">
        <f t="shared" si="3"/>
        <v/>
      </c>
      <c r="Q15" s="7" t="str">
        <f t="shared" si="4"/>
        <v>ok</v>
      </c>
    </row>
    <row r="16" spans="2:26" x14ac:dyDescent="0.25">
      <c r="B16" s="2">
        <v>12</v>
      </c>
      <c r="C16" s="1">
        <v>40</v>
      </c>
      <c r="D16" s="1">
        <v>50</v>
      </c>
      <c r="E16" s="1">
        <v>83</v>
      </c>
      <c r="F16" s="11">
        <f t="shared" si="0"/>
        <v>32.906116452720461</v>
      </c>
      <c r="G16" s="11"/>
      <c r="H16" s="11"/>
      <c r="I16" s="11">
        <f t="shared" si="5"/>
        <v>26.908389076942157</v>
      </c>
      <c r="J16" s="11"/>
      <c r="K16" s="11"/>
      <c r="L16" s="11">
        <f t="shared" si="1"/>
        <v>5.7200646439427603</v>
      </c>
      <c r="M16" s="11"/>
      <c r="N16" s="11"/>
      <c r="O16" s="7" t="str">
        <f t="shared" si="2"/>
        <v/>
      </c>
      <c r="P16" s="7" t="str">
        <f t="shared" si="3"/>
        <v/>
      </c>
      <c r="Q16" s="7" t="str">
        <f t="shared" si="4"/>
        <v>ok</v>
      </c>
    </row>
    <row r="17" spans="2:17" x14ac:dyDescent="0.25">
      <c r="B17" s="2">
        <v>13</v>
      </c>
      <c r="C17" s="1">
        <v>30</v>
      </c>
      <c r="D17" s="1">
        <v>60</v>
      </c>
      <c r="E17" s="1">
        <v>83</v>
      </c>
      <c r="F17" s="11">
        <f t="shared" si="0"/>
        <v>41.627064513366783</v>
      </c>
      <c r="G17" s="11"/>
      <c r="H17" s="11"/>
      <c r="I17" s="11">
        <f t="shared" si="5"/>
        <v>18.608702338317418</v>
      </c>
      <c r="J17" s="11"/>
      <c r="K17" s="11"/>
      <c r="L17" s="11">
        <f t="shared" si="1"/>
        <v>11.992928730334555</v>
      </c>
      <c r="M17" s="11"/>
      <c r="N17" s="11"/>
      <c r="O17" s="7" t="str">
        <f t="shared" si="2"/>
        <v/>
      </c>
      <c r="P17" s="7" t="str">
        <f t="shared" si="3"/>
        <v/>
      </c>
      <c r="Q17" s="7" t="str">
        <f t="shared" si="4"/>
        <v>ok</v>
      </c>
    </row>
    <row r="18" spans="2:17" x14ac:dyDescent="0.25">
      <c r="B18" s="2">
        <v>14</v>
      </c>
      <c r="C18" s="1">
        <v>40</v>
      </c>
      <c r="D18" s="1">
        <v>50</v>
      </c>
      <c r="E18" s="1">
        <v>83</v>
      </c>
      <c r="F18" s="11">
        <f t="shared" si="0"/>
        <v>32.906116452720461</v>
      </c>
      <c r="G18" s="11"/>
      <c r="H18" s="11"/>
      <c r="I18" s="11">
        <f t="shared" si="5"/>
        <v>26.908389076942157</v>
      </c>
      <c r="J18" s="11"/>
      <c r="K18" s="11"/>
      <c r="L18" s="11">
        <f t="shared" si="1"/>
        <v>5.7200646439427603</v>
      </c>
      <c r="M18" s="11"/>
      <c r="N18" s="11"/>
      <c r="O18" s="7" t="str">
        <f t="shared" si="2"/>
        <v/>
      </c>
      <c r="P18" s="7" t="str">
        <f t="shared" si="3"/>
        <v/>
      </c>
      <c r="Q18" s="7" t="str">
        <f t="shared" si="4"/>
        <v>ok</v>
      </c>
    </row>
    <row r="19" spans="2:17" x14ac:dyDescent="0.25">
      <c r="B19" s="2">
        <v>15</v>
      </c>
      <c r="C19" s="1">
        <v>40</v>
      </c>
      <c r="D19" s="1">
        <v>70</v>
      </c>
      <c r="E19" s="1">
        <v>67</v>
      </c>
      <c r="F19" s="11">
        <f t="shared" si="0"/>
        <v>32.845281244038695</v>
      </c>
      <c r="G19" s="11"/>
      <c r="H19" s="11"/>
      <c r="I19" s="11">
        <f t="shared" si="5"/>
        <v>8.462697130117558</v>
      </c>
      <c r="J19" s="11"/>
      <c r="K19" s="11"/>
      <c r="L19" s="11">
        <f t="shared" si="1"/>
        <v>20.040160566494571</v>
      </c>
      <c r="M19" s="11"/>
      <c r="N19" s="11"/>
      <c r="O19" s="7" t="str">
        <f t="shared" si="2"/>
        <v/>
      </c>
      <c r="P19" s="7" t="str">
        <f t="shared" si="3"/>
        <v>ok</v>
      </c>
      <c r="Q19" s="7" t="str">
        <f t="shared" si="4"/>
        <v/>
      </c>
    </row>
    <row r="20" spans="2:17" x14ac:dyDescent="0.25">
      <c r="B20" s="2">
        <v>16</v>
      </c>
      <c r="C20" s="1">
        <v>50</v>
      </c>
      <c r="D20" s="1">
        <v>50</v>
      </c>
      <c r="E20" s="1">
        <v>77</v>
      </c>
      <c r="F20" s="11">
        <f t="shared" si="0"/>
        <v>21.995738223574129</v>
      </c>
      <c r="G20" s="11"/>
      <c r="H20" s="11"/>
      <c r="I20" s="11">
        <f t="shared" si="5"/>
        <v>28.721947056494969</v>
      </c>
      <c r="J20" s="11"/>
      <c r="K20" s="11"/>
      <c r="L20" s="11">
        <f t="shared" si="1"/>
        <v>11.177713340879878</v>
      </c>
      <c r="M20" s="11"/>
      <c r="N20" s="11"/>
      <c r="O20" s="7" t="str">
        <f t="shared" si="2"/>
        <v/>
      </c>
      <c r="P20" s="7" t="str">
        <f t="shared" si="3"/>
        <v/>
      </c>
      <c r="Q20" s="7" t="str">
        <f t="shared" si="4"/>
        <v>ok</v>
      </c>
    </row>
    <row r="21" spans="2:17" x14ac:dyDescent="0.25">
      <c r="B21" s="2">
        <v>17</v>
      </c>
      <c r="C21" s="1">
        <v>60</v>
      </c>
      <c r="D21" s="1">
        <v>60</v>
      </c>
      <c r="E21" s="1">
        <v>57</v>
      </c>
      <c r="F21" s="11">
        <f t="shared" si="0"/>
        <v>17.994790912928107</v>
      </c>
      <c r="G21" s="11"/>
      <c r="H21" s="11"/>
      <c r="I21" s="11">
        <f t="shared" si="5"/>
        <v>32.428645403656624</v>
      </c>
      <c r="J21" s="11"/>
      <c r="K21" s="11"/>
      <c r="L21" s="11">
        <f t="shared" si="1"/>
        <v>30.739895828237348</v>
      </c>
      <c r="M21" s="11"/>
      <c r="N21" s="11"/>
      <c r="O21" s="7" t="str">
        <f t="shared" si="2"/>
        <v>ok</v>
      </c>
      <c r="P21" s="7" t="str">
        <f t="shared" si="3"/>
        <v/>
      </c>
      <c r="Q21" s="7" t="str">
        <f t="shared" si="4"/>
        <v/>
      </c>
    </row>
    <row r="22" spans="2:17" x14ac:dyDescent="0.25">
      <c r="B22" s="2">
        <v>18</v>
      </c>
      <c r="C22" s="1">
        <v>40</v>
      </c>
      <c r="D22" s="1">
        <v>60</v>
      </c>
      <c r="E22" s="1">
        <v>83</v>
      </c>
      <c r="F22" s="11">
        <f t="shared" si="0"/>
        <v>32.137400330456103</v>
      </c>
      <c r="G22" s="11"/>
      <c r="H22" s="11"/>
      <c r="I22" s="11">
        <f t="shared" si="5"/>
        <v>18.307719757416542</v>
      </c>
      <c r="J22" s="11"/>
      <c r="K22" s="11"/>
      <c r="L22" s="11">
        <f t="shared" si="1"/>
        <v>5.7200646439427603</v>
      </c>
      <c r="M22" s="11"/>
      <c r="N22" s="11"/>
      <c r="O22" s="7" t="str">
        <f t="shared" si="2"/>
        <v/>
      </c>
      <c r="P22" s="7" t="str">
        <f t="shared" si="3"/>
        <v/>
      </c>
      <c r="Q22" s="7" t="str">
        <f t="shared" si="4"/>
        <v>ok</v>
      </c>
    </row>
    <row r="23" spans="2:17" x14ac:dyDescent="0.25">
      <c r="B23" s="2">
        <v>19</v>
      </c>
      <c r="C23" s="1">
        <v>60</v>
      </c>
      <c r="D23" s="1">
        <v>60</v>
      </c>
      <c r="E23" s="1">
        <v>63</v>
      </c>
      <c r="F23" s="11">
        <f t="shared" si="0"/>
        <v>13.52081728298996</v>
      </c>
      <c r="G23" s="11"/>
      <c r="H23" s="11"/>
      <c r="I23" s="11">
        <f t="shared" si="5"/>
        <v>29.993616032684354</v>
      </c>
      <c r="J23" s="11"/>
      <c r="K23" s="11"/>
      <c r="L23" s="11">
        <f t="shared" si="1"/>
        <v>26.487881371126758</v>
      </c>
      <c r="M23" s="11"/>
      <c r="N23" s="11"/>
      <c r="O23" s="7" t="str">
        <f t="shared" si="2"/>
        <v>ok</v>
      </c>
      <c r="P23" s="7" t="str">
        <f t="shared" si="3"/>
        <v/>
      </c>
      <c r="Q23" s="7" t="str">
        <f t="shared" si="4"/>
        <v/>
      </c>
    </row>
    <row r="24" spans="2:17" x14ac:dyDescent="0.25">
      <c r="B24" s="2">
        <v>20</v>
      </c>
      <c r="C24" s="1">
        <v>40</v>
      </c>
      <c r="D24" s="1">
        <v>70</v>
      </c>
      <c r="E24" s="1">
        <v>73</v>
      </c>
      <c r="F24" s="11">
        <f t="shared" si="0"/>
        <v>32.524029578144216</v>
      </c>
      <c r="G24" s="11"/>
      <c r="H24" s="11"/>
      <c r="I24" s="11">
        <f t="shared" si="5"/>
        <v>6.294219786129176</v>
      </c>
      <c r="J24" s="11"/>
      <c r="K24" s="11"/>
      <c r="L24" s="11">
        <f t="shared" si="1"/>
        <v>16.681567658073504</v>
      </c>
      <c r="M24" s="11"/>
      <c r="N24" s="11"/>
      <c r="O24" s="7" t="str">
        <f t="shared" si="2"/>
        <v/>
      </c>
      <c r="P24" s="7" t="str">
        <f t="shared" si="3"/>
        <v>ok</v>
      </c>
      <c r="Q24" s="7" t="str">
        <f t="shared" si="4"/>
        <v/>
      </c>
    </row>
    <row r="25" spans="2:17" x14ac:dyDescent="0.25">
      <c r="B25" s="2">
        <v>21</v>
      </c>
      <c r="C25" s="1">
        <v>30</v>
      </c>
      <c r="D25" s="1">
        <v>80</v>
      </c>
      <c r="E25" s="1">
        <v>77</v>
      </c>
      <c r="F25" s="11">
        <f t="shared" si="0"/>
        <v>46.193208375257939</v>
      </c>
      <c r="G25" s="11"/>
      <c r="H25" s="11"/>
      <c r="I25" s="11">
        <f t="shared" si="5"/>
        <v>8.9725271086857141</v>
      </c>
      <c r="J25" s="11"/>
      <c r="K25" s="11"/>
      <c r="L25" s="11">
        <f t="shared" si="1"/>
        <v>27.334294860685247</v>
      </c>
      <c r="M25" s="11"/>
      <c r="N25" s="11"/>
      <c r="O25" s="7" t="str">
        <f t="shared" si="2"/>
        <v/>
      </c>
      <c r="P25" s="7" t="str">
        <f t="shared" si="3"/>
        <v>ok</v>
      </c>
      <c r="Q25" s="7" t="str">
        <f t="shared" si="4"/>
        <v/>
      </c>
    </row>
    <row r="26" spans="2:17" x14ac:dyDescent="0.25">
      <c r="B26" s="2">
        <v>22</v>
      </c>
      <c r="C26" s="1">
        <v>40</v>
      </c>
      <c r="D26" s="1">
        <v>70</v>
      </c>
      <c r="E26" s="1">
        <v>77</v>
      </c>
      <c r="F26" s="11">
        <f t="shared" si="0"/>
        <v>32.921307689701514</v>
      </c>
      <c r="G26" s="11"/>
      <c r="H26" s="11"/>
      <c r="I26" s="11">
        <f t="shared" si="5"/>
        <v>7.6343855493484245</v>
      </c>
      <c r="J26" s="11"/>
      <c r="K26" s="11"/>
      <c r="L26" s="11">
        <f t="shared" si="1"/>
        <v>15.36399933386109</v>
      </c>
      <c r="M26" s="11"/>
      <c r="N26" s="11"/>
      <c r="O26" s="7" t="str">
        <f t="shared" si="2"/>
        <v/>
      </c>
      <c r="P26" s="7" t="str">
        <f t="shared" si="3"/>
        <v>ok</v>
      </c>
      <c r="Q26" s="7" t="str">
        <f t="shared" si="4"/>
        <v/>
      </c>
    </row>
    <row r="27" spans="2:17" x14ac:dyDescent="0.25">
      <c r="B27" s="2">
        <v>23</v>
      </c>
      <c r="C27" s="1">
        <v>20</v>
      </c>
      <c r="D27" s="1">
        <v>80</v>
      </c>
      <c r="E27" s="1">
        <v>87</v>
      </c>
      <c r="F27" s="11">
        <f t="shared" si="0"/>
        <v>56.910565802845433</v>
      </c>
      <c r="G27" s="11"/>
      <c r="H27" s="11"/>
      <c r="I27" s="11">
        <f t="shared" si="5"/>
        <v>21.869706050061581</v>
      </c>
      <c r="J27" s="11"/>
      <c r="K27" s="11"/>
      <c r="L27" s="11">
        <f t="shared" si="1"/>
        <v>33.056305231088423</v>
      </c>
      <c r="M27" s="11"/>
      <c r="N27" s="11"/>
      <c r="O27" s="7" t="str">
        <f t="shared" si="2"/>
        <v/>
      </c>
      <c r="P27" s="7" t="str">
        <f t="shared" si="3"/>
        <v>ok</v>
      </c>
      <c r="Q27" s="7" t="str">
        <f t="shared" si="4"/>
        <v/>
      </c>
    </row>
    <row r="28" spans="2:17" x14ac:dyDescent="0.25">
      <c r="B28" s="2">
        <v>24</v>
      </c>
      <c r="C28" s="1">
        <v>50</v>
      </c>
      <c r="D28" s="1">
        <v>60</v>
      </c>
      <c r="E28" s="1">
        <v>80</v>
      </c>
      <c r="F28" s="11">
        <f t="shared" si="0"/>
        <v>21.778716674772184</v>
      </c>
      <c r="G28" s="11"/>
      <c r="H28" s="11"/>
      <c r="I28" s="11">
        <f t="shared" si="5"/>
        <v>21.703949472759561</v>
      </c>
      <c r="J28" s="11"/>
      <c r="K28" s="11"/>
      <c r="L28" s="11">
        <f t="shared" si="1"/>
        <v>10.68993019298461</v>
      </c>
      <c r="M28" s="11"/>
      <c r="N28" s="11"/>
      <c r="O28" s="7" t="str">
        <f t="shared" si="2"/>
        <v/>
      </c>
      <c r="P28" s="7" t="str">
        <f t="shared" si="3"/>
        <v/>
      </c>
      <c r="Q28" s="7" t="str">
        <f t="shared" si="4"/>
        <v>ok</v>
      </c>
    </row>
    <row r="29" spans="2:17" x14ac:dyDescent="0.25">
      <c r="B29" s="2">
        <v>25</v>
      </c>
      <c r="C29" s="1">
        <v>50</v>
      </c>
      <c r="D29" s="1">
        <v>70</v>
      </c>
      <c r="E29" s="1">
        <v>73</v>
      </c>
      <c r="F29" s="11">
        <f t="shared" si="0"/>
        <v>23.618054534613979</v>
      </c>
      <c r="G29" s="11"/>
      <c r="H29" s="11"/>
      <c r="I29" s="11">
        <f t="shared" si="5"/>
        <v>15.116415008728094</v>
      </c>
      <c r="J29" s="11"/>
      <c r="K29" s="11"/>
      <c r="L29" s="11">
        <f t="shared" si="1"/>
        <v>19.16151088852035</v>
      </c>
      <c r="M29" s="11"/>
      <c r="N29" s="11"/>
      <c r="O29" s="7" t="str">
        <f t="shared" si="2"/>
        <v/>
      </c>
      <c r="P29" s="7" t="str">
        <f t="shared" si="3"/>
        <v>ok</v>
      </c>
      <c r="Q29" s="7" t="str">
        <f t="shared" si="4"/>
        <v/>
      </c>
    </row>
    <row r="30" spans="2:17" x14ac:dyDescent="0.25">
      <c r="B30" s="2">
        <v>26</v>
      </c>
      <c r="C30" s="1">
        <v>70</v>
      </c>
      <c r="D30" s="1">
        <v>50</v>
      </c>
      <c r="E30" s="1">
        <v>80</v>
      </c>
      <c r="F30" s="11">
        <f t="shared" si="0"/>
        <v>11.149551560488879</v>
      </c>
      <c r="G30" s="11"/>
      <c r="H30" s="11"/>
      <c r="I30" s="11">
        <f t="shared" si="5"/>
        <v>42.868727794466913</v>
      </c>
      <c r="J30" s="11"/>
      <c r="K30" s="11"/>
      <c r="L30" s="11">
        <f t="shared" si="1"/>
        <v>29.867243052060964</v>
      </c>
      <c r="M30" s="11"/>
      <c r="N30" s="11"/>
      <c r="O30" s="7" t="str">
        <f t="shared" si="2"/>
        <v>ok</v>
      </c>
      <c r="P30" s="7" t="str">
        <f t="shared" si="3"/>
        <v/>
      </c>
      <c r="Q30" s="7" t="str">
        <f t="shared" si="4"/>
        <v/>
      </c>
    </row>
    <row r="31" spans="2:17" x14ac:dyDescent="0.25">
      <c r="B31" s="2">
        <v>27</v>
      </c>
      <c r="C31" s="1">
        <v>60</v>
      </c>
      <c r="D31" s="1">
        <v>50</v>
      </c>
      <c r="E31" s="1">
        <v>93</v>
      </c>
      <c r="F31" s="11">
        <f t="shared" si="0"/>
        <v>24.653853654145024</v>
      </c>
      <c r="G31" s="11"/>
      <c r="H31" s="11"/>
      <c r="I31" s="11">
        <f t="shared" si="5"/>
        <v>40.106179108911633</v>
      </c>
      <c r="J31" s="11"/>
      <c r="K31" s="11"/>
      <c r="L31" s="11">
        <f t="shared" si="1"/>
        <v>23.768491317937787</v>
      </c>
      <c r="M31" s="11"/>
      <c r="N31" s="11"/>
      <c r="O31" s="7" t="str">
        <f t="shared" si="2"/>
        <v/>
      </c>
      <c r="P31" s="7" t="str">
        <f t="shared" si="3"/>
        <v/>
      </c>
      <c r="Q31" s="7" t="str">
        <f t="shared" si="4"/>
        <v>ok</v>
      </c>
    </row>
    <row r="32" spans="2:17" x14ac:dyDescent="0.25">
      <c r="B32" s="2">
        <v>28</v>
      </c>
      <c r="C32" s="1">
        <v>50</v>
      </c>
      <c r="D32" s="1">
        <v>70</v>
      </c>
      <c r="E32" s="1">
        <v>87</v>
      </c>
      <c r="F32" s="11">
        <f t="shared" si="0"/>
        <v>28.085806023683922</v>
      </c>
      <c r="G32" s="11"/>
      <c r="H32" s="11"/>
      <c r="I32" s="11">
        <f t="shared" si="5"/>
        <v>20.828808000365747</v>
      </c>
      <c r="J32" s="11"/>
      <c r="K32" s="11"/>
      <c r="L32" s="11">
        <f t="shared" si="1"/>
        <v>18.957471232495227</v>
      </c>
      <c r="M32" s="11"/>
      <c r="N32" s="11"/>
      <c r="O32" s="7" t="str">
        <f t="shared" si="2"/>
        <v/>
      </c>
      <c r="P32" s="7" t="str">
        <f t="shared" si="3"/>
        <v/>
      </c>
      <c r="Q32" s="7" t="str">
        <f t="shared" si="4"/>
        <v>ok</v>
      </c>
    </row>
    <row r="33" spans="2:17" x14ac:dyDescent="0.25">
      <c r="B33" s="2">
        <v>29</v>
      </c>
      <c r="C33" s="1">
        <v>50</v>
      </c>
      <c r="D33" s="1">
        <v>80</v>
      </c>
      <c r="E33" s="1">
        <v>80</v>
      </c>
      <c r="F33" s="11">
        <f t="shared" si="0"/>
        <v>31.213979240077673</v>
      </c>
      <c r="G33" s="11"/>
      <c r="H33" s="11"/>
      <c r="I33" s="11">
        <f t="shared" si="5"/>
        <v>17.12553131193599</v>
      </c>
      <c r="J33" s="11"/>
      <c r="K33" s="11"/>
      <c r="L33" s="11">
        <f t="shared" si="1"/>
        <v>26.725916402078415</v>
      </c>
      <c r="M33" s="11"/>
      <c r="N33" s="11"/>
      <c r="O33" s="7" t="str">
        <f t="shared" si="2"/>
        <v/>
      </c>
      <c r="P33" s="7" t="s">
        <v>9</v>
      </c>
      <c r="Q33" s="7" t="s">
        <v>9</v>
      </c>
    </row>
    <row r="34" spans="2:17" x14ac:dyDescent="0.25">
      <c r="B34" s="2">
        <v>30</v>
      </c>
      <c r="C34" s="1">
        <v>90</v>
      </c>
      <c r="D34" s="1">
        <v>60</v>
      </c>
      <c r="E34" s="1">
        <v>87</v>
      </c>
      <c r="F34" s="11">
        <f t="shared" si="0"/>
        <v>25.274740354749444</v>
      </c>
      <c r="G34" s="11"/>
      <c r="H34" s="11"/>
      <c r="I34" s="11">
        <f t="shared" si="5"/>
        <v>58.123000978236661</v>
      </c>
      <c r="J34" s="11"/>
      <c r="K34" s="11"/>
      <c r="L34" s="11">
        <f t="shared" si="1"/>
        <v>50.149186588925687</v>
      </c>
      <c r="M34" s="11"/>
      <c r="N34" s="11"/>
      <c r="O34" s="7" t="str">
        <f t="shared" si="2"/>
        <v>ok</v>
      </c>
      <c r="P34" s="7" t="str">
        <f t="shared" si="3"/>
        <v/>
      </c>
      <c r="Q34" s="7" t="str">
        <f t="shared" si="4"/>
        <v/>
      </c>
    </row>
  </sheetData>
  <mergeCells count="107">
    <mergeCell ref="F2:H2"/>
    <mergeCell ref="I2:K2"/>
    <mergeCell ref="L2:N2"/>
    <mergeCell ref="B3:B4"/>
    <mergeCell ref="C3:C4"/>
    <mergeCell ref="D3:D4"/>
    <mergeCell ref="E3:E4"/>
    <mergeCell ref="F3:H3"/>
    <mergeCell ref="I3:K3"/>
    <mergeCell ref="L3:N3"/>
    <mergeCell ref="F6:H6"/>
    <mergeCell ref="I6:K6"/>
    <mergeCell ref="L6:N6"/>
    <mergeCell ref="F7:H7"/>
    <mergeCell ref="I7:K7"/>
    <mergeCell ref="L7:N7"/>
    <mergeCell ref="R3:T3"/>
    <mergeCell ref="U3:W3"/>
    <mergeCell ref="X3:Z3"/>
    <mergeCell ref="F5:H5"/>
    <mergeCell ref="I5:K5"/>
    <mergeCell ref="L5:N5"/>
    <mergeCell ref="F10:H10"/>
    <mergeCell ref="I10:K10"/>
    <mergeCell ref="L10:N10"/>
    <mergeCell ref="F11:H11"/>
    <mergeCell ref="I11:K11"/>
    <mergeCell ref="L11:N11"/>
    <mergeCell ref="F8:H8"/>
    <mergeCell ref="I8:K8"/>
    <mergeCell ref="L8:N8"/>
    <mergeCell ref="F9:H9"/>
    <mergeCell ref="I9:K9"/>
    <mergeCell ref="L9:N9"/>
    <mergeCell ref="F14:H14"/>
    <mergeCell ref="I14:K14"/>
    <mergeCell ref="L14:N14"/>
    <mergeCell ref="F15:H15"/>
    <mergeCell ref="I15:K15"/>
    <mergeCell ref="L15:N15"/>
    <mergeCell ref="F12:H12"/>
    <mergeCell ref="I12:K12"/>
    <mergeCell ref="L12:N12"/>
    <mergeCell ref="F13:H13"/>
    <mergeCell ref="I13:K13"/>
    <mergeCell ref="L13:N13"/>
    <mergeCell ref="F18:H18"/>
    <mergeCell ref="I18:K18"/>
    <mergeCell ref="L18:N18"/>
    <mergeCell ref="F19:H19"/>
    <mergeCell ref="I19:K19"/>
    <mergeCell ref="L19:N19"/>
    <mergeCell ref="F16:H16"/>
    <mergeCell ref="I16:K16"/>
    <mergeCell ref="L16:N16"/>
    <mergeCell ref="F17:H17"/>
    <mergeCell ref="I17:K17"/>
    <mergeCell ref="L17:N17"/>
    <mergeCell ref="F22:H22"/>
    <mergeCell ref="I22:K22"/>
    <mergeCell ref="L22:N22"/>
    <mergeCell ref="F23:H23"/>
    <mergeCell ref="I23:K23"/>
    <mergeCell ref="L23:N23"/>
    <mergeCell ref="F20:H20"/>
    <mergeCell ref="I20:K20"/>
    <mergeCell ref="L20:N20"/>
    <mergeCell ref="F21:H21"/>
    <mergeCell ref="I21:K21"/>
    <mergeCell ref="L21:N21"/>
    <mergeCell ref="L29:N29"/>
    <mergeCell ref="F26:H26"/>
    <mergeCell ref="I26:K26"/>
    <mergeCell ref="L26:N26"/>
    <mergeCell ref="F27:H27"/>
    <mergeCell ref="I27:K27"/>
    <mergeCell ref="L27:N27"/>
    <mergeCell ref="F24:H24"/>
    <mergeCell ref="I24:K24"/>
    <mergeCell ref="L24:N24"/>
    <mergeCell ref="F25:H25"/>
    <mergeCell ref="I25:K25"/>
    <mergeCell ref="L25:N25"/>
    <mergeCell ref="R2:Z2"/>
    <mergeCell ref="F34:H34"/>
    <mergeCell ref="I34:K34"/>
    <mergeCell ref="L34:N34"/>
    <mergeCell ref="O3:O4"/>
    <mergeCell ref="P3:P4"/>
    <mergeCell ref="Q3:Q4"/>
    <mergeCell ref="F32:H32"/>
    <mergeCell ref="I32:K32"/>
    <mergeCell ref="L32:N32"/>
    <mergeCell ref="F33:H33"/>
    <mergeCell ref="I33:K33"/>
    <mergeCell ref="L33:N33"/>
    <mergeCell ref="F30:H30"/>
    <mergeCell ref="I30:K30"/>
    <mergeCell ref="L30:N30"/>
    <mergeCell ref="F31:H31"/>
    <mergeCell ref="I31:K31"/>
    <mergeCell ref="L31:N31"/>
    <mergeCell ref="F28:H28"/>
    <mergeCell ref="I28:K28"/>
    <mergeCell ref="L28:N28"/>
    <mergeCell ref="F29:H29"/>
    <mergeCell ref="I29:K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Proses 1</vt:lpstr>
      <vt:lpstr>Proses 2</vt:lpstr>
      <vt:lpstr>Proses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Gede Lumbung</dc:creator>
  <cp:lastModifiedBy>Gede Lumbung</cp:lastModifiedBy>
  <dcterms:created xsi:type="dcterms:W3CDTF">2012-04-15T14:25:10Z</dcterms:created>
  <dcterms:modified xsi:type="dcterms:W3CDTF">2012-04-22T20:39:30Z</dcterms:modified>
</cp:coreProperties>
</file>