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76" activeTab="2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Total" sheetId="31" r:id="rId31"/>
  </sheets>
  <calcPr calcId="124519"/>
</workbook>
</file>

<file path=xl/calcChain.xml><?xml version="1.0" encoding="utf-8"?>
<calcChain xmlns="http://schemas.openxmlformats.org/spreadsheetml/2006/main">
  <c r="M9" i="25"/>
  <c r="M9" i="26"/>
  <c r="M9" i="27"/>
  <c r="M9" i="28"/>
  <c r="M9" i="20"/>
  <c r="M9" i="21"/>
  <c r="M9" i="22"/>
  <c r="M9" i="23"/>
  <c r="M9" i="24"/>
  <c r="J17" i="30"/>
  <c r="J16"/>
  <c r="J15"/>
  <c r="I13"/>
  <c r="E13"/>
  <c r="F13" s="1"/>
  <c r="I12"/>
  <c r="E12"/>
  <c r="F12" s="1"/>
  <c r="I11"/>
  <c r="E11"/>
  <c r="F11" s="1"/>
  <c r="I10"/>
  <c r="E10"/>
  <c r="F10" s="1"/>
  <c r="M9"/>
  <c r="I9"/>
  <c r="F9"/>
  <c r="E9"/>
  <c r="J9" s="1"/>
  <c r="I8"/>
  <c r="F8"/>
  <c r="E8"/>
  <c r="J8" s="1"/>
  <c r="I7"/>
  <c r="F7"/>
  <c r="E7"/>
  <c r="J7" s="1"/>
  <c r="I6"/>
  <c r="F6"/>
  <c r="E6"/>
  <c r="J6" s="1"/>
  <c r="I5"/>
  <c r="F5"/>
  <c r="E5"/>
  <c r="J5" s="1"/>
  <c r="I4"/>
  <c r="F4"/>
  <c r="E4"/>
  <c r="J4" s="1"/>
  <c r="I3"/>
  <c r="F3"/>
  <c r="E3"/>
  <c r="J3" s="1"/>
  <c r="J17" i="29"/>
  <c r="J16"/>
  <c r="J15"/>
  <c r="I13"/>
  <c r="E13"/>
  <c r="F13" s="1"/>
  <c r="I12"/>
  <c r="E12"/>
  <c r="F12" s="1"/>
  <c r="I11"/>
  <c r="E11"/>
  <c r="F11" s="1"/>
  <c r="I10"/>
  <c r="E10"/>
  <c r="F10" s="1"/>
  <c r="M9"/>
  <c r="I9"/>
  <c r="F9"/>
  <c r="E9"/>
  <c r="J9" s="1"/>
  <c r="I8"/>
  <c r="F8"/>
  <c r="E8"/>
  <c r="J8" s="1"/>
  <c r="I7"/>
  <c r="F7"/>
  <c r="E7"/>
  <c r="J7" s="1"/>
  <c r="I6"/>
  <c r="F6"/>
  <c r="E6"/>
  <c r="J6" s="1"/>
  <c r="I5"/>
  <c r="F5"/>
  <c r="E5"/>
  <c r="J5" s="1"/>
  <c r="I4"/>
  <c r="F4"/>
  <c r="E4"/>
  <c r="J4" s="1"/>
  <c r="I3"/>
  <c r="F3"/>
  <c r="E3"/>
  <c r="J3" s="1"/>
  <c r="J17" i="28"/>
  <c r="J16"/>
  <c r="J15"/>
  <c r="I13"/>
  <c r="E13"/>
  <c r="F13" s="1"/>
  <c r="I12"/>
  <c r="E12"/>
  <c r="F12" s="1"/>
  <c r="I11"/>
  <c r="E11"/>
  <c r="F11" s="1"/>
  <c r="I10"/>
  <c r="E10"/>
  <c r="F10" s="1"/>
  <c r="I9"/>
  <c r="F9"/>
  <c r="E9"/>
  <c r="J9" s="1"/>
  <c r="I8"/>
  <c r="F8"/>
  <c r="E8"/>
  <c r="J8" s="1"/>
  <c r="I7"/>
  <c r="F7"/>
  <c r="E7"/>
  <c r="J7" s="1"/>
  <c r="I6"/>
  <c r="F6"/>
  <c r="E6"/>
  <c r="J6" s="1"/>
  <c r="I5"/>
  <c r="F5"/>
  <c r="E5"/>
  <c r="J5" s="1"/>
  <c r="I4"/>
  <c r="F4"/>
  <c r="E4"/>
  <c r="J4" s="1"/>
  <c r="I3"/>
  <c r="F3"/>
  <c r="E3"/>
  <c r="J3" s="1"/>
  <c r="J17" i="27"/>
  <c r="J16"/>
  <c r="J15"/>
  <c r="I13"/>
  <c r="E13"/>
  <c r="F13" s="1"/>
  <c r="I12"/>
  <c r="E12"/>
  <c r="F12" s="1"/>
  <c r="I11"/>
  <c r="E11"/>
  <c r="F11" s="1"/>
  <c r="I10"/>
  <c r="E10"/>
  <c r="F10" s="1"/>
  <c r="I9"/>
  <c r="E9"/>
  <c r="J9" s="1"/>
  <c r="I8"/>
  <c r="F8"/>
  <c r="E8"/>
  <c r="J8" s="1"/>
  <c r="I7"/>
  <c r="E7"/>
  <c r="J7" s="1"/>
  <c r="I6"/>
  <c r="E6"/>
  <c r="J6" s="1"/>
  <c r="I5"/>
  <c r="E5"/>
  <c r="J5" s="1"/>
  <c r="I4"/>
  <c r="E4"/>
  <c r="J4" s="1"/>
  <c r="I3"/>
  <c r="F3"/>
  <c r="E3"/>
  <c r="J3" s="1"/>
  <c r="J17" i="26"/>
  <c r="J16"/>
  <c r="J15"/>
  <c r="I13"/>
  <c r="E13"/>
  <c r="F13" s="1"/>
  <c r="I12"/>
  <c r="E12"/>
  <c r="F12" s="1"/>
  <c r="I11"/>
  <c r="E11"/>
  <c r="F11" s="1"/>
  <c r="I10"/>
  <c r="E10"/>
  <c r="F10" s="1"/>
  <c r="I9"/>
  <c r="E9"/>
  <c r="F9" s="1"/>
  <c r="I8"/>
  <c r="J8" s="1"/>
  <c r="F8"/>
  <c r="E8"/>
  <c r="I7"/>
  <c r="F7"/>
  <c r="E7"/>
  <c r="I6"/>
  <c r="E6"/>
  <c r="F6" s="1"/>
  <c r="I5"/>
  <c r="E5"/>
  <c r="F5" s="1"/>
  <c r="I4"/>
  <c r="F4"/>
  <c r="E4"/>
  <c r="I3"/>
  <c r="E3"/>
  <c r="F3" s="1"/>
  <c r="J17" i="25"/>
  <c r="J16"/>
  <c r="J15"/>
  <c r="I13"/>
  <c r="E13"/>
  <c r="F13" s="1"/>
  <c r="I12"/>
  <c r="E12"/>
  <c r="F12" s="1"/>
  <c r="I11"/>
  <c r="E11"/>
  <c r="F11" s="1"/>
  <c r="I10"/>
  <c r="E10"/>
  <c r="F10" s="1"/>
  <c r="I9"/>
  <c r="E9"/>
  <c r="F9" s="1"/>
  <c r="I8"/>
  <c r="F8"/>
  <c r="E8"/>
  <c r="I7"/>
  <c r="E7"/>
  <c r="F7" s="1"/>
  <c r="I6"/>
  <c r="E6"/>
  <c r="F6" s="1"/>
  <c r="I5"/>
  <c r="E5"/>
  <c r="F5" s="1"/>
  <c r="I4"/>
  <c r="J4" s="1"/>
  <c r="E4"/>
  <c r="F4" s="1"/>
  <c r="I3"/>
  <c r="E3"/>
  <c r="F3" s="1"/>
  <c r="J17" i="24"/>
  <c r="J16"/>
  <c r="J15"/>
  <c r="I13"/>
  <c r="E13"/>
  <c r="F13" s="1"/>
  <c r="I12"/>
  <c r="E12"/>
  <c r="F12" s="1"/>
  <c r="I11"/>
  <c r="E11"/>
  <c r="F11" s="1"/>
  <c r="I10"/>
  <c r="E10"/>
  <c r="F10" s="1"/>
  <c r="I9"/>
  <c r="E9"/>
  <c r="J9" s="1"/>
  <c r="I8"/>
  <c r="J8" s="1"/>
  <c r="E8"/>
  <c r="F8" s="1"/>
  <c r="I7"/>
  <c r="E7"/>
  <c r="F7" s="1"/>
  <c r="I6"/>
  <c r="E6"/>
  <c r="F6" s="1"/>
  <c r="I5"/>
  <c r="E5"/>
  <c r="F5" s="1"/>
  <c r="I4"/>
  <c r="E4"/>
  <c r="F4" s="1"/>
  <c r="I3"/>
  <c r="J3" s="1"/>
  <c r="E3"/>
  <c r="F3" s="1"/>
  <c r="J17" i="23"/>
  <c r="J16"/>
  <c r="J15"/>
  <c r="I13"/>
  <c r="E13"/>
  <c r="F13" s="1"/>
  <c r="I12"/>
  <c r="E12"/>
  <c r="F12" s="1"/>
  <c r="I11"/>
  <c r="E11"/>
  <c r="F11" s="1"/>
  <c r="I10"/>
  <c r="E10"/>
  <c r="F10" s="1"/>
  <c r="I9"/>
  <c r="F9"/>
  <c r="E9"/>
  <c r="J9" s="1"/>
  <c r="I8"/>
  <c r="E8"/>
  <c r="J8" s="1"/>
  <c r="I7"/>
  <c r="F7"/>
  <c r="E7"/>
  <c r="J7" s="1"/>
  <c r="I6"/>
  <c r="F6"/>
  <c r="E6"/>
  <c r="J6" s="1"/>
  <c r="I5"/>
  <c r="E5"/>
  <c r="J5" s="1"/>
  <c r="I4"/>
  <c r="E4"/>
  <c r="J4" s="1"/>
  <c r="I3"/>
  <c r="F3"/>
  <c r="E3"/>
  <c r="J3" s="1"/>
  <c r="I9" i="22"/>
  <c r="E9"/>
  <c r="F9" s="1"/>
  <c r="E10"/>
  <c r="F10" s="1"/>
  <c r="J17"/>
  <c r="J16"/>
  <c r="J15"/>
  <c r="I13"/>
  <c r="E13"/>
  <c r="F13" s="1"/>
  <c r="I12"/>
  <c r="E12"/>
  <c r="F12" s="1"/>
  <c r="I11"/>
  <c r="E11"/>
  <c r="F11" s="1"/>
  <c r="I10"/>
  <c r="I8"/>
  <c r="F8"/>
  <c r="E8"/>
  <c r="J8" s="1"/>
  <c r="I7"/>
  <c r="F7"/>
  <c r="E7"/>
  <c r="J7" s="1"/>
  <c r="I6"/>
  <c r="E6"/>
  <c r="J6" s="1"/>
  <c r="I5"/>
  <c r="E5"/>
  <c r="J5" s="1"/>
  <c r="I4"/>
  <c r="E4"/>
  <c r="J4" s="1"/>
  <c r="I3"/>
  <c r="E3"/>
  <c r="J3" s="1"/>
  <c r="J16" i="21"/>
  <c r="J15"/>
  <c r="J14"/>
  <c r="I12"/>
  <c r="F12"/>
  <c r="E12"/>
  <c r="J12" s="1"/>
  <c r="I11"/>
  <c r="E11"/>
  <c r="J11" s="1"/>
  <c r="I10"/>
  <c r="F10"/>
  <c r="E10"/>
  <c r="J10" s="1"/>
  <c r="I9"/>
  <c r="F9"/>
  <c r="E9"/>
  <c r="I8"/>
  <c r="E8"/>
  <c r="F8" s="1"/>
  <c r="I7"/>
  <c r="E7"/>
  <c r="F7" s="1"/>
  <c r="I6"/>
  <c r="E6"/>
  <c r="F6" s="1"/>
  <c r="I5"/>
  <c r="J5" s="1"/>
  <c r="E5"/>
  <c r="F5" s="1"/>
  <c r="I4"/>
  <c r="F4"/>
  <c r="E4"/>
  <c r="I3"/>
  <c r="E3"/>
  <c r="F3" s="1"/>
  <c r="J16" i="20"/>
  <c r="J15"/>
  <c r="J14"/>
  <c r="I12"/>
  <c r="E12"/>
  <c r="F12" s="1"/>
  <c r="I11"/>
  <c r="E11"/>
  <c r="F11" s="1"/>
  <c r="I10"/>
  <c r="E10"/>
  <c r="F10" s="1"/>
  <c r="I9"/>
  <c r="F9"/>
  <c r="E9"/>
  <c r="I8"/>
  <c r="E8"/>
  <c r="F8" s="1"/>
  <c r="I7"/>
  <c r="F7"/>
  <c r="E7"/>
  <c r="I6"/>
  <c r="E6"/>
  <c r="F6" s="1"/>
  <c r="I5"/>
  <c r="E5"/>
  <c r="J5" s="1"/>
  <c r="I4"/>
  <c r="E4"/>
  <c r="J4" s="1"/>
  <c r="I3"/>
  <c r="E3"/>
  <c r="J3" s="1"/>
  <c r="J16" i="19"/>
  <c r="J15"/>
  <c r="J14"/>
  <c r="I12"/>
  <c r="E12"/>
  <c r="F12" s="1"/>
  <c r="I11"/>
  <c r="E11"/>
  <c r="F11" s="1"/>
  <c r="I10"/>
  <c r="E10"/>
  <c r="F10" s="1"/>
  <c r="M9"/>
  <c r="I9"/>
  <c r="E9"/>
  <c r="J9" s="1"/>
  <c r="I8"/>
  <c r="E8"/>
  <c r="J8" s="1"/>
  <c r="I7"/>
  <c r="F7"/>
  <c r="E7"/>
  <c r="J7" s="1"/>
  <c r="I6"/>
  <c r="E6"/>
  <c r="J6" s="1"/>
  <c r="I5"/>
  <c r="F5"/>
  <c r="E5"/>
  <c r="J5" s="1"/>
  <c r="I4"/>
  <c r="E4"/>
  <c r="J4" s="1"/>
  <c r="I3"/>
  <c r="E3"/>
  <c r="J3" s="1"/>
  <c r="J16" i="18"/>
  <c r="J15"/>
  <c r="J14"/>
  <c r="I12"/>
  <c r="E12"/>
  <c r="F12" s="1"/>
  <c r="I11"/>
  <c r="E11"/>
  <c r="F11" s="1"/>
  <c r="I10"/>
  <c r="E10"/>
  <c r="F10" s="1"/>
  <c r="M9"/>
  <c r="I9"/>
  <c r="E9"/>
  <c r="J9" s="1"/>
  <c r="I8"/>
  <c r="F8"/>
  <c r="E8"/>
  <c r="J8" s="1"/>
  <c r="I7"/>
  <c r="E7"/>
  <c r="J7" s="1"/>
  <c r="I6"/>
  <c r="F6"/>
  <c r="E6"/>
  <c r="J6" s="1"/>
  <c r="I5"/>
  <c r="E5"/>
  <c r="J5" s="1"/>
  <c r="I4"/>
  <c r="E4"/>
  <c r="J4" s="1"/>
  <c r="I3"/>
  <c r="E3"/>
  <c r="J3" s="1"/>
  <c r="J16" i="17"/>
  <c r="J15"/>
  <c r="J14"/>
  <c r="I12"/>
  <c r="E12"/>
  <c r="F12" s="1"/>
  <c r="I11"/>
  <c r="E11"/>
  <c r="F11" s="1"/>
  <c r="I10"/>
  <c r="E10"/>
  <c r="F10" s="1"/>
  <c r="M9"/>
  <c r="I9"/>
  <c r="E9"/>
  <c r="J9" s="1"/>
  <c r="I8"/>
  <c r="F8"/>
  <c r="E8"/>
  <c r="J8" s="1"/>
  <c r="I7"/>
  <c r="E7"/>
  <c r="J7" s="1"/>
  <c r="I6"/>
  <c r="F6"/>
  <c r="E6"/>
  <c r="J6" s="1"/>
  <c r="I5"/>
  <c r="E5"/>
  <c r="J5" s="1"/>
  <c r="I4"/>
  <c r="F4"/>
  <c r="E4"/>
  <c r="J4" s="1"/>
  <c r="I3"/>
  <c r="F3"/>
  <c r="E3"/>
  <c r="J3" s="1"/>
  <c r="J16" i="16"/>
  <c r="J15"/>
  <c r="J14"/>
  <c r="I12"/>
  <c r="E12"/>
  <c r="F12" s="1"/>
  <c r="I11"/>
  <c r="E11"/>
  <c r="F11" s="1"/>
  <c r="I10"/>
  <c r="E10"/>
  <c r="F10" s="1"/>
  <c r="M9"/>
  <c r="I9"/>
  <c r="F9"/>
  <c r="E9"/>
  <c r="J9" s="1"/>
  <c r="I8"/>
  <c r="E8"/>
  <c r="J8" s="1"/>
  <c r="I7"/>
  <c r="F7"/>
  <c r="E7"/>
  <c r="J7" s="1"/>
  <c r="I6"/>
  <c r="F6"/>
  <c r="E6"/>
  <c r="J6" s="1"/>
  <c r="I5"/>
  <c r="E5"/>
  <c r="J5" s="1"/>
  <c r="I4"/>
  <c r="E4"/>
  <c r="J4" s="1"/>
  <c r="I3"/>
  <c r="E3"/>
  <c r="J3" s="1"/>
  <c r="J16" i="15"/>
  <c r="J15"/>
  <c r="J14"/>
  <c r="I12"/>
  <c r="E12"/>
  <c r="F12" s="1"/>
  <c r="I11"/>
  <c r="E11"/>
  <c r="F11" s="1"/>
  <c r="I10"/>
  <c r="E10"/>
  <c r="F10" s="1"/>
  <c r="M9"/>
  <c r="I9"/>
  <c r="E9"/>
  <c r="F9" s="1"/>
  <c r="I8"/>
  <c r="J8" s="1"/>
  <c r="F8"/>
  <c r="E8"/>
  <c r="I7"/>
  <c r="F7"/>
  <c r="E7"/>
  <c r="I6"/>
  <c r="E6"/>
  <c r="F6" s="1"/>
  <c r="I5"/>
  <c r="E5"/>
  <c r="F5" s="1"/>
  <c r="I4"/>
  <c r="F4"/>
  <c r="E4"/>
  <c r="I3"/>
  <c r="E3"/>
  <c r="F3" s="1"/>
  <c r="J16" i="14"/>
  <c r="J15"/>
  <c r="J14"/>
  <c r="I12"/>
  <c r="E12"/>
  <c r="F12" s="1"/>
  <c r="I11"/>
  <c r="E11"/>
  <c r="F11" s="1"/>
  <c r="I10"/>
  <c r="E10"/>
  <c r="F10" s="1"/>
  <c r="M9"/>
  <c r="I9"/>
  <c r="E9"/>
  <c r="J9" s="1"/>
  <c r="I8"/>
  <c r="E8"/>
  <c r="J8" s="1"/>
  <c r="I7"/>
  <c r="E7"/>
  <c r="J7" s="1"/>
  <c r="I6"/>
  <c r="E6"/>
  <c r="J6" s="1"/>
  <c r="I5"/>
  <c r="E5"/>
  <c r="J5" s="1"/>
  <c r="I4"/>
  <c r="E4"/>
  <c r="J4" s="1"/>
  <c r="I3"/>
  <c r="E3"/>
  <c r="J3" s="1"/>
  <c r="J16" i="13"/>
  <c r="J15"/>
  <c r="J14"/>
  <c r="I12"/>
  <c r="E12"/>
  <c r="F12" s="1"/>
  <c r="I11"/>
  <c r="E11"/>
  <c r="F11" s="1"/>
  <c r="I10"/>
  <c r="E10"/>
  <c r="F10" s="1"/>
  <c r="M9"/>
  <c r="I9"/>
  <c r="F9"/>
  <c r="E9"/>
  <c r="J9" s="1"/>
  <c r="I8"/>
  <c r="F8"/>
  <c r="E8"/>
  <c r="J8" s="1"/>
  <c r="I7"/>
  <c r="E7"/>
  <c r="J7" s="1"/>
  <c r="I6"/>
  <c r="F6"/>
  <c r="E6"/>
  <c r="J6" s="1"/>
  <c r="I5"/>
  <c r="F5"/>
  <c r="E5"/>
  <c r="J5" s="1"/>
  <c r="I4"/>
  <c r="E4"/>
  <c r="J4" s="1"/>
  <c r="I3"/>
  <c r="E3"/>
  <c r="J3" s="1"/>
  <c r="J16" i="12"/>
  <c r="J15"/>
  <c r="J14"/>
  <c r="I12"/>
  <c r="F12"/>
  <c r="E12"/>
  <c r="J12" s="1"/>
  <c r="I11"/>
  <c r="F11"/>
  <c r="E11"/>
  <c r="J11" s="1"/>
  <c r="I10"/>
  <c r="E10"/>
  <c r="J10" s="1"/>
  <c r="M9"/>
  <c r="I9"/>
  <c r="E9"/>
  <c r="F9" s="1"/>
  <c r="I8"/>
  <c r="E8"/>
  <c r="F8" s="1"/>
  <c r="I7"/>
  <c r="J7" s="1"/>
  <c r="E7"/>
  <c r="F7" s="1"/>
  <c r="I6"/>
  <c r="F6"/>
  <c r="E6"/>
  <c r="I5"/>
  <c r="E5"/>
  <c r="F5" s="1"/>
  <c r="I4"/>
  <c r="J4" s="1"/>
  <c r="E4"/>
  <c r="F4" s="1"/>
  <c r="I3"/>
  <c r="E3"/>
  <c r="F3" s="1"/>
  <c r="J16" i="11"/>
  <c r="J15"/>
  <c r="J14"/>
  <c r="I12"/>
  <c r="F12"/>
  <c r="E12"/>
  <c r="J12" s="1"/>
  <c r="I11"/>
  <c r="E11"/>
  <c r="J11" s="1"/>
  <c r="I10"/>
  <c r="F10"/>
  <c r="E10"/>
  <c r="J10" s="1"/>
  <c r="M9"/>
  <c r="I9"/>
  <c r="F9"/>
  <c r="E9"/>
  <c r="I8"/>
  <c r="E8"/>
  <c r="F8" s="1"/>
  <c r="I7"/>
  <c r="E7"/>
  <c r="F7" s="1"/>
  <c r="I6"/>
  <c r="E6"/>
  <c r="F6" s="1"/>
  <c r="I5"/>
  <c r="E5"/>
  <c r="F5" s="1"/>
  <c r="I4"/>
  <c r="F4"/>
  <c r="E4"/>
  <c r="I3"/>
  <c r="E3"/>
  <c r="F3" s="1"/>
  <c r="J16" i="10"/>
  <c r="J15"/>
  <c r="J14"/>
  <c r="I12"/>
  <c r="E12"/>
  <c r="F12" s="1"/>
  <c r="I11"/>
  <c r="E11"/>
  <c r="F11" s="1"/>
  <c r="I10"/>
  <c r="E10"/>
  <c r="F10" s="1"/>
  <c r="M9"/>
  <c r="I9"/>
  <c r="F9"/>
  <c r="E9"/>
  <c r="J9" s="1"/>
  <c r="I8"/>
  <c r="E8"/>
  <c r="J8" s="1"/>
  <c r="I7"/>
  <c r="E7"/>
  <c r="J7" s="1"/>
  <c r="I6"/>
  <c r="E6"/>
  <c r="J6" s="1"/>
  <c r="I5"/>
  <c r="E5"/>
  <c r="J5" s="1"/>
  <c r="I4"/>
  <c r="E4"/>
  <c r="J4" s="1"/>
  <c r="I3"/>
  <c r="E3"/>
  <c r="J3" s="1"/>
  <c r="J16" i="9"/>
  <c r="J15"/>
  <c r="J14"/>
  <c r="I12"/>
  <c r="E12"/>
  <c r="F12" s="1"/>
  <c r="I11"/>
  <c r="E11"/>
  <c r="F11" s="1"/>
  <c r="I10"/>
  <c r="E10"/>
  <c r="F10" s="1"/>
  <c r="M9"/>
  <c r="I9"/>
  <c r="E9"/>
  <c r="J9" s="1"/>
  <c r="I8"/>
  <c r="F8"/>
  <c r="E8"/>
  <c r="J8" s="1"/>
  <c r="I7"/>
  <c r="F7"/>
  <c r="E7"/>
  <c r="J7" s="1"/>
  <c r="I6"/>
  <c r="E6"/>
  <c r="J6" s="1"/>
  <c r="I5"/>
  <c r="E5"/>
  <c r="J5" s="1"/>
  <c r="I4"/>
  <c r="E4"/>
  <c r="J4" s="1"/>
  <c r="I3"/>
  <c r="E3"/>
  <c r="J3" s="1"/>
  <c r="J16" i="8"/>
  <c r="J15"/>
  <c r="J14"/>
  <c r="I12"/>
  <c r="E12"/>
  <c r="F12" s="1"/>
  <c r="I11"/>
  <c r="E11"/>
  <c r="F11" s="1"/>
  <c r="I10"/>
  <c r="E10"/>
  <c r="F10" s="1"/>
  <c r="M9"/>
  <c r="I9"/>
  <c r="E9"/>
  <c r="F9" s="1"/>
  <c r="I8"/>
  <c r="F8"/>
  <c r="E8"/>
  <c r="I7"/>
  <c r="E7"/>
  <c r="F7" s="1"/>
  <c r="I6"/>
  <c r="E6"/>
  <c r="F6" s="1"/>
  <c r="I5"/>
  <c r="F5"/>
  <c r="E5"/>
  <c r="I4"/>
  <c r="E4"/>
  <c r="F4" s="1"/>
  <c r="I3"/>
  <c r="E3"/>
  <c r="F3" s="1"/>
  <c r="J16" i="7"/>
  <c r="J15"/>
  <c r="J14"/>
  <c r="I12"/>
  <c r="E12"/>
  <c r="F12" s="1"/>
  <c r="I11"/>
  <c r="E11"/>
  <c r="F11" s="1"/>
  <c r="I10"/>
  <c r="E10"/>
  <c r="F10" s="1"/>
  <c r="M9"/>
  <c r="I9"/>
  <c r="F9"/>
  <c r="E9"/>
  <c r="J9" s="1"/>
  <c r="I8"/>
  <c r="F8"/>
  <c r="E8"/>
  <c r="J8" s="1"/>
  <c r="I7"/>
  <c r="E7"/>
  <c r="J7" s="1"/>
  <c r="I6"/>
  <c r="F6"/>
  <c r="E6"/>
  <c r="J6" s="1"/>
  <c r="I5"/>
  <c r="F5"/>
  <c r="E5"/>
  <c r="J5" s="1"/>
  <c r="I4"/>
  <c r="E4"/>
  <c r="J4" s="1"/>
  <c r="I3"/>
  <c r="E3"/>
  <c r="J3" s="1"/>
  <c r="J16" i="6"/>
  <c r="J15"/>
  <c r="J14"/>
  <c r="I12"/>
  <c r="E12"/>
  <c r="F12" s="1"/>
  <c r="I11"/>
  <c r="E11"/>
  <c r="F11" s="1"/>
  <c r="I10"/>
  <c r="E10"/>
  <c r="F10" s="1"/>
  <c r="M9"/>
  <c r="I9"/>
  <c r="F9"/>
  <c r="E9"/>
  <c r="J9" s="1"/>
  <c r="I8"/>
  <c r="E8"/>
  <c r="J8" s="1"/>
  <c r="I7"/>
  <c r="F7"/>
  <c r="E7"/>
  <c r="J7" s="1"/>
  <c r="I6"/>
  <c r="F6"/>
  <c r="E6"/>
  <c r="J6" s="1"/>
  <c r="I5"/>
  <c r="E5"/>
  <c r="J5" s="1"/>
  <c r="I4"/>
  <c r="E4"/>
  <c r="J4" s="1"/>
  <c r="I3"/>
  <c r="E3"/>
  <c r="J3" s="1"/>
  <c r="J16" i="5"/>
  <c r="J15"/>
  <c r="J14"/>
  <c r="I12"/>
  <c r="E12"/>
  <c r="F12" s="1"/>
  <c r="I11"/>
  <c r="E11"/>
  <c r="F11" s="1"/>
  <c r="I10"/>
  <c r="E10"/>
  <c r="F10" s="1"/>
  <c r="M9"/>
  <c r="I9"/>
  <c r="E9"/>
  <c r="F9" s="1"/>
  <c r="I8"/>
  <c r="F8"/>
  <c r="E8"/>
  <c r="J8" s="1"/>
  <c r="I7"/>
  <c r="F7"/>
  <c r="E7"/>
  <c r="J7" s="1"/>
  <c r="I6"/>
  <c r="E6"/>
  <c r="J6" s="1"/>
  <c r="I5"/>
  <c r="E5"/>
  <c r="J5" s="1"/>
  <c r="I4"/>
  <c r="E4"/>
  <c r="J4" s="1"/>
  <c r="I3"/>
  <c r="E3"/>
  <c r="J3" s="1"/>
  <c r="J16" i="4"/>
  <c r="J15"/>
  <c r="J14"/>
  <c r="I12"/>
  <c r="E12"/>
  <c r="F12" s="1"/>
  <c r="I11"/>
  <c r="E11"/>
  <c r="F11" s="1"/>
  <c r="I10"/>
  <c r="E10"/>
  <c r="F10" s="1"/>
  <c r="M9"/>
  <c r="I9"/>
  <c r="J9" s="1"/>
  <c r="E9"/>
  <c r="F9" s="1"/>
  <c r="I8"/>
  <c r="F8"/>
  <c r="E8"/>
  <c r="I7"/>
  <c r="E7"/>
  <c r="F7" s="1"/>
  <c r="I6"/>
  <c r="E6"/>
  <c r="F6" s="1"/>
  <c r="I5"/>
  <c r="E5"/>
  <c r="F5" s="1"/>
  <c r="I4"/>
  <c r="E4"/>
  <c r="F4" s="1"/>
  <c r="I3"/>
  <c r="F3"/>
  <c r="E3"/>
  <c r="J16" i="3"/>
  <c r="J15"/>
  <c r="J14"/>
  <c r="I12"/>
  <c r="E12"/>
  <c r="F12" s="1"/>
  <c r="I11"/>
  <c r="E11"/>
  <c r="F11" s="1"/>
  <c r="I10"/>
  <c r="E10"/>
  <c r="F10" s="1"/>
  <c r="M9"/>
  <c r="I9"/>
  <c r="F9"/>
  <c r="E9"/>
  <c r="J9" s="1"/>
  <c r="I8"/>
  <c r="F8"/>
  <c r="E8"/>
  <c r="J8" s="1"/>
  <c r="I7"/>
  <c r="E7"/>
  <c r="J7" s="1"/>
  <c r="I6"/>
  <c r="F6"/>
  <c r="E6"/>
  <c r="J6" s="1"/>
  <c r="I5"/>
  <c r="E5"/>
  <c r="J5" s="1"/>
  <c r="I4"/>
  <c r="E4"/>
  <c r="J4" s="1"/>
  <c r="I3"/>
  <c r="E3"/>
  <c r="J3" s="1"/>
  <c r="J16" i="2"/>
  <c r="J15"/>
  <c r="J14"/>
  <c r="I12"/>
  <c r="E12"/>
  <c r="F12" s="1"/>
  <c r="I11"/>
  <c r="E11"/>
  <c r="F11" s="1"/>
  <c r="I10"/>
  <c r="E10"/>
  <c r="F10" s="1"/>
  <c r="M9"/>
  <c r="I9"/>
  <c r="F9"/>
  <c r="E9"/>
  <c r="J9" s="1"/>
  <c r="I8"/>
  <c r="E8"/>
  <c r="J8" s="1"/>
  <c r="I7"/>
  <c r="F7"/>
  <c r="E7"/>
  <c r="J7" s="1"/>
  <c r="I6"/>
  <c r="E6"/>
  <c r="J6" s="1"/>
  <c r="I5"/>
  <c r="E5"/>
  <c r="J5" s="1"/>
  <c r="I4"/>
  <c r="E4"/>
  <c r="J4" s="1"/>
  <c r="I3"/>
  <c r="E3"/>
  <c r="J3" s="1"/>
  <c r="J15" i="1"/>
  <c r="J16"/>
  <c r="J14"/>
  <c r="I12"/>
  <c r="E12"/>
  <c r="F12" s="1"/>
  <c r="I11"/>
  <c r="E11"/>
  <c r="F11" s="1"/>
  <c r="I10"/>
  <c r="E10"/>
  <c r="F10" s="1"/>
  <c r="M9"/>
  <c r="I9"/>
  <c r="F9"/>
  <c r="E9"/>
  <c r="J9" s="1"/>
  <c r="I8"/>
  <c r="E8"/>
  <c r="J8" s="1"/>
  <c r="I7"/>
  <c r="F7"/>
  <c r="E7"/>
  <c r="J7" s="1"/>
  <c r="I6"/>
  <c r="E6"/>
  <c r="J6" s="1"/>
  <c r="I5"/>
  <c r="E5"/>
  <c r="F5" s="1"/>
  <c r="I4"/>
  <c r="F4"/>
  <c r="E4"/>
  <c r="I3"/>
  <c r="E3"/>
  <c r="F3" s="1"/>
  <c r="F7" i="27" l="1"/>
  <c r="F4"/>
  <c r="F5"/>
  <c r="F9"/>
  <c r="F6"/>
  <c r="J7" i="26"/>
  <c r="J4"/>
  <c r="J3"/>
  <c r="J5"/>
  <c r="J9"/>
  <c r="J6"/>
  <c r="J9" i="25"/>
  <c r="J5"/>
  <c r="J8"/>
  <c r="J3"/>
  <c r="J7"/>
  <c r="J6"/>
  <c r="J7" i="24"/>
  <c r="J4"/>
  <c r="J5"/>
  <c r="J6"/>
  <c r="F9"/>
  <c r="F5" i="23"/>
  <c r="F4"/>
  <c r="F8"/>
  <c r="F14" i="30"/>
  <c r="F20" s="1"/>
  <c r="F24" s="1"/>
  <c r="J10"/>
  <c r="J11"/>
  <c r="J12"/>
  <c r="J14" s="1"/>
  <c r="J18" s="1"/>
  <c r="F25" s="1"/>
  <c r="J13"/>
  <c r="F14" i="29"/>
  <c r="F20" s="1"/>
  <c r="F24" s="1"/>
  <c r="J10"/>
  <c r="J11"/>
  <c r="J12"/>
  <c r="J14" s="1"/>
  <c r="J18" s="1"/>
  <c r="F25" s="1"/>
  <c r="J13"/>
  <c r="F14" i="28"/>
  <c r="F20" s="1"/>
  <c r="F24" s="1"/>
  <c r="J10"/>
  <c r="J14" s="1"/>
  <c r="J18" s="1"/>
  <c r="F25" s="1"/>
  <c r="J11"/>
  <c r="J12"/>
  <c r="J13"/>
  <c r="J10" i="27"/>
  <c r="J11"/>
  <c r="J12"/>
  <c r="J13"/>
  <c r="F14" i="26"/>
  <c r="F20" s="1"/>
  <c r="F24" s="1"/>
  <c r="J10"/>
  <c r="J11"/>
  <c r="J12"/>
  <c r="J13"/>
  <c r="F14" i="25"/>
  <c r="F20" s="1"/>
  <c r="F24" s="1"/>
  <c r="J11"/>
  <c r="J12"/>
  <c r="J10"/>
  <c r="J13"/>
  <c r="F14" i="24"/>
  <c r="F20" s="1"/>
  <c r="F24" s="1"/>
  <c r="J10"/>
  <c r="J12"/>
  <c r="J13"/>
  <c r="J11"/>
  <c r="J10" i="23"/>
  <c r="J11"/>
  <c r="J12"/>
  <c r="J13"/>
  <c r="J10" i="22"/>
  <c r="J9"/>
  <c r="F6"/>
  <c r="F3"/>
  <c r="F4"/>
  <c r="F5"/>
  <c r="J9" i="21"/>
  <c r="J6"/>
  <c r="J3"/>
  <c r="J7"/>
  <c r="F11"/>
  <c r="F13" s="1"/>
  <c r="F19" s="1"/>
  <c r="F23" s="1"/>
  <c r="J4"/>
  <c r="J8"/>
  <c r="J6" i="20"/>
  <c r="F5"/>
  <c r="F3"/>
  <c r="J7"/>
  <c r="J8"/>
  <c r="F4"/>
  <c r="J9"/>
  <c r="F9" i="19"/>
  <c r="F6"/>
  <c r="F3"/>
  <c r="F4"/>
  <c r="F8"/>
  <c r="F7" i="18"/>
  <c r="F4"/>
  <c r="F3"/>
  <c r="F5"/>
  <c r="F9"/>
  <c r="F7" i="17"/>
  <c r="F5"/>
  <c r="F9"/>
  <c r="F3" i="16"/>
  <c r="F5"/>
  <c r="F4"/>
  <c r="F8"/>
  <c r="J3" i="15"/>
  <c r="J4"/>
  <c r="J7"/>
  <c r="J5"/>
  <c r="J9"/>
  <c r="J6"/>
  <c r="F5" i="14"/>
  <c r="F3"/>
  <c r="F7"/>
  <c r="F4"/>
  <c r="F8"/>
  <c r="F9"/>
  <c r="F6"/>
  <c r="F4" i="13"/>
  <c r="F3"/>
  <c r="F7"/>
  <c r="J3" i="12"/>
  <c r="J8"/>
  <c r="J5"/>
  <c r="J9"/>
  <c r="J6"/>
  <c r="F10"/>
  <c r="F13" s="1"/>
  <c r="F19" s="1"/>
  <c r="F23" s="1"/>
  <c r="J5" i="11"/>
  <c r="J6"/>
  <c r="J9"/>
  <c r="J3"/>
  <c r="J7"/>
  <c r="F11"/>
  <c r="F13" s="1"/>
  <c r="F19" s="1"/>
  <c r="F23" s="1"/>
  <c r="J4"/>
  <c r="J8"/>
  <c r="F6" i="10"/>
  <c r="F3"/>
  <c r="F5"/>
  <c r="F7"/>
  <c r="F4"/>
  <c r="F8"/>
  <c r="F4" i="9"/>
  <c r="F3"/>
  <c r="F6"/>
  <c r="F5"/>
  <c r="F9"/>
  <c r="J8" i="8"/>
  <c r="J5"/>
  <c r="J4"/>
  <c r="J9"/>
  <c r="J6"/>
  <c r="J3"/>
  <c r="J7"/>
  <c r="F4" i="7"/>
  <c r="F3"/>
  <c r="F7"/>
  <c r="F3" i="6"/>
  <c r="F5"/>
  <c r="F4"/>
  <c r="F8"/>
  <c r="F4" i="5"/>
  <c r="F3"/>
  <c r="F6"/>
  <c r="J9"/>
  <c r="F5"/>
  <c r="J8" i="4"/>
  <c r="J5"/>
  <c r="J4"/>
  <c r="J7"/>
  <c r="J6"/>
  <c r="J3"/>
  <c r="F4" i="3"/>
  <c r="F5"/>
  <c r="F3"/>
  <c r="F7"/>
  <c r="F3" i="2"/>
  <c r="F5"/>
  <c r="F6"/>
  <c r="F4"/>
  <c r="F8"/>
  <c r="F6" i="1"/>
  <c r="J4"/>
  <c r="J3"/>
  <c r="F8"/>
  <c r="J5"/>
  <c r="J11" i="22"/>
  <c r="J12"/>
  <c r="J13"/>
  <c r="J10" i="20"/>
  <c r="J12"/>
  <c r="J11"/>
  <c r="J10" i="19"/>
  <c r="J11"/>
  <c r="J12"/>
  <c r="J10" i="18"/>
  <c r="J11"/>
  <c r="J12"/>
  <c r="J10" i="17"/>
  <c r="J11"/>
  <c r="J12"/>
  <c r="J10" i="16"/>
  <c r="J11"/>
  <c r="J12"/>
  <c r="F13" i="15"/>
  <c r="F19" s="1"/>
  <c r="F23" s="1"/>
  <c r="J11"/>
  <c r="J12"/>
  <c r="J10"/>
  <c r="J10" i="14"/>
  <c r="J11"/>
  <c r="J12"/>
  <c r="J10" i="13"/>
  <c r="J11"/>
  <c r="J12"/>
  <c r="J10" i="10"/>
  <c r="J11"/>
  <c r="J12"/>
  <c r="J11" i="9"/>
  <c r="J12"/>
  <c r="J10"/>
  <c r="F13" i="8"/>
  <c r="F19" s="1"/>
  <c r="F23" s="1"/>
  <c r="J11"/>
  <c r="J10"/>
  <c r="J12"/>
  <c r="J10" i="7"/>
  <c r="J11"/>
  <c r="J12"/>
  <c r="J10" i="6"/>
  <c r="J11"/>
  <c r="J12"/>
  <c r="J10" i="5"/>
  <c r="J11"/>
  <c r="J12"/>
  <c r="F13" i="4"/>
  <c r="F19" s="1"/>
  <c r="F23" s="1"/>
  <c r="J10"/>
  <c r="J12"/>
  <c r="J11"/>
  <c r="J11" i="3"/>
  <c r="J12"/>
  <c r="J10"/>
  <c r="J13" s="1"/>
  <c r="J17" s="1"/>
  <c r="F24" s="1"/>
  <c r="J10" i="2"/>
  <c r="J11"/>
  <c r="J12"/>
  <c r="J11" i="1"/>
  <c r="J12"/>
  <c r="J10"/>
  <c r="F14" i="27" l="1"/>
  <c r="F20" s="1"/>
  <c r="F24" s="1"/>
  <c r="J14"/>
  <c r="J18" s="1"/>
  <c r="F25" s="1"/>
  <c r="J14" i="26"/>
  <c r="J18" s="1"/>
  <c r="F25" s="1"/>
  <c r="J14" i="25"/>
  <c r="J18" s="1"/>
  <c r="F25" s="1"/>
  <c r="J14" i="24"/>
  <c r="J18" s="1"/>
  <c r="F25" s="1"/>
  <c r="F14" i="23"/>
  <c r="F20" s="1"/>
  <c r="F24" s="1"/>
  <c r="J14"/>
  <c r="J18" s="1"/>
  <c r="F25" s="1"/>
  <c r="F14" i="22"/>
  <c r="F20" s="1"/>
  <c r="F24" s="1"/>
  <c r="J14"/>
  <c r="J18" s="1"/>
  <c r="F25" s="1"/>
  <c r="J13" i="21"/>
  <c r="J17" s="1"/>
  <c r="F24" s="1"/>
  <c r="J13" i="20"/>
  <c r="J17" s="1"/>
  <c r="F24" s="1"/>
  <c r="F13"/>
  <c r="F19" s="1"/>
  <c r="F23" s="1"/>
  <c r="F13" i="19"/>
  <c r="F19" s="1"/>
  <c r="F23" s="1"/>
  <c r="J13"/>
  <c r="J17" s="1"/>
  <c r="F24" s="1"/>
  <c r="J13" i="18"/>
  <c r="J17" s="1"/>
  <c r="F24" s="1"/>
  <c r="F13"/>
  <c r="F19" s="1"/>
  <c r="F23" s="1"/>
  <c r="F13" i="17"/>
  <c r="F19" s="1"/>
  <c r="F23" s="1"/>
  <c r="J13"/>
  <c r="J17" s="1"/>
  <c r="F24" s="1"/>
  <c r="F13" i="16"/>
  <c r="F19" s="1"/>
  <c r="F23" s="1"/>
  <c r="J13"/>
  <c r="J17" s="1"/>
  <c r="F24" s="1"/>
  <c r="J13" i="15"/>
  <c r="J17" s="1"/>
  <c r="F24" s="1"/>
  <c r="J13" i="14"/>
  <c r="J17" s="1"/>
  <c r="F24" s="1"/>
  <c r="F13"/>
  <c r="F19" s="1"/>
  <c r="F23" s="1"/>
  <c r="F13" i="13"/>
  <c r="F19" s="1"/>
  <c r="F23" s="1"/>
  <c r="J13"/>
  <c r="J17" s="1"/>
  <c r="F24" s="1"/>
  <c r="J13" i="12"/>
  <c r="J17" s="1"/>
  <c r="F24" s="1"/>
  <c r="J13" i="11"/>
  <c r="J17" s="1"/>
  <c r="F24" s="1"/>
  <c r="F13" i="10"/>
  <c r="F19" s="1"/>
  <c r="F23" s="1"/>
  <c r="J13"/>
  <c r="J17" s="1"/>
  <c r="F24" s="1"/>
  <c r="J13" i="9"/>
  <c r="J17" s="1"/>
  <c r="F24" s="1"/>
  <c r="F13"/>
  <c r="F19" s="1"/>
  <c r="F23" s="1"/>
  <c r="J13" i="8"/>
  <c r="J17" s="1"/>
  <c r="F24" s="1"/>
  <c r="F13" i="7"/>
  <c r="F19" s="1"/>
  <c r="F23" s="1"/>
  <c r="J13"/>
  <c r="J17" s="1"/>
  <c r="F24" s="1"/>
  <c r="F13" i="6"/>
  <c r="F19" s="1"/>
  <c r="F23" s="1"/>
  <c r="J13"/>
  <c r="J17" s="1"/>
  <c r="F24" s="1"/>
  <c r="F13" i="5"/>
  <c r="F19" s="1"/>
  <c r="F23" s="1"/>
  <c r="J13"/>
  <c r="J17" s="1"/>
  <c r="F24" s="1"/>
  <c r="J13" i="4"/>
  <c r="J17" s="1"/>
  <c r="F24" s="1"/>
  <c r="F13" i="3"/>
  <c r="F19" s="1"/>
  <c r="F23" s="1"/>
  <c r="F13" i="2"/>
  <c r="F19" s="1"/>
  <c r="F23" s="1"/>
  <c r="J13"/>
  <c r="J17" s="1"/>
  <c r="F24" s="1"/>
  <c r="F13" i="1"/>
  <c r="F19" s="1"/>
  <c r="F23" s="1"/>
  <c r="J13"/>
  <c r="J17" s="1"/>
  <c r="F24" s="1"/>
</calcChain>
</file>

<file path=xl/sharedStrings.xml><?xml version="1.0" encoding="utf-8"?>
<sst xmlns="http://schemas.openxmlformats.org/spreadsheetml/2006/main" count="1630" uniqueCount="50">
  <si>
    <t>Royal Rulers Ogidi - Daily Sales Record</t>
  </si>
  <si>
    <t>Pump Name</t>
  </si>
  <si>
    <t>Selling Price</t>
  </si>
  <si>
    <t>Quantity Sold</t>
  </si>
  <si>
    <t>Cost Price</t>
  </si>
  <si>
    <t>Profit Price</t>
  </si>
  <si>
    <t>AGO A</t>
  </si>
  <si>
    <t>AGO B</t>
  </si>
  <si>
    <t>PMS 5A</t>
  </si>
  <si>
    <t>PMS 5B</t>
  </si>
  <si>
    <t>PMS 4A</t>
  </si>
  <si>
    <t>PMS 4B</t>
  </si>
  <si>
    <t>PMS 3A</t>
  </si>
  <si>
    <t>PMS 3B</t>
  </si>
  <si>
    <t>DPK A</t>
  </si>
  <si>
    <t>DPK B</t>
  </si>
  <si>
    <t>Cash Sold</t>
  </si>
  <si>
    <t>Profit Sales</t>
  </si>
  <si>
    <t>Lube 1</t>
  </si>
  <si>
    <t>Lube 2</t>
  </si>
  <si>
    <t>Lube 3</t>
  </si>
  <si>
    <t>Total Sales =</t>
  </si>
  <si>
    <t>Debt payment 1</t>
  </si>
  <si>
    <t>Debt payment 2</t>
  </si>
  <si>
    <t>Credit Sales 1</t>
  </si>
  <si>
    <t>Credit Sales 2</t>
  </si>
  <si>
    <t>Expenses</t>
  </si>
  <si>
    <t>Bank Deposit</t>
  </si>
  <si>
    <t>Profit</t>
  </si>
  <si>
    <t>Grand Total =</t>
  </si>
  <si>
    <t>Total Profit Sales</t>
  </si>
  <si>
    <t>Group Profit</t>
  </si>
  <si>
    <t>Stock In</t>
  </si>
  <si>
    <t>Stock Bal</t>
  </si>
  <si>
    <t>Night Dippings</t>
  </si>
  <si>
    <t>Tank 1 DPK</t>
  </si>
  <si>
    <t>Tank 2 PMS</t>
  </si>
  <si>
    <t>Tank 3 PMS</t>
  </si>
  <si>
    <t>Tank 4 PMS</t>
  </si>
  <si>
    <t>Tank 5 PMS</t>
  </si>
  <si>
    <t>Tank 6 AGO</t>
  </si>
  <si>
    <t>Total 2-5 PMS</t>
  </si>
  <si>
    <t>Quantity</t>
  </si>
  <si>
    <t>s/n</t>
  </si>
  <si>
    <t>Opening Reading</t>
  </si>
  <si>
    <t>Closing Meter Reading</t>
  </si>
  <si>
    <t>PMS 2A</t>
  </si>
  <si>
    <t>PMS 2B</t>
  </si>
  <si>
    <t>PMS</t>
  </si>
  <si>
    <t>&lt;--Direct Lodgement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</si>
</sst>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D1D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" xfId="0" applyFill="1" applyBorder="1"/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Border="1"/>
    <xf numFmtId="0" fontId="0" fillId="0" borderId="12" xfId="0" applyBorder="1"/>
    <xf numFmtId="0" fontId="0" fillId="0" borderId="6" xfId="0" applyBorder="1"/>
    <xf numFmtId="0" fontId="2" fillId="2" borderId="3" xfId="0" applyFont="1" applyFill="1" applyBorder="1" applyAlignment="1">
      <alignment horizontal="center" vertical="center" wrapText="1"/>
    </xf>
    <xf numFmtId="43" fontId="0" fillId="3" borderId="3" xfId="1" applyFont="1" applyFill="1" applyBorder="1"/>
    <xf numFmtId="43" fontId="0" fillId="3" borderId="1" xfId="1" applyFont="1" applyFill="1" applyBorder="1"/>
    <xf numFmtId="43" fontId="0" fillId="3" borderId="6" xfId="1" applyFont="1" applyFill="1" applyBorder="1"/>
    <xf numFmtId="43" fontId="0" fillId="3" borderId="4" xfId="1" applyFont="1" applyFill="1" applyBorder="1"/>
    <xf numFmtId="43" fontId="0" fillId="6" borderId="8" xfId="1" applyFont="1" applyFill="1" applyBorder="1"/>
    <xf numFmtId="43" fontId="0" fillId="6" borderId="0" xfId="1" applyFont="1" applyFill="1" applyBorder="1"/>
    <xf numFmtId="43" fontId="0" fillId="6" borderId="6" xfId="1" applyFont="1" applyFill="1" applyBorder="1"/>
    <xf numFmtId="43" fontId="0" fillId="6" borderId="9" xfId="1" applyFont="1" applyFill="1" applyBorder="1"/>
    <xf numFmtId="43" fontId="0" fillId="6" borderId="11" xfId="1" applyFont="1" applyFill="1" applyBorder="1"/>
    <xf numFmtId="43" fontId="0" fillId="6" borderId="13" xfId="1" applyFont="1" applyFill="1" applyBorder="1"/>
    <xf numFmtId="43" fontId="2" fillId="3" borderId="5" xfId="1" applyFont="1" applyFill="1" applyBorder="1"/>
    <xf numFmtId="43" fontId="0" fillId="0" borderId="0" xfId="1" applyFont="1"/>
    <xf numFmtId="43" fontId="0" fillId="0" borderId="0" xfId="1" applyFont="1" applyFill="1" applyBorder="1"/>
    <xf numFmtId="43" fontId="0" fillId="7" borderId="0" xfId="1" applyFont="1" applyFill="1"/>
    <xf numFmtId="0" fontId="3" fillId="2" borderId="1" xfId="0" applyFont="1" applyFill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BD1D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M8" sqref="M8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9">
        <v>935851.03</v>
      </c>
      <c r="D3" s="10">
        <v>936944.01899999997</v>
      </c>
      <c r="E3" s="12">
        <f>D3-C3</f>
        <v>1092.9889999999432</v>
      </c>
      <c r="F3" s="20">
        <f>E3*G3</f>
        <v>229527.68999998807</v>
      </c>
      <c r="G3" s="10">
        <v>210</v>
      </c>
      <c r="H3" s="10">
        <v>195</v>
      </c>
      <c r="I3" s="10">
        <f>G3-H3</f>
        <v>15</v>
      </c>
      <c r="J3" s="23">
        <f>I3*E3</f>
        <v>16394.834999999148</v>
      </c>
      <c r="L3" t="s">
        <v>35</v>
      </c>
      <c r="M3">
        <v>7450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1">
        <v>525993.38899999997</v>
      </c>
      <c r="D4" s="12">
        <v>526154.77</v>
      </c>
      <c r="E4" s="12">
        <f t="shared" ref="E4:E12" si="0">D4-C4</f>
        <v>161.38100000005215</v>
      </c>
      <c r="F4" s="21">
        <f t="shared" ref="F4:F12" si="1">E4*G4</f>
        <v>33890.010000010952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2420.7150000007823</v>
      </c>
      <c r="L4" t="s">
        <v>36</v>
      </c>
      <c r="M4">
        <v>4000</v>
      </c>
      <c r="O4" t="s">
        <v>41</v>
      </c>
      <c r="Q4" t="s">
        <v>41</v>
      </c>
    </row>
    <row r="5" spans="1:18">
      <c r="A5">
        <v>3</v>
      </c>
      <c r="B5" s="5" t="s">
        <v>12</v>
      </c>
      <c r="C5" s="11">
        <v>284236.49300000002</v>
      </c>
      <c r="D5" s="12">
        <v>284554.36700000003</v>
      </c>
      <c r="E5" s="12">
        <f t="shared" si="0"/>
        <v>317.87400000001071</v>
      </c>
      <c r="F5" s="21">
        <f t="shared" si="1"/>
        <v>39734.250000001339</v>
      </c>
      <c r="G5" s="12">
        <v>125</v>
      </c>
      <c r="H5" s="12">
        <v>123</v>
      </c>
      <c r="I5" s="12">
        <f t="shared" si="2"/>
        <v>2</v>
      </c>
      <c r="J5" s="24">
        <f t="shared" si="3"/>
        <v>635.74800000002142</v>
      </c>
      <c r="L5" t="s">
        <v>37</v>
      </c>
      <c r="M5">
        <v>4550</v>
      </c>
      <c r="O5" t="s">
        <v>40</v>
      </c>
      <c r="Q5" t="s">
        <v>40</v>
      </c>
    </row>
    <row r="6" spans="1:18">
      <c r="A6">
        <v>4</v>
      </c>
      <c r="B6" s="5" t="s">
        <v>13</v>
      </c>
      <c r="C6" s="11">
        <v>327965.71799999999</v>
      </c>
      <c r="D6" s="2">
        <v>328264.57400000002</v>
      </c>
      <c r="E6" s="12">
        <f t="shared" si="0"/>
        <v>298.85600000002887</v>
      </c>
      <c r="F6" s="21">
        <f t="shared" si="1"/>
        <v>37357.000000003609</v>
      </c>
      <c r="G6" s="12">
        <v>125</v>
      </c>
      <c r="H6" s="12">
        <v>123</v>
      </c>
      <c r="I6" s="12">
        <f t="shared" si="2"/>
        <v>2</v>
      </c>
      <c r="J6" s="24">
        <f t="shared" si="3"/>
        <v>597.71200000005774</v>
      </c>
      <c r="L6" t="s">
        <v>38</v>
      </c>
      <c r="M6">
        <v>7700</v>
      </c>
    </row>
    <row r="7" spans="1:18">
      <c r="A7">
        <v>5</v>
      </c>
      <c r="B7" s="5" t="s">
        <v>10</v>
      </c>
      <c r="C7" s="11">
        <v>189452.89</v>
      </c>
      <c r="D7" s="2">
        <v>189851.01300000001</v>
      </c>
      <c r="E7" s="12">
        <f t="shared" si="0"/>
        <v>398.12299999999232</v>
      </c>
      <c r="F7" s="21">
        <f t="shared" si="1"/>
        <v>49765.37499999904</v>
      </c>
      <c r="G7" s="12">
        <v>125</v>
      </c>
      <c r="H7" s="12">
        <v>123</v>
      </c>
      <c r="I7" s="12">
        <f t="shared" si="2"/>
        <v>2</v>
      </c>
      <c r="J7" s="24">
        <f t="shared" si="3"/>
        <v>796.24599999998463</v>
      </c>
      <c r="L7" t="s">
        <v>39</v>
      </c>
      <c r="M7">
        <v>5400</v>
      </c>
    </row>
    <row r="8" spans="1:18">
      <c r="A8">
        <v>6</v>
      </c>
      <c r="B8" s="5" t="s">
        <v>11</v>
      </c>
      <c r="C8" s="11"/>
      <c r="D8" s="2"/>
      <c r="E8" s="12">
        <f t="shared" si="0"/>
        <v>0</v>
      </c>
      <c r="F8" s="21">
        <f t="shared" si="1"/>
        <v>0</v>
      </c>
      <c r="G8" s="12">
        <v>125</v>
      </c>
      <c r="H8" s="12">
        <v>123</v>
      </c>
      <c r="I8" s="12">
        <f t="shared" si="2"/>
        <v>2</v>
      </c>
      <c r="J8" s="24">
        <f t="shared" si="3"/>
        <v>0</v>
      </c>
      <c r="L8" t="s">
        <v>40</v>
      </c>
      <c r="M8">
        <v>15400</v>
      </c>
    </row>
    <row r="9" spans="1:18">
      <c r="A9">
        <v>7</v>
      </c>
      <c r="B9" s="5" t="s">
        <v>8</v>
      </c>
      <c r="C9" s="11"/>
      <c r="D9" s="2"/>
      <c r="E9" s="12">
        <f t="shared" si="0"/>
        <v>0</v>
      </c>
      <c r="F9" s="21">
        <f t="shared" si="1"/>
        <v>0</v>
      </c>
      <c r="G9" s="12">
        <v>125</v>
      </c>
      <c r="H9" s="12">
        <v>123</v>
      </c>
      <c r="I9" s="12">
        <f t="shared" si="2"/>
        <v>2</v>
      </c>
      <c r="J9" s="24">
        <f t="shared" si="3"/>
        <v>0</v>
      </c>
      <c r="L9" s="1" t="s">
        <v>41</v>
      </c>
      <c r="M9">
        <f>SUM(M4:M7)</f>
        <v>21650</v>
      </c>
    </row>
    <row r="10" spans="1:18">
      <c r="A10">
        <v>8</v>
      </c>
      <c r="B10" s="5" t="s">
        <v>9</v>
      </c>
      <c r="C10" s="11"/>
      <c r="D10" s="2"/>
      <c r="E10" s="12">
        <f t="shared" si="0"/>
        <v>0</v>
      </c>
      <c r="F10" s="21">
        <f t="shared" si="1"/>
        <v>0</v>
      </c>
      <c r="G10" s="12">
        <v>125</v>
      </c>
      <c r="H10" s="12">
        <v>123</v>
      </c>
      <c r="I10" s="12">
        <f t="shared" si="2"/>
        <v>2</v>
      </c>
      <c r="J10" s="24">
        <f t="shared" si="3"/>
        <v>0</v>
      </c>
    </row>
    <row r="11" spans="1:18">
      <c r="A11">
        <v>9</v>
      </c>
      <c r="B11" s="5" t="s">
        <v>14</v>
      </c>
      <c r="C11" s="11">
        <v>157302.31</v>
      </c>
      <c r="D11" s="2">
        <v>157359.70300000001</v>
      </c>
      <c r="E11" s="12">
        <f t="shared" si="0"/>
        <v>57.393000000010943</v>
      </c>
      <c r="F11" s="21">
        <f t="shared" si="1"/>
        <v>13200.390000002517</v>
      </c>
      <c r="G11" s="2">
        <v>230</v>
      </c>
      <c r="H11" s="2">
        <v>219</v>
      </c>
      <c r="I11" s="12">
        <f t="shared" si="2"/>
        <v>11</v>
      </c>
      <c r="J11" s="24">
        <f t="shared" si="3"/>
        <v>631.32300000012037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403474.7150000055</v>
      </c>
      <c r="H13" t="s">
        <v>30</v>
      </c>
      <c r="J13" s="18">
        <f>SUM(J3:J12)</f>
        <v>21476.579000000114</v>
      </c>
    </row>
    <row r="14" spans="1:18">
      <c r="B14" s="7" t="s">
        <v>18</v>
      </c>
      <c r="C14" s="7"/>
      <c r="D14" s="7"/>
      <c r="E14" s="7"/>
      <c r="F14" s="27">
        <v>650</v>
      </c>
      <c r="H14" s="29">
        <v>550</v>
      </c>
      <c r="J14" s="28">
        <f>F14-H14</f>
        <v>100</v>
      </c>
    </row>
    <row r="15" spans="1:18">
      <c r="B15" s="7" t="s">
        <v>19</v>
      </c>
      <c r="C15" s="7"/>
      <c r="D15" s="7"/>
      <c r="E15" s="7"/>
      <c r="F15" s="27">
        <v>400</v>
      </c>
      <c r="H15" s="29">
        <v>320</v>
      </c>
      <c r="J15" s="28">
        <f t="shared" ref="J15:J16" si="4">F15-H15</f>
        <v>80</v>
      </c>
    </row>
    <row r="16" spans="1:18">
      <c r="B16" s="7" t="s">
        <v>20</v>
      </c>
      <c r="C16" s="7"/>
      <c r="D16" s="7"/>
      <c r="E16" s="7"/>
      <c r="F16" s="27"/>
      <c r="H16" s="29"/>
      <c r="J16" s="28">
        <f t="shared" si="4"/>
        <v>0</v>
      </c>
    </row>
    <row r="17" spans="2:10">
      <c r="B17" s="7" t="s">
        <v>22</v>
      </c>
      <c r="C17" s="7"/>
      <c r="D17" s="7"/>
      <c r="E17" s="7"/>
      <c r="F17" s="27">
        <v>43000</v>
      </c>
      <c r="H17" t="s">
        <v>31</v>
      </c>
      <c r="J17" s="19">
        <f>SUM(J13:J16)</f>
        <v>21656.579000000114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447524.7150000055</v>
      </c>
    </row>
    <row r="20" spans="2:10">
      <c r="B20" s="8" t="s">
        <v>24</v>
      </c>
      <c r="C20" s="8"/>
      <c r="D20" s="8"/>
      <c r="E20" s="8"/>
      <c r="F20" s="27">
        <v>105539.91</v>
      </c>
    </row>
    <row r="21" spans="2:10">
      <c r="B21" s="8" t="s">
        <v>25</v>
      </c>
      <c r="C21" s="8"/>
      <c r="D21" s="8"/>
      <c r="E21" s="8"/>
      <c r="F21" s="27"/>
    </row>
    <row r="22" spans="2:10">
      <c r="B22" s="8" t="s">
        <v>26</v>
      </c>
      <c r="C22" s="8"/>
      <c r="D22" s="8"/>
      <c r="E22" s="8"/>
      <c r="F22" s="27">
        <v>43700</v>
      </c>
    </row>
    <row r="23" spans="2:10" ht="15.75" thickBot="1">
      <c r="D23" t="s">
        <v>27</v>
      </c>
      <c r="F23" s="16">
        <f>F19-F20-F21-F22</f>
        <v>298284.80500000552</v>
      </c>
    </row>
    <row r="24" spans="2:10" ht="15.75" thickBot="1">
      <c r="D24" t="s">
        <v>28</v>
      </c>
      <c r="F24" s="6">
        <f>J17-F22</f>
        <v>-22043.420999999886</v>
      </c>
    </row>
  </sheetData>
  <mergeCells count="1">
    <mergeCell ref="B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M8" sqref="M8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943509.53399999999</v>
      </c>
      <c r="D3" s="10">
        <v>944641.42299999995</v>
      </c>
      <c r="E3" s="12">
        <f>D3-C3</f>
        <v>1131.8889999999665</v>
      </c>
      <c r="F3" s="20">
        <f>E3*G3</f>
        <v>237696.68999999296</v>
      </c>
      <c r="G3" s="10">
        <v>210</v>
      </c>
      <c r="H3" s="10">
        <v>195</v>
      </c>
      <c r="I3" s="10">
        <f>G3-H3</f>
        <v>15</v>
      </c>
      <c r="J3" s="23">
        <f>I3*E3</f>
        <v>16978.334999999497</v>
      </c>
      <c r="L3" t="s">
        <v>35</v>
      </c>
      <c r="M3">
        <v>6750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529087.77599999995</v>
      </c>
      <c r="D4" s="12">
        <v>529182.53799999994</v>
      </c>
      <c r="E4" s="12">
        <f t="shared" ref="E4:E12" si="0">D4-C4</f>
        <v>94.761999999987893</v>
      </c>
      <c r="F4" s="21">
        <f t="shared" ref="F4:F12" si="1">E4*G4</f>
        <v>19900.019999997457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1421.4299999998184</v>
      </c>
      <c r="L4" t="s">
        <v>36</v>
      </c>
      <c r="M4">
        <v>2300</v>
      </c>
      <c r="O4" t="s">
        <v>41</v>
      </c>
      <c r="Q4" t="s">
        <v>41</v>
      </c>
    </row>
    <row r="5" spans="1:18">
      <c r="A5">
        <v>3</v>
      </c>
      <c r="B5" s="5" t="s">
        <v>46</v>
      </c>
      <c r="C5" s="12">
        <v>413333.46399999998</v>
      </c>
      <c r="D5" s="12">
        <v>413590.96100000001</v>
      </c>
      <c r="E5" s="12">
        <f t="shared" si="0"/>
        <v>257.49700000003213</v>
      </c>
      <c r="F5" s="21">
        <f t="shared" si="1"/>
        <v>32187.125000004016</v>
      </c>
      <c r="G5" s="12">
        <v>125</v>
      </c>
      <c r="H5" s="12">
        <v>123</v>
      </c>
      <c r="I5" s="12">
        <f t="shared" si="2"/>
        <v>2</v>
      </c>
      <c r="J5" s="24">
        <f t="shared" si="3"/>
        <v>514.99400000006426</v>
      </c>
      <c r="L5" t="s">
        <v>37</v>
      </c>
      <c r="M5">
        <v>5000</v>
      </c>
      <c r="O5" t="s">
        <v>40</v>
      </c>
      <c r="Q5" t="s">
        <v>40</v>
      </c>
    </row>
    <row r="6" spans="1:18">
      <c r="A6">
        <v>4</v>
      </c>
      <c r="B6" s="5" t="s">
        <v>47</v>
      </c>
      <c r="C6" s="2">
        <v>413782.27100000001</v>
      </c>
      <c r="D6" s="2">
        <v>414038.23200000002</v>
      </c>
      <c r="E6" s="12">
        <f t="shared" si="0"/>
        <v>255.96100000001024</v>
      </c>
      <c r="F6" s="21">
        <f t="shared" si="1"/>
        <v>31995.125000001281</v>
      </c>
      <c r="G6" s="12">
        <v>125</v>
      </c>
      <c r="H6" s="12">
        <v>123</v>
      </c>
      <c r="I6" s="12">
        <f t="shared" si="2"/>
        <v>2</v>
      </c>
      <c r="J6" s="24">
        <f t="shared" si="3"/>
        <v>511.92200000002049</v>
      </c>
      <c r="L6" t="s">
        <v>38</v>
      </c>
      <c r="M6">
        <v>7750</v>
      </c>
    </row>
    <row r="7" spans="1:18">
      <c r="A7">
        <v>5</v>
      </c>
      <c r="B7" s="5" t="s">
        <v>12</v>
      </c>
      <c r="C7" s="2">
        <v>286468.783</v>
      </c>
      <c r="D7" s="2">
        <v>286623.01699999999</v>
      </c>
      <c r="E7" s="12">
        <f t="shared" si="0"/>
        <v>154.23399999999674</v>
      </c>
      <c r="F7" s="21">
        <f t="shared" si="1"/>
        <v>19279.249999999593</v>
      </c>
      <c r="G7" s="12">
        <v>125</v>
      </c>
      <c r="H7" s="12">
        <v>123</v>
      </c>
      <c r="I7" s="12">
        <f t="shared" si="2"/>
        <v>2</v>
      </c>
      <c r="J7" s="24">
        <f t="shared" si="3"/>
        <v>308.46799999999348</v>
      </c>
      <c r="L7" t="s">
        <v>39</v>
      </c>
      <c r="M7">
        <v>7800</v>
      </c>
    </row>
    <row r="8" spans="1:18">
      <c r="A8">
        <v>6</v>
      </c>
      <c r="B8" s="5" t="s">
        <v>13</v>
      </c>
      <c r="C8" s="2">
        <v>329954.299</v>
      </c>
      <c r="D8" s="2">
        <v>330178.38</v>
      </c>
      <c r="E8" s="12">
        <f t="shared" si="0"/>
        <v>224.08100000000559</v>
      </c>
      <c r="F8" s="21">
        <f t="shared" si="1"/>
        <v>28010.125000000698</v>
      </c>
      <c r="G8" s="12">
        <v>125</v>
      </c>
      <c r="H8" s="12">
        <v>123</v>
      </c>
      <c r="I8" s="12">
        <f t="shared" si="2"/>
        <v>2</v>
      </c>
      <c r="J8" s="24">
        <f t="shared" si="3"/>
        <v>448.16200000001118</v>
      </c>
      <c r="L8" t="s">
        <v>40</v>
      </c>
      <c r="M8">
        <v>3400</v>
      </c>
    </row>
    <row r="9" spans="1:18">
      <c r="A9">
        <v>7</v>
      </c>
      <c r="B9" s="5" t="s">
        <v>8</v>
      </c>
      <c r="C9" s="2">
        <v>348067.19799999997</v>
      </c>
      <c r="D9" s="2">
        <v>348398.82199999999</v>
      </c>
      <c r="E9" s="12">
        <f t="shared" si="0"/>
        <v>331.62400000001071</v>
      </c>
      <c r="F9" s="21">
        <f t="shared" si="1"/>
        <v>41453.000000001339</v>
      </c>
      <c r="G9" s="12">
        <v>125</v>
      </c>
      <c r="H9" s="12">
        <v>123</v>
      </c>
      <c r="I9" s="12">
        <f t="shared" si="2"/>
        <v>2</v>
      </c>
      <c r="J9" s="24">
        <f t="shared" si="3"/>
        <v>663.24800000002142</v>
      </c>
      <c r="L9" s="1" t="s">
        <v>41</v>
      </c>
      <c r="M9">
        <f>SUM(M4:M7)</f>
        <v>22850</v>
      </c>
    </row>
    <row r="10" spans="1:18">
      <c r="A10">
        <v>8</v>
      </c>
      <c r="B10" s="5" t="s">
        <v>9</v>
      </c>
      <c r="C10" s="2">
        <v>236452.75399999999</v>
      </c>
      <c r="D10" s="2">
        <v>236612.75700000001</v>
      </c>
      <c r="E10" s="12">
        <f t="shared" si="0"/>
        <v>160.00300000002608</v>
      </c>
      <c r="F10" s="21">
        <f t="shared" si="1"/>
        <v>20000.37500000326</v>
      </c>
      <c r="G10" s="12">
        <v>125</v>
      </c>
      <c r="H10" s="12">
        <v>123</v>
      </c>
      <c r="I10" s="12">
        <f t="shared" si="2"/>
        <v>2</v>
      </c>
      <c r="J10" s="24">
        <f t="shared" si="3"/>
        <v>320.00600000005215</v>
      </c>
    </row>
    <row r="11" spans="1:18">
      <c r="A11">
        <v>9</v>
      </c>
      <c r="B11" s="5" t="s">
        <v>14</v>
      </c>
      <c r="C11" s="2">
        <v>158031.87400000001</v>
      </c>
      <c r="D11" s="2">
        <v>158110.57399999999</v>
      </c>
      <c r="E11" s="12">
        <f t="shared" si="0"/>
        <v>78.699999999982538</v>
      </c>
      <c r="F11" s="21">
        <f t="shared" si="1"/>
        <v>18100.999999995984</v>
      </c>
      <c r="G11" s="2">
        <v>230</v>
      </c>
      <c r="H11" s="2">
        <v>219</v>
      </c>
      <c r="I11" s="12">
        <f t="shared" si="2"/>
        <v>11</v>
      </c>
      <c r="J11" s="24">
        <f t="shared" si="3"/>
        <v>865.69999999980791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448622.70999999659</v>
      </c>
      <c r="H13" t="s">
        <v>30</v>
      </c>
      <c r="J13" s="18">
        <f>SUM(J3:J12)</f>
        <v>22032.264999999286</v>
      </c>
    </row>
    <row r="14" spans="1:18">
      <c r="B14" s="7" t="s">
        <v>18</v>
      </c>
      <c r="C14" s="7"/>
      <c r="D14" s="7"/>
      <c r="E14" s="7"/>
      <c r="F14" s="27">
        <v>1600</v>
      </c>
      <c r="H14" s="29">
        <v>1280</v>
      </c>
      <c r="J14" s="28">
        <f>F14-H14</f>
        <v>320</v>
      </c>
    </row>
    <row r="15" spans="1:18">
      <c r="B15" s="7" t="s">
        <v>19</v>
      </c>
      <c r="C15" s="7"/>
      <c r="D15" s="7"/>
      <c r="E15" s="7"/>
      <c r="F15" s="27"/>
      <c r="H15" s="29"/>
      <c r="J15" s="28">
        <f t="shared" ref="J15:J16" si="4">F15-H15</f>
        <v>0</v>
      </c>
    </row>
    <row r="16" spans="1:18">
      <c r="B16" s="7" t="s">
        <v>20</v>
      </c>
      <c r="C16" s="7"/>
      <c r="D16" s="7"/>
      <c r="E16" s="7"/>
      <c r="F16" s="27"/>
      <c r="H16" s="29"/>
      <c r="J16" s="28">
        <f t="shared" si="4"/>
        <v>0</v>
      </c>
    </row>
    <row r="17" spans="2:10">
      <c r="B17" s="7" t="s">
        <v>22</v>
      </c>
      <c r="C17" s="7"/>
      <c r="D17" s="7"/>
      <c r="E17" s="7"/>
      <c r="F17" s="27"/>
      <c r="H17" t="s">
        <v>31</v>
      </c>
      <c r="J17" s="19">
        <f>SUM(J13:J16)</f>
        <v>22352.264999999286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450222.70999999659</v>
      </c>
    </row>
    <row r="20" spans="2:10">
      <c r="B20" s="8" t="s">
        <v>24</v>
      </c>
      <c r="C20" s="8"/>
      <c r="D20" s="8"/>
      <c r="E20" s="8"/>
      <c r="F20" s="27">
        <v>45240</v>
      </c>
    </row>
    <row r="21" spans="2:10">
      <c r="B21" s="8" t="s">
        <v>25</v>
      </c>
      <c r="C21" s="8"/>
      <c r="D21" s="8"/>
      <c r="E21" s="8"/>
      <c r="F21" s="27">
        <v>8000</v>
      </c>
    </row>
    <row r="22" spans="2:10">
      <c r="B22" s="8" t="s">
        <v>26</v>
      </c>
      <c r="C22" s="8"/>
      <c r="D22" s="8"/>
      <c r="E22" s="8"/>
      <c r="F22" s="27">
        <v>33375</v>
      </c>
    </row>
    <row r="23" spans="2:10" ht="15.75" thickBot="1">
      <c r="D23" t="s">
        <v>27</v>
      </c>
      <c r="F23" s="16">
        <f>F19-F20-F21-F22</f>
        <v>363607.70999999659</v>
      </c>
    </row>
    <row r="24" spans="2:10" ht="15.75" thickBot="1">
      <c r="D24" t="s">
        <v>28</v>
      </c>
      <c r="F24" s="6">
        <f>J17-F22</f>
        <v>-11022.735000000714</v>
      </c>
    </row>
  </sheetData>
  <mergeCells count="1">
    <mergeCell ref="B1:R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M8" sqref="M8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944641.42299999995</v>
      </c>
      <c r="D3" s="10">
        <v>945451.12600000005</v>
      </c>
      <c r="E3" s="12">
        <f>D3-C3</f>
        <v>809.70300000009593</v>
      </c>
      <c r="F3" s="20">
        <f>E3*G3</f>
        <v>170037.63000002014</v>
      </c>
      <c r="G3" s="10">
        <v>210</v>
      </c>
      <c r="H3" s="10">
        <v>195</v>
      </c>
      <c r="I3" s="10">
        <f>G3-H3</f>
        <v>15</v>
      </c>
      <c r="J3" s="23">
        <f>I3*E3</f>
        <v>12145.545000001439</v>
      </c>
      <c r="L3" t="s">
        <v>35</v>
      </c>
      <c r="M3">
        <v>6650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529182.53799999994</v>
      </c>
      <c r="D4" s="12">
        <v>529363.01599999995</v>
      </c>
      <c r="E4" s="12">
        <f t="shared" ref="E4:E12" si="0">D4-C4</f>
        <v>180.47800000000279</v>
      </c>
      <c r="F4" s="21">
        <f t="shared" ref="F4:F12" si="1">E4*G4</f>
        <v>37900.380000000587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2707.1700000000419</v>
      </c>
      <c r="L4" t="s">
        <v>36</v>
      </c>
      <c r="M4">
        <v>2300</v>
      </c>
      <c r="O4" t="s">
        <v>41</v>
      </c>
      <c r="Q4" t="s">
        <v>41</v>
      </c>
    </row>
    <row r="5" spans="1:18">
      <c r="A5">
        <v>3</v>
      </c>
      <c r="B5" s="5" t="s">
        <v>46</v>
      </c>
      <c r="C5" s="12">
        <v>413590.96100000001</v>
      </c>
      <c r="D5" s="12">
        <v>413853.80800000002</v>
      </c>
      <c r="E5" s="12">
        <f t="shared" si="0"/>
        <v>262.84700000000885</v>
      </c>
      <c r="F5" s="21">
        <f t="shared" si="1"/>
        <v>32855.875000001106</v>
      </c>
      <c r="G5" s="12">
        <v>125</v>
      </c>
      <c r="H5" s="12">
        <v>123</v>
      </c>
      <c r="I5" s="12">
        <f t="shared" si="2"/>
        <v>2</v>
      </c>
      <c r="J5" s="24">
        <f t="shared" si="3"/>
        <v>525.6940000000177</v>
      </c>
      <c r="L5" t="s">
        <v>37</v>
      </c>
      <c r="M5">
        <v>4400</v>
      </c>
      <c r="O5" t="s">
        <v>40</v>
      </c>
      <c r="P5">
        <v>9460</v>
      </c>
      <c r="Q5" t="s">
        <v>40</v>
      </c>
    </row>
    <row r="6" spans="1:18">
      <c r="A6">
        <v>4</v>
      </c>
      <c r="B6" s="5" t="s">
        <v>47</v>
      </c>
      <c r="C6" s="2">
        <v>414038.23200000002</v>
      </c>
      <c r="D6" s="2">
        <v>414286.23200000002</v>
      </c>
      <c r="E6" s="12">
        <f t="shared" si="0"/>
        <v>248</v>
      </c>
      <c r="F6" s="21">
        <f t="shared" si="1"/>
        <v>31000</v>
      </c>
      <c r="G6" s="12">
        <v>125</v>
      </c>
      <c r="H6" s="12">
        <v>123</v>
      </c>
      <c r="I6" s="12">
        <f t="shared" si="2"/>
        <v>2</v>
      </c>
      <c r="J6" s="24">
        <f t="shared" si="3"/>
        <v>496</v>
      </c>
      <c r="L6" t="s">
        <v>38</v>
      </c>
      <c r="M6">
        <v>7400</v>
      </c>
    </row>
    <row r="7" spans="1:18">
      <c r="A7">
        <v>5</v>
      </c>
      <c r="B7" s="5" t="s">
        <v>12</v>
      </c>
      <c r="C7" s="2">
        <v>286623.01699999999</v>
      </c>
      <c r="D7" s="2">
        <v>287020.10600000003</v>
      </c>
      <c r="E7" s="12">
        <f t="shared" si="0"/>
        <v>397.08900000003632</v>
      </c>
      <c r="F7" s="21">
        <f t="shared" si="1"/>
        <v>49636.12500000454</v>
      </c>
      <c r="G7" s="12">
        <v>125</v>
      </c>
      <c r="H7" s="12">
        <v>123</v>
      </c>
      <c r="I7" s="12">
        <f t="shared" si="2"/>
        <v>2</v>
      </c>
      <c r="J7" s="24">
        <f t="shared" si="3"/>
        <v>794.17800000007264</v>
      </c>
      <c r="L7" t="s">
        <v>39</v>
      </c>
      <c r="M7">
        <v>7300</v>
      </c>
    </row>
    <row r="8" spans="1:18">
      <c r="A8">
        <v>6</v>
      </c>
      <c r="B8" s="5" t="s">
        <v>13</v>
      </c>
      <c r="C8" s="2">
        <v>330178.38</v>
      </c>
      <c r="D8" s="2">
        <v>330417.44799999997</v>
      </c>
      <c r="E8" s="12">
        <f t="shared" si="0"/>
        <v>239.0679999999702</v>
      </c>
      <c r="F8" s="21">
        <f t="shared" si="1"/>
        <v>29883.499999996275</v>
      </c>
      <c r="G8" s="12">
        <v>125</v>
      </c>
      <c r="H8" s="12">
        <v>123</v>
      </c>
      <c r="I8" s="12">
        <f t="shared" si="2"/>
        <v>2</v>
      </c>
      <c r="J8" s="24">
        <f t="shared" si="3"/>
        <v>478.1359999999404</v>
      </c>
      <c r="L8" t="s">
        <v>40</v>
      </c>
      <c r="M8">
        <v>2150</v>
      </c>
    </row>
    <row r="9" spans="1:18">
      <c r="A9">
        <v>7</v>
      </c>
      <c r="B9" s="5" t="s">
        <v>8</v>
      </c>
      <c r="C9" s="2">
        <v>348398.82199999999</v>
      </c>
      <c r="D9" s="2">
        <v>348735.16700000002</v>
      </c>
      <c r="E9" s="12">
        <f t="shared" si="0"/>
        <v>336.34500000003027</v>
      </c>
      <c r="F9" s="21">
        <f t="shared" si="1"/>
        <v>42043.125000003783</v>
      </c>
      <c r="G9" s="12">
        <v>125</v>
      </c>
      <c r="H9" s="12">
        <v>123</v>
      </c>
      <c r="I9" s="12">
        <f t="shared" si="2"/>
        <v>2</v>
      </c>
      <c r="J9" s="24">
        <f t="shared" si="3"/>
        <v>672.69000000006054</v>
      </c>
      <c r="L9" s="1" t="s">
        <v>41</v>
      </c>
      <c r="M9">
        <f>SUM(M4:M7)</f>
        <v>21400</v>
      </c>
    </row>
    <row r="10" spans="1:18">
      <c r="A10">
        <v>8</v>
      </c>
      <c r="B10" s="5" t="s">
        <v>9</v>
      </c>
      <c r="C10" s="2">
        <v>236612.75700000001</v>
      </c>
      <c r="D10" s="2">
        <v>236830.209</v>
      </c>
      <c r="E10" s="12">
        <f t="shared" si="0"/>
        <v>217.45199999999022</v>
      </c>
      <c r="F10" s="21">
        <f t="shared" si="1"/>
        <v>27181.499999998778</v>
      </c>
      <c r="G10" s="12">
        <v>125</v>
      </c>
      <c r="H10" s="12">
        <v>123</v>
      </c>
      <c r="I10" s="12">
        <f t="shared" si="2"/>
        <v>2</v>
      </c>
      <c r="J10" s="24">
        <f t="shared" si="3"/>
        <v>434.90399999998044</v>
      </c>
    </row>
    <row r="11" spans="1:18">
      <c r="A11">
        <v>9</v>
      </c>
      <c r="B11" s="5" t="s">
        <v>14</v>
      </c>
      <c r="C11" s="2">
        <v>158110.57399999999</v>
      </c>
      <c r="D11" s="2">
        <v>158334.79399999999</v>
      </c>
      <c r="E11" s="12">
        <f t="shared" si="0"/>
        <v>224.22000000000116</v>
      </c>
      <c r="F11" s="21">
        <f t="shared" si="1"/>
        <v>51570.600000000268</v>
      </c>
      <c r="G11" s="2">
        <v>230</v>
      </c>
      <c r="H11" s="2">
        <v>219</v>
      </c>
      <c r="I11" s="12">
        <f t="shared" si="2"/>
        <v>11</v>
      </c>
      <c r="J11" s="24">
        <f t="shared" si="3"/>
        <v>2466.4200000000128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472108.73500002548</v>
      </c>
      <c r="H13" t="s">
        <v>30</v>
      </c>
      <c r="J13" s="18">
        <f>SUM(J3:J12)</f>
        <v>20720.737000001565</v>
      </c>
    </row>
    <row r="14" spans="1:18">
      <c r="B14" s="7" t="s">
        <v>18</v>
      </c>
      <c r="C14" s="7"/>
      <c r="D14" s="7"/>
      <c r="E14" s="7"/>
      <c r="F14" s="27"/>
      <c r="H14" s="29"/>
      <c r="J14" s="28">
        <f>F14-H14</f>
        <v>0</v>
      </c>
    </row>
    <row r="15" spans="1:18">
      <c r="B15" s="7" t="s">
        <v>19</v>
      </c>
      <c r="C15" s="7"/>
      <c r="D15" s="7"/>
      <c r="E15" s="7"/>
      <c r="F15" s="27"/>
      <c r="H15" s="29"/>
      <c r="J15" s="28">
        <f t="shared" ref="J15:J16" si="4">F15-H15</f>
        <v>0</v>
      </c>
    </row>
    <row r="16" spans="1:18">
      <c r="B16" s="7" t="s">
        <v>20</v>
      </c>
      <c r="C16" s="7"/>
      <c r="D16" s="7"/>
      <c r="E16" s="7"/>
      <c r="F16" s="27"/>
      <c r="H16" s="29"/>
      <c r="J16" s="28">
        <f t="shared" si="4"/>
        <v>0</v>
      </c>
    </row>
    <row r="17" spans="2:10">
      <c r="B17" s="7" t="s">
        <v>22</v>
      </c>
      <c r="C17" s="7"/>
      <c r="D17" s="7"/>
      <c r="E17" s="7"/>
      <c r="F17" s="27"/>
      <c r="H17" t="s">
        <v>31</v>
      </c>
      <c r="J17" s="19">
        <f>SUM(J13:J16)</f>
        <v>20720.737000001565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472108.73500002548</v>
      </c>
    </row>
    <row r="20" spans="2:10">
      <c r="B20" s="8" t="s">
        <v>24</v>
      </c>
      <c r="C20" s="8"/>
      <c r="D20" s="8"/>
      <c r="E20" s="8"/>
      <c r="F20" s="27">
        <v>79600</v>
      </c>
    </row>
    <row r="21" spans="2:10">
      <c r="B21" s="8" t="s">
        <v>25</v>
      </c>
      <c r="C21" s="8"/>
      <c r="D21" s="8"/>
      <c r="E21" s="8"/>
      <c r="F21" s="27"/>
    </row>
    <row r="22" spans="2:10">
      <c r="B22" s="8" t="s">
        <v>26</v>
      </c>
      <c r="C22" s="8"/>
      <c r="D22" s="8"/>
      <c r="E22" s="8"/>
      <c r="F22" s="27">
        <v>113500</v>
      </c>
    </row>
    <row r="23" spans="2:10" ht="15.75" thickBot="1">
      <c r="D23" t="s">
        <v>27</v>
      </c>
      <c r="F23" s="16">
        <f>F19-F20-F21-F22</f>
        <v>279008.73500002548</v>
      </c>
    </row>
    <row r="24" spans="2:10" ht="15.75" thickBot="1">
      <c r="D24" t="s">
        <v>28</v>
      </c>
      <c r="F24" s="6">
        <f>J17-F22</f>
        <v>-92779.262999998435</v>
      </c>
    </row>
  </sheetData>
  <mergeCells count="1">
    <mergeCell ref="B1:R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M8" sqref="M8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945451.12600000005</v>
      </c>
      <c r="D3" s="10">
        <v>945537.31799999997</v>
      </c>
      <c r="E3" s="12">
        <f>D3-C3</f>
        <v>86.1919999999227</v>
      </c>
      <c r="F3" s="20">
        <f>E3*G3</f>
        <v>18100.319999983767</v>
      </c>
      <c r="G3" s="10">
        <v>210</v>
      </c>
      <c r="H3" s="10">
        <v>195</v>
      </c>
      <c r="I3" s="10">
        <f>G3-H3</f>
        <v>15</v>
      </c>
      <c r="J3" s="23">
        <f>I3*E3</f>
        <v>1292.8799999988405</v>
      </c>
      <c r="L3" t="s">
        <v>35</v>
      </c>
      <c r="M3">
        <v>6400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529363.01599999995</v>
      </c>
      <c r="D4" s="12">
        <v>529580.20600000001</v>
      </c>
      <c r="E4" s="12">
        <f t="shared" ref="E4:E12" si="0">D4-C4</f>
        <v>217.19000000006054</v>
      </c>
      <c r="F4" s="21">
        <f t="shared" ref="F4:F12" si="1">E4*G4</f>
        <v>45609.900000012713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3257.850000000908</v>
      </c>
      <c r="L4" t="s">
        <v>36</v>
      </c>
      <c r="M4">
        <v>2300</v>
      </c>
      <c r="O4" t="s">
        <v>41</v>
      </c>
      <c r="Q4" t="s">
        <v>41</v>
      </c>
    </row>
    <row r="5" spans="1:18">
      <c r="A5">
        <v>3</v>
      </c>
      <c r="B5" s="5" t="s">
        <v>46</v>
      </c>
      <c r="C5" s="12">
        <v>413853.80800000002</v>
      </c>
      <c r="D5" s="12">
        <v>414675.69300000003</v>
      </c>
      <c r="E5" s="12">
        <f t="shared" si="0"/>
        <v>821.88500000000931</v>
      </c>
      <c r="F5" s="21">
        <f t="shared" si="1"/>
        <v>102735.62500000116</v>
      </c>
      <c r="G5" s="12">
        <v>125</v>
      </c>
      <c r="H5" s="12">
        <v>123</v>
      </c>
      <c r="I5" s="12">
        <f t="shared" si="2"/>
        <v>2</v>
      </c>
      <c r="J5" s="24">
        <f t="shared" si="3"/>
        <v>1643.7700000000186</v>
      </c>
      <c r="L5" t="s">
        <v>37</v>
      </c>
      <c r="M5">
        <v>4000</v>
      </c>
      <c r="O5" t="s">
        <v>40</v>
      </c>
      <c r="P5">
        <v>8000</v>
      </c>
      <c r="Q5" t="s">
        <v>40</v>
      </c>
    </row>
    <row r="6" spans="1:18">
      <c r="A6">
        <v>4</v>
      </c>
      <c r="B6" s="5" t="s">
        <v>47</v>
      </c>
      <c r="C6" s="2">
        <v>414286.23200000002</v>
      </c>
      <c r="D6" s="2">
        <v>415148.31800000003</v>
      </c>
      <c r="E6" s="12">
        <f t="shared" si="0"/>
        <v>862.08600000001024</v>
      </c>
      <c r="F6" s="21">
        <f t="shared" si="1"/>
        <v>107760.75000000128</v>
      </c>
      <c r="G6" s="12">
        <v>125</v>
      </c>
      <c r="H6" s="12">
        <v>123</v>
      </c>
      <c r="I6" s="12">
        <f t="shared" si="2"/>
        <v>2</v>
      </c>
      <c r="J6" s="24">
        <f t="shared" si="3"/>
        <v>1724.1720000000205</v>
      </c>
      <c r="L6" t="s">
        <v>38</v>
      </c>
      <c r="M6">
        <v>6800</v>
      </c>
    </row>
    <row r="7" spans="1:18">
      <c r="A7">
        <v>5</v>
      </c>
      <c r="B7" s="5" t="s">
        <v>12</v>
      </c>
      <c r="C7" s="2">
        <v>287020.10600000003</v>
      </c>
      <c r="D7" s="2">
        <v>287761.86700000003</v>
      </c>
      <c r="E7" s="12">
        <f t="shared" si="0"/>
        <v>741.7609999999986</v>
      </c>
      <c r="F7" s="21">
        <f t="shared" si="1"/>
        <v>92720.124999999825</v>
      </c>
      <c r="G7" s="12">
        <v>125</v>
      </c>
      <c r="H7" s="12">
        <v>123</v>
      </c>
      <c r="I7" s="12">
        <f t="shared" si="2"/>
        <v>2</v>
      </c>
      <c r="J7" s="24">
        <f t="shared" si="3"/>
        <v>1483.5219999999972</v>
      </c>
      <c r="L7" t="s">
        <v>39</v>
      </c>
      <c r="M7">
        <v>6800</v>
      </c>
    </row>
    <row r="8" spans="1:18">
      <c r="A8">
        <v>6</v>
      </c>
      <c r="B8" s="5" t="s">
        <v>13</v>
      </c>
      <c r="C8" s="2">
        <v>330417.44799999997</v>
      </c>
      <c r="D8" s="2">
        <v>331205.84399999998</v>
      </c>
      <c r="E8" s="12">
        <f t="shared" si="0"/>
        <v>788.39600000000792</v>
      </c>
      <c r="F8" s="21">
        <f t="shared" si="1"/>
        <v>98549.50000000099</v>
      </c>
      <c r="G8" s="12">
        <v>125</v>
      </c>
      <c r="H8" s="12">
        <v>123</v>
      </c>
      <c r="I8" s="12">
        <f t="shared" si="2"/>
        <v>2</v>
      </c>
      <c r="J8" s="24">
        <f t="shared" si="3"/>
        <v>1576.7920000000158</v>
      </c>
      <c r="L8" t="s">
        <v>40</v>
      </c>
      <c r="M8">
        <v>10600</v>
      </c>
    </row>
    <row r="9" spans="1:18">
      <c r="A9">
        <v>7</v>
      </c>
      <c r="B9" s="5" t="s">
        <v>8</v>
      </c>
      <c r="C9" s="2"/>
      <c r="D9" s="2"/>
      <c r="E9" s="12">
        <f t="shared" si="0"/>
        <v>0</v>
      </c>
      <c r="F9" s="21">
        <f t="shared" si="1"/>
        <v>0</v>
      </c>
      <c r="G9" s="12">
        <v>125</v>
      </c>
      <c r="H9" s="12">
        <v>123</v>
      </c>
      <c r="I9" s="12">
        <f t="shared" si="2"/>
        <v>2</v>
      </c>
      <c r="J9" s="24">
        <f t="shared" si="3"/>
        <v>0</v>
      </c>
      <c r="L9" s="1" t="s">
        <v>41</v>
      </c>
      <c r="M9">
        <f>SUM(M4:M7)</f>
        <v>19900</v>
      </c>
    </row>
    <row r="10" spans="1:18">
      <c r="A10">
        <v>8</v>
      </c>
      <c r="B10" s="5" t="s">
        <v>9</v>
      </c>
      <c r="C10" s="2"/>
      <c r="D10" s="2"/>
      <c r="E10" s="12">
        <f t="shared" si="0"/>
        <v>0</v>
      </c>
      <c r="F10" s="21">
        <f t="shared" si="1"/>
        <v>0</v>
      </c>
      <c r="G10" s="12">
        <v>125</v>
      </c>
      <c r="H10" s="12">
        <v>123</v>
      </c>
      <c r="I10" s="12">
        <f t="shared" si="2"/>
        <v>2</v>
      </c>
      <c r="J10" s="24">
        <f t="shared" si="3"/>
        <v>0</v>
      </c>
    </row>
    <row r="11" spans="1:18">
      <c r="A11">
        <v>9</v>
      </c>
      <c r="B11" s="5" t="s">
        <v>14</v>
      </c>
      <c r="C11" s="2">
        <v>158334.79399999999</v>
      </c>
      <c r="D11" s="2">
        <v>158582.55100000001</v>
      </c>
      <c r="E11" s="12">
        <f t="shared" si="0"/>
        <v>247.75700000001234</v>
      </c>
      <c r="F11" s="21">
        <f t="shared" si="1"/>
        <v>56984.110000002838</v>
      </c>
      <c r="G11" s="2">
        <v>230</v>
      </c>
      <c r="H11" s="2">
        <v>219</v>
      </c>
      <c r="I11" s="12">
        <f t="shared" si="2"/>
        <v>11</v>
      </c>
      <c r="J11" s="24">
        <f t="shared" si="3"/>
        <v>2725.3270000001357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522460.33000000258</v>
      </c>
      <c r="H13" t="s">
        <v>30</v>
      </c>
      <c r="J13" s="18">
        <f>SUM(J3:J12)</f>
        <v>13704.312999999936</v>
      </c>
    </row>
    <row r="14" spans="1:18">
      <c r="B14" s="7" t="s">
        <v>18</v>
      </c>
      <c r="C14" s="7"/>
      <c r="D14" s="7"/>
      <c r="E14" s="7"/>
      <c r="F14" s="27">
        <v>2900</v>
      </c>
      <c r="H14" s="29">
        <v>2750</v>
      </c>
      <c r="J14" s="28">
        <f>F14-H14</f>
        <v>150</v>
      </c>
    </row>
    <row r="15" spans="1:18">
      <c r="B15" s="7" t="s">
        <v>19</v>
      </c>
      <c r="C15" s="7"/>
      <c r="D15" s="7"/>
      <c r="E15" s="7"/>
      <c r="F15" s="27">
        <v>800</v>
      </c>
      <c r="H15" s="29">
        <v>640</v>
      </c>
      <c r="J15" s="28">
        <f t="shared" ref="J15:J16" si="4">F15-H15</f>
        <v>160</v>
      </c>
    </row>
    <row r="16" spans="1:18">
      <c r="B16" s="7" t="s">
        <v>20</v>
      </c>
      <c r="C16" s="7"/>
      <c r="D16" s="7"/>
      <c r="E16" s="7"/>
      <c r="F16" s="27">
        <v>650</v>
      </c>
      <c r="H16" s="29">
        <v>550</v>
      </c>
      <c r="J16" s="28">
        <f t="shared" si="4"/>
        <v>100</v>
      </c>
    </row>
    <row r="17" spans="2:10">
      <c r="B17" s="7" t="s">
        <v>22</v>
      </c>
      <c r="C17" s="7"/>
      <c r="D17" s="7"/>
      <c r="E17" s="7"/>
      <c r="F17" s="27"/>
      <c r="H17" t="s">
        <v>31</v>
      </c>
      <c r="J17" s="19">
        <f>SUM(J13:J16)</f>
        <v>14114.312999999936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526810.33000000264</v>
      </c>
    </row>
    <row r="20" spans="2:10">
      <c r="B20" s="8" t="s">
        <v>24</v>
      </c>
      <c r="C20" s="8"/>
      <c r="D20" s="8"/>
      <c r="E20" s="8"/>
      <c r="F20" s="27"/>
    </row>
    <row r="21" spans="2:10">
      <c r="B21" s="8" t="s">
        <v>25</v>
      </c>
      <c r="C21" s="8"/>
      <c r="D21" s="8"/>
      <c r="E21" s="8"/>
      <c r="F21" s="27"/>
    </row>
    <row r="22" spans="2:10">
      <c r="B22" s="8" t="s">
        <v>26</v>
      </c>
      <c r="C22" s="8"/>
      <c r="D22" s="8"/>
      <c r="E22" s="8"/>
      <c r="F22" s="27">
        <v>24100</v>
      </c>
    </row>
    <row r="23" spans="2:10" ht="15.75" thickBot="1">
      <c r="D23" t="s">
        <v>27</v>
      </c>
      <c r="F23" s="16">
        <f>F19-F20-F21-F22</f>
        <v>502710.33000000264</v>
      </c>
    </row>
    <row r="24" spans="2:10" ht="15.75" thickBot="1">
      <c r="D24" t="s">
        <v>28</v>
      </c>
      <c r="F24" s="6">
        <f>J17-F22</f>
        <v>-9985.6870000000636</v>
      </c>
    </row>
  </sheetData>
  <mergeCells count="1">
    <mergeCell ref="B1:R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M8" sqref="M8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945537.31799999997</v>
      </c>
      <c r="D3" s="10">
        <v>945625.41299999994</v>
      </c>
      <c r="E3" s="12">
        <f>D3-C3</f>
        <v>88.09499999997206</v>
      </c>
      <c r="F3" s="20">
        <f>E3*G3</f>
        <v>18499.949999994133</v>
      </c>
      <c r="G3" s="10">
        <v>210</v>
      </c>
      <c r="H3" s="10">
        <v>195</v>
      </c>
      <c r="I3" s="10">
        <f>G3-H3</f>
        <v>15</v>
      </c>
      <c r="J3" s="23">
        <f>I3*E3</f>
        <v>1321.4249999995809</v>
      </c>
      <c r="L3" t="s">
        <v>35</v>
      </c>
      <c r="M3">
        <v>6200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529580.20600000001</v>
      </c>
      <c r="D4" s="12">
        <v>529725.84600000002</v>
      </c>
      <c r="E4" s="12">
        <f t="shared" ref="E4:E12" si="0">D4-C4</f>
        <v>145.64000000001397</v>
      </c>
      <c r="F4" s="21">
        <f t="shared" ref="F4:F12" si="1">E4*G4</f>
        <v>30584.400000002934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2184.6000000002095</v>
      </c>
      <c r="L4" t="s">
        <v>36</v>
      </c>
      <c r="M4">
        <v>2300</v>
      </c>
      <c r="O4" t="s">
        <v>41</v>
      </c>
      <c r="Q4" t="s">
        <v>41</v>
      </c>
    </row>
    <row r="5" spans="1:18">
      <c r="A5">
        <v>3</v>
      </c>
      <c r="B5" s="5" t="s">
        <v>12</v>
      </c>
      <c r="C5" s="2">
        <v>331205.84399999998</v>
      </c>
      <c r="D5" s="12">
        <v>331400.32400000002</v>
      </c>
      <c r="E5" s="12">
        <f t="shared" si="0"/>
        <v>194.48000000003958</v>
      </c>
      <c r="F5" s="21">
        <f t="shared" si="1"/>
        <v>24310.000000004948</v>
      </c>
      <c r="G5" s="12">
        <v>125</v>
      </c>
      <c r="H5" s="12">
        <v>123</v>
      </c>
      <c r="I5" s="12">
        <f t="shared" si="2"/>
        <v>2</v>
      </c>
      <c r="J5" s="24">
        <f t="shared" si="3"/>
        <v>388.96000000007916</v>
      </c>
      <c r="L5" t="s">
        <v>37</v>
      </c>
      <c r="M5">
        <v>4000</v>
      </c>
      <c r="O5" t="s">
        <v>40</v>
      </c>
      <c r="Q5" t="s">
        <v>40</v>
      </c>
    </row>
    <row r="6" spans="1:18">
      <c r="A6">
        <v>4</v>
      </c>
      <c r="B6" s="5" t="s">
        <v>13</v>
      </c>
      <c r="C6" s="2">
        <v>287761.86700000003</v>
      </c>
      <c r="D6" s="2">
        <v>288098.10700000002</v>
      </c>
      <c r="E6" s="12">
        <f t="shared" si="0"/>
        <v>336.23999999999069</v>
      </c>
      <c r="F6" s="21">
        <f t="shared" si="1"/>
        <v>42029.999999998836</v>
      </c>
      <c r="G6" s="12">
        <v>125</v>
      </c>
      <c r="H6" s="12">
        <v>123</v>
      </c>
      <c r="I6" s="12">
        <f t="shared" si="2"/>
        <v>2</v>
      </c>
      <c r="J6" s="24">
        <f t="shared" si="3"/>
        <v>672.47999999998137</v>
      </c>
      <c r="L6" t="s">
        <v>38</v>
      </c>
      <c r="M6">
        <v>5200</v>
      </c>
    </row>
    <row r="7" spans="1:18">
      <c r="A7">
        <v>5</v>
      </c>
      <c r="B7" s="5" t="s">
        <v>8</v>
      </c>
      <c r="C7" s="2">
        <v>348735.16700000002</v>
      </c>
      <c r="D7" s="2">
        <v>349134.94900000002</v>
      </c>
      <c r="E7" s="12">
        <f t="shared" si="0"/>
        <v>399.78200000000652</v>
      </c>
      <c r="F7" s="21">
        <f t="shared" si="1"/>
        <v>49972.750000000815</v>
      </c>
      <c r="G7" s="12">
        <v>125</v>
      </c>
      <c r="H7" s="12">
        <v>123</v>
      </c>
      <c r="I7" s="12">
        <f t="shared" si="2"/>
        <v>2</v>
      </c>
      <c r="J7" s="24">
        <f t="shared" si="3"/>
        <v>799.56400000001304</v>
      </c>
      <c r="L7" t="s">
        <v>39</v>
      </c>
      <c r="M7">
        <v>5000</v>
      </c>
    </row>
    <row r="8" spans="1:18">
      <c r="A8">
        <v>6</v>
      </c>
      <c r="B8" s="5" t="s">
        <v>9</v>
      </c>
      <c r="C8" s="2">
        <v>236830.209</v>
      </c>
      <c r="D8" s="2">
        <v>237068.80900000001</v>
      </c>
      <c r="E8" s="12">
        <f t="shared" si="0"/>
        <v>238.60000000000582</v>
      </c>
      <c r="F8" s="21">
        <f t="shared" si="1"/>
        <v>29825.000000000728</v>
      </c>
      <c r="G8" s="12">
        <v>125</v>
      </c>
      <c r="H8" s="12">
        <v>123</v>
      </c>
      <c r="I8" s="12">
        <f t="shared" si="2"/>
        <v>2</v>
      </c>
      <c r="J8" s="24">
        <f t="shared" si="3"/>
        <v>477.20000000001164</v>
      </c>
      <c r="L8" t="s">
        <v>40</v>
      </c>
      <c r="M8">
        <v>17950</v>
      </c>
    </row>
    <row r="9" spans="1:18">
      <c r="A9">
        <v>7</v>
      </c>
      <c r="B9" s="5" t="s">
        <v>8</v>
      </c>
      <c r="C9" s="2"/>
      <c r="D9" s="2"/>
      <c r="E9" s="12">
        <f t="shared" si="0"/>
        <v>0</v>
      </c>
      <c r="F9" s="21">
        <f t="shared" si="1"/>
        <v>0</v>
      </c>
      <c r="G9" s="12">
        <v>125</v>
      </c>
      <c r="H9" s="12">
        <v>123</v>
      </c>
      <c r="I9" s="12">
        <f t="shared" si="2"/>
        <v>2</v>
      </c>
      <c r="J9" s="24">
        <f t="shared" si="3"/>
        <v>0</v>
      </c>
      <c r="L9" s="1" t="s">
        <v>41</v>
      </c>
      <c r="M9">
        <f>SUM(M4:M7)</f>
        <v>16500</v>
      </c>
    </row>
    <row r="10" spans="1:18">
      <c r="A10">
        <v>8</v>
      </c>
      <c r="B10" s="5" t="s">
        <v>9</v>
      </c>
      <c r="C10" s="2"/>
      <c r="D10" s="2"/>
      <c r="E10" s="12">
        <f t="shared" si="0"/>
        <v>0</v>
      </c>
      <c r="F10" s="21">
        <f t="shared" si="1"/>
        <v>0</v>
      </c>
      <c r="G10" s="12">
        <v>125</v>
      </c>
      <c r="H10" s="12">
        <v>123</v>
      </c>
      <c r="I10" s="12">
        <f t="shared" si="2"/>
        <v>2</v>
      </c>
      <c r="J10" s="24">
        <f t="shared" si="3"/>
        <v>0</v>
      </c>
    </row>
    <row r="11" spans="1:18">
      <c r="A11">
        <v>9</v>
      </c>
      <c r="B11" s="5" t="s">
        <v>14</v>
      </c>
      <c r="C11" s="2">
        <v>158582.55100000001</v>
      </c>
      <c r="D11" s="2">
        <v>158656.24900000001</v>
      </c>
      <c r="E11" s="12">
        <f t="shared" si="0"/>
        <v>73.698000000003958</v>
      </c>
      <c r="F11" s="21">
        <f t="shared" si="1"/>
        <v>16950.54000000091</v>
      </c>
      <c r="G11" s="2">
        <v>230</v>
      </c>
      <c r="H11" s="2">
        <v>219</v>
      </c>
      <c r="I11" s="12">
        <f t="shared" si="2"/>
        <v>11</v>
      </c>
      <c r="J11" s="24">
        <f t="shared" si="3"/>
        <v>810.67800000004354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212172.6400000033</v>
      </c>
      <c r="H13" t="s">
        <v>30</v>
      </c>
      <c r="J13" s="18">
        <f>SUM(J3:J12)</f>
        <v>6654.9069999999192</v>
      </c>
    </row>
    <row r="14" spans="1:18">
      <c r="B14" s="7" t="s">
        <v>18</v>
      </c>
      <c r="C14" s="7"/>
      <c r="D14" s="7"/>
      <c r="E14" s="7"/>
      <c r="F14" s="27">
        <v>2900</v>
      </c>
      <c r="H14" s="29">
        <v>2750</v>
      </c>
      <c r="J14" s="28">
        <f>F14-H14</f>
        <v>150</v>
      </c>
    </row>
    <row r="15" spans="1:18">
      <c r="B15" s="7" t="s">
        <v>19</v>
      </c>
      <c r="C15" s="7"/>
      <c r="D15" s="7"/>
      <c r="E15" s="7"/>
      <c r="F15" s="27">
        <v>2900</v>
      </c>
      <c r="H15" s="29">
        <v>2520</v>
      </c>
      <c r="J15" s="28">
        <f t="shared" ref="J15:J16" si="4">F15-H15</f>
        <v>380</v>
      </c>
    </row>
    <row r="16" spans="1:18">
      <c r="B16" s="7" t="s">
        <v>20</v>
      </c>
      <c r="C16" s="7"/>
      <c r="D16" s="7"/>
      <c r="E16" s="7"/>
      <c r="F16" s="27">
        <v>1800</v>
      </c>
      <c r="H16" s="29">
        <v>1500</v>
      </c>
      <c r="J16" s="28">
        <f t="shared" si="4"/>
        <v>300</v>
      </c>
    </row>
    <row r="17" spans="2:10">
      <c r="B17" s="7" t="s">
        <v>22</v>
      </c>
      <c r="C17" s="7"/>
      <c r="D17" s="7"/>
      <c r="E17" s="7"/>
      <c r="F17" s="27"/>
      <c r="H17" t="s">
        <v>31</v>
      </c>
      <c r="J17" s="19">
        <f>SUM(J13:J16)</f>
        <v>7484.9069999999192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219772.6400000033</v>
      </c>
    </row>
    <row r="20" spans="2:10">
      <c r="B20" s="8" t="s">
        <v>24</v>
      </c>
      <c r="C20" s="8"/>
      <c r="D20" s="8"/>
      <c r="E20" s="8"/>
      <c r="F20" s="27"/>
    </row>
    <row r="21" spans="2:10">
      <c r="B21" s="8" t="s">
        <v>25</v>
      </c>
      <c r="C21" s="8"/>
      <c r="D21" s="8"/>
      <c r="E21" s="8"/>
      <c r="F21" s="27"/>
    </row>
    <row r="22" spans="2:10">
      <c r="B22" s="8" t="s">
        <v>26</v>
      </c>
      <c r="C22" s="8"/>
      <c r="D22" s="8"/>
      <c r="E22" s="8"/>
      <c r="F22" s="27">
        <v>42750</v>
      </c>
    </row>
    <row r="23" spans="2:10" ht="15.75" thickBot="1">
      <c r="D23" t="s">
        <v>27</v>
      </c>
      <c r="F23" s="16">
        <f>F19-F20-F21-F22</f>
        <v>177022.6400000033</v>
      </c>
    </row>
    <row r="24" spans="2:10" ht="15.75" thickBot="1">
      <c r="D24" t="s">
        <v>28</v>
      </c>
      <c r="F24" s="6">
        <f>J17-F22</f>
        <v>-35265.093000000081</v>
      </c>
    </row>
  </sheetData>
  <mergeCells count="1">
    <mergeCell ref="B1:R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M9" sqref="M9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945625.41299999994</v>
      </c>
      <c r="D3" s="10">
        <v>946438.74100000004</v>
      </c>
      <c r="E3" s="12">
        <f>D3-C3</f>
        <v>813.32800000009593</v>
      </c>
      <c r="F3" s="20">
        <f>E3*G3</f>
        <v>170798.88000002014</v>
      </c>
      <c r="G3" s="10">
        <v>210</v>
      </c>
      <c r="H3" s="10">
        <v>195</v>
      </c>
      <c r="I3" s="10">
        <f>G3-H3</f>
        <v>15</v>
      </c>
      <c r="J3" s="23">
        <f>I3*E3</f>
        <v>12199.920000001439</v>
      </c>
      <c r="L3" t="s">
        <v>35</v>
      </c>
      <c r="M3">
        <v>6050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529725.84600000002</v>
      </c>
      <c r="D4" s="12">
        <v>529916.68200000003</v>
      </c>
      <c r="E4" s="12">
        <f t="shared" ref="E4:E12" si="0">D4-C4</f>
        <v>190.83600000001024</v>
      </c>
      <c r="F4" s="21">
        <f t="shared" ref="F4:F12" si="1">E4*G4</f>
        <v>40075.560000002151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2862.5400000001537</v>
      </c>
      <c r="L4" t="s">
        <v>36</v>
      </c>
      <c r="M4">
        <v>2300</v>
      </c>
      <c r="O4" t="s">
        <v>41</v>
      </c>
      <c r="Q4" t="s">
        <v>41</v>
      </c>
    </row>
    <row r="5" spans="1:18">
      <c r="A5">
        <v>3</v>
      </c>
      <c r="B5" s="5" t="s">
        <v>8</v>
      </c>
      <c r="C5" s="2">
        <v>414675.69300000003</v>
      </c>
      <c r="D5" s="12">
        <v>414894.66100000002</v>
      </c>
      <c r="E5" s="12">
        <f t="shared" si="0"/>
        <v>218.96799999999348</v>
      </c>
      <c r="F5" s="21">
        <f t="shared" si="1"/>
        <v>27370.999999999185</v>
      </c>
      <c r="G5" s="12">
        <v>125</v>
      </c>
      <c r="H5" s="12">
        <v>123</v>
      </c>
      <c r="I5" s="12">
        <f t="shared" si="2"/>
        <v>2</v>
      </c>
      <c r="J5" s="24">
        <f t="shared" si="3"/>
        <v>437.93599999998696</v>
      </c>
      <c r="L5" t="s">
        <v>37</v>
      </c>
      <c r="M5">
        <v>3300</v>
      </c>
      <c r="O5" t="s">
        <v>40</v>
      </c>
      <c r="Q5" t="s">
        <v>40</v>
      </c>
    </row>
    <row r="6" spans="1:18">
      <c r="A6">
        <v>4</v>
      </c>
      <c r="B6" s="5" t="s">
        <v>9</v>
      </c>
      <c r="C6" s="2">
        <v>415148.31800000003</v>
      </c>
      <c r="D6" s="2">
        <v>415303.51799999998</v>
      </c>
      <c r="E6" s="12">
        <f t="shared" si="0"/>
        <v>155.19999999995343</v>
      </c>
      <c r="F6" s="21">
        <f t="shared" si="1"/>
        <v>19399.999999994179</v>
      </c>
      <c r="G6" s="12">
        <v>125</v>
      </c>
      <c r="H6" s="12">
        <v>123</v>
      </c>
      <c r="I6" s="12">
        <f t="shared" si="2"/>
        <v>2</v>
      </c>
      <c r="J6" s="24">
        <f t="shared" si="3"/>
        <v>310.39999999990687</v>
      </c>
      <c r="L6" t="s">
        <v>38</v>
      </c>
      <c r="M6">
        <v>4700</v>
      </c>
    </row>
    <row r="7" spans="1:18">
      <c r="A7">
        <v>5</v>
      </c>
      <c r="B7" s="5" t="s">
        <v>10</v>
      </c>
      <c r="C7" s="11">
        <v>288098.10700000002</v>
      </c>
      <c r="D7" s="2">
        <v>288279.30699999997</v>
      </c>
      <c r="E7" s="12">
        <f t="shared" si="0"/>
        <v>181.19999999995343</v>
      </c>
      <c r="F7" s="21">
        <f t="shared" si="1"/>
        <v>22649.999999994179</v>
      </c>
      <c r="G7" s="12">
        <v>125</v>
      </c>
      <c r="H7" s="12">
        <v>123</v>
      </c>
      <c r="I7" s="12">
        <f t="shared" si="2"/>
        <v>2</v>
      </c>
      <c r="J7" s="24">
        <f t="shared" si="3"/>
        <v>362.39999999990687</v>
      </c>
      <c r="L7" t="s">
        <v>39</v>
      </c>
      <c r="M7">
        <v>5000</v>
      </c>
    </row>
    <row r="8" spans="1:18">
      <c r="A8">
        <v>6</v>
      </c>
      <c r="B8" s="5" t="s">
        <v>11</v>
      </c>
      <c r="C8" s="11">
        <v>331400.32400000002</v>
      </c>
      <c r="D8" s="2">
        <v>331668.32</v>
      </c>
      <c r="E8" s="12">
        <f t="shared" si="0"/>
        <v>267.99599999998463</v>
      </c>
      <c r="F8" s="21">
        <f t="shared" si="1"/>
        <v>33499.499999998079</v>
      </c>
      <c r="G8" s="12">
        <v>125</v>
      </c>
      <c r="H8" s="12">
        <v>123</v>
      </c>
      <c r="I8" s="12">
        <f t="shared" si="2"/>
        <v>2</v>
      </c>
      <c r="J8" s="24">
        <f t="shared" si="3"/>
        <v>535.99199999996927</v>
      </c>
      <c r="L8" t="s">
        <v>40</v>
      </c>
      <c r="M8">
        <v>17450</v>
      </c>
    </row>
    <row r="9" spans="1:18">
      <c r="A9">
        <v>7</v>
      </c>
      <c r="B9" s="5" t="s">
        <v>12</v>
      </c>
      <c r="C9" s="2">
        <v>349134.94900000002</v>
      </c>
      <c r="D9" s="2">
        <v>349200.14899999998</v>
      </c>
      <c r="E9" s="12">
        <f t="shared" si="0"/>
        <v>65.199999999953434</v>
      </c>
      <c r="F9" s="21">
        <f t="shared" si="1"/>
        <v>8149.9999999941792</v>
      </c>
      <c r="G9" s="12">
        <v>125</v>
      </c>
      <c r="H9" s="12">
        <v>123</v>
      </c>
      <c r="I9" s="12">
        <f t="shared" si="2"/>
        <v>2</v>
      </c>
      <c r="J9" s="24">
        <f t="shared" si="3"/>
        <v>130.39999999990687</v>
      </c>
      <c r="L9" s="1" t="s">
        <v>41</v>
      </c>
      <c r="M9">
        <f>SUM(M4:M7)</f>
        <v>15300</v>
      </c>
    </row>
    <row r="10" spans="1:18">
      <c r="A10">
        <v>8</v>
      </c>
      <c r="B10" s="5" t="s">
        <v>13</v>
      </c>
      <c r="C10" s="2">
        <v>237068.80900000001</v>
      </c>
      <c r="D10" s="2">
        <v>237131.003</v>
      </c>
      <c r="E10" s="12">
        <f t="shared" si="0"/>
        <v>62.193999999988591</v>
      </c>
      <c r="F10" s="21">
        <f t="shared" si="1"/>
        <v>7774.2499999985739</v>
      </c>
      <c r="G10" s="12">
        <v>125</v>
      </c>
      <c r="H10" s="12">
        <v>123</v>
      </c>
      <c r="I10" s="12">
        <f t="shared" si="2"/>
        <v>2</v>
      </c>
      <c r="J10" s="24">
        <f t="shared" si="3"/>
        <v>124.38799999997718</v>
      </c>
    </row>
    <row r="11" spans="1:18">
      <c r="A11">
        <v>9</v>
      </c>
      <c r="B11" s="5" t="s">
        <v>14</v>
      </c>
      <c r="C11" s="2">
        <v>158656.24900000001</v>
      </c>
      <c r="D11" s="2">
        <v>158702.49100000001</v>
      </c>
      <c r="E11" s="12">
        <f t="shared" si="0"/>
        <v>46.24199999999837</v>
      </c>
      <c r="F11" s="21">
        <f t="shared" si="1"/>
        <v>10635.659999999625</v>
      </c>
      <c r="G11" s="2">
        <v>230</v>
      </c>
      <c r="H11" s="2">
        <v>219</v>
      </c>
      <c r="I11" s="12">
        <f t="shared" si="2"/>
        <v>11</v>
      </c>
      <c r="J11" s="24">
        <f t="shared" si="3"/>
        <v>508.66199999998207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340354.85000000027</v>
      </c>
      <c r="H13" t="s">
        <v>30</v>
      </c>
      <c r="J13" s="18">
        <f>SUM(J3:J12)</f>
        <v>17472.638000001229</v>
      </c>
    </row>
    <row r="14" spans="1:18">
      <c r="B14" s="7" t="s">
        <v>18</v>
      </c>
      <c r="C14" s="7"/>
      <c r="D14" s="7"/>
      <c r="E14" s="7"/>
      <c r="F14" s="27">
        <v>400</v>
      </c>
      <c r="H14" s="29">
        <v>320</v>
      </c>
      <c r="J14" s="28">
        <f>F14-H14</f>
        <v>80</v>
      </c>
    </row>
    <row r="15" spans="1:18">
      <c r="B15" s="7" t="s">
        <v>19</v>
      </c>
      <c r="C15" s="7"/>
      <c r="D15" s="7"/>
      <c r="E15" s="7"/>
      <c r="F15" s="27">
        <v>2500</v>
      </c>
      <c r="H15" s="29">
        <v>2250</v>
      </c>
      <c r="J15" s="28">
        <f t="shared" ref="J15:J16" si="4">F15-H15</f>
        <v>250</v>
      </c>
    </row>
    <row r="16" spans="1:18">
      <c r="B16" s="7" t="s">
        <v>20</v>
      </c>
      <c r="C16" s="7"/>
      <c r="D16" s="7"/>
      <c r="E16" s="7"/>
      <c r="F16" s="27">
        <v>2800</v>
      </c>
      <c r="H16" s="29">
        <v>2500</v>
      </c>
      <c r="J16" s="28">
        <f t="shared" si="4"/>
        <v>300</v>
      </c>
    </row>
    <row r="17" spans="2:10">
      <c r="B17" s="7" t="s">
        <v>22</v>
      </c>
      <c r="C17" s="7"/>
      <c r="D17" s="7"/>
      <c r="E17" s="7"/>
      <c r="F17" s="27"/>
      <c r="H17" t="s">
        <v>31</v>
      </c>
      <c r="J17" s="19">
        <f>SUM(J13:J16)</f>
        <v>18102.638000001229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346054.85000000027</v>
      </c>
    </row>
    <row r="20" spans="2:10">
      <c r="B20" s="8" t="s">
        <v>24</v>
      </c>
      <c r="C20" s="8"/>
      <c r="D20" s="8"/>
      <c r="E20" s="8"/>
      <c r="F20" s="27">
        <v>121800</v>
      </c>
    </row>
    <row r="21" spans="2:10">
      <c r="B21" s="8" t="s">
        <v>25</v>
      </c>
      <c r="C21" s="8"/>
      <c r="D21" s="8"/>
      <c r="E21" s="8"/>
      <c r="F21" s="27">
        <v>6500</v>
      </c>
    </row>
    <row r="22" spans="2:10">
      <c r="B22" s="8" t="s">
        <v>26</v>
      </c>
      <c r="C22" s="8"/>
      <c r="D22" s="8"/>
      <c r="E22" s="8"/>
      <c r="F22" s="27">
        <v>28175</v>
      </c>
    </row>
    <row r="23" spans="2:10" ht="15.75" thickBot="1">
      <c r="D23" t="s">
        <v>27</v>
      </c>
      <c r="F23" s="16">
        <f>F19-F20-F21-F22</f>
        <v>189579.85000000027</v>
      </c>
    </row>
    <row r="24" spans="2:10" ht="15.75" thickBot="1">
      <c r="D24" t="s">
        <v>28</v>
      </c>
      <c r="F24" s="6">
        <f>J17-F22</f>
        <v>-10072.361999998771</v>
      </c>
    </row>
  </sheetData>
  <mergeCells count="1">
    <mergeCell ref="B1:R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M16" sqref="M16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946438.74100000004</v>
      </c>
      <c r="D3" s="10">
        <v>946582.55099999998</v>
      </c>
      <c r="E3" s="12">
        <f>D3-C3</f>
        <v>143.80999999993946</v>
      </c>
      <c r="F3" s="20">
        <f>E3*G3</f>
        <v>30200.099999987287</v>
      </c>
      <c r="G3" s="10">
        <v>210</v>
      </c>
      <c r="H3" s="10">
        <v>195</v>
      </c>
      <c r="I3" s="10">
        <f>G3-H3</f>
        <v>15</v>
      </c>
      <c r="J3" s="23">
        <f>I3*E3</f>
        <v>2157.149999999092</v>
      </c>
      <c r="L3" t="s">
        <v>35</v>
      </c>
      <c r="M3">
        <v>6000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529916.68200000003</v>
      </c>
      <c r="D4" s="12">
        <v>530125.25399999996</v>
      </c>
      <c r="E4" s="12">
        <f t="shared" ref="E4:E12" si="0">D4-C4</f>
        <v>208.57199999992736</v>
      </c>
      <c r="F4" s="21">
        <f t="shared" ref="F4:F12" si="1">E4*G4</f>
        <v>43800.119999984745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3128.5799999989104</v>
      </c>
      <c r="L4" t="s">
        <v>36</v>
      </c>
      <c r="M4">
        <v>2300</v>
      </c>
      <c r="O4" t="s">
        <v>41</v>
      </c>
      <c r="Q4" t="s">
        <v>41</v>
      </c>
    </row>
    <row r="5" spans="1:18">
      <c r="A5">
        <v>3</v>
      </c>
      <c r="B5" s="5" t="s">
        <v>8</v>
      </c>
      <c r="C5" s="12">
        <v>414894.66100000002</v>
      </c>
      <c r="D5" s="12">
        <v>415054.08100000001</v>
      </c>
      <c r="E5" s="12">
        <f t="shared" si="0"/>
        <v>159.4199999999837</v>
      </c>
      <c r="F5" s="21">
        <f t="shared" si="1"/>
        <v>19927.499999997963</v>
      </c>
      <c r="G5" s="12">
        <v>125</v>
      </c>
      <c r="H5" s="12">
        <v>123</v>
      </c>
      <c r="I5" s="12">
        <f t="shared" si="2"/>
        <v>2</v>
      </c>
      <c r="J5" s="24">
        <f t="shared" si="3"/>
        <v>318.8399999999674</v>
      </c>
      <c r="L5" t="s">
        <v>37</v>
      </c>
      <c r="M5">
        <v>3200</v>
      </c>
      <c r="O5" t="s">
        <v>40</v>
      </c>
      <c r="Q5" t="s">
        <v>40</v>
      </c>
    </row>
    <row r="6" spans="1:18">
      <c r="A6">
        <v>4</v>
      </c>
      <c r="B6" s="5" t="s">
        <v>9</v>
      </c>
      <c r="C6" s="2">
        <v>415303.51799999998</v>
      </c>
      <c r="D6" s="2">
        <v>415539.11800000002</v>
      </c>
      <c r="E6" s="12">
        <f t="shared" si="0"/>
        <v>235.60000000003492</v>
      </c>
      <c r="F6" s="21">
        <f t="shared" si="1"/>
        <v>29450.000000004366</v>
      </c>
      <c r="G6" s="12">
        <v>125</v>
      </c>
      <c r="H6" s="12">
        <v>123</v>
      </c>
      <c r="I6" s="12">
        <f t="shared" si="2"/>
        <v>2</v>
      </c>
      <c r="J6" s="24">
        <f t="shared" si="3"/>
        <v>471.20000000006985</v>
      </c>
      <c r="L6" t="s">
        <v>38</v>
      </c>
      <c r="M6">
        <v>4300</v>
      </c>
    </row>
    <row r="7" spans="1:18">
      <c r="A7">
        <v>5</v>
      </c>
      <c r="B7" s="5" t="s">
        <v>10</v>
      </c>
      <c r="C7" s="2">
        <v>288279.30699999997</v>
      </c>
      <c r="D7" s="2">
        <v>288401.27500000002</v>
      </c>
      <c r="E7" s="12">
        <f t="shared" si="0"/>
        <v>121.96800000005169</v>
      </c>
      <c r="F7" s="21">
        <f t="shared" si="1"/>
        <v>15246.000000006461</v>
      </c>
      <c r="G7" s="12">
        <v>125</v>
      </c>
      <c r="H7" s="12">
        <v>123</v>
      </c>
      <c r="I7" s="12">
        <f t="shared" si="2"/>
        <v>2</v>
      </c>
      <c r="J7" s="24">
        <f t="shared" si="3"/>
        <v>243.93600000010338</v>
      </c>
      <c r="L7" t="s">
        <v>39</v>
      </c>
      <c r="M7">
        <v>4700</v>
      </c>
    </row>
    <row r="8" spans="1:18">
      <c r="A8">
        <v>6</v>
      </c>
      <c r="B8" s="5" t="s">
        <v>11</v>
      </c>
      <c r="C8" s="2">
        <v>331668.32</v>
      </c>
      <c r="D8" s="2">
        <v>331857.36</v>
      </c>
      <c r="E8" s="12">
        <f t="shared" si="0"/>
        <v>189.03999999997905</v>
      </c>
      <c r="F8" s="21">
        <f t="shared" si="1"/>
        <v>23629.999999997381</v>
      </c>
      <c r="G8" s="12">
        <v>125</v>
      </c>
      <c r="H8" s="12">
        <v>123</v>
      </c>
      <c r="I8" s="12">
        <f t="shared" si="2"/>
        <v>2</v>
      </c>
      <c r="J8" s="24">
        <f t="shared" si="3"/>
        <v>378.07999999995809</v>
      </c>
      <c r="L8" t="s">
        <v>40</v>
      </c>
      <c r="M8">
        <v>16450</v>
      </c>
    </row>
    <row r="9" spans="1:18">
      <c r="A9">
        <v>7</v>
      </c>
      <c r="B9" s="5" t="s">
        <v>12</v>
      </c>
      <c r="C9" s="2">
        <v>349200.14899999998</v>
      </c>
      <c r="D9" s="2">
        <v>349458.549</v>
      </c>
      <c r="E9" s="12">
        <f t="shared" si="0"/>
        <v>258.40000000002328</v>
      </c>
      <c r="F9" s="21">
        <f t="shared" si="1"/>
        <v>32300.00000000291</v>
      </c>
      <c r="G9" s="12">
        <v>125</v>
      </c>
      <c r="H9" s="12">
        <v>123</v>
      </c>
      <c r="I9" s="12">
        <f t="shared" si="2"/>
        <v>2</v>
      </c>
      <c r="J9" s="24">
        <f t="shared" si="3"/>
        <v>516.80000000004657</v>
      </c>
      <c r="L9" s="1" t="s">
        <v>41</v>
      </c>
      <c r="M9">
        <f>SUM(M4:M7)</f>
        <v>14500</v>
      </c>
    </row>
    <row r="10" spans="1:18">
      <c r="A10">
        <v>8</v>
      </c>
      <c r="B10" s="5" t="s">
        <v>13</v>
      </c>
      <c r="C10" s="2">
        <v>237131.003</v>
      </c>
      <c r="D10" s="2">
        <v>237353.603</v>
      </c>
      <c r="E10" s="12">
        <f t="shared" si="0"/>
        <v>222.60000000000582</v>
      </c>
      <c r="F10" s="21">
        <f t="shared" si="1"/>
        <v>27825.000000000728</v>
      </c>
      <c r="G10" s="12">
        <v>125</v>
      </c>
      <c r="H10" s="12">
        <v>123</v>
      </c>
      <c r="I10" s="12">
        <f t="shared" si="2"/>
        <v>2</v>
      </c>
      <c r="J10" s="24">
        <f t="shared" si="3"/>
        <v>445.20000000001164</v>
      </c>
    </row>
    <row r="11" spans="1:18">
      <c r="A11">
        <v>9</v>
      </c>
      <c r="B11" s="5" t="s">
        <v>14</v>
      </c>
      <c r="C11" s="2">
        <v>158702.49100000001</v>
      </c>
      <c r="D11" s="2">
        <v>158751.91899999999</v>
      </c>
      <c r="E11" s="12">
        <f t="shared" si="0"/>
        <v>49.427999999985332</v>
      </c>
      <c r="F11" s="21">
        <f t="shared" si="1"/>
        <v>11368.439999996626</v>
      </c>
      <c r="G11" s="2">
        <v>230</v>
      </c>
      <c r="H11" s="2">
        <v>219</v>
      </c>
      <c r="I11" s="12">
        <f t="shared" si="2"/>
        <v>11</v>
      </c>
      <c r="J11" s="24">
        <f t="shared" si="3"/>
        <v>543.70799999983865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233747.15999997847</v>
      </c>
      <c r="H13" t="s">
        <v>30</v>
      </c>
      <c r="J13" s="18">
        <f>SUM(J3:J12)</f>
        <v>8203.4939999979979</v>
      </c>
    </row>
    <row r="14" spans="1:18">
      <c r="B14" s="7" t="s">
        <v>18</v>
      </c>
      <c r="C14" s="7"/>
      <c r="D14" s="7"/>
      <c r="E14" s="7"/>
      <c r="F14" s="27"/>
      <c r="H14" s="29"/>
      <c r="J14" s="28">
        <f>F14-H14</f>
        <v>0</v>
      </c>
    </row>
    <row r="15" spans="1:18">
      <c r="B15" s="7" t="s">
        <v>19</v>
      </c>
      <c r="C15" s="7"/>
      <c r="D15" s="7"/>
      <c r="E15" s="7"/>
      <c r="F15" s="27"/>
      <c r="H15" s="29"/>
      <c r="J15" s="28">
        <f t="shared" ref="J15:J16" si="4">F15-H15</f>
        <v>0</v>
      </c>
    </row>
    <row r="16" spans="1:18">
      <c r="B16" s="7" t="s">
        <v>20</v>
      </c>
      <c r="C16" s="7"/>
      <c r="D16" s="7"/>
      <c r="E16" s="7"/>
      <c r="F16" s="27"/>
      <c r="H16" s="29"/>
      <c r="J16" s="28">
        <f t="shared" si="4"/>
        <v>0</v>
      </c>
    </row>
    <row r="17" spans="2:10">
      <c r="B17" s="7" t="s">
        <v>22</v>
      </c>
      <c r="C17" s="7"/>
      <c r="D17" s="7"/>
      <c r="E17" s="7"/>
      <c r="F17" s="27"/>
      <c r="H17" t="s">
        <v>31</v>
      </c>
      <c r="J17" s="19">
        <f>SUM(J13:J16)</f>
        <v>8203.4939999979979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233747.15999997847</v>
      </c>
    </row>
    <row r="20" spans="2:10">
      <c r="B20" s="8" t="s">
        <v>24</v>
      </c>
      <c r="C20" s="8"/>
      <c r="D20" s="8"/>
      <c r="E20" s="8"/>
      <c r="F20" s="27">
        <v>8000</v>
      </c>
    </row>
    <row r="21" spans="2:10">
      <c r="B21" s="8" t="s">
        <v>25</v>
      </c>
      <c r="C21" s="8"/>
      <c r="D21" s="8"/>
      <c r="E21" s="8"/>
      <c r="F21" s="27"/>
    </row>
    <row r="22" spans="2:10">
      <c r="B22" s="8" t="s">
        <v>26</v>
      </c>
      <c r="C22" s="8"/>
      <c r="D22" s="8"/>
      <c r="E22" s="8"/>
      <c r="F22" s="27">
        <v>17975</v>
      </c>
    </row>
    <row r="23" spans="2:10" ht="15.75" thickBot="1">
      <c r="D23" t="s">
        <v>27</v>
      </c>
      <c r="F23" s="16">
        <f>F19-F20-F21-F22</f>
        <v>207772.15999997847</v>
      </c>
    </row>
    <row r="24" spans="2:10" ht="15.75" thickBot="1">
      <c r="D24" t="s">
        <v>28</v>
      </c>
      <c r="F24" s="6">
        <f>J17-F22</f>
        <v>-9771.5060000020021</v>
      </c>
    </row>
  </sheetData>
  <mergeCells count="1">
    <mergeCell ref="B1:R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D3" sqref="D3:D11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946582.55099999998</v>
      </c>
      <c r="D3" s="10">
        <v>947299.96</v>
      </c>
      <c r="E3" s="12">
        <f>D3-C3</f>
        <v>717.4089999999851</v>
      </c>
      <c r="F3" s="20">
        <f>E3*G3</f>
        <v>150655.88999999687</v>
      </c>
      <c r="G3" s="10">
        <v>210</v>
      </c>
      <c r="H3" s="10">
        <v>195</v>
      </c>
      <c r="I3" s="10">
        <f>G3-H3</f>
        <v>15</v>
      </c>
      <c r="J3" s="23">
        <f>I3*E3</f>
        <v>10761.134999999776</v>
      </c>
      <c r="L3" t="s">
        <v>35</v>
      </c>
      <c r="M3">
        <v>5950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530125.25399999996</v>
      </c>
      <c r="D4" s="12">
        <v>530197.397</v>
      </c>
      <c r="E4" s="12">
        <f t="shared" ref="E4:E12" si="0">D4-C4</f>
        <v>72.143000000040047</v>
      </c>
      <c r="F4" s="21">
        <f t="shared" ref="F4:F12" si="1">E4*G4</f>
        <v>15150.03000000841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1082.1450000006007</v>
      </c>
      <c r="L4" t="s">
        <v>36</v>
      </c>
      <c r="M4">
        <v>2300</v>
      </c>
      <c r="O4" t="s">
        <v>41</v>
      </c>
      <c r="Q4" t="s">
        <v>41</v>
      </c>
    </row>
    <row r="5" spans="1:18">
      <c r="A5">
        <v>3</v>
      </c>
      <c r="B5" s="5" t="s">
        <v>8</v>
      </c>
      <c r="C5" s="12">
        <v>415054.08100000001</v>
      </c>
      <c r="D5" s="12">
        <v>415163.88099999999</v>
      </c>
      <c r="E5" s="12">
        <f t="shared" si="0"/>
        <v>109.79999999998836</v>
      </c>
      <c r="F5" s="21">
        <f t="shared" si="1"/>
        <v>13724.999999998545</v>
      </c>
      <c r="G5" s="12">
        <v>125</v>
      </c>
      <c r="H5" s="12">
        <v>123</v>
      </c>
      <c r="I5" s="12">
        <f t="shared" si="2"/>
        <v>2</v>
      </c>
      <c r="J5" s="24">
        <f t="shared" si="3"/>
        <v>219.59999999997672</v>
      </c>
      <c r="L5" t="s">
        <v>37</v>
      </c>
      <c r="M5">
        <v>2400</v>
      </c>
      <c r="O5" t="s">
        <v>40</v>
      </c>
      <c r="Q5" t="s">
        <v>40</v>
      </c>
    </row>
    <row r="6" spans="1:18">
      <c r="A6">
        <v>4</v>
      </c>
      <c r="B6" s="5" t="s">
        <v>9</v>
      </c>
      <c r="C6" s="2">
        <v>415539.11800000002</v>
      </c>
      <c r="D6" s="2">
        <v>415624.31800000003</v>
      </c>
      <c r="E6" s="12">
        <f t="shared" si="0"/>
        <v>85.200000000011642</v>
      </c>
      <c r="F6" s="21">
        <f t="shared" si="1"/>
        <v>10650.000000001455</v>
      </c>
      <c r="G6" s="12">
        <v>125</v>
      </c>
      <c r="H6" s="12">
        <v>123</v>
      </c>
      <c r="I6" s="12">
        <f t="shared" si="2"/>
        <v>2</v>
      </c>
      <c r="J6" s="24">
        <f t="shared" si="3"/>
        <v>170.40000000002328</v>
      </c>
      <c r="L6" t="s">
        <v>38</v>
      </c>
      <c r="M6">
        <v>3700</v>
      </c>
    </row>
    <row r="7" spans="1:18">
      <c r="A7">
        <v>5</v>
      </c>
      <c r="B7" s="5" t="s">
        <v>10</v>
      </c>
      <c r="C7" s="2">
        <v>288401.27500000002</v>
      </c>
      <c r="D7" s="2">
        <v>288517.67599999998</v>
      </c>
      <c r="E7" s="12">
        <f t="shared" si="0"/>
        <v>116.40099999995437</v>
      </c>
      <c r="F7" s="21">
        <f t="shared" si="1"/>
        <v>14550.124999994296</v>
      </c>
      <c r="G7" s="12">
        <v>125</v>
      </c>
      <c r="H7" s="12">
        <v>123</v>
      </c>
      <c r="I7" s="12">
        <f t="shared" si="2"/>
        <v>2</v>
      </c>
      <c r="J7" s="24">
        <f t="shared" si="3"/>
        <v>232.80199999990873</v>
      </c>
      <c r="L7" t="s">
        <v>39</v>
      </c>
      <c r="M7">
        <v>4200</v>
      </c>
    </row>
    <row r="8" spans="1:18">
      <c r="A8">
        <v>6</v>
      </c>
      <c r="B8" s="5" t="s">
        <v>11</v>
      </c>
      <c r="C8" s="2">
        <v>331857.36</v>
      </c>
      <c r="D8" s="2">
        <v>332010.76</v>
      </c>
      <c r="E8" s="12">
        <f t="shared" si="0"/>
        <v>153.40000000002328</v>
      </c>
      <c r="F8" s="21">
        <f t="shared" si="1"/>
        <v>19175.00000000291</v>
      </c>
      <c r="G8" s="12">
        <v>125</v>
      </c>
      <c r="H8" s="12">
        <v>123</v>
      </c>
      <c r="I8" s="12">
        <f t="shared" si="2"/>
        <v>2</v>
      </c>
      <c r="J8" s="24">
        <f t="shared" si="3"/>
        <v>306.80000000004657</v>
      </c>
      <c r="L8" t="s">
        <v>40</v>
      </c>
      <c r="M8">
        <v>15300</v>
      </c>
    </row>
    <row r="9" spans="1:18">
      <c r="A9">
        <v>7</v>
      </c>
      <c r="B9" s="5" t="s">
        <v>12</v>
      </c>
      <c r="C9" s="2">
        <v>349458.549</v>
      </c>
      <c r="D9" s="2">
        <v>349663.74900000001</v>
      </c>
      <c r="E9" s="12">
        <f t="shared" si="0"/>
        <v>205.20000000001164</v>
      </c>
      <c r="F9" s="21">
        <f t="shared" si="1"/>
        <v>25650.000000001455</v>
      </c>
      <c r="G9" s="12">
        <v>125</v>
      </c>
      <c r="H9" s="12">
        <v>123</v>
      </c>
      <c r="I9" s="12">
        <f t="shared" si="2"/>
        <v>2</v>
      </c>
      <c r="J9" s="24">
        <f t="shared" si="3"/>
        <v>410.40000000002328</v>
      </c>
      <c r="L9" s="1" t="s">
        <v>41</v>
      </c>
      <c r="M9">
        <f>SUM(M4:M7)</f>
        <v>12600</v>
      </c>
    </row>
    <row r="10" spans="1:18">
      <c r="A10">
        <v>8</v>
      </c>
      <c r="B10" s="5" t="s">
        <v>13</v>
      </c>
      <c r="C10" s="2">
        <v>237353.603</v>
      </c>
      <c r="D10" s="2">
        <v>237474.41500000001</v>
      </c>
      <c r="E10" s="12">
        <f t="shared" si="0"/>
        <v>120.81200000000536</v>
      </c>
      <c r="F10" s="21">
        <f t="shared" si="1"/>
        <v>15101.500000000669</v>
      </c>
      <c r="G10" s="12">
        <v>125</v>
      </c>
      <c r="H10" s="12">
        <v>123</v>
      </c>
      <c r="I10" s="12">
        <f t="shared" si="2"/>
        <v>2</v>
      </c>
      <c r="J10" s="24">
        <f t="shared" si="3"/>
        <v>241.62400000001071</v>
      </c>
    </row>
    <row r="11" spans="1:18">
      <c r="A11">
        <v>9</v>
      </c>
      <c r="B11" s="5" t="s">
        <v>14</v>
      </c>
      <c r="C11" s="2">
        <v>158751.91899999999</v>
      </c>
      <c r="D11" s="2">
        <v>158800.61600000001</v>
      </c>
      <c r="E11" s="12">
        <f t="shared" si="0"/>
        <v>48.697000000014668</v>
      </c>
      <c r="F11" s="21">
        <f t="shared" si="1"/>
        <v>11200.310000003374</v>
      </c>
      <c r="G11" s="2">
        <v>230</v>
      </c>
      <c r="H11" s="2">
        <v>219</v>
      </c>
      <c r="I11" s="12">
        <f t="shared" si="2"/>
        <v>11</v>
      </c>
      <c r="J11" s="24">
        <f t="shared" si="3"/>
        <v>535.66700000016135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275857.85500000796</v>
      </c>
      <c r="H13" t="s">
        <v>30</v>
      </c>
      <c r="J13" s="18">
        <f>SUM(J3:J12)</f>
        <v>13960.573000000528</v>
      </c>
    </row>
    <row r="14" spans="1:18">
      <c r="B14" s="7" t="s">
        <v>18</v>
      </c>
      <c r="C14" s="7"/>
      <c r="D14" s="7"/>
      <c r="E14" s="7"/>
      <c r="F14" s="27">
        <v>2700</v>
      </c>
      <c r="H14" s="29">
        <v>2500</v>
      </c>
      <c r="J14" s="28">
        <f>F14-H14</f>
        <v>200</v>
      </c>
    </row>
    <row r="15" spans="1:18">
      <c r="B15" s="7" t="s">
        <v>19</v>
      </c>
      <c r="C15" s="7"/>
      <c r="D15" s="7"/>
      <c r="E15" s="7"/>
      <c r="F15" s="27">
        <v>2500</v>
      </c>
      <c r="H15" s="29">
        <v>2250</v>
      </c>
      <c r="J15" s="28">
        <f t="shared" ref="J15:J16" si="4">F15-H15</f>
        <v>250</v>
      </c>
    </row>
    <row r="16" spans="1:18">
      <c r="B16" s="7" t="s">
        <v>20</v>
      </c>
      <c r="C16" s="7"/>
      <c r="D16" s="7"/>
      <c r="E16" s="7"/>
      <c r="F16" s="27">
        <v>650</v>
      </c>
      <c r="H16" s="29">
        <v>550</v>
      </c>
      <c r="J16" s="28">
        <f t="shared" si="4"/>
        <v>100</v>
      </c>
    </row>
    <row r="17" spans="2:10">
      <c r="B17" s="7" t="s">
        <v>22</v>
      </c>
      <c r="C17" s="7"/>
      <c r="D17" s="7"/>
      <c r="E17" s="7"/>
      <c r="F17" s="27"/>
      <c r="H17" t="s">
        <v>31</v>
      </c>
      <c r="J17" s="19">
        <f>SUM(J13:J16)</f>
        <v>14510.573000000528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281707.85500000796</v>
      </c>
    </row>
    <row r="20" spans="2:10">
      <c r="B20" s="8" t="s">
        <v>24</v>
      </c>
      <c r="C20" s="8"/>
      <c r="D20" s="8"/>
      <c r="E20" s="8"/>
      <c r="F20" s="27">
        <v>52500</v>
      </c>
    </row>
    <row r="21" spans="2:10">
      <c r="B21" s="8" t="s">
        <v>25</v>
      </c>
      <c r="C21" s="8"/>
      <c r="D21" s="8"/>
      <c r="E21" s="8"/>
      <c r="F21" s="27"/>
    </row>
    <row r="22" spans="2:10">
      <c r="B22" s="8" t="s">
        <v>26</v>
      </c>
      <c r="C22" s="8"/>
      <c r="D22" s="8"/>
      <c r="E22" s="8"/>
      <c r="F22" s="27">
        <v>10075</v>
      </c>
    </row>
    <row r="23" spans="2:10" ht="15.75" thickBot="1">
      <c r="D23" t="s">
        <v>27</v>
      </c>
      <c r="F23" s="16">
        <f>F19-F20-F21-F22</f>
        <v>219132.85500000796</v>
      </c>
    </row>
    <row r="24" spans="2:10" ht="15.75" thickBot="1">
      <c r="D24" t="s">
        <v>28</v>
      </c>
      <c r="F24" s="6">
        <f>J17-F22</f>
        <v>4435.5730000005278</v>
      </c>
    </row>
  </sheetData>
  <mergeCells count="1">
    <mergeCell ref="B1:R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B3" sqref="B3:B10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947299.96</v>
      </c>
      <c r="D3" s="10">
        <v>947994.36800000002</v>
      </c>
      <c r="E3" s="12">
        <f>D3-C3</f>
        <v>694.40800000005402</v>
      </c>
      <c r="F3" s="20">
        <f>E3*G3</f>
        <v>145825.68000001134</v>
      </c>
      <c r="G3" s="10">
        <v>210</v>
      </c>
      <c r="H3" s="10">
        <v>195</v>
      </c>
      <c r="I3" s="10">
        <f>G3-H3</f>
        <v>15</v>
      </c>
      <c r="J3" s="23">
        <f>I3*E3</f>
        <v>10416.12000000081</v>
      </c>
      <c r="L3" t="s">
        <v>35</v>
      </c>
      <c r="M3">
        <v>5850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530197.397</v>
      </c>
      <c r="D4" s="12">
        <v>530441.42200000002</v>
      </c>
      <c r="E4" s="12">
        <f t="shared" ref="E4:E12" si="0">D4-C4</f>
        <v>244.02500000002328</v>
      </c>
      <c r="F4" s="21">
        <f t="shared" ref="F4:F12" si="1">E4*G4</f>
        <v>51245.250000004889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3660.3750000003492</v>
      </c>
      <c r="L4" t="s">
        <v>36</v>
      </c>
      <c r="M4">
        <v>2300</v>
      </c>
      <c r="O4" t="s">
        <v>41</v>
      </c>
      <c r="Q4" t="s">
        <v>41</v>
      </c>
    </row>
    <row r="5" spans="1:18">
      <c r="A5">
        <v>3</v>
      </c>
      <c r="B5" s="5" t="s">
        <v>8</v>
      </c>
      <c r="C5" s="12">
        <v>415163.88099999999</v>
      </c>
      <c r="D5" s="12">
        <v>415394.62199999997</v>
      </c>
      <c r="E5" s="12">
        <f t="shared" si="0"/>
        <v>230.74099999997998</v>
      </c>
      <c r="F5" s="21">
        <f t="shared" si="1"/>
        <v>28842.624999997497</v>
      </c>
      <c r="G5" s="12">
        <v>125</v>
      </c>
      <c r="H5" s="12">
        <v>123</v>
      </c>
      <c r="I5" s="12">
        <f t="shared" si="2"/>
        <v>2</v>
      </c>
      <c r="J5" s="24">
        <f t="shared" si="3"/>
        <v>461.48199999995995</v>
      </c>
      <c r="L5" t="s">
        <v>37</v>
      </c>
      <c r="M5">
        <v>2100</v>
      </c>
      <c r="O5" t="s">
        <v>40</v>
      </c>
      <c r="Q5" t="s">
        <v>40</v>
      </c>
    </row>
    <row r="6" spans="1:18">
      <c r="A6">
        <v>4</v>
      </c>
      <c r="B6" s="5" t="s">
        <v>9</v>
      </c>
      <c r="C6" s="2">
        <v>415624.31800000003</v>
      </c>
      <c r="D6" s="2">
        <v>415837.47</v>
      </c>
      <c r="E6" s="12">
        <f t="shared" si="0"/>
        <v>213.15199999994365</v>
      </c>
      <c r="F6" s="21">
        <f t="shared" si="1"/>
        <v>26643.999999992957</v>
      </c>
      <c r="G6" s="12">
        <v>125</v>
      </c>
      <c r="H6" s="12">
        <v>123</v>
      </c>
      <c r="I6" s="12">
        <f t="shared" si="2"/>
        <v>2</v>
      </c>
      <c r="J6" s="24">
        <f t="shared" si="3"/>
        <v>426.30399999988731</v>
      </c>
      <c r="L6" t="s">
        <v>38</v>
      </c>
      <c r="M6">
        <v>3300</v>
      </c>
    </row>
    <row r="7" spans="1:18">
      <c r="A7">
        <v>5</v>
      </c>
      <c r="B7" s="5" t="s">
        <v>10</v>
      </c>
      <c r="C7" s="2">
        <v>288517.67599999998</v>
      </c>
      <c r="D7" s="2">
        <v>288726.80300000001</v>
      </c>
      <c r="E7" s="12">
        <f t="shared" si="0"/>
        <v>209.12700000003679</v>
      </c>
      <c r="F7" s="21">
        <f t="shared" si="1"/>
        <v>26140.875000004598</v>
      </c>
      <c r="G7" s="12">
        <v>125</v>
      </c>
      <c r="H7" s="12">
        <v>123</v>
      </c>
      <c r="I7" s="12">
        <f t="shared" si="2"/>
        <v>2</v>
      </c>
      <c r="J7" s="24">
        <f t="shared" si="3"/>
        <v>418.25400000007357</v>
      </c>
      <c r="L7" t="s">
        <v>39</v>
      </c>
      <c r="M7">
        <v>3800</v>
      </c>
    </row>
    <row r="8" spans="1:18">
      <c r="A8">
        <v>6</v>
      </c>
      <c r="B8" s="5" t="s">
        <v>11</v>
      </c>
      <c r="C8" s="2">
        <v>332010.76</v>
      </c>
      <c r="D8" s="2">
        <v>332244.76</v>
      </c>
      <c r="E8" s="12">
        <f t="shared" si="0"/>
        <v>234</v>
      </c>
      <c r="F8" s="21">
        <f t="shared" si="1"/>
        <v>29250</v>
      </c>
      <c r="G8" s="12">
        <v>125</v>
      </c>
      <c r="H8" s="12">
        <v>123</v>
      </c>
      <c r="I8" s="12">
        <f t="shared" si="2"/>
        <v>2</v>
      </c>
      <c r="J8" s="24">
        <f t="shared" si="3"/>
        <v>468</v>
      </c>
      <c r="L8" t="s">
        <v>40</v>
      </c>
      <c r="M8">
        <v>14300</v>
      </c>
    </row>
    <row r="9" spans="1:18">
      <c r="A9">
        <v>7</v>
      </c>
      <c r="B9" s="5" t="s">
        <v>12</v>
      </c>
      <c r="C9" s="2">
        <v>349663.74900000001</v>
      </c>
      <c r="D9" s="2">
        <v>349860.49699999997</v>
      </c>
      <c r="E9" s="12">
        <f t="shared" si="0"/>
        <v>196.74799999996321</v>
      </c>
      <c r="F9" s="21">
        <f t="shared" si="1"/>
        <v>24593.499999995402</v>
      </c>
      <c r="G9" s="12">
        <v>125</v>
      </c>
      <c r="H9" s="12">
        <v>123</v>
      </c>
      <c r="I9" s="12">
        <f t="shared" si="2"/>
        <v>2</v>
      </c>
      <c r="J9" s="24">
        <f t="shared" si="3"/>
        <v>393.49599999992643</v>
      </c>
      <c r="L9" s="1" t="s">
        <v>41</v>
      </c>
      <c r="M9">
        <f>SUM(M4:M7)</f>
        <v>11500</v>
      </c>
    </row>
    <row r="10" spans="1:18">
      <c r="A10">
        <v>8</v>
      </c>
      <c r="B10" s="5" t="s">
        <v>13</v>
      </c>
      <c r="C10" s="2">
        <v>237474.41500000001</v>
      </c>
      <c r="D10" s="2">
        <v>237587.41500000001</v>
      </c>
      <c r="E10" s="12">
        <f t="shared" si="0"/>
        <v>113</v>
      </c>
      <c r="F10" s="21">
        <f t="shared" si="1"/>
        <v>14125</v>
      </c>
      <c r="G10" s="12">
        <v>125</v>
      </c>
      <c r="H10" s="12">
        <v>123</v>
      </c>
      <c r="I10" s="12">
        <f t="shared" si="2"/>
        <v>2</v>
      </c>
      <c r="J10" s="24">
        <f t="shared" si="3"/>
        <v>226</v>
      </c>
    </row>
    <row r="11" spans="1:18">
      <c r="A11">
        <v>9</v>
      </c>
      <c r="B11" s="5" t="s">
        <v>14</v>
      </c>
      <c r="C11" s="2">
        <v>158800.61600000001</v>
      </c>
      <c r="D11" s="2">
        <v>158857.57199999999</v>
      </c>
      <c r="E11" s="12">
        <f t="shared" si="0"/>
        <v>56.955999999976484</v>
      </c>
      <c r="F11" s="21">
        <f t="shared" si="1"/>
        <v>13099.879999994591</v>
      </c>
      <c r="G11" s="2">
        <v>230</v>
      </c>
      <c r="H11" s="2">
        <v>219</v>
      </c>
      <c r="I11" s="12">
        <f t="shared" si="2"/>
        <v>11</v>
      </c>
      <c r="J11" s="24">
        <f t="shared" si="3"/>
        <v>626.51599999974133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359766.81000000128</v>
      </c>
      <c r="H13" t="s">
        <v>30</v>
      </c>
      <c r="J13" s="18">
        <f>SUM(J3:J12)</f>
        <v>17096.547000000748</v>
      </c>
    </row>
    <row r="14" spans="1:18">
      <c r="B14" s="7" t="s">
        <v>18</v>
      </c>
      <c r="C14" s="7"/>
      <c r="D14" s="7"/>
      <c r="E14" s="7"/>
      <c r="F14" s="27"/>
      <c r="H14" s="29"/>
      <c r="J14" s="28">
        <f>F14-H14</f>
        <v>0</v>
      </c>
    </row>
    <row r="15" spans="1:18">
      <c r="B15" s="7" t="s">
        <v>19</v>
      </c>
      <c r="C15" s="7"/>
      <c r="D15" s="7"/>
      <c r="E15" s="7"/>
      <c r="F15" s="27"/>
      <c r="H15" s="29"/>
      <c r="J15" s="28">
        <f t="shared" ref="J15:J16" si="4">F15-H15</f>
        <v>0</v>
      </c>
    </row>
    <row r="16" spans="1:18">
      <c r="B16" s="7" t="s">
        <v>20</v>
      </c>
      <c r="C16" s="7"/>
      <c r="D16" s="7"/>
      <c r="E16" s="7"/>
      <c r="F16" s="27"/>
      <c r="H16" s="29"/>
      <c r="J16" s="28">
        <f t="shared" si="4"/>
        <v>0</v>
      </c>
    </row>
    <row r="17" spans="2:10">
      <c r="B17" s="7" t="s">
        <v>22</v>
      </c>
      <c r="C17" s="7"/>
      <c r="D17" s="7"/>
      <c r="E17" s="7"/>
      <c r="F17" s="27"/>
      <c r="H17" t="s">
        <v>31</v>
      </c>
      <c r="J17" s="19">
        <f>SUM(J13:J16)</f>
        <v>17096.547000000748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359766.81000000128</v>
      </c>
    </row>
    <row r="20" spans="2:10">
      <c r="B20" s="8" t="s">
        <v>24</v>
      </c>
      <c r="C20" s="8"/>
      <c r="D20" s="8"/>
      <c r="E20" s="8"/>
      <c r="F20" s="27">
        <v>27450</v>
      </c>
    </row>
    <row r="21" spans="2:10">
      <c r="B21" s="8" t="s">
        <v>25</v>
      </c>
      <c r="C21" s="8"/>
      <c r="D21" s="8"/>
      <c r="E21" s="8"/>
      <c r="F21" s="27"/>
    </row>
    <row r="22" spans="2:10">
      <c r="B22" s="8" t="s">
        <v>26</v>
      </c>
      <c r="C22" s="8"/>
      <c r="D22" s="8"/>
      <c r="E22" s="8"/>
      <c r="F22" s="27">
        <v>45825</v>
      </c>
    </row>
    <row r="23" spans="2:10" ht="15.75" thickBot="1">
      <c r="D23" t="s">
        <v>27</v>
      </c>
      <c r="F23" s="16">
        <f>F19-F20-F21-F22</f>
        <v>286491.81000000128</v>
      </c>
    </row>
    <row r="24" spans="2:10" ht="15.75" thickBot="1">
      <c r="D24" t="s">
        <v>28</v>
      </c>
      <c r="F24" s="6">
        <f>J17-F22</f>
        <v>-28728.452999999252</v>
      </c>
    </row>
  </sheetData>
  <mergeCells count="1">
    <mergeCell ref="B1:R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P13" sqref="P13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947994.36800000002</v>
      </c>
      <c r="D3" s="10">
        <v>949085.33700000006</v>
      </c>
      <c r="E3" s="12">
        <f>D3-C3</f>
        <v>1090.969000000041</v>
      </c>
      <c r="F3" s="20">
        <f>E3*G3</f>
        <v>229103.49000000861</v>
      </c>
      <c r="G3" s="10">
        <v>210</v>
      </c>
      <c r="H3" s="10">
        <v>195</v>
      </c>
      <c r="I3" s="10">
        <f>G3-H3</f>
        <v>15</v>
      </c>
      <c r="J3" s="23">
        <f>I3*E3</f>
        <v>16364.535000000615</v>
      </c>
      <c r="L3" t="s">
        <v>35</v>
      </c>
      <c r="M3">
        <v>5750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530441.42200000002</v>
      </c>
      <c r="D4" s="12">
        <v>530526.18500000006</v>
      </c>
      <c r="E4" s="12">
        <f t="shared" ref="E4:E12" si="0">D4-C4</f>
        <v>84.76300000003539</v>
      </c>
      <c r="F4" s="21">
        <f t="shared" ref="F4:F12" si="1">E4*G4</f>
        <v>17800.230000007432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1271.4450000005309</v>
      </c>
      <c r="L4" t="s">
        <v>36</v>
      </c>
      <c r="M4">
        <v>2300</v>
      </c>
      <c r="O4" t="s">
        <v>41</v>
      </c>
      <c r="Q4" t="s">
        <v>41</v>
      </c>
    </row>
    <row r="5" spans="1:18">
      <c r="A5">
        <v>3</v>
      </c>
      <c r="B5" s="5" t="s">
        <v>8</v>
      </c>
      <c r="C5" s="12">
        <v>415394.62199999997</v>
      </c>
      <c r="D5" s="12">
        <v>415608.75799999997</v>
      </c>
      <c r="E5" s="12">
        <f t="shared" si="0"/>
        <v>214.1359999999986</v>
      </c>
      <c r="F5" s="21">
        <f t="shared" si="1"/>
        <v>26766.999999999825</v>
      </c>
      <c r="G5" s="12">
        <v>125</v>
      </c>
      <c r="H5" s="12">
        <v>123</v>
      </c>
      <c r="I5" s="12">
        <f t="shared" si="2"/>
        <v>2</v>
      </c>
      <c r="J5" s="24">
        <f t="shared" si="3"/>
        <v>428.27199999999721</v>
      </c>
      <c r="L5" t="s">
        <v>37</v>
      </c>
      <c r="M5">
        <v>1700</v>
      </c>
      <c r="O5" t="s">
        <v>40</v>
      </c>
      <c r="Q5" t="s">
        <v>40</v>
      </c>
    </row>
    <row r="6" spans="1:18">
      <c r="A6">
        <v>4</v>
      </c>
      <c r="B6" s="5" t="s">
        <v>9</v>
      </c>
      <c r="C6" s="2">
        <v>415837.47</v>
      </c>
      <c r="D6" s="2">
        <v>416083.92300000001</v>
      </c>
      <c r="E6" s="12">
        <f t="shared" si="0"/>
        <v>246.45300000003772</v>
      </c>
      <c r="F6" s="21">
        <f t="shared" si="1"/>
        <v>30806.625000004715</v>
      </c>
      <c r="G6" s="12">
        <v>125</v>
      </c>
      <c r="H6" s="12">
        <v>123</v>
      </c>
      <c r="I6" s="12">
        <f t="shared" si="2"/>
        <v>2</v>
      </c>
      <c r="J6" s="24">
        <f t="shared" si="3"/>
        <v>492.90600000007544</v>
      </c>
      <c r="L6" t="s">
        <v>38</v>
      </c>
      <c r="M6">
        <v>3600</v>
      </c>
    </row>
    <row r="7" spans="1:18">
      <c r="A7">
        <v>5</v>
      </c>
      <c r="B7" s="5" t="s">
        <v>10</v>
      </c>
      <c r="C7" s="2">
        <v>288726.80300000001</v>
      </c>
      <c r="D7" s="2">
        <v>288882.20299999998</v>
      </c>
      <c r="E7" s="12">
        <f t="shared" si="0"/>
        <v>155.39999999996508</v>
      </c>
      <c r="F7" s="21">
        <f t="shared" si="1"/>
        <v>19424.999999995634</v>
      </c>
      <c r="G7" s="12">
        <v>125</v>
      </c>
      <c r="H7" s="12">
        <v>123</v>
      </c>
      <c r="I7" s="12">
        <f t="shared" si="2"/>
        <v>2</v>
      </c>
      <c r="J7" s="24">
        <f t="shared" si="3"/>
        <v>310.79999999993015</v>
      </c>
      <c r="L7" t="s">
        <v>39</v>
      </c>
      <c r="M7">
        <v>3300</v>
      </c>
    </row>
    <row r="8" spans="1:18">
      <c r="A8">
        <v>6</v>
      </c>
      <c r="B8" s="5" t="s">
        <v>11</v>
      </c>
      <c r="C8" s="2">
        <v>332244.76</v>
      </c>
      <c r="D8" s="2">
        <v>332359.54499999998</v>
      </c>
      <c r="E8" s="12">
        <f t="shared" si="0"/>
        <v>114.78499999997439</v>
      </c>
      <c r="F8" s="21">
        <f t="shared" si="1"/>
        <v>14348.124999996799</v>
      </c>
      <c r="G8" s="12">
        <v>125</v>
      </c>
      <c r="H8" s="12">
        <v>123</v>
      </c>
      <c r="I8" s="12">
        <f t="shared" si="2"/>
        <v>2</v>
      </c>
      <c r="J8" s="24">
        <f t="shared" si="3"/>
        <v>229.56999999994878</v>
      </c>
      <c r="L8" t="s">
        <v>40</v>
      </c>
      <c r="M8">
        <v>13050</v>
      </c>
    </row>
    <row r="9" spans="1:18">
      <c r="A9">
        <v>7</v>
      </c>
      <c r="B9" s="5" t="s">
        <v>12</v>
      </c>
      <c r="C9" s="2">
        <v>349860.49699999997</v>
      </c>
      <c r="D9" s="2">
        <v>350136.51699999999</v>
      </c>
      <c r="E9" s="12">
        <f t="shared" si="0"/>
        <v>276.02000000001863</v>
      </c>
      <c r="F9" s="21">
        <f t="shared" si="1"/>
        <v>34502.500000002328</v>
      </c>
      <c r="G9" s="12">
        <v>125</v>
      </c>
      <c r="H9" s="12">
        <v>123</v>
      </c>
      <c r="I9" s="12">
        <f t="shared" si="2"/>
        <v>2</v>
      </c>
      <c r="J9" s="24">
        <f t="shared" si="3"/>
        <v>552.04000000003725</v>
      </c>
      <c r="L9" s="1" t="s">
        <v>41</v>
      </c>
      <c r="M9">
        <f>SUM(M4:M7)</f>
        <v>10900</v>
      </c>
    </row>
    <row r="10" spans="1:18">
      <c r="A10">
        <v>8</v>
      </c>
      <c r="B10" s="5" t="s">
        <v>13</v>
      </c>
      <c r="C10" s="2">
        <v>237587.41500000001</v>
      </c>
      <c r="D10" s="2">
        <v>237711.29500000001</v>
      </c>
      <c r="E10" s="12">
        <f t="shared" si="0"/>
        <v>123.88000000000466</v>
      </c>
      <c r="F10" s="21">
        <f t="shared" si="1"/>
        <v>15485.000000000582</v>
      </c>
      <c r="G10" s="12">
        <v>125</v>
      </c>
      <c r="H10" s="12">
        <v>123</v>
      </c>
      <c r="I10" s="12">
        <f t="shared" si="2"/>
        <v>2</v>
      </c>
      <c r="J10" s="24">
        <f t="shared" si="3"/>
        <v>247.76000000000931</v>
      </c>
    </row>
    <row r="11" spans="1:18">
      <c r="A11">
        <v>9</v>
      </c>
      <c r="B11" s="5" t="s">
        <v>14</v>
      </c>
      <c r="C11" s="2">
        <v>158857.57199999999</v>
      </c>
      <c r="D11" s="2">
        <v>158955.14799999999</v>
      </c>
      <c r="E11" s="12">
        <f t="shared" si="0"/>
        <v>97.576000000000931</v>
      </c>
      <c r="F11" s="21">
        <f t="shared" si="1"/>
        <v>22442.480000000214</v>
      </c>
      <c r="G11" s="2">
        <v>230</v>
      </c>
      <c r="H11" s="2">
        <v>219</v>
      </c>
      <c r="I11" s="12">
        <f t="shared" si="2"/>
        <v>11</v>
      </c>
      <c r="J11" s="24">
        <f t="shared" si="3"/>
        <v>1073.3360000000102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410680.45000001614</v>
      </c>
      <c r="H13" t="s">
        <v>30</v>
      </c>
      <c r="J13" s="18">
        <f>SUM(J3:J12)</f>
        <v>20970.664000001154</v>
      </c>
    </row>
    <row r="14" spans="1:18">
      <c r="B14" s="7" t="s">
        <v>18</v>
      </c>
      <c r="C14" s="7"/>
      <c r="D14" s="7"/>
      <c r="E14" s="7"/>
      <c r="F14" s="27">
        <v>900</v>
      </c>
      <c r="H14" s="29">
        <v>800</v>
      </c>
      <c r="J14" s="28">
        <f>F14-H14</f>
        <v>100</v>
      </c>
    </row>
    <row r="15" spans="1:18">
      <c r="B15" s="7" t="s">
        <v>19</v>
      </c>
      <c r="C15" s="7"/>
      <c r="D15" s="7"/>
      <c r="E15" s="7"/>
      <c r="F15" s="27"/>
      <c r="H15" s="29"/>
      <c r="J15" s="28">
        <f t="shared" ref="J15:J16" si="4">F15-H15</f>
        <v>0</v>
      </c>
    </row>
    <row r="16" spans="1:18">
      <c r="B16" s="7" t="s">
        <v>20</v>
      </c>
      <c r="C16" s="7"/>
      <c r="D16" s="7"/>
      <c r="E16" s="7"/>
      <c r="F16" s="27"/>
      <c r="H16" s="29"/>
      <c r="J16" s="28">
        <f t="shared" si="4"/>
        <v>0</v>
      </c>
    </row>
    <row r="17" spans="2:10">
      <c r="B17" s="7" t="s">
        <v>22</v>
      </c>
      <c r="C17" s="7"/>
      <c r="D17" s="7"/>
      <c r="E17" s="7"/>
      <c r="F17" s="27"/>
      <c r="H17" t="s">
        <v>31</v>
      </c>
      <c r="J17" s="19">
        <f>SUM(J13:J16)</f>
        <v>21070.664000001154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411580.45000001614</v>
      </c>
    </row>
    <row r="20" spans="2:10">
      <c r="B20" s="8" t="s">
        <v>24</v>
      </c>
      <c r="C20" s="8"/>
      <c r="D20" s="8"/>
      <c r="E20" s="8"/>
      <c r="F20" s="27">
        <v>71020</v>
      </c>
    </row>
    <row r="21" spans="2:10">
      <c r="B21" s="8" t="s">
        <v>25</v>
      </c>
      <c r="C21" s="8"/>
      <c r="D21" s="8"/>
      <c r="E21" s="8"/>
      <c r="F21" s="27"/>
    </row>
    <row r="22" spans="2:10">
      <c r="B22" s="8" t="s">
        <v>26</v>
      </c>
      <c r="C22" s="8"/>
      <c r="D22" s="8"/>
      <c r="E22" s="8"/>
      <c r="F22" s="27">
        <v>299875</v>
      </c>
    </row>
    <row r="23" spans="2:10" ht="15.75" thickBot="1">
      <c r="D23" t="s">
        <v>27</v>
      </c>
      <c r="F23" s="16">
        <f>F19-F20-F21-F22</f>
        <v>40685.450000016135</v>
      </c>
    </row>
    <row r="24" spans="2:10" ht="15.75" thickBot="1">
      <c r="D24" t="s">
        <v>28</v>
      </c>
      <c r="F24" s="6">
        <f>J17-F22</f>
        <v>-278804.33599999885</v>
      </c>
    </row>
  </sheetData>
  <mergeCells count="1">
    <mergeCell ref="B1:R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O9" sqref="O9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949085.33700000006</v>
      </c>
      <c r="D3" s="10">
        <v>949525.91399999999</v>
      </c>
      <c r="E3" s="12">
        <f>D3-C3</f>
        <v>440.57699999993201</v>
      </c>
      <c r="F3" s="20">
        <f>E3*G3</f>
        <v>92521.169999985723</v>
      </c>
      <c r="G3" s="10">
        <v>210</v>
      </c>
      <c r="H3" s="10">
        <v>195</v>
      </c>
      <c r="I3" s="10">
        <f>G3-H3</f>
        <v>15</v>
      </c>
      <c r="J3" s="23">
        <f>I3*E3</f>
        <v>6608.6549999989802</v>
      </c>
      <c r="L3" t="s">
        <v>35</v>
      </c>
      <c r="M3">
        <v>5550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530526.18500000006</v>
      </c>
      <c r="D4" s="12">
        <v>530688.57200000004</v>
      </c>
      <c r="E4" s="12">
        <f t="shared" ref="E4:E12" si="0">D4-C4</f>
        <v>162.38699999998789</v>
      </c>
      <c r="F4" s="21">
        <f t="shared" ref="F4:F12" si="1">E4*G4</f>
        <v>34101.269999997457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2435.8049999998184</v>
      </c>
      <c r="L4" t="s">
        <v>36</v>
      </c>
      <c r="M4">
        <v>2300</v>
      </c>
      <c r="O4" t="s">
        <v>41</v>
      </c>
      <c r="Q4" t="s">
        <v>41</v>
      </c>
    </row>
    <row r="5" spans="1:18">
      <c r="A5">
        <v>3</v>
      </c>
      <c r="B5" s="5" t="s">
        <v>8</v>
      </c>
      <c r="C5" s="12">
        <v>415608.75799999997</v>
      </c>
      <c r="D5" s="12">
        <v>415948.71500000003</v>
      </c>
      <c r="E5" s="12">
        <f t="shared" si="0"/>
        <v>339.95700000005309</v>
      </c>
      <c r="F5" s="21">
        <f t="shared" si="1"/>
        <v>42494.625000006636</v>
      </c>
      <c r="G5" s="12">
        <v>125</v>
      </c>
      <c r="H5" s="12">
        <v>123</v>
      </c>
      <c r="I5" s="12">
        <f t="shared" si="2"/>
        <v>2</v>
      </c>
      <c r="J5" s="24">
        <f t="shared" si="3"/>
        <v>679.91400000010617</v>
      </c>
      <c r="L5" t="s">
        <v>37</v>
      </c>
      <c r="M5">
        <v>1250</v>
      </c>
      <c r="O5" t="s">
        <v>40</v>
      </c>
      <c r="Q5" t="s">
        <v>40</v>
      </c>
    </row>
    <row r="6" spans="1:18">
      <c r="A6">
        <v>4</v>
      </c>
      <c r="B6" s="5" t="s">
        <v>9</v>
      </c>
      <c r="C6" s="2">
        <v>416083.92300000001</v>
      </c>
      <c r="D6" s="2">
        <v>416241.52299999999</v>
      </c>
      <c r="E6" s="12">
        <f t="shared" si="0"/>
        <v>157.59999999997672</v>
      </c>
      <c r="F6" s="21">
        <f t="shared" si="1"/>
        <v>19699.99999999709</v>
      </c>
      <c r="G6" s="12">
        <v>125</v>
      </c>
      <c r="H6" s="12">
        <v>123</v>
      </c>
      <c r="I6" s="12">
        <f t="shared" si="2"/>
        <v>2</v>
      </c>
      <c r="J6" s="24">
        <f t="shared" si="3"/>
        <v>315.19999999995343</v>
      </c>
      <c r="L6" t="s">
        <v>38</v>
      </c>
      <c r="M6">
        <v>2350</v>
      </c>
    </row>
    <row r="7" spans="1:18">
      <c r="A7">
        <v>5</v>
      </c>
      <c r="B7" s="5" t="s">
        <v>10</v>
      </c>
      <c r="C7" s="2">
        <v>288882.20299999998</v>
      </c>
      <c r="D7" s="2">
        <v>289267.26299999998</v>
      </c>
      <c r="E7" s="12">
        <f t="shared" si="0"/>
        <v>385.05999999999767</v>
      </c>
      <c r="F7" s="21">
        <f t="shared" si="1"/>
        <v>48132.499999999709</v>
      </c>
      <c r="G7" s="12">
        <v>125</v>
      </c>
      <c r="H7" s="12">
        <v>123</v>
      </c>
      <c r="I7" s="12">
        <f t="shared" si="2"/>
        <v>2</v>
      </c>
      <c r="J7" s="24">
        <f t="shared" si="3"/>
        <v>770.11999999999534</v>
      </c>
      <c r="L7" t="s">
        <v>39</v>
      </c>
      <c r="M7">
        <v>2800</v>
      </c>
    </row>
    <row r="8" spans="1:18">
      <c r="A8">
        <v>6</v>
      </c>
      <c r="B8" s="5" t="s">
        <v>11</v>
      </c>
      <c r="C8" s="2">
        <v>332359.54499999998</v>
      </c>
      <c r="D8" s="2">
        <v>332622.09499999997</v>
      </c>
      <c r="E8" s="12">
        <f t="shared" si="0"/>
        <v>262.54999999998836</v>
      </c>
      <c r="F8" s="21">
        <f t="shared" si="1"/>
        <v>32818.749999998545</v>
      </c>
      <c r="G8" s="12">
        <v>125</v>
      </c>
      <c r="H8" s="12">
        <v>123</v>
      </c>
      <c r="I8" s="12">
        <f t="shared" si="2"/>
        <v>2</v>
      </c>
      <c r="J8" s="24">
        <f t="shared" si="3"/>
        <v>525.09999999997672</v>
      </c>
      <c r="L8" t="s">
        <v>40</v>
      </c>
      <c r="M8">
        <v>12050</v>
      </c>
    </row>
    <row r="9" spans="1:18">
      <c r="A9">
        <v>7</v>
      </c>
      <c r="B9" s="5" t="s">
        <v>12</v>
      </c>
      <c r="C9" s="2">
        <v>350136.51699999999</v>
      </c>
      <c r="D9" s="2">
        <v>350501.84299999999</v>
      </c>
      <c r="E9" s="12">
        <f t="shared" si="0"/>
        <v>365.32600000000093</v>
      </c>
      <c r="F9" s="21">
        <f t="shared" si="1"/>
        <v>45665.750000000116</v>
      </c>
      <c r="G9" s="12">
        <v>125</v>
      </c>
      <c r="H9" s="12">
        <v>123</v>
      </c>
      <c r="I9" s="12">
        <f t="shared" si="2"/>
        <v>2</v>
      </c>
      <c r="J9" s="24">
        <f t="shared" si="3"/>
        <v>730.65200000000186</v>
      </c>
      <c r="L9" s="1" t="s">
        <v>41</v>
      </c>
      <c r="M9">
        <f>SUM(M4:M7)</f>
        <v>8700</v>
      </c>
    </row>
    <row r="10" spans="1:18">
      <c r="A10">
        <v>8</v>
      </c>
      <c r="B10" s="5" t="s">
        <v>13</v>
      </c>
      <c r="C10" s="2">
        <v>237711.29500000001</v>
      </c>
      <c r="D10" s="2">
        <v>237822.495</v>
      </c>
      <c r="E10" s="12">
        <f t="shared" si="0"/>
        <v>111.19999999998254</v>
      </c>
      <c r="F10" s="21">
        <f t="shared" si="1"/>
        <v>13899.999999997817</v>
      </c>
      <c r="G10" s="12">
        <v>125</v>
      </c>
      <c r="H10" s="12">
        <v>123</v>
      </c>
      <c r="I10" s="12">
        <f t="shared" si="2"/>
        <v>2</v>
      </c>
      <c r="J10" s="24">
        <f t="shared" si="3"/>
        <v>222.39999999996508</v>
      </c>
    </row>
    <row r="11" spans="1:18">
      <c r="A11">
        <v>9</v>
      </c>
      <c r="B11" s="5" t="s">
        <v>14</v>
      </c>
      <c r="C11" s="2">
        <v>158955.14799999999</v>
      </c>
      <c r="D11" s="2">
        <v>159148.842</v>
      </c>
      <c r="E11" s="12">
        <f t="shared" si="0"/>
        <v>193.6940000000177</v>
      </c>
      <c r="F11" s="21">
        <f t="shared" si="1"/>
        <v>44549.62000000407</v>
      </c>
      <c r="G11" s="2">
        <v>230</v>
      </c>
      <c r="H11" s="2">
        <v>219</v>
      </c>
      <c r="I11" s="12">
        <f t="shared" si="2"/>
        <v>11</v>
      </c>
      <c r="J11" s="24">
        <f t="shared" si="3"/>
        <v>2130.6340000001946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373883.68499998713</v>
      </c>
      <c r="H13" t="s">
        <v>30</v>
      </c>
      <c r="J13" s="18">
        <f>SUM(J3:J12)</f>
        <v>14418.479999998992</v>
      </c>
    </row>
    <row r="14" spans="1:18">
      <c r="B14" s="7" t="s">
        <v>18</v>
      </c>
      <c r="C14" s="7"/>
      <c r="D14" s="7"/>
      <c r="E14" s="7"/>
      <c r="F14" s="27">
        <v>2500</v>
      </c>
      <c r="H14" s="29">
        <v>2250</v>
      </c>
      <c r="J14" s="28">
        <f>F14-H14</f>
        <v>250</v>
      </c>
    </row>
    <row r="15" spans="1:18">
      <c r="B15" s="7" t="s">
        <v>19</v>
      </c>
      <c r="C15" s="7"/>
      <c r="D15" s="7"/>
      <c r="E15" s="7"/>
      <c r="F15" s="27">
        <v>2950</v>
      </c>
      <c r="H15" s="29">
        <v>2750</v>
      </c>
      <c r="J15" s="28">
        <f t="shared" ref="J15:J16" si="4">F15-H15</f>
        <v>200</v>
      </c>
    </row>
    <row r="16" spans="1:18">
      <c r="B16" s="7" t="s">
        <v>20</v>
      </c>
      <c r="C16" s="7"/>
      <c r="D16" s="7"/>
      <c r="E16" s="7"/>
      <c r="F16" s="27">
        <v>5800</v>
      </c>
      <c r="H16" s="29">
        <v>5400</v>
      </c>
      <c r="J16" s="28">
        <f t="shared" si="4"/>
        <v>400</v>
      </c>
    </row>
    <row r="17" spans="2:10">
      <c r="B17" s="7" t="s">
        <v>22</v>
      </c>
      <c r="C17" s="7"/>
      <c r="D17" s="7"/>
      <c r="E17" s="7"/>
      <c r="F17" s="27">
        <v>21000</v>
      </c>
      <c r="H17" t="s">
        <v>31</v>
      </c>
      <c r="J17" s="19">
        <f>SUM(J13:J16)</f>
        <v>15268.479999998992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406133.68499998713</v>
      </c>
    </row>
    <row r="20" spans="2:10">
      <c r="B20" s="8" t="s">
        <v>24</v>
      </c>
      <c r="C20" s="8"/>
      <c r="D20" s="8"/>
      <c r="E20" s="8"/>
      <c r="F20" s="27">
        <v>31500</v>
      </c>
    </row>
    <row r="21" spans="2:10">
      <c r="B21" s="8" t="s">
        <v>25</v>
      </c>
      <c r="C21" s="8"/>
      <c r="D21" s="8"/>
      <c r="E21" s="8"/>
      <c r="F21" s="27"/>
    </row>
    <row r="22" spans="2:10">
      <c r="B22" s="8" t="s">
        <v>26</v>
      </c>
      <c r="C22" s="8"/>
      <c r="D22" s="8"/>
      <c r="E22" s="8"/>
      <c r="F22" s="27">
        <v>215500</v>
      </c>
    </row>
    <row r="23" spans="2:10" ht="15.75" thickBot="1">
      <c r="D23" t="s">
        <v>27</v>
      </c>
      <c r="F23" s="16">
        <f>F19-F20-F21-F22</f>
        <v>159133.68499998713</v>
      </c>
    </row>
    <row r="24" spans="2:10" ht="15.75" thickBot="1">
      <c r="D24" t="s">
        <v>28</v>
      </c>
      <c r="F24" s="6">
        <f>J17-F22</f>
        <v>-200231.52000000101</v>
      </c>
    </row>
  </sheetData>
  <mergeCells count="1">
    <mergeCell ref="B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M9" sqref="M9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936944.01899999997</v>
      </c>
      <c r="D3" s="10">
        <v>938156.21100000001</v>
      </c>
      <c r="E3" s="12">
        <f>D3-C3</f>
        <v>1212.1920000000391</v>
      </c>
      <c r="F3" s="20">
        <f>E3*G3</f>
        <v>254560.32000000821</v>
      </c>
      <c r="G3" s="10">
        <v>210</v>
      </c>
      <c r="H3" s="10">
        <v>195</v>
      </c>
      <c r="I3" s="10">
        <f>G3-H3</f>
        <v>15</v>
      </c>
      <c r="J3" s="23">
        <f>I3*E3</f>
        <v>18182.880000000587</v>
      </c>
      <c r="L3" t="s">
        <v>35</v>
      </c>
      <c r="M3">
        <v>7400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526154.77</v>
      </c>
      <c r="D4" s="12">
        <v>526448.81799999997</v>
      </c>
      <c r="E4" s="12">
        <f t="shared" ref="E4:E12" si="0">D4-C4</f>
        <v>294.04799999995157</v>
      </c>
      <c r="F4" s="21">
        <f t="shared" ref="F4:F12" si="1">E4*G4</f>
        <v>61750.07999998983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4410.7199999992736</v>
      </c>
      <c r="L4" t="s">
        <v>36</v>
      </c>
      <c r="M4">
        <v>3600</v>
      </c>
      <c r="O4" t="s">
        <v>41</v>
      </c>
      <c r="Q4" t="s">
        <v>41</v>
      </c>
    </row>
    <row r="5" spans="1:18">
      <c r="A5">
        <v>3</v>
      </c>
      <c r="B5" s="5" t="s">
        <v>12</v>
      </c>
      <c r="C5" s="12">
        <v>284554.36700000003</v>
      </c>
      <c r="D5" s="12">
        <v>285007.56099999999</v>
      </c>
      <c r="E5" s="12">
        <f t="shared" si="0"/>
        <v>453.19399999995949</v>
      </c>
      <c r="F5" s="21">
        <f t="shared" si="1"/>
        <v>56649.249999994936</v>
      </c>
      <c r="G5" s="12">
        <v>125</v>
      </c>
      <c r="H5" s="12">
        <v>123</v>
      </c>
      <c r="I5" s="12">
        <f t="shared" si="2"/>
        <v>2</v>
      </c>
      <c r="J5" s="24">
        <f t="shared" si="3"/>
        <v>906.38799999991897</v>
      </c>
      <c r="L5" t="s">
        <v>37</v>
      </c>
      <c r="M5">
        <v>4550</v>
      </c>
      <c r="O5" t="s">
        <v>40</v>
      </c>
      <c r="Q5" t="s">
        <v>40</v>
      </c>
    </row>
    <row r="6" spans="1:18">
      <c r="A6">
        <v>4</v>
      </c>
      <c r="B6" s="5" t="s">
        <v>13</v>
      </c>
      <c r="C6" s="2">
        <v>328264.57400000002</v>
      </c>
      <c r="D6" s="2">
        <v>328670.39600000001</v>
      </c>
      <c r="E6" s="12">
        <f t="shared" si="0"/>
        <v>405.82199999998556</v>
      </c>
      <c r="F6" s="21">
        <f t="shared" si="1"/>
        <v>50727.749999998196</v>
      </c>
      <c r="G6" s="12">
        <v>125</v>
      </c>
      <c r="H6" s="12">
        <v>123</v>
      </c>
      <c r="I6" s="12">
        <f t="shared" si="2"/>
        <v>2</v>
      </c>
      <c r="J6" s="24">
        <f t="shared" si="3"/>
        <v>811.64399999997113</v>
      </c>
      <c r="L6" t="s">
        <v>38</v>
      </c>
      <c r="M6">
        <v>7100</v>
      </c>
    </row>
    <row r="7" spans="1:18">
      <c r="A7">
        <v>5</v>
      </c>
      <c r="B7" s="5" t="s">
        <v>10</v>
      </c>
      <c r="C7" s="2">
        <v>189851.01300000001</v>
      </c>
      <c r="D7" s="2">
        <v>190181.06400000001</v>
      </c>
      <c r="E7" s="12">
        <f t="shared" si="0"/>
        <v>330.05100000000675</v>
      </c>
      <c r="F7" s="21">
        <f t="shared" si="1"/>
        <v>41256.375000000844</v>
      </c>
      <c r="G7" s="12">
        <v>125</v>
      </c>
      <c r="H7" s="12">
        <v>123</v>
      </c>
      <c r="I7" s="12">
        <f t="shared" si="2"/>
        <v>2</v>
      </c>
      <c r="J7" s="24">
        <f t="shared" si="3"/>
        <v>660.1020000000135</v>
      </c>
      <c r="L7" t="s">
        <v>39</v>
      </c>
      <c r="M7">
        <v>5400</v>
      </c>
    </row>
    <row r="8" spans="1:18">
      <c r="A8">
        <v>6</v>
      </c>
      <c r="B8" s="5" t="s">
        <v>11</v>
      </c>
      <c r="C8" s="2"/>
      <c r="D8" s="2"/>
      <c r="E8" s="12">
        <f t="shared" si="0"/>
        <v>0</v>
      </c>
      <c r="F8" s="21">
        <f t="shared" si="1"/>
        <v>0</v>
      </c>
      <c r="G8" s="12">
        <v>125</v>
      </c>
      <c r="H8" s="12">
        <v>123</v>
      </c>
      <c r="I8" s="12">
        <f t="shared" si="2"/>
        <v>2</v>
      </c>
      <c r="J8" s="24">
        <f t="shared" si="3"/>
        <v>0</v>
      </c>
      <c r="L8" t="s">
        <v>40</v>
      </c>
      <c r="M8">
        <v>14100</v>
      </c>
    </row>
    <row r="9" spans="1:18">
      <c r="A9">
        <v>7</v>
      </c>
      <c r="B9" s="5" t="s">
        <v>8</v>
      </c>
      <c r="C9" s="2"/>
      <c r="D9" s="2"/>
      <c r="E9" s="12">
        <f t="shared" si="0"/>
        <v>0</v>
      </c>
      <c r="F9" s="21">
        <f t="shared" si="1"/>
        <v>0</v>
      </c>
      <c r="G9" s="12">
        <v>125</v>
      </c>
      <c r="H9" s="12">
        <v>123</v>
      </c>
      <c r="I9" s="12">
        <f t="shared" si="2"/>
        <v>2</v>
      </c>
      <c r="J9" s="24">
        <f t="shared" si="3"/>
        <v>0</v>
      </c>
      <c r="L9" s="1" t="s">
        <v>41</v>
      </c>
      <c r="M9">
        <f>SUM(M4:M7)</f>
        <v>20650</v>
      </c>
    </row>
    <row r="10" spans="1:18">
      <c r="A10">
        <v>8</v>
      </c>
      <c r="B10" s="5" t="s">
        <v>9</v>
      </c>
      <c r="C10" s="2"/>
      <c r="D10" s="2"/>
      <c r="E10" s="12">
        <f t="shared" si="0"/>
        <v>0</v>
      </c>
      <c r="F10" s="21">
        <f t="shared" si="1"/>
        <v>0</v>
      </c>
      <c r="G10" s="12">
        <v>125</v>
      </c>
      <c r="H10" s="12">
        <v>123</v>
      </c>
      <c r="I10" s="12">
        <f t="shared" si="2"/>
        <v>2</v>
      </c>
      <c r="J10" s="24">
        <f t="shared" si="3"/>
        <v>0</v>
      </c>
    </row>
    <row r="11" spans="1:18">
      <c r="A11">
        <v>9</v>
      </c>
      <c r="B11" s="5" t="s">
        <v>14</v>
      </c>
      <c r="C11" s="2">
        <v>157359.70300000001</v>
      </c>
      <c r="D11" s="2">
        <v>157409.595</v>
      </c>
      <c r="E11" s="12">
        <f t="shared" si="0"/>
        <v>49.891999999992549</v>
      </c>
      <c r="F11" s="21">
        <f t="shared" si="1"/>
        <v>11475.159999998286</v>
      </c>
      <c r="G11" s="2">
        <v>230</v>
      </c>
      <c r="H11" s="2">
        <v>219</v>
      </c>
      <c r="I11" s="12">
        <f t="shared" si="2"/>
        <v>11</v>
      </c>
      <c r="J11" s="24">
        <f t="shared" si="3"/>
        <v>548.81199999991804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476418.93499999028</v>
      </c>
      <c r="H13" t="s">
        <v>30</v>
      </c>
      <c r="J13" s="18">
        <f>SUM(J3:J12)</f>
        <v>25520.545999999682</v>
      </c>
    </row>
    <row r="14" spans="1:18">
      <c r="B14" s="7" t="s">
        <v>18</v>
      </c>
      <c r="C14" s="7"/>
      <c r="D14" s="7"/>
      <c r="E14" s="7"/>
      <c r="F14" s="27">
        <v>1600</v>
      </c>
      <c r="H14" s="29">
        <v>1300</v>
      </c>
      <c r="J14" s="28">
        <f>F14-H14</f>
        <v>300</v>
      </c>
    </row>
    <row r="15" spans="1:18">
      <c r="B15" s="7" t="s">
        <v>19</v>
      </c>
      <c r="C15" s="7"/>
      <c r="D15" s="7"/>
      <c r="E15" s="7"/>
      <c r="F15" s="27">
        <v>2900</v>
      </c>
      <c r="H15" s="29">
        <v>2750</v>
      </c>
      <c r="J15" s="28">
        <f t="shared" ref="J15:J16" si="4">F15-H15</f>
        <v>150</v>
      </c>
    </row>
    <row r="16" spans="1:18">
      <c r="B16" s="7" t="s">
        <v>20</v>
      </c>
      <c r="C16" s="7"/>
      <c r="D16" s="7"/>
      <c r="E16" s="7"/>
      <c r="F16" s="27"/>
      <c r="H16" s="29"/>
      <c r="J16" s="28">
        <f t="shared" si="4"/>
        <v>0</v>
      </c>
    </row>
    <row r="17" spans="2:10">
      <c r="B17" s="7" t="s">
        <v>22</v>
      </c>
      <c r="C17" s="7"/>
      <c r="D17" s="7"/>
      <c r="E17" s="7"/>
      <c r="F17" s="27"/>
      <c r="H17" t="s">
        <v>31</v>
      </c>
      <c r="J17" s="19">
        <f>SUM(J13:J16)</f>
        <v>25970.545999999682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480918.93499999028</v>
      </c>
    </row>
    <row r="20" spans="2:10">
      <c r="B20" s="8" t="s">
        <v>24</v>
      </c>
      <c r="C20" s="8"/>
      <c r="D20" s="8"/>
      <c r="E20" s="8"/>
      <c r="F20" s="27">
        <v>53000</v>
      </c>
    </row>
    <row r="21" spans="2:10">
      <c r="B21" s="8" t="s">
        <v>25</v>
      </c>
      <c r="C21" s="8"/>
      <c r="D21" s="8"/>
      <c r="E21" s="8"/>
      <c r="F21" s="27">
        <v>10000</v>
      </c>
    </row>
    <row r="22" spans="2:10">
      <c r="B22" s="8" t="s">
        <v>26</v>
      </c>
      <c r="C22" s="8"/>
      <c r="D22" s="8"/>
      <c r="E22" s="8"/>
      <c r="F22" s="27">
        <v>57975</v>
      </c>
    </row>
    <row r="23" spans="2:10" ht="15.75" thickBot="1">
      <c r="D23" t="s">
        <v>27</v>
      </c>
      <c r="F23" s="16">
        <f>F19-F20-F21-F22</f>
        <v>359943.93499999028</v>
      </c>
    </row>
    <row r="24" spans="2:10" ht="15.75" thickBot="1">
      <c r="D24" t="s">
        <v>28</v>
      </c>
      <c r="F24" s="6">
        <f>J17-F22</f>
        <v>-32004.454000000318</v>
      </c>
    </row>
  </sheetData>
  <mergeCells count="1">
    <mergeCell ref="B1:R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4"/>
  <sheetViews>
    <sheetView topLeftCell="A4" workbookViewId="0">
      <selection activeCell="M8" sqref="M8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949525.91399999999</v>
      </c>
      <c r="D3" s="10">
        <v>950348.16700000002</v>
      </c>
      <c r="E3" s="12">
        <f>D3-C3</f>
        <v>822.25300000002608</v>
      </c>
      <c r="F3" s="20">
        <f>E3*G3</f>
        <v>172673.13000000548</v>
      </c>
      <c r="G3" s="10">
        <v>210</v>
      </c>
      <c r="H3" s="10">
        <v>195</v>
      </c>
      <c r="I3" s="10">
        <f>G3-H3</f>
        <v>15</v>
      </c>
      <c r="J3" s="23">
        <f>I3*E3</f>
        <v>12333.795000000391</v>
      </c>
      <c r="L3" t="s">
        <v>35</v>
      </c>
      <c r="M3">
        <v>5050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530688.57200000004</v>
      </c>
      <c r="D4" s="12">
        <v>531068.33400000003</v>
      </c>
      <c r="E4" s="12">
        <f t="shared" ref="E4:E12" si="0">D4-C4</f>
        <v>379.76199999998789</v>
      </c>
      <c r="F4" s="21">
        <f t="shared" ref="F4:F12" si="1">E4*G4</f>
        <v>79750.019999997457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5696.4299999998184</v>
      </c>
      <c r="L4" t="s">
        <v>36</v>
      </c>
      <c r="M4">
        <v>2250</v>
      </c>
      <c r="O4" t="s">
        <v>41</v>
      </c>
      <c r="Q4" t="s">
        <v>41</v>
      </c>
    </row>
    <row r="5" spans="1:18">
      <c r="A5">
        <v>3</v>
      </c>
      <c r="B5" s="5" t="s">
        <v>8</v>
      </c>
      <c r="C5" s="12">
        <v>415948.71500000003</v>
      </c>
      <c r="D5" s="12">
        <v>416125.663</v>
      </c>
      <c r="E5" s="12">
        <f t="shared" si="0"/>
        <v>176.94799999997485</v>
      </c>
      <c r="F5" s="21">
        <f t="shared" si="1"/>
        <v>22118.499999996857</v>
      </c>
      <c r="G5" s="12">
        <v>125</v>
      </c>
      <c r="H5" s="12">
        <v>123</v>
      </c>
      <c r="I5" s="12">
        <f t="shared" si="2"/>
        <v>2</v>
      </c>
      <c r="J5" s="24">
        <f t="shared" si="3"/>
        <v>353.89599999994971</v>
      </c>
      <c r="L5" t="s">
        <v>37</v>
      </c>
      <c r="M5">
        <v>1200</v>
      </c>
      <c r="O5" t="s">
        <v>40</v>
      </c>
      <c r="Q5" t="s">
        <v>40</v>
      </c>
    </row>
    <row r="6" spans="1:18">
      <c r="A6">
        <v>4</v>
      </c>
      <c r="B6" s="5" t="s">
        <v>9</v>
      </c>
      <c r="C6" s="2">
        <v>416241.52299999999</v>
      </c>
      <c r="D6" s="2">
        <v>416401.04200000002</v>
      </c>
      <c r="E6" s="12">
        <f t="shared" si="0"/>
        <v>159.51900000002934</v>
      </c>
      <c r="F6" s="21">
        <f t="shared" si="1"/>
        <v>19939.875000003667</v>
      </c>
      <c r="G6" s="12">
        <v>125</v>
      </c>
      <c r="H6" s="12">
        <v>123</v>
      </c>
      <c r="I6" s="12">
        <f t="shared" si="2"/>
        <v>2</v>
      </c>
      <c r="J6" s="24">
        <f t="shared" si="3"/>
        <v>319.03800000005867</v>
      </c>
      <c r="L6" t="s">
        <v>38</v>
      </c>
      <c r="M6">
        <v>2250</v>
      </c>
    </row>
    <row r="7" spans="1:18">
      <c r="A7">
        <v>5</v>
      </c>
      <c r="B7" s="5" t="s">
        <v>10</v>
      </c>
      <c r="C7" s="2">
        <v>289267.26299999998</v>
      </c>
      <c r="D7" s="2">
        <v>289508.65600000002</v>
      </c>
      <c r="E7" s="12">
        <f t="shared" si="0"/>
        <v>241.39300000004005</v>
      </c>
      <c r="F7" s="21">
        <f t="shared" si="1"/>
        <v>30174.125000005006</v>
      </c>
      <c r="G7" s="12">
        <v>125</v>
      </c>
      <c r="H7" s="12">
        <v>123</v>
      </c>
      <c r="I7" s="12">
        <f t="shared" si="2"/>
        <v>2</v>
      </c>
      <c r="J7" s="24">
        <f t="shared" si="3"/>
        <v>482.78600000008009</v>
      </c>
      <c r="L7" t="s">
        <v>39</v>
      </c>
      <c r="M7">
        <v>2700</v>
      </c>
    </row>
    <row r="8" spans="1:18">
      <c r="A8">
        <v>6</v>
      </c>
      <c r="B8" s="5" t="s">
        <v>11</v>
      </c>
      <c r="C8" s="2">
        <v>332622.09499999997</v>
      </c>
      <c r="D8" s="2">
        <v>332805.69500000001</v>
      </c>
      <c r="E8" s="12">
        <f t="shared" si="0"/>
        <v>183.60000000003492</v>
      </c>
      <c r="F8" s="21">
        <f t="shared" si="1"/>
        <v>22950.000000004366</v>
      </c>
      <c r="G8" s="12">
        <v>125</v>
      </c>
      <c r="H8" s="12">
        <v>123</v>
      </c>
      <c r="I8" s="12">
        <f t="shared" si="2"/>
        <v>2</v>
      </c>
      <c r="J8" s="24">
        <f t="shared" si="3"/>
        <v>367.20000000006985</v>
      </c>
      <c r="L8" t="s">
        <v>40</v>
      </c>
      <c r="M8">
        <v>11050</v>
      </c>
    </row>
    <row r="9" spans="1:18">
      <c r="A9">
        <v>7</v>
      </c>
      <c r="B9" s="5" t="s">
        <v>12</v>
      </c>
      <c r="C9" s="2">
        <v>350501.84299999999</v>
      </c>
      <c r="D9" s="2">
        <v>350701.52100000001</v>
      </c>
      <c r="E9" s="12">
        <f t="shared" si="0"/>
        <v>199.67800000001444</v>
      </c>
      <c r="F9" s="21">
        <f t="shared" si="1"/>
        <v>24959.750000001804</v>
      </c>
      <c r="G9" s="12">
        <v>125</v>
      </c>
      <c r="H9" s="12">
        <v>123</v>
      </c>
      <c r="I9" s="12">
        <f t="shared" si="2"/>
        <v>2</v>
      </c>
      <c r="J9" s="24">
        <f t="shared" si="3"/>
        <v>399.35600000002887</v>
      </c>
      <c r="L9" s="1" t="s">
        <v>41</v>
      </c>
      <c r="M9">
        <f>SUM(M4:M7)</f>
        <v>8400</v>
      </c>
    </row>
    <row r="10" spans="1:18">
      <c r="A10">
        <v>8</v>
      </c>
      <c r="B10" s="5" t="s">
        <v>13</v>
      </c>
      <c r="C10" s="2">
        <v>237822.495</v>
      </c>
      <c r="D10" s="2">
        <v>237890.29500000001</v>
      </c>
      <c r="E10" s="12">
        <f t="shared" si="0"/>
        <v>67.800000000017462</v>
      </c>
      <c r="F10" s="21">
        <f t="shared" si="1"/>
        <v>8475.0000000021828</v>
      </c>
      <c r="G10" s="12">
        <v>125</v>
      </c>
      <c r="H10" s="12">
        <v>123</v>
      </c>
      <c r="I10" s="12">
        <f t="shared" si="2"/>
        <v>2</v>
      </c>
      <c r="J10" s="24">
        <f t="shared" si="3"/>
        <v>135.60000000003492</v>
      </c>
    </row>
    <row r="11" spans="1:18">
      <c r="A11">
        <v>9</v>
      </c>
      <c r="B11" s="5" t="s">
        <v>14</v>
      </c>
      <c r="C11" s="2">
        <v>159148.842</v>
      </c>
      <c r="D11" s="2">
        <v>159183.54</v>
      </c>
      <c r="E11" s="12">
        <f t="shared" si="0"/>
        <v>34.698000000003958</v>
      </c>
      <c r="F11" s="21">
        <f t="shared" si="1"/>
        <v>7980.5400000009104</v>
      </c>
      <c r="G11" s="2">
        <v>230</v>
      </c>
      <c r="H11" s="2">
        <v>219</v>
      </c>
      <c r="I11" s="12">
        <f t="shared" si="2"/>
        <v>11</v>
      </c>
      <c r="J11" s="24">
        <f t="shared" si="3"/>
        <v>381.67800000004354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389020.9400000177</v>
      </c>
      <c r="H13" t="s">
        <v>30</v>
      </c>
      <c r="J13" s="18">
        <f>SUM(J3:J12)</f>
        <v>20469.779000000475</v>
      </c>
    </row>
    <row r="14" spans="1:18">
      <c r="B14" s="7" t="s">
        <v>18</v>
      </c>
      <c r="C14" s="7"/>
      <c r="D14" s="7"/>
      <c r="E14" s="7"/>
      <c r="F14" s="27"/>
      <c r="H14" s="29"/>
      <c r="J14" s="28">
        <f>F14-H14</f>
        <v>0</v>
      </c>
    </row>
    <row r="15" spans="1:18">
      <c r="B15" s="7" t="s">
        <v>19</v>
      </c>
      <c r="C15" s="7"/>
      <c r="D15" s="7"/>
      <c r="E15" s="7"/>
      <c r="F15" s="27"/>
      <c r="H15" s="29"/>
      <c r="J15" s="28">
        <f t="shared" ref="J15:J16" si="4">F15-H15</f>
        <v>0</v>
      </c>
    </row>
    <row r="16" spans="1:18">
      <c r="B16" s="7" t="s">
        <v>20</v>
      </c>
      <c r="C16" s="7"/>
      <c r="D16" s="7"/>
      <c r="E16" s="7"/>
      <c r="F16" s="27"/>
      <c r="H16" s="29"/>
      <c r="J16" s="28">
        <f t="shared" si="4"/>
        <v>0</v>
      </c>
    </row>
    <row r="17" spans="2:10">
      <c r="B17" s="7" t="s">
        <v>22</v>
      </c>
      <c r="C17" s="7"/>
      <c r="D17" s="7"/>
      <c r="E17" s="7"/>
      <c r="F17" s="27"/>
      <c r="H17" t="s">
        <v>31</v>
      </c>
      <c r="J17" s="19">
        <f>SUM(J13:J16)</f>
        <v>20469.779000000475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389020.9400000177</v>
      </c>
    </row>
    <row r="20" spans="2:10">
      <c r="B20" s="8" t="s">
        <v>24</v>
      </c>
      <c r="C20" s="8"/>
      <c r="D20" s="8"/>
      <c r="E20" s="8"/>
      <c r="F20" s="27">
        <v>69700</v>
      </c>
    </row>
    <row r="21" spans="2:10">
      <c r="B21" s="8" t="s">
        <v>25</v>
      </c>
      <c r="C21" s="8"/>
      <c r="D21" s="8"/>
      <c r="E21" s="8"/>
      <c r="F21" s="27"/>
    </row>
    <row r="22" spans="2:10">
      <c r="B22" s="8" t="s">
        <v>26</v>
      </c>
      <c r="C22" s="8"/>
      <c r="D22" s="8"/>
      <c r="E22" s="8"/>
      <c r="F22" s="27">
        <v>115075</v>
      </c>
    </row>
    <row r="23" spans="2:10" ht="15.75" thickBot="1">
      <c r="D23" t="s">
        <v>27</v>
      </c>
      <c r="F23" s="16">
        <f>F19-F20-F21-F22</f>
        <v>204245.9400000177</v>
      </c>
    </row>
    <row r="24" spans="2:10" ht="15.75" thickBot="1">
      <c r="D24" t="s">
        <v>28</v>
      </c>
      <c r="F24" s="6">
        <f>J17-F22</f>
        <v>-94605.220999999525</v>
      </c>
    </row>
  </sheetData>
  <mergeCells count="1">
    <mergeCell ref="B1:R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M8" sqref="M8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950348.16700000002</v>
      </c>
      <c r="D3" s="10">
        <v>951264.31</v>
      </c>
      <c r="E3" s="12">
        <f>D3-C3</f>
        <v>916.14300000004005</v>
      </c>
      <c r="F3" s="20">
        <f>E3*G3</f>
        <v>192390.03000000841</v>
      </c>
      <c r="G3" s="10">
        <v>210</v>
      </c>
      <c r="H3" s="10">
        <v>195</v>
      </c>
      <c r="I3" s="10">
        <f>G3-H3</f>
        <v>15</v>
      </c>
      <c r="J3" s="23">
        <f>I3*E3</f>
        <v>13742.145000000601</v>
      </c>
      <c r="L3" t="s">
        <v>35</v>
      </c>
      <c r="M3">
        <v>5550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531068.33400000003</v>
      </c>
      <c r="D4" s="12">
        <v>531474.39899999998</v>
      </c>
      <c r="E4" s="12">
        <f t="shared" ref="E4:E12" si="0">D4-C4</f>
        <v>406.06499999994412</v>
      </c>
      <c r="F4" s="21">
        <f t="shared" ref="F4:F12" si="1">E4*G4</f>
        <v>85273.649999988265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6090.9749999991618</v>
      </c>
      <c r="L4" t="s">
        <v>36</v>
      </c>
      <c r="M4">
        <v>2300</v>
      </c>
      <c r="O4" t="s">
        <v>41</v>
      </c>
      <c r="Q4" t="s">
        <v>41</v>
      </c>
    </row>
    <row r="5" spans="1:18">
      <c r="A5">
        <v>3</v>
      </c>
      <c r="B5" s="5" t="s">
        <v>8</v>
      </c>
      <c r="C5" s="12">
        <v>416125.663</v>
      </c>
      <c r="D5" s="12">
        <v>416406.86300000001</v>
      </c>
      <c r="E5" s="12">
        <f t="shared" si="0"/>
        <v>281.20000000001164</v>
      </c>
      <c r="F5" s="21">
        <f t="shared" si="1"/>
        <v>35150.000000001455</v>
      </c>
      <c r="G5" s="12">
        <v>125</v>
      </c>
      <c r="H5" s="12">
        <v>123</v>
      </c>
      <c r="I5" s="12">
        <f t="shared" si="2"/>
        <v>2</v>
      </c>
      <c r="J5" s="24">
        <f t="shared" si="3"/>
        <v>562.40000000002328</v>
      </c>
      <c r="L5" t="s">
        <v>37</v>
      </c>
      <c r="M5">
        <v>950</v>
      </c>
      <c r="O5" t="s">
        <v>40</v>
      </c>
      <c r="Q5" t="s">
        <v>40</v>
      </c>
    </row>
    <row r="6" spans="1:18">
      <c r="A6">
        <v>4</v>
      </c>
      <c r="B6" s="5" t="s">
        <v>9</v>
      </c>
      <c r="C6" s="2">
        <v>416401.04200000002</v>
      </c>
      <c r="D6" s="2">
        <v>416560.31800000003</v>
      </c>
      <c r="E6" s="12">
        <f t="shared" si="0"/>
        <v>159.27600000001257</v>
      </c>
      <c r="F6" s="21">
        <f t="shared" si="1"/>
        <v>19909.500000001572</v>
      </c>
      <c r="G6" s="12">
        <v>125</v>
      </c>
      <c r="H6" s="12">
        <v>123</v>
      </c>
      <c r="I6" s="12">
        <f t="shared" si="2"/>
        <v>2</v>
      </c>
      <c r="J6" s="24">
        <f t="shared" si="3"/>
        <v>318.55200000002515</v>
      </c>
      <c r="L6" t="s">
        <v>38</v>
      </c>
      <c r="M6">
        <v>1850</v>
      </c>
    </row>
    <row r="7" spans="1:18">
      <c r="A7">
        <v>5</v>
      </c>
      <c r="B7" s="5" t="s">
        <v>10</v>
      </c>
      <c r="C7" s="2">
        <v>289508.65600000002</v>
      </c>
      <c r="D7" s="2">
        <v>289740.60499999998</v>
      </c>
      <c r="E7" s="12">
        <f t="shared" si="0"/>
        <v>231.94899999996414</v>
      </c>
      <c r="F7" s="21">
        <f t="shared" si="1"/>
        <v>28993.624999995518</v>
      </c>
      <c r="G7" s="12">
        <v>125</v>
      </c>
      <c r="H7" s="12">
        <v>123</v>
      </c>
      <c r="I7" s="12">
        <f t="shared" si="2"/>
        <v>2</v>
      </c>
      <c r="J7" s="24">
        <f t="shared" si="3"/>
        <v>463.89799999992829</v>
      </c>
      <c r="L7" t="s">
        <v>39</v>
      </c>
      <c r="M7">
        <v>2400</v>
      </c>
    </row>
    <row r="8" spans="1:18">
      <c r="A8">
        <v>6</v>
      </c>
      <c r="B8" s="5" t="s">
        <v>11</v>
      </c>
      <c r="C8" s="2">
        <v>332805.69500000001</v>
      </c>
      <c r="D8" s="2">
        <v>333048.09499999997</v>
      </c>
      <c r="E8" s="12">
        <f t="shared" si="0"/>
        <v>242.39999999996508</v>
      </c>
      <c r="F8" s="21">
        <f t="shared" si="1"/>
        <v>30299.999999995634</v>
      </c>
      <c r="G8" s="12">
        <v>125</v>
      </c>
      <c r="H8" s="12">
        <v>123</v>
      </c>
      <c r="I8" s="12">
        <f t="shared" si="2"/>
        <v>2</v>
      </c>
      <c r="J8" s="24">
        <f t="shared" si="3"/>
        <v>484.79999999993015</v>
      </c>
      <c r="L8" t="s">
        <v>40</v>
      </c>
      <c r="M8">
        <v>11200</v>
      </c>
    </row>
    <row r="9" spans="1:18">
      <c r="A9">
        <v>7</v>
      </c>
      <c r="B9" s="5" t="s">
        <v>12</v>
      </c>
      <c r="C9" s="2">
        <v>350701.52100000001</v>
      </c>
      <c r="D9" s="2">
        <v>350891.10399999999</v>
      </c>
      <c r="E9" s="12">
        <f t="shared" si="0"/>
        <v>189.58299999998417</v>
      </c>
      <c r="F9" s="21">
        <f t="shared" si="1"/>
        <v>23697.874999998021</v>
      </c>
      <c r="G9" s="12">
        <v>125</v>
      </c>
      <c r="H9" s="12">
        <v>123</v>
      </c>
      <c r="I9" s="12">
        <f t="shared" si="2"/>
        <v>2</v>
      </c>
      <c r="J9" s="24">
        <f t="shared" si="3"/>
        <v>379.16599999996834</v>
      </c>
      <c r="L9" s="1" t="s">
        <v>41</v>
      </c>
      <c r="M9" s="1">
        <f>SUM(M4:M7)</f>
        <v>7500</v>
      </c>
    </row>
    <row r="10" spans="1:18">
      <c r="A10">
        <v>8</v>
      </c>
      <c r="B10" s="5" t="s">
        <v>13</v>
      </c>
      <c r="C10" s="2">
        <v>237890.29500000001</v>
      </c>
      <c r="D10" s="2">
        <v>237983.47700000001</v>
      </c>
      <c r="E10" s="12">
        <f t="shared" si="0"/>
        <v>93.182000000000698</v>
      </c>
      <c r="F10" s="21">
        <f t="shared" si="1"/>
        <v>11647.750000000087</v>
      </c>
      <c r="G10" s="12">
        <v>125</v>
      </c>
      <c r="H10" s="12">
        <v>123</v>
      </c>
      <c r="I10" s="12">
        <f t="shared" si="2"/>
        <v>2</v>
      </c>
      <c r="J10" s="24">
        <f t="shared" si="3"/>
        <v>186.3640000000014</v>
      </c>
    </row>
    <row r="11" spans="1:18">
      <c r="A11">
        <v>9</v>
      </c>
      <c r="B11" s="5" t="s">
        <v>14</v>
      </c>
      <c r="C11" s="2">
        <v>159183.54</v>
      </c>
      <c r="D11" s="2">
        <v>159261.14600000001</v>
      </c>
      <c r="E11" s="12">
        <f t="shared" si="0"/>
        <v>77.605999999999767</v>
      </c>
      <c r="F11" s="21">
        <f t="shared" si="1"/>
        <v>17849.379999999946</v>
      </c>
      <c r="G11" s="2">
        <v>230</v>
      </c>
      <c r="H11" s="2">
        <v>219</v>
      </c>
      <c r="I11" s="12">
        <f t="shared" si="2"/>
        <v>11</v>
      </c>
      <c r="J11" s="24">
        <f t="shared" si="3"/>
        <v>853.66599999999744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445211.80999998894</v>
      </c>
      <c r="H13" t="s">
        <v>30</v>
      </c>
      <c r="J13" s="18">
        <f>SUM(J3:J12)</f>
        <v>23081.965999999637</v>
      </c>
    </row>
    <row r="14" spans="1:18">
      <c r="B14" s="7" t="s">
        <v>18</v>
      </c>
      <c r="C14" s="7"/>
      <c r="D14" s="7"/>
      <c r="E14" s="7"/>
      <c r="F14" s="27">
        <v>8400</v>
      </c>
      <c r="H14" s="29">
        <v>7500</v>
      </c>
      <c r="J14" s="28">
        <f>F14-H14</f>
        <v>900</v>
      </c>
    </row>
    <row r="15" spans="1:18">
      <c r="B15" s="7" t="s">
        <v>19</v>
      </c>
      <c r="C15" s="7"/>
      <c r="D15" s="7"/>
      <c r="E15" s="7"/>
      <c r="F15" s="27">
        <v>650</v>
      </c>
      <c r="H15" s="29">
        <v>550</v>
      </c>
      <c r="J15" s="28">
        <f t="shared" ref="J15:J16" si="4">F15-H15</f>
        <v>100</v>
      </c>
    </row>
    <row r="16" spans="1:18">
      <c r="B16" s="7" t="s">
        <v>20</v>
      </c>
      <c r="C16" s="7"/>
      <c r="D16" s="7"/>
      <c r="E16" s="7"/>
      <c r="F16" s="27"/>
      <c r="H16" s="29"/>
      <c r="J16" s="28">
        <f t="shared" si="4"/>
        <v>0</v>
      </c>
    </row>
    <row r="17" spans="2:10">
      <c r="B17" s="7" t="s">
        <v>22</v>
      </c>
      <c r="C17" s="7"/>
      <c r="D17" s="7"/>
      <c r="E17" s="7"/>
      <c r="F17" s="27">
        <v>59880</v>
      </c>
      <c r="H17" t="s">
        <v>31</v>
      </c>
      <c r="J17" s="19">
        <f>SUM(J13:J16)</f>
        <v>24081.965999999637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514141.80999998894</v>
      </c>
    </row>
    <row r="20" spans="2:10">
      <c r="B20" s="8" t="s">
        <v>24</v>
      </c>
      <c r="C20" s="8"/>
      <c r="D20" s="8"/>
      <c r="E20" s="8"/>
      <c r="F20" s="27">
        <v>64470</v>
      </c>
    </row>
    <row r="21" spans="2:10">
      <c r="B21" s="8" t="s">
        <v>25</v>
      </c>
      <c r="C21" s="8"/>
      <c r="D21" s="8"/>
      <c r="E21" s="8"/>
      <c r="F21" s="27"/>
    </row>
    <row r="22" spans="2:10">
      <c r="B22" s="8" t="s">
        <v>26</v>
      </c>
      <c r="C22" s="8"/>
      <c r="D22" s="8"/>
      <c r="E22" s="8"/>
      <c r="F22" s="27">
        <v>45125</v>
      </c>
    </row>
    <row r="23" spans="2:10" ht="15.75" thickBot="1">
      <c r="D23" t="s">
        <v>27</v>
      </c>
      <c r="F23" s="16">
        <f>F19-F20-F21-F22</f>
        <v>404546.80999998894</v>
      </c>
    </row>
    <row r="24" spans="2:10" ht="15.75" thickBot="1">
      <c r="D24" t="s">
        <v>28</v>
      </c>
      <c r="F24" s="6">
        <f>J17-F22</f>
        <v>-21043.034000000363</v>
      </c>
    </row>
  </sheetData>
  <mergeCells count="1">
    <mergeCell ref="B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activeCell="M8" sqref="M8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3.5703125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951264.31</v>
      </c>
      <c r="D3" s="10">
        <v>952137.75699999998</v>
      </c>
      <c r="E3" s="12">
        <f>D3-C3</f>
        <v>873.44699999992736</v>
      </c>
      <c r="F3" s="20">
        <f>E3*G3</f>
        <v>183423.86999998474</v>
      </c>
      <c r="G3" s="10">
        <v>210</v>
      </c>
      <c r="H3" s="10">
        <v>195</v>
      </c>
      <c r="I3" s="10">
        <f>G3-H3</f>
        <v>15</v>
      </c>
      <c r="J3" s="23">
        <f>I3*E3</f>
        <v>13101.70499999891</v>
      </c>
      <c r="L3" t="s">
        <v>35</v>
      </c>
      <c r="M3">
        <v>5400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531474.39899999998</v>
      </c>
      <c r="D4" s="12">
        <v>531994.75800000003</v>
      </c>
      <c r="E4" s="12">
        <f t="shared" ref="E4:E13" si="0">D4-C4</f>
        <v>520.35900000005495</v>
      </c>
      <c r="F4" s="21">
        <f t="shared" ref="F4:F13" si="1">E4*G4</f>
        <v>109275.39000001154</v>
      </c>
      <c r="G4" s="12">
        <v>210</v>
      </c>
      <c r="H4" s="12">
        <v>195</v>
      </c>
      <c r="I4" s="12">
        <f t="shared" ref="I4:I13" si="2">G4-H4</f>
        <v>15</v>
      </c>
      <c r="J4" s="24">
        <f t="shared" ref="J4:J13" si="3">I4*E4</f>
        <v>7805.3850000008242</v>
      </c>
      <c r="L4" t="s">
        <v>36</v>
      </c>
      <c r="M4">
        <v>2300</v>
      </c>
      <c r="O4" t="s">
        <v>41</v>
      </c>
      <c r="Q4" t="s">
        <v>41</v>
      </c>
    </row>
    <row r="5" spans="1:18">
      <c r="A5">
        <v>3</v>
      </c>
      <c r="B5" s="5" t="s">
        <v>8</v>
      </c>
      <c r="C5" s="12">
        <v>416406.86300000001</v>
      </c>
      <c r="D5" s="12">
        <v>416560.234</v>
      </c>
      <c r="E5" s="12">
        <f t="shared" si="0"/>
        <v>153.37099999998463</v>
      </c>
      <c r="F5" s="21">
        <f t="shared" si="1"/>
        <v>19171.374999998079</v>
      </c>
      <c r="G5" s="12">
        <v>125</v>
      </c>
      <c r="H5" s="12">
        <v>123</v>
      </c>
      <c r="I5" s="12">
        <f t="shared" si="2"/>
        <v>2</v>
      </c>
      <c r="J5" s="24">
        <f t="shared" si="3"/>
        <v>306.74199999996927</v>
      </c>
      <c r="L5" t="s">
        <v>37</v>
      </c>
      <c r="M5">
        <v>700</v>
      </c>
      <c r="O5" t="s">
        <v>40</v>
      </c>
      <c r="Q5" t="s">
        <v>40</v>
      </c>
    </row>
    <row r="6" spans="1:18">
      <c r="A6">
        <v>4</v>
      </c>
      <c r="B6" s="5" t="s">
        <v>9</v>
      </c>
      <c r="C6" s="2">
        <v>416560.31800000003</v>
      </c>
      <c r="D6" s="2">
        <v>416745.61700000003</v>
      </c>
      <c r="E6" s="12">
        <f t="shared" si="0"/>
        <v>185.29899999999907</v>
      </c>
      <c r="F6" s="21">
        <f t="shared" si="1"/>
        <v>23162.374999999884</v>
      </c>
      <c r="G6" s="12">
        <v>125</v>
      </c>
      <c r="H6" s="12">
        <v>123</v>
      </c>
      <c r="I6" s="12">
        <f t="shared" si="2"/>
        <v>2</v>
      </c>
      <c r="J6" s="24">
        <f t="shared" si="3"/>
        <v>370.59799999999814</v>
      </c>
      <c r="L6" t="s">
        <v>38</v>
      </c>
      <c r="M6">
        <v>1450</v>
      </c>
    </row>
    <row r="7" spans="1:18">
      <c r="A7">
        <v>5</v>
      </c>
      <c r="B7" s="5" t="s">
        <v>10</v>
      </c>
      <c r="C7" s="2">
        <v>289740.60499999998</v>
      </c>
      <c r="D7" s="2">
        <v>289960.20500000002</v>
      </c>
      <c r="E7" s="12">
        <f t="shared" si="0"/>
        <v>219.60000000003492</v>
      </c>
      <c r="F7" s="21">
        <f t="shared" si="1"/>
        <v>27450.000000004366</v>
      </c>
      <c r="G7" s="12">
        <v>125</v>
      </c>
      <c r="H7" s="12">
        <v>123</v>
      </c>
      <c r="I7" s="12">
        <f t="shared" si="2"/>
        <v>2</v>
      </c>
      <c r="J7" s="24">
        <f t="shared" si="3"/>
        <v>439.20000000006985</v>
      </c>
      <c r="L7" t="s">
        <v>39</v>
      </c>
      <c r="M7">
        <v>2050</v>
      </c>
    </row>
    <row r="8" spans="1:18">
      <c r="A8">
        <v>6</v>
      </c>
      <c r="B8" s="5" t="s">
        <v>11</v>
      </c>
      <c r="C8" s="2">
        <v>333048.09499999997</v>
      </c>
      <c r="D8" s="2">
        <v>333218.21799999999</v>
      </c>
      <c r="E8" s="12">
        <f t="shared" si="0"/>
        <v>170.12300000002142</v>
      </c>
      <c r="F8" s="21">
        <f t="shared" si="1"/>
        <v>21265.375000002678</v>
      </c>
      <c r="G8" s="12">
        <v>125</v>
      </c>
      <c r="H8" s="12">
        <v>123</v>
      </c>
      <c r="I8" s="12">
        <f t="shared" si="2"/>
        <v>2</v>
      </c>
      <c r="J8" s="24">
        <f t="shared" si="3"/>
        <v>340.24600000004284</v>
      </c>
      <c r="L8" t="s">
        <v>40</v>
      </c>
      <c r="M8">
        <v>9650</v>
      </c>
    </row>
    <row r="9" spans="1:18">
      <c r="A9">
        <v>7</v>
      </c>
      <c r="B9" s="30" t="s">
        <v>48</v>
      </c>
      <c r="C9" s="2">
        <v>191045.60800000001</v>
      </c>
      <c r="D9" s="2">
        <v>191189.008</v>
      </c>
      <c r="E9" s="12">
        <f t="shared" si="0"/>
        <v>143.39999999999418</v>
      </c>
      <c r="F9" s="21">
        <f t="shared" si="1"/>
        <v>17924.999999999272</v>
      </c>
      <c r="G9" s="12">
        <v>125</v>
      </c>
      <c r="H9" s="12">
        <v>123</v>
      </c>
      <c r="I9" s="12">
        <f t="shared" si="2"/>
        <v>2</v>
      </c>
      <c r="J9" s="24">
        <f t="shared" si="3"/>
        <v>286.79999999998836</v>
      </c>
      <c r="L9" s="1" t="s">
        <v>41</v>
      </c>
      <c r="M9" s="1">
        <f>SUM(M4:M7)</f>
        <v>6500</v>
      </c>
    </row>
    <row r="10" spans="1:18">
      <c r="A10">
        <v>8</v>
      </c>
      <c r="B10" s="5" t="s">
        <v>12</v>
      </c>
      <c r="C10" s="2">
        <v>350891.10399999999</v>
      </c>
      <c r="D10" s="2">
        <v>351128.78399999999</v>
      </c>
      <c r="E10" s="12">
        <f t="shared" si="0"/>
        <v>237.67999999999302</v>
      </c>
      <c r="F10" s="21">
        <f t="shared" si="1"/>
        <v>29709.999999999127</v>
      </c>
      <c r="G10" s="12">
        <v>125</v>
      </c>
      <c r="H10" s="12">
        <v>123</v>
      </c>
      <c r="I10" s="12">
        <f t="shared" si="2"/>
        <v>2</v>
      </c>
      <c r="J10" s="24">
        <f t="shared" si="3"/>
        <v>475.35999999998603</v>
      </c>
      <c r="L10" s="1"/>
    </row>
    <row r="11" spans="1:18">
      <c r="A11">
        <v>9</v>
      </c>
      <c r="B11" s="5" t="s">
        <v>13</v>
      </c>
      <c r="C11" s="2">
        <v>237983.47700000001</v>
      </c>
      <c r="D11" s="2">
        <v>238040.277</v>
      </c>
      <c r="E11" s="12">
        <f t="shared" si="0"/>
        <v>56.799999999988358</v>
      </c>
      <c r="F11" s="21">
        <f t="shared" si="1"/>
        <v>7099.9999999985448</v>
      </c>
      <c r="G11" s="12">
        <v>125</v>
      </c>
      <c r="H11" s="12">
        <v>123</v>
      </c>
      <c r="I11" s="12">
        <f t="shared" si="2"/>
        <v>2</v>
      </c>
      <c r="J11" s="24">
        <f t="shared" si="3"/>
        <v>113.59999999997672</v>
      </c>
    </row>
    <row r="12" spans="1:18">
      <c r="A12">
        <v>10</v>
      </c>
      <c r="B12" s="5" t="s">
        <v>14</v>
      </c>
      <c r="C12" s="2">
        <v>159261.14600000001</v>
      </c>
      <c r="D12" s="2">
        <v>159352.106</v>
      </c>
      <c r="E12" s="12">
        <f t="shared" si="0"/>
        <v>90.959999999991851</v>
      </c>
      <c r="F12" s="21">
        <f t="shared" si="1"/>
        <v>20920.799999998126</v>
      </c>
      <c r="G12" s="2">
        <v>230</v>
      </c>
      <c r="H12" s="2">
        <v>219</v>
      </c>
      <c r="I12" s="12">
        <f t="shared" si="2"/>
        <v>11</v>
      </c>
      <c r="J12" s="24">
        <f t="shared" si="3"/>
        <v>1000.5599999999104</v>
      </c>
    </row>
    <row r="13" spans="1:18">
      <c r="A13">
        <v>11</v>
      </c>
      <c r="B13" s="5" t="s">
        <v>15</v>
      </c>
      <c r="C13" s="13">
        <v>195427.253</v>
      </c>
      <c r="D13" s="14">
        <v>198427.253</v>
      </c>
      <c r="E13" s="12">
        <f t="shared" si="0"/>
        <v>3000</v>
      </c>
      <c r="F13" s="22">
        <f t="shared" si="1"/>
        <v>657000</v>
      </c>
      <c r="G13" s="2">
        <v>219</v>
      </c>
      <c r="H13" s="2">
        <v>219</v>
      </c>
      <c r="I13" s="14">
        <f t="shared" si="2"/>
        <v>0</v>
      </c>
      <c r="J13" s="25">
        <f t="shared" si="3"/>
        <v>0</v>
      </c>
    </row>
    <row r="14" spans="1:18">
      <c r="E14" t="s">
        <v>21</v>
      </c>
      <c r="F14" s="26">
        <f>SUM(F3:F13)</f>
        <v>1116404.1849999963</v>
      </c>
      <c r="H14" t="s">
        <v>30</v>
      </c>
      <c r="J14" s="18">
        <f>SUM(J3:J13)</f>
        <v>24240.195999999676</v>
      </c>
    </row>
    <row r="15" spans="1:18">
      <c r="B15" s="7" t="s">
        <v>18</v>
      </c>
      <c r="C15" s="7"/>
      <c r="D15" s="7"/>
      <c r="E15" s="7"/>
      <c r="F15" s="27">
        <v>800</v>
      </c>
      <c r="H15" s="29">
        <v>700</v>
      </c>
      <c r="J15" s="28">
        <f>F15-H15</f>
        <v>100</v>
      </c>
    </row>
    <row r="16" spans="1:18">
      <c r="B16" s="7" t="s">
        <v>19</v>
      </c>
      <c r="C16" s="7"/>
      <c r="D16" s="7"/>
      <c r="E16" s="7"/>
      <c r="F16" s="27">
        <v>800</v>
      </c>
      <c r="H16" s="29">
        <v>700</v>
      </c>
      <c r="J16" s="28">
        <f t="shared" ref="J16:J17" si="4">F16-H16</f>
        <v>100</v>
      </c>
    </row>
    <row r="17" spans="2:10">
      <c r="B17" s="7" t="s">
        <v>20</v>
      </c>
      <c r="C17" s="7"/>
      <c r="D17" s="7"/>
      <c r="E17" s="7"/>
      <c r="F17" s="27">
        <v>800</v>
      </c>
      <c r="H17" s="29">
        <v>700</v>
      </c>
      <c r="J17" s="28">
        <f t="shared" si="4"/>
        <v>100</v>
      </c>
    </row>
    <row r="18" spans="2:10">
      <c r="B18" s="7" t="s">
        <v>22</v>
      </c>
      <c r="C18" s="7"/>
      <c r="D18" s="7"/>
      <c r="E18" s="7"/>
      <c r="F18" s="27"/>
      <c r="H18" t="s">
        <v>31</v>
      </c>
      <c r="J18" s="19">
        <f>SUM(J14:J17)</f>
        <v>24540.195999999676</v>
      </c>
    </row>
    <row r="19" spans="2:10">
      <c r="B19" s="7" t="s">
        <v>23</v>
      </c>
      <c r="C19" s="7"/>
      <c r="D19" s="7"/>
      <c r="E19" s="7"/>
      <c r="F19" s="27"/>
    </row>
    <row r="20" spans="2:10">
      <c r="D20" t="s">
        <v>29</v>
      </c>
      <c r="F20" s="17">
        <f>SUM(F14:F19)</f>
        <v>1118804.1849999963</v>
      </c>
    </row>
    <row r="21" spans="2:10">
      <c r="B21" s="8" t="s">
        <v>24</v>
      </c>
      <c r="C21" s="8"/>
      <c r="D21" s="8"/>
      <c r="E21" s="8"/>
      <c r="F21" s="27">
        <v>87910</v>
      </c>
    </row>
    <row r="22" spans="2:10">
      <c r="B22" s="8" t="s">
        <v>25</v>
      </c>
      <c r="C22" s="8"/>
      <c r="D22" s="8"/>
      <c r="E22" s="8"/>
      <c r="F22" s="27">
        <v>657000</v>
      </c>
    </row>
    <row r="23" spans="2:10">
      <c r="B23" s="8" t="s">
        <v>26</v>
      </c>
      <c r="C23" s="8"/>
      <c r="D23" s="8"/>
      <c r="E23" s="8"/>
      <c r="F23" s="27">
        <v>6300</v>
      </c>
    </row>
    <row r="24" spans="2:10" ht="15.75" thickBot="1">
      <c r="D24" t="s">
        <v>27</v>
      </c>
      <c r="F24" s="16">
        <f>F20-F21-F22-F23</f>
        <v>367594.18499999633</v>
      </c>
    </row>
    <row r="25" spans="2:10" ht="15.75" thickBot="1">
      <c r="D25" t="s">
        <v>28</v>
      </c>
      <c r="F25" s="6">
        <f>J18-F23</f>
        <v>18240.195999999676</v>
      </c>
    </row>
  </sheetData>
  <mergeCells count="1">
    <mergeCell ref="B1:R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activeCell="M8" sqref="M8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3.5703125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952137.75699999998</v>
      </c>
      <c r="D3" s="10">
        <v>952626.33</v>
      </c>
      <c r="E3" s="12">
        <f>D3-C3</f>
        <v>488.57299999997485</v>
      </c>
      <c r="F3" s="20">
        <f>E3*G3</f>
        <v>102600.32999999472</v>
      </c>
      <c r="G3" s="10">
        <v>210</v>
      </c>
      <c r="H3" s="10">
        <v>195</v>
      </c>
      <c r="I3" s="10">
        <f>G3-H3</f>
        <v>15</v>
      </c>
      <c r="J3" s="23">
        <f>I3*E3</f>
        <v>7328.5949999996228</v>
      </c>
      <c r="L3" t="s">
        <v>35</v>
      </c>
      <c r="M3">
        <v>2250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531994.75800000003</v>
      </c>
      <c r="D4" s="12">
        <v>532439.86199999996</v>
      </c>
      <c r="E4" s="12">
        <f t="shared" ref="E4:E13" si="0">D4-C4</f>
        <v>445.10399999993388</v>
      </c>
      <c r="F4" s="21">
        <f t="shared" ref="F4:F13" si="1">E4*G4</f>
        <v>93471.839999986114</v>
      </c>
      <c r="G4" s="12">
        <v>210</v>
      </c>
      <c r="H4" s="12">
        <v>195</v>
      </c>
      <c r="I4" s="12">
        <f t="shared" ref="I4:I13" si="2">G4-H4</f>
        <v>15</v>
      </c>
      <c r="J4" s="24">
        <f t="shared" ref="J4:J13" si="3">I4*E4</f>
        <v>6676.5599999990081</v>
      </c>
      <c r="L4" t="s">
        <v>36</v>
      </c>
      <c r="M4">
        <v>2100</v>
      </c>
      <c r="O4" t="s">
        <v>41</v>
      </c>
      <c r="Q4" t="s">
        <v>41</v>
      </c>
    </row>
    <row r="5" spans="1:18">
      <c r="A5">
        <v>3</v>
      </c>
      <c r="B5" s="5" t="s">
        <v>8</v>
      </c>
      <c r="C5" s="12">
        <v>416560.234</v>
      </c>
      <c r="D5" s="12">
        <v>416796.16499999998</v>
      </c>
      <c r="E5" s="12">
        <f t="shared" si="0"/>
        <v>235.9309999999823</v>
      </c>
      <c r="F5" s="21">
        <f t="shared" si="1"/>
        <v>29491.374999997788</v>
      </c>
      <c r="G5" s="12">
        <v>125</v>
      </c>
      <c r="H5" s="12">
        <v>123</v>
      </c>
      <c r="I5" s="12">
        <f t="shared" si="2"/>
        <v>2</v>
      </c>
      <c r="J5" s="24">
        <f t="shared" si="3"/>
        <v>471.86199999996461</v>
      </c>
      <c r="L5" t="s">
        <v>37</v>
      </c>
      <c r="M5">
        <v>6700</v>
      </c>
      <c r="O5" t="s">
        <v>40</v>
      </c>
      <c r="Q5" t="s">
        <v>40</v>
      </c>
    </row>
    <row r="6" spans="1:18">
      <c r="A6">
        <v>4</v>
      </c>
      <c r="B6" s="5" t="s">
        <v>9</v>
      </c>
      <c r="C6" s="2">
        <v>416745.61700000003</v>
      </c>
      <c r="D6" s="2">
        <v>417003.81699999998</v>
      </c>
      <c r="E6" s="12">
        <f t="shared" si="0"/>
        <v>258.19999999995343</v>
      </c>
      <c r="F6" s="21">
        <f t="shared" si="1"/>
        <v>32274.999999994179</v>
      </c>
      <c r="G6" s="12">
        <v>125</v>
      </c>
      <c r="H6" s="12">
        <v>123</v>
      </c>
      <c r="I6" s="12">
        <f t="shared" si="2"/>
        <v>2</v>
      </c>
      <c r="J6" s="24">
        <f t="shared" si="3"/>
        <v>516.39999999990687</v>
      </c>
      <c r="L6" t="s">
        <v>38</v>
      </c>
      <c r="M6">
        <v>4550</v>
      </c>
    </row>
    <row r="7" spans="1:18">
      <c r="A7">
        <v>5</v>
      </c>
      <c r="B7" s="5" t="s">
        <v>10</v>
      </c>
      <c r="C7" s="2">
        <v>289960.20500000002</v>
      </c>
      <c r="D7" s="2">
        <v>290276.47100000002</v>
      </c>
      <c r="E7" s="12">
        <f t="shared" si="0"/>
        <v>316.26600000000326</v>
      </c>
      <c r="F7" s="21">
        <f t="shared" si="1"/>
        <v>39533.250000000407</v>
      </c>
      <c r="G7" s="12">
        <v>125</v>
      </c>
      <c r="H7" s="12">
        <v>123</v>
      </c>
      <c r="I7" s="12">
        <f t="shared" si="2"/>
        <v>2</v>
      </c>
      <c r="J7" s="24">
        <f t="shared" si="3"/>
        <v>632.53200000000652</v>
      </c>
      <c r="L7" t="s">
        <v>39</v>
      </c>
      <c r="M7">
        <v>7450</v>
      </c>
    </row>
    <row r="8" spans="1:18">
      <c r="A8">
        <v>6</v>
      </c>
      <c r="B8" s="5" t="s">
        <v>11</v>
      </c>
      <c r="C8" s="2">
        <v>333218.21799999999</v>
      </c>
      <c r="D8" s="2">
        <v>333403.01799999998</v>
      </c>
      <c r="E8" s="12">
        <f t="shared" si="0"/>
        <v>184.79999999998836</v>
      </c>
      <c r="F8" s="21">
        <f t="shared" si="1"/>
        <v>23099.999999998545</v>
      </c>
      <c r="G8" s="12">
        <v>125</v>
      </c>
      <c r="H8" s="12">
        <v>123</v>
      </c>
      <c r="I8" s="12">
        <f t="shared" si="2"/>
        <v>2</v>
      </c>
      <c r="J8" s="24">
        <f t="shared" si="3"/>
        <v>369.59999999997672</v>
      </c>
      <c r="L8" t="s">
        <v>40</v>
      </c>
      <c r="M8">
        <v>8400</v>
      </c>
    </row>
    <row r="9" spans="1:18">
      <c r="A9">
        <v>7</v>
      </c>
      <c r="B9" s="5" t="s">
        <v>48</v>
      </c>
      <c r="C9" s="2"/>
      <c r="D9" s="2"/>
      <c r="E9" s="12">
        <f t="shared" si="0"/>
        <v>0</v>
      </c>
      <c r="F9" s="21">
        <f t="shared" si="1"/>
        <v>0</v>
      </c>
      <c r="G9" s="12">
        <v>125</v>
      </c>
      <c r="H9" s="12">
        <v>123</v>
      </c>
      <c r="I9" s="12">
        <f t="shared" si="2"/>
        <v>2</v>
      </c>
      <c r="J9" s="24">
        <f t="shared" si="3"/>
        <v>0</v>
      </c>
      <c r="L9" s="1" t="s">
        <v>41</v>
      </c>
      <c r="M9" s="1">
        <f>SUM(M4:M7)</f>
        <v>20800</v>
      </c>
    </row>
    <row r="10" spans="1:18">
      <c r="A10">
        <v>8</v>
      </c>
      <c r="B10" s="5" t="s">
        <v>12</v>
      </c>
      <c r="C10" s="2">
        <v>351128.78399999999</v>
      </c>
      <c r="D10" s="2">
        <v>351321.283</v>
      </c>
      <c r="E10" s="12">
        <f t="shared" si="0"/>
        <v>192.49900000001071</v>
      </c>
      <c r="F10" s="21">
        <f t="shared" si="1"/>
        <v>24062.375000001339</v>
      </c>
      <c r="G10" s="12">
        <v>125</v>
      </c>
      <c r="H10" s="12">
        <v>123</v>
      </c>
      <c r="I10" s="12">
        <f t="shared" si="2"/>
        <v>2</v>
      </c>
      <c r="J10" s="24">
        <f t="shared" si="3"/>
        <v>384.99800000002142</v>
      </c>
      <c r="L10" s="1"/>
    </row>
    <row r="11" spans="1:18">
      <c r="A11">
        <v>9</v>
      </c>
      <c r="B11" s="5" t="s">
        <v>13</v>
      </c>
      <c r="C11" s="2">
        <v>238040.277</v>
      </c>
      <c r="D11" s="2">
        <v>238142.277</v>
      </c>
      <c r="E11" s="12">
        <f t="shared" si="0"/>
        <v>102</v>
      </c>
      <c r="F11" s="21">
        <f t="shared" si="1"/>
        <v>12750</v>
      </c>
      <c r="G11" s="12">
        <v>125</v>
      </c>
      <c r="H11" s="12">
        <v>123</v>
      </c>
      <c r="I11" s="12">
        <f t="shared" si="2"/>
        <v>2</v>
      </c>
      <c r="J11" s="24">
        <f t="shared" si="3"/>
        <v>204</v>
      </c>
    </row>
    <row r="12" spans="1:18">
      <c r="A12">
        <v>10</v>
      </c>
      <c r="B12" s="5" t="s">
        <v>14</v>
      </c>
      <c r="C12" s="2">
        <v>159352.106</v>
      </c>
      <c r="D12" s="2">
        <v>159443.41099999999</v>
      </c>
      <c r="E12" s="12">
        <f t="shared" si="0"/>
        <v>91.304999999993015</v>
      </c>
      <c r="F12" s="21">
        <f t="shared" si="1"/>
        <v>21000.149999998393</v>
      </c>
      <c r="G12" s="2">
        <v>230</v>
      </c>
      <c r="H12" s="2">
        <v>219</v>
      </c>
      <c r="I12" s="12">
        <f t="shared" si="2"/>
        <v>11</v>
      </c>
      <c r="J12" s="24">
        <f t="shared" si="3"/>
        <v>1004.3549999999232</v>
      </c>
    </row>
    <row r="13" spans="1:18">
      <c r="A13">
        <v>11</v>
      </c>
      <c r="B13" s="5" t="s">
        <v>15</v>
      </c>
      <c r="C13" s="14"/>
      <c r="D13" s="14"/>
      <c r="E13" s="12">
        <f t="shared" si="0"/>
        <v>0</v>
      </c>
      <c r="F13" s="22">
        <f t="shared" si="1"/>
        <v>0</v>
      </c>
      <c r="G13" s="2">
        <v>219</v>
      </c>
      <c r="H13" s="2">
        <v>219</v>
      </c>
      <c r="I13" s="14">
        <f t="shared" si="2"/>
        <v>0</v>
      </c>
      <c r="J13" s="25">
        <f t="shared" si="3"/>
        <v>0</v>
      </c>
    </row>
    <row r="14" spans="1:18">
      <c r="E14" t="s">
        <v>21</v>
      </c>
      <c r="F14" s="26">
        <f>SUM(F3:F13)</f>
        <v>378284.31999997149</v>
      </c>
      <c r="H14" t="s">
        <v>30</v>
      </c>
      <c r="J14" s="18">
        <f>SUM(J3:J13)</f>
        <v>17588.90199999843</v>
      </c>
    </row>
    <row r="15" spans="1:18">
      <c r="B15" s="7" t="s">
        <v>18</v>
      </c>
      <c r="C15" s="7"/>
      <c r="D15" s="7"/>
      <c r="E15" s="7"/>
      <c r="F15" s="27"/>
      <c r="H15" s="29"/>
      <c r="J15" s="28">
        <f>F15-H15</f>
        <v>0</v>
      </c>
    </row>
    <row r="16" spans="1:18">
      <c r="B16" s="7" t="s">
        <v>19</v>
      </c>
      <c r="C16" s="7"/>
      <c r="D16" s="7"/>
      <c r="E16" s="7"/>
      <c r="F16" s="27"/>
      <c r="H16" s="29"/>
      <c r="J16" s="28">
        <f t="shared" ref="J16:J17" si="4">F16-H16</f>
        <v>0</v>
      </c>
    </row>
    <row r="17" spans="2:10">
      <c r="B17" s="7" t="s">
        <v>20</v>
      </c>
      <c r="C17" s="7"/>
      <c r="D17" s="7"/>
      <c r="E17" s="7"/>
      <c r="F17" s="27"/>
      <c r="H17" s="29"/>
      <c r="J17" s="28">
        <f t="shared" si="4"/>
        <v>0</v>
      </c>
    </row>
    <row r="18" spans="2:10">
      <c r="B18" s="7" t="s">
        <v>22</v>
      </c>
      <c r="C18" s="7"/>
      <c r="D18" s="7"/>
      <c r="E18" s="7"/>
      <c r="F18" s="27"/>
      <c r="H18" t="s">
        <v>31</v>
      </c>
      <c r="J18" s="19">
        <f>SUM(J14:J17)</f>
        <v>17588.90199999843</v>
      </c>
    </row>
    <row r="19" spans="2:10">
      <c r="B19" s="7" t="s">
        <v>23</v>
      </c>
      <c r="C19" s="7"/>
      <c r="D19" s="7"/>
      <c r="E19" s="7"/>
      <c r="F19" s="27"/>
    </row>
    <row r="20" spans="2:10">
      <c r="D20" t="s">
        <v>29</v>
      </c>
      <c r="F20" s="17">
        <f>SUM(F14:F19)</f>
        <v>378284.31999997149</v>
      </c>
    </row>
    <row r="21" spans="2:10">
      <c r="B21" s="8" t="s">
        <v>24</v>
      </c>
      <c r="C21" s="8"/>
      <c r="D21" s="8"/>
      <c r="E21" s="8"/>
      <c r="F21" s="27">
        <v>6000</v>
      </c>
    </row>
    <row r="22" spans="2:10">
      <c r="B22" s="8" t="s">
        <v>25</v>
      </c>
      <c r="C22" s="8"/>
      <c r="D22" s="8"/>
      <c r="E22" s="8"/>
      <c r="F22" s="27"/>
    </row>
    <row r="23" spans="2:10">
      <c r="B23" s="8" t="s">
        <v>26</v>
      </c>
      <c r="C23" s="8"/>
      <c r="D23" s="8"/>
      <c r="E23" s="8"/>
      <c r="F23" s="27">
        <v>65775</v>
      </c>
    </row>
    <row r="24" spans="2:10" ht="15.75" thickBot="1">
      <c r="D24" t="s">
        <v>27</v>
      </c>
      <c r="F24" s="16">
        <f>F20-F21-F22-F23</f>
        <v>306509.31999997149</v>
      </c>
    </row>
    <row r="25" spans="2:10" ht="15.75" thickBot="1">
      <c r="D25" t="s">
        <v>28</v>
      </c>
      <c r="F25" s="6">
        <f>J18-F23</f>
        <v>-48186.09800000157</v>
      </c>
    </row>
  </sheetData>
  <mergeCells count="1">
    <mergeCell ref="B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activeCell="D3" sqref="D3:D12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3.5703125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952626.33</v>
      </c>
      <c r="D3" s="10">
        <v>953419.72</v>
      </c>
      <c r="E3" s="12">
        <f>D3-C3</f>
        <v>793.39000000001397</v>
      </c>
      <c r="F3" s="20">
        <f>E3*G3</f>
        <v>166611.90000000293</v>
      </c>
      <c r="G3" s="10">
        <v>210</v>
      </c>
      <c r="H3" s="10">
        <v>195</v>
      </c>
      <c r="I3" s="10">
        <f>G3-H3</f>
        <v>15</v>
      </c>
      <c r="J3" s="23">
        <f>I3*E3</f>
        <v>11900.85000000021</v>
      </c>
      <c r="L3" t="s">
        <v>35</v>
      </c>
      <c r="M3">
        <v>2150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532439.86199999996</v>
      </c>
      <c r="D4" s="12">
        <v>532610.43599999999</v>
      </c>
      <c r="E4" s="12">
        <f t="shared" ref="E4:E13" si="0">D4-C4</f>
        <v>170.57400000002235</v>
      </c>
      <c r="F4" s="21">
        <f t="shared" ref="F4:F13" si="1">E4*G4</f>
        <v>35820.540000004694</v>
      </c>
      <c r="G4" s="12">
        <v>210</v>
      </c>
      <c r="H4" s="12">
        <v>195</v>
      </c>
      <c r="I4" s="12">
        <f t="shared" ref="I4:I13" si="2">G4-H4</f>
        <v>15</v>
      </c>
      <c r="J4" s="24">
        <f t="shared" ref="J4:J13" si="3">I4*E4</f>
        <v>2558.6100000003353</v>
      </c>
      <c r="L4" t="s">
        <v>36</v>
      </c>
      <c r="M4">
        <v>2100</v>
      </c>
      <c r="O4" t="s">
        <v>41</v>
      </c>
      <c r="Q4" t="s">
        <v>41</v>
      </c>
    </row>
    <row r="5" spans="1:18">
      <c r="A5">
        <v>3</v>
      </c>
      <c r="B5" s="5" t="s">
        <v>8</v>
      </c>
      <c r="C5" s="12">
        <v>416796.16499999998</v>
      </c>
      <c r="D5" s="12">
        <v>417079.99099999998</v>
      </c>
      <c r="E5" s="12">
        <f t="shared" si="0"/>
        <v>283.82600000000093</v>
      </c>
      <c r="F5" s="21">
        <f t="shared" si="1"/>
        <v>35478.250000000116</v>
      </c>
      <c r="G5" s="12">
        <v>125</v>
      </c>
      <c r="H5" s="12">
        <v>123</v>
      </c>
      <c r="I5" s="12">
        <f t="shared" si="2"/>
        <v>2</v>
      </c>
      <c r="J5" s="24">
        <f t="shared" si="3"/>
        <v>567.65200000000186</v>
      </c>
      <c r="L5" t="s">
        <v>37</v>
      </c>
      <c r="M5">
        <v>6400</v>
      </c>
      <c r="O5" t="s">
        <v>40</v>
      </c>
      <c r="Q5" t="s">
        <v>40</v>
      </c>
    </row>
    <row r="6" spans="1:18">
      <c r="A6">
        <v>4</v>
      </c>
      <c r="B6" s="5" t="s">
        <v>9</v>
      </c>
      <c r="C6" s="2">
        <v>417003.81699999998</v>
      </c>
      <c r="D6" s="2">
        <v>417202.217</v>
      </c>
      <c r="E6" s="12">
        <f t="shared" si="0"/>
        <v>198.40000000002328</v>
      </c>
      <c r="F6" s="21">
        <f t="shared" si="1"/>
        <v>24800.00000000291</v>
      </c>
      <c r="G6" s="12">
        <v>125</v>
      </c>
      <c r="H6" s="12">
        <v>123</v>
      </c>
      <c r="I6" s="12">
        <f t="shared" si="2"/>
        <v>2</v>
      </c>
      <c r="J6" s="24">
        <f t="shared" si="3"/>
        <v>396.80000000004657</v>
      </c>
      <c r="L6" t="s">
        <v>38</v>
      </c>
      <c r="M6">
        <v>4100</v>
      </c>
    </row>
    <row r="7" spans="1:18">
      <c r="A7">
        <v>5</v>
      </c>
      <c r="B7" s="5" t="s">
        <v>10</v>
      </c>
      <c r="C7" s="2">
        <v>290276.47100000002</v>
      </c>
      <c r="D7" s="2">
        <v>290514.07</v>
      </c>
      <c r="E7" s="12">
        <f t="shared" si="0"/>
        <v>237.59899999998743</v>
      </c>
      <c r="F7" s="21">
        <f t="shared" si="1"/>
        <v>29699.874999998428</v>
      </c>
      <c r="G7" s="12">
        <v>125</v>
      </c>
      <c r="H7" s="12">
        <v>123</v>
      </c>
      <c r="I7" s="12">
        <f t="shared" si="2"/>
        <v>2</v>
      </c>
      <c r="J7" s="24">
        <f t="shared" si="3"/>
        <v>475.19799999997485</v>
      </c>
      <c r="L7" t="s">
        <v>39</v>
      </c>
      <c r="M7">
        <v>6900</v>
      </c>
    </row>
    <row r="8" spans="1:18">
      <c r="A8">
        <v>6</v>
      </c>
      <c r="B8" s="5" t="s">
        <v>11</v>
      </c>
      <c r="C8" s="2">
        <v>333403.01799999998</v>
      </c>
      <c r="D8" s="2">
        <v>333667.06199999998</v>
      </c>
      <c r="E8" s="12">
        <f t="shared" si="0"/>
        <v>264.04399999999441</v>
      </c>
      <c r="F8" s="21">
        <f t="shared" si="1"/>
        <v>33005.499999999302</v>
      </c>
      <c r="G8" s="12">
        <v>125</v>
      </c>
      <c r="H8" s="12">
        <v>123</v>
      </c>
      <c r="I8" s="12">
        <f t="shared" si="2"/>
        <v>2</v>
      </c>
      <c r="J8" s="24">
        <f t="shared" si="3"/>
        <v>528.08799999998882</v>
      </c>
      <c r="L8" t="s">
        <v>40</v>
      </c>
      <c r="M8">
        <v>7500</v>
      </c>
    </row>
    <row r="9" spans="1:18">
      <c r="A9">
        <v>7</v>
      </c>
      <c r="B9" s="5" t="s">
        <v>48</v>
      </c>
      <c r="C9" s="2"/>
      <c r="D9" s="2"/>
      <c r="E9" s="12">
        <f t="shared" si="0"/>
        <v>0</v>
      </c>
      <c r="F9" s="21">
        <f t="shared" si="1"/>
        <v>0</v>
      </c>
      <c r="G9" s="12">
        <v>125</v>
      </c>
      <c r="H9" s="12">
        <v>123</v>
      </c>
      <c r="I9" s="12">
        <f t="shared" si="2"/>
        <v>2</v>
      </c>
      <c r="J9" s="24">
        <f t="shared" si="3"/>
        <v>0</v>
      </c>
      <c r="L9" s="1" t="s">
        <v>41</v>
      </c>
      <c r="M9">
        <f>SUM(M4:M7)</f>
        <v>19500</v>
      </c>
    </row>
    <row r="10" spans="1:18">
      <c r="A10">
        <v>8</v>
      </c>
      <c r="B10" s="5" t="s">
        <v>12</v>
      </c>
      <c r="C10" s="2">
        <v>351321.283</v>
      </c>
      <c r="D10" s="2">
        <v>351684.97499999998</v>
      </c>
      <c r="E10" s="12">
        <f t="shared" si="0"/>
        <v>363.69199999998091</v>
      </c>
      <c r="F10" s="21">
        <f t="shared" si="1"/>
        <v>45461.499999997613</v>
      </c>
      <c r="G10" s="12">
        <v>125</v>
      </c>
      <c r="H10" s="12">
        <v>123</v>
      </c>
      <c r="I10" s="12">
        <f t="shared" si="2"/>
        <v>2</v>
      </c>
      <c r="J10" s="24">
        <f t="shared" si="3"/>
        <v>727.38399999996182</v>
      </c>
      <c r="L10" s="1"/>
    </row>
    <row r="11" spans="1:18">
      <c r="A11">
        <v>9</v>
      </c>
      <c r="B11" s="5" t="s">
        <v>13</v>
      </c>
      <c r="C11" s="2">
        <v>238142.277</v>
      </c>
      <c r="D11" s="2">
        <v>238237.277</v>
      </c>
      <c r="E11" s="12">
        <f t="shared" si="0"/>
        <v>95</v>
      </c>
      <c r="F11" s="21">
        <f t="shared" si="1"/>
        <v>11875</v>
      </c>
      <c r="G11" s="12">
        <v>125</v>
      </c>
      <c r="H11" s="12">
        <v>123</v>
      </c>
      <c r="I11" s="12">
        <f t="shared" si="2"/>
        <v>2</v>
      </c>
      <c r="J11" s="24">
        <f t="shared" si="3"/>
        <v>190</v>
      </c>
    </row>
    <row r="12" spans="1:18">
      <c r="A12">
        <v>10</v>
      </c>
      <c r="B12" s="5" t="s">
        <v>14</v>
      </c>
      <c r="C12" s="2">
        <v>159457.41099999999</v>
      </c>
      <c r="D12" s="2">
        <v>159499.978</v>
      </c>
      <c r="E12" s="12">
        <f t="shared" si="0"/>
        <v>42.567000000010012</v>
      </c>
      <c r="F12" s="21">
        <f t="shared" si="1"/>
        <v>9790.4100000023027</v>
      </c>
      <c r="G12" s="2">
        <v>230</v>
      </c>
      <c r="H12" s="2">
        <v>219</v>
      </c>
      <c r="I12" s="12">
        <f t="shared" si="2"/>
        <v>11</v>
      </c>
      <c r="J12" s="24">
        <f t="shared" si="3"/>
        <v>468.23700000011013</v>
      </c>
    </row>
    <row r="13" spans="1:18">
      <c r="A13">
        <v>11</v>
      </c>
      <c r="B13" s="5" t="s">
        <v>15</v>
      </c>
      <c r="C13" s="13"/>
      <c r="D13" s="14"/>
      <c r="E13" s="12">
        <f t="shared" si="0"/>
        <v>0</v>
      </c>
      <c r="F13" s="22">
        <f t="shared" si="1"/>
        <v>0</v>
      </c>
      <c r="G13" s="2">
        <v>219</v>
      </c>
      <c r="H13" s="2">
        <v>219</v>
      </c>
      <c r="I13" s="14">
        <f t="shared" si="2"/>
        <v>0</v>
      </c>
      <c r="J13" s="25">
        <f t="shared" si="3"/>
        <v>0</v>
      </c>
    </row>
    <row r="14" spans="1:18">
      <c r="E14" t="s">
        <v>21</v>
      </c>
      <c r="F14" s="26">
        <f>SUM(F3:F13)</f>
        <v>392542.9750000083</v>
      </c>
      <c r="H14" t="s">
        <v>30</v>
      </c>
      <c r="J14" s="18">
        <f>SUM(J3:J13)</f>
        <v>17812.819000000629</v>
      </c>
      <c r="M14" s="1"/>
    </row>
    <row r="15" spans="1:18">
      <c r="B15" s="7" t="s">
        <v>18</v>
      </c>
      <c r="C15" s="7"/>
      <c r="D15" s="7"/>
      <c r="E15" s="7"/>
      <c r="F15" s="27">
        <v>3300</v>
      </c>
      <c r="H15" s="29">
        <v>3000</v>
      </c>
      <c r="J15" s="28">
        <f>F15-H15</f>
        <v>300</v>
      </c>
    </row>
    <row r="16" spans="1:18">
      <c r="B16" s="7" t="s">
        <v>19</v>
      </c>
      <c r="C16" s="7"/>
      <c r="D16" s="7"/>
      <c r="E16" s="7"/>
      <c r="F16" s="27">
        <v>2000</v>
      </c>
      <c r="H16" s="29">
        <v>1850</v>
      </c>
      <c r="J16" s="28">
        <f t="shared" ref="J16:J17" si="4">F16-H16</f>
        <v>150</v>
      </c>
    </row>
    <row r="17" spans="2:10">
      <c r="B17" s="7" t="s">
        <v>20</v>
      </c>
      <c r="C17" s="7"/>
      <c r="D17" s="7"/>
      <c r="E17" s="7"/>
      <c r="F17" s="27">
        <v>5500</v>
      </c>
      <c r="H17" s="29">
        <v>5050</v>
      </c>
      <c r="J17" s="28">
        <f t="shared" si="4"/>
        <v>450</v>
      </c>
    </row>
    <row r="18" spans="2:10">
      <c r="B18" s="7" t="s">
        <v>22</v>
      </c>
      <c r="C18" s="7"/>
      <c r="D18" s="7"/>
      <c r="E18" s="7"/>
      <c r="F18" s="27"/>
      <c r="H18" t="s">
        <v>31</v>
      </c>
      <c r="J18" s="19">
        <f>SUM(J14:J17)</f>
        <v>18712.819000000629</v>
      </c>
    </row>
    <row r="19" spans="2:10">
      <c r="B19" s="7" t="s">
        <v>23</v>
      </c>
      <c r="C19" s="7"/>
      <c r="D19" s="7"/>
      <c r="E19" s="7"/>
      <c r="F19" s="27"/>
    </row>
    <row r="20" spans="2:10">
      <c r="D20" t="s">
        <v>29</v>
      </c>
      <c r="F20" s="17">
        <f>SUM(F14:F19)</f>
        <v>403342.9750000083</v>
      </c>
    </row>
    <row r="21" spans="2:10">
      <c r="B21" s="8" t="s">
        <v>24</v>
      </c>
      <c r="C21" s="8"/>
      <c r="D21" s="8"/>
      <c r="E21" s="8"/>
      <c r="F21" s="27">
        <v>6000</v>
      </c>
    </row>
    <row r="22" spans="2:10">
      <c r="B22" s="8" t="s">
        <v>25</v>
      </c>
      <c r="C22" s="8"/>
      <c r="D22" s="8"/>
      <c r="E22" s="8"/>
      <c r="F22" s="27">
        <v>4300</v>
      </c>
      <c r="G22" t="s">
        <v>49</v>
      </c>
    </row>
    <row r="23" spans="2:10">
      <c r="B23" s="8" t="s">
        <v>26</v>
      </c>
      <c r="C23" s="8"/>
      <c r="D23" s="8"/>
      <c r="E23" s="8"/>
      <c r="F23" s="27">
        <v>21985</v>
      </c>
    </row>
    <row r="24" spans="2:10" ht="15.75" thickBot="1">
      <c r="D24" t="s">
        <v>27</v>
      </c>
      <c r="F24" s="16">
        <f>F20-F21-F22-F23</f>
        <v>371057.9750000083</v>
      </c>
    </row>
    <row r="25" spans="2:10" ht="15.75" thickBot="1">
      <c r="D25" t="s">
        <v>28</v>
      </c>
      <c r="F25" s="6">
        <f>J18-F23</f>
        <v>-3272.1809999993711</v>
      </c>
    </row>
  </sheetData>
  <mergeCells count="1">
    <mergeCell ref="B1:R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activeCell="M9" sqref="M9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3.7109375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953419.72</v>
      </c>
      <c r="D3" s="10">
        <v>954312.57499999995</v>
      </c>
      <c r="E3" s="12">
        <f>D3-C3</f>
        <v>892.85499999998137</v>
      </c>
      <c r="F3" s="20">
        <f>E3*G3</f>
        <v>187499.54999999609</v>
      </c>
      <c r="G3" s="10">
        <v>210</v>
      </c>
      <c r="H3" s="10">
        <v>195</v>
      </c>
      <c r="I3" s="10">
        <f>G3-H3</f>
        <v>15</v>
      </c>
      <c r="J3" s="23">
        <f>I3*E3</f>
        <v>13392.824999999721</v>
      </c>
      <c r="L3" t="s">
        <v>35</v>
      </c>
      <c r="M3">
        <v>2050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532610.43599999999</v>
      </c>
      <c r="D4" s="12">
        <v>533222.853</v>
      </c>
      <c r="E4" s="12">
        <f t="shared" ref="E4:E13" si="0">D4-C4</f>
        <v>612.41700000001583</v>
      </c>
      <c r="F4" s="21">
        <f t="shared" ref="F4:F13" si="1">E4*G4</f>
        <v>128607.57000000332</v>
      </c>
      <c r="G4" s="12">
        <v>210</v>
      </c>
      <c r="H4" s="12">
        <v>195</v>
      </c>
      <c r="I4" s="12">
        <f t="shared" ref="I4:I13" si="2">G4-H4</f>
        <v>15</v>
      </c>
      <c r="J4" s="24">
        <f t="shared" ref="J4:J13" si="3">I4*E4</f>
        <v>9186.2550000002375</v>
      </c>
      <c r="L4" t="s">
        <v>36</v>
      </c>
      <c r="M4">
        <v>2100</v>
      </c>
      <c r="O4" t="s">
        <v>41</v>
      </c>
      <c r="Q4" t="s">
        <v>41</v>
      </c>
    </row>
    <row r="5" spans="1:18">
      <c r="A5">
        <v>3</v>
      </c>
      <c r="B5" s="5" t="s">
        <v>8</v>
      </c>
      <c r="C5" s="12">
        <v>417079.99099999998</v>
      </c>
      <c r="D5" s="12">
        <v>417547.98</v>
      </c>
      <c r="E5" s="12">
        <f t="shared" si="0"/>
        <v>467.9890000000014</v>
      </c>
      <c r="F5" s="21">
        <f t="shared" si="1"/>
        <v>58498.625000000175</v>
      </c>
      <c r="G5" s="12">
        <v>125</v>
      </c>
      <c r="H5" s="12">
        <v>123</v>
      </c>
      <c r="I5" s="12">
        <f t="shared" si="2"/>
        <v>2</v>
      </c>
      <c r="J5" s="24">
        <f t="shared" si="3"/>
        <v>935.97800000000279</v>
      </c>
      <c r="L5" t="s">
        <v>37</v>
      </c>
      <c r="M5">
        <v>6050</v>
      </c>
      <c r="O5" t="s">
        <v>40</v>
      </c>
      <c r="Q5" t="s">
        <v>40</v>
      </c>
    </row>
    <row r="6" spans="1:18">
      <c r="A6">
        <v>4</v>
      </c>
      <c r="B6" s="5" t="s">
        <v>9</v>
      </c>
      <c r="C6" s="2">
        <v>417202.217</v>
      </c>
      <c r="D6" s="2">
        <v>417473.02799999999</v>
      </c>
      <c r="E6" s="12">
        <f t="shared" si="0"/>
        <v>270.81099999998696</v>
      </c>
      <c r="F6" s="21">
        <f t="shared" si="1"/>
        <v>33851.37499999837</v>
      </c>
      <c r="G6" s="12">
        <v>125</v>
      </c>
      <c r="H6" s="12">
        <v>123</v>
      </c>
      <c r="I6" s="12">
        <f t="shared" si="2"/>
        <v>2</v>
      </c>
      <c r="J6" s="24">
        <f t="shared" si="3"/>
        <v>541.62199999997392</v>
      </c>
      <c r="L6" t="s">
        <v>38</v>
      </c>
      <c r="M6">
        <v>3600</v>
      </c>
    </row>
    <row r="7" spans="1:18">
      <c r="A7">
        <v>5</v>
      </c>
      <c r="B7" s="5" t="s">
        <v>10</v>
      </c>
      <c r="C7" s="2">
        <v>290514.07</v>
      </c>
      <c r="D7" s="2">
        <v>290632.391</v>
      </c>
      <c r="E7" s="12">
        <f t="shared" si="0"/>
        <v>118.32099999999627</v>
      </c>
      <c r="F7" s="21">
        <f t="shared" si="1"/>
        <v>14790.124999999534</v>
      </c>
      <c r="G7" s="12">
        <v>125</v>
      </c>
      <c r="H7" s="12">
        <v>123</v>
      </c>
      <c r="I7" s="12">
        <f t="shared" si="2"/>
        <v>2</v>
      </c>
      <c r="J7" s="24">
        <f t="shared" si="3"/>
        <v>236.64199999999255</v>
      </c>
      <c r="L7" t="s">
        <v>39</v>
      </c>
      <c r="M7">
        <v>6400</v>
      </c>
    </row>
    <row r="8" spans="1:18">
      <c r="A8">
        <v>6</v>
      </c>
      <c r="B8" s="5" t="s">
        <v>11</v>
      </c>
      <c r="C8" s="2">
        <v>333667.06199999998</v>
      </c>
      <c r="D8" s="2">
        <v>333784.31</v>
      </c>
      <c r="E8" s="12">
        <f t="shared" si="0"/>
        <v>117.24800000002142</v>
      </c>
      <c r="F8" s="21">
        <f t="shared" si="1"/>
        <v>14656.000000002678</v>
      </c>
      <c r="G8" s="12">
        <v>125</v>
      </c>
      <c r="H8" s="12">
        <v>123</v>
      </c>
      <c r="I8" s="12">
        <f t="shared" si="2"/>
        <v>2</v>
      </c>
      <c r="J8" s="24">
        <f t="shared" si="3"/>
        <v>234.49600000004284</v>
      </c>
      <c r="L8" t="s">
        <v>40</v>
      </c>
      <c r="M8">
        <v>6500</v>
      </c>
    </row>
    <row r="9" spans="1:18">
      <c r="A9">
        <v>7</v>
      </c>
      <c r="B9" s="5" t="s">
        <v>48</v>
      </c>
      <c r="C9" s="2"/>
      <c r="D9" s="2"/>
      <c r="E9" s="12">
        <f t="shared" si="0"/>
        <v>0</v>
      </c>
      <c r="F9" s="21">
        <f t="shared" si="1"/>
        <v>0</v>
      </c>
      <c r="G9" s="12">
        <v>125</v>
      </c>
      <c r="H9" s="12">
        <v>123</v>
      </c>
      <c r="I9" s="12">
        <f t="shared" si="2"/>
        <v>2</v>
      </c>
      <c r="J9" s="24">
        <f t="shared" si="3"/>
        <v>0</v>
      </c>
      <c r="L9" s="1" t="s">
        <v>41</v>
      </c>
      <c r="M9" s="1">
        <f>SUM(M4:M7)</f>
        <v>18150</v>
      </c>
    </row>
    <row r="10" spans="1:18">
      <c r="A10">
        <v>8</v>
      </c>
      <c r="B10" s="5" t="s">
        <v>12</v>
      </c>
      <c r="C10" s="2">
        <v>351684.97499999998</v>
      </c>
      <c r="D10" s="2">
        <v>351979.70899999997</v>
      </c>
      <c r="E10" s="12">
        <f t="shared" si="0"/>
        <v>294.73399999999674</v>
      </c>
      <c r="F10" s="21">
        <f t="shared" si="1"/>
        <v>36841.749999999593</v>
      </c>
      <c r="G10" s="12">
        <v>125</v>
      </c>
      <c r="H10" s="12">
        <v>123</v>
      </c>
      <c r="I10" s="12">
        <f t="shared" si="2"/>
        <v>2</v>
      </c>
      <c r="J10" s="24">
        <f t="shared" si="3"/>
        <v>589.46799999999348</v>
      </c>
      <c r="L10" s="1"/>
    </row>
    <row r="11" spans="1:18">
      <c r="A11">
        <v>9</v>
      </c>
      <c r="B11" s="5" t="s">
        <v>13</v>
      </c>
      <c r="C11" s="2">
        <v>238237.277</v>
      </c>
      <c r="D11" s="2">
        <v>238347.785</v>
      </c>
      <c r="E11" s="12">
        <f t="shared" si="0"/>
        <v>110.50800000000163</v>
      </c>
      <c r="F11" s="21">
        <f t="shared" si="1"/>
        <v>13813.500000000204</v>
      </c>
      <c r="G11" s="12">
        <v>125</v>
      </c>
      <c r="H11" s="12">
        <v>123</v>
      </c>
      <c r="I11" s="12">
        <f t="shared" si="2"/>
        <v>2</v>
      </c>
      <c r="J11" s="24">
        <f t="shared" si="3"/>
        <v>221.01600000000326</v>
      </c>
    </row>
    <row r="12" spans="1:18">
      <c r="A12">
        <v>10</v>
      </c>
      <c r="B12" s="5" t="s">
        <v>14</v>
      </c>
      <c r="C12" s="2">
        <v>159499.978</v>
      </c>
      <c r="D12" s="2">
        <v>159622.58300000001</v>
      </c>
      <c r="E12" s="12">
        <f t="shared" si="0"/>
        <v>122.60500000001048</v>
      </c>
      <c r="F12" s="21">
        <f t="shared" si="1"/>
        <v>28199.15000000241</v>
      </c>
      <c r="G12" s="2">
        <v>230</v>
      </c>
      <c r="H12" s="2">
        <v>219</v>
      </c>
      <c r="I12" s="12">
        <f t="shared" si="2"/>
        <v>11</v>
      </c>
      <c r="J12" s="24">
        <f t="shared" si="3"/>
        <v>1348.6550000001153</v>
      </c>
    </row>
    <row r="13" spans="1:18">
      <c r="A13">
        <v>11</v>
      </c>
      <c r="B13" s="5" t="s">
        <v>15</v>
      </c>
      <c r="C13" s="13"/>
      <c r="D13" s="14"/>
      <c r="E13" s="12">
        <f t="shared" si="0"/>
        <v>0</v>
      </c>
      <c r="F13" s="22">
        <f t="shared" si="1"/>
        <v>0</v>
      </c>
      <c r="G13" s="2">
        <v>219</v>
      </c>
      <c r="H13" s="2">
        <v>219</v>
      </c>
      <c r="I13" s="14">
        <f t="shared" si="2"/>
        <v>0</v>
      </c>
      <c r="J13" s="25">
        <f t="shared" si="3"/>
        <v>0</v>
      </c>
    </row>
    <row r="14" spans="1:18">
      <c r="E14" t="s">
        <v>21</v>
      </c>
      <c r="F14" s="26">
        <f>SUM(F3:F13)</f>
        <v>516757.64500000241</v>
      </c>
      <c r="H14" t="s">
        <v>30</v>
      </c>
      <c r="J14" s="18">
        <f>SUM(J3:J13)</f>
        <v>26686.957000000082</v>
      </c>
    </row>
    <row r="15" spans="1:18">
      <c r="B15" s="7" t="s">
        <v>18</v>
      </c>
      <c r="C15" s="7"/>
      <c r="D15" s="7"/>
      <c r="E15" s="7"/>
      <c r="F15" s="27">
        <v>1600</v>
      </c>
      <c r="H15" s="29">
        <v>1400</v>
      </c>
      <c r="J15" s="28">
        <f>F15-H15</f>
        <v>200</v>
      </c>
    </row>
    <row r="16" spans="1:18">
      <c r="B16" s="7" t="s">
        <v>19</v>
      </c>
      <c r="C16" s="7"/>
      <c r="D16" s="7"/>
      <c r="E16" s="7"/>
      <c r="F16" s="27">
        <v>3800</v>
      </c>
      <c r="H16" s="29">
        <v>3500</v>
      </c>
      <c r="J16" s="28">
        <f t="shared" ref="J16:J17" si="4">F16-H16</f>
        <v>300</v>
      </c>
    </row>
    <row r="17" spans="2:10">
      <c r="B17" s="7" t="s">
        <v>20</v>
      </c>
      <c r="C17" s="7"/>
      <c r="D17" s="7"/>
      <c r="E17" s="7"/>
      <c r="F17" s="27">
        <v>1250</v>
      </c>
      <c r="H17" s="29">
        <v>1100</v>
      </c>
      <c r="J17" s="28">
        <f t="shared" si="4"/>
        <v>150</v>
      </c>
    </row>
    <row r="18" spans="2:10">
      <c r="B18" s="7" t="s">
        <v>22</v>
      </c>
      <c r="C18" s="7"/>
      <c r="D18" s="7"/>
      <c r="E18" s="7"/>
      <c r="F18" s="27"/>
      <c r="H18" t="s">
        <v>31</v>
      </c>
      <c r="J18" s="19">
        <f>SUM(J14:J17)</f>
        <v>27336.957000000082</v>
      </c>
    </row>
    <row r="19" spans="2:10">
      <c r="B19" s="7" t="s">
        <v>23</v>
      </c>
      <c r="C19" s="7"/>
      <c r="D19" s="7"/>
      <c r="E19" s="7"/>
      <c r="F19" s="27"/>
    </row>
    <row r="20" spans="2:10">
      <c r="D20" t="s">
        <v>29</v>
      </c>
      <c r="F20" s="17">
        <f>SUM(F14:F19)</f>
        <v>523407.64500000241</v>
      </c>
    </row>
    <row r="21" spans="2:10">
      <c r="B21" s="8" t="s">
        <v>24</v>
      </c>
      <c r="C21" s="8"/>
      <c r="D21" s="8"/>
      <c r="E21" s="8"/>
      <c r="F21" s="27">
        <v>114500</v>
      </c>
    </row>
    <row r="22" spans="2:10">
      <c r="B22" s="8" t="s">
        <v>25</v>
      </c>
      <c r="C22" s="8"/>
      <c r="D22" s="8"/>
      <c r="E22" s="8"/>
      <c r="F22" s="27">
        <v>2150</v>
      </c>
    </row>
    <row r="23" spans="2:10">
      <c r="B23" s="8" t="s">
        <v>26</v>
      </c>
      <c r="C23" s="8"/>
      <c r="D23" s="8"/>
      <c r="E23" s="8"/>
      <c r="F23" s="27">
        <v>23875</v>
      </c>
    </row>
    <row r="24" spans="2:10" ht="15.75" thickBot="1">
      <c r="D24" t="s">
        <v>27</v>
      </c>
      <c r="F24" s="16">
        <f>F20-F21-F22-F23</f>
        <v>382882.64500000241</v>
      </c>
    </row>
    <row r="25" spans="2:10" ht="15.75" thickBot="1">
      <c r="D25" t="s">
        <v>28</v>
      </c>
      <c r="F25" s="6">
        <f>J18-F23</f>
        <v>3461.9570000000822</v>
      </c>
    </row>
  </sheetData>
  <mergeCells count="1">
    <mergeCell ref="B1:R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activeCell="M8" sqref="M8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3.5703125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954312.57499999995</v>
      </c>
      <c r="D3" s="10">
        <v>954869.72400000005</v>
      </c>
      <c r="E3" s="12">
        <f>D3-C3</f>
        <v>557.1490000000922</v>
      </c>
      <c r="F3" s="20">
        <f>E3*G3</f>
        <v>117001.29000001936</v>
      </c>
      <c r="G3" s="10">
        <v>210</v>
      </c>
      <c r="H3" s="10">
        <v>195</v>
      </c>
      <c r="I3" s="10">
        <f>G3-H3</f>
        <v>15</v>
      </c>
      <c r="J3" s="23">
        <f>I3*E3</f>
        <v>8357.235000001383</v>
      </c>
      <c r="L3" t="s">
        <v>35</v>
      </c>
      <c r="M3">
        <v>1950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533222.853</v>
      </c>
      <c r="D4" s="12">
        <v>533539.06200000003</v>
      </c>
      <c r="E4" s="12">
        <f t="shared" ref="E4:E13" si="0">D4-C4</f>
        <v>316.20900000003166</v>
      </c>
      <c r="F4" s="21">
        <f t="shared" ref="F4:F13" si="1">E4*G4</f>
        <v>66403.89000000665</v>
      </c>
      <c r="G4" s="12">
        <v>210</v>
      </c>
      <c r="H4" s="12">
        <v>195</v>
      </c>
      <c r="I4" s="12">
        <f t="shared" ref="I4:I13" si="2">G4-H4</f>
        <v>15</v>
      </c>
      <c r="J4" s="24">
        <f t="shared" ref="J4:J13" si="3">I4*E4</f>
        <v>4743.135000000475</v>
      </c>
      <c r="L4" t="s">
        <v>36</v>
      </c>
      <c r="M4">
        <v>2100</v>
      </c>
      <c r="O4" t="s">
        <v>41</v>
      </c>
      <c r="Q4" t="s">
        <v>41</v>
      </c>
    </row>
    <row r="5" spans="1:18">
      <c r="A5">
        <v>3</v>
      </c>
      <c r="B5" s="5" t="s">
        <v>8</v>
      </c>
      <c r="C5" s="12">
        <v>417547.98</v>
      </c>
      <c r="D5" s="12">
        <v>418289.65700000001</v>
      </c>
      <c r="E5" s="12">
        <f t="shared" si="0"/>
        <v>741.67700000002515</v>
      </c>
      <c r="F5" s="21">
        <f t="shared" si="1"/>
        <v>92709.625000003143</v>
      </c>
      <c r="G5" s="12">
        <v>125</v>
      </c>
      <c r="H5" s="12">
        <v>123</v>
      </c>
      <c r="I5" s="12">
        <f t="shared" si="2"/>
        <v>2</v>
      </c>
      <c r="J5" s="24">
        <f t="shared" si="3"/>
        <v>1483.3540000000503</v>
      </c>
      <c r="L5" t="s">
        <v>37</v>
      </c>
      <c r="M5">
        <v>5650</v>
      </c>
      <c r="O5" t="s">
        <v>40</v>
      </c>
      <c r="Q5" t="s">
        <v>40</v>
      </c>
    </row>
    <row r="6" spans="1:18">
      <c r="A6">
        <v>4</v>
      </c>
      <c r="B6" s="5" t="s">
        <v>9</v>
      </c>
      <c r="C6" s="2">
        <v>417473.02799999999</v>
      </c>
      <c r="D6" s="2">
        <v>417886.571</v>
      </c>
      <c r="E6" s="12">
        <f t="shared" si="0"/>
        <v>413.54300000000512</v>
      </c>
      <c r="F6" s="21">
        <f t="shared" si="1"/>
        <v>51692.87500000064</v>
      </c>
      <c r="G6" s="12">
        <v>125</v>
      </c>
      <c r="H6" s="12">
        <v>123</v>
      </c>
      <c r="I6" s="12">
        <f t="shared" si="2"/>
        <v>2</v>
      </c>
      <c r="J6" s="24">
        <f t="shared" si="3"/>
        <v>827.08600000001024</v>
      </c>
      <c r="L6" t="s">
        <v>38</v>
      </c>
      <c r="M6">
        <v>3359</v>
      </c>
    </row>
    <row r="7" spans="1:18">
      <c r="A7">
        <v>5</v>
      </c>
      <c r="B7" s="5" t="s">
        <v>10</v>
      </c>
      <c r="C7" s="2">
        <v>290632.391</v>
      </c>
      <c r="D7" s="2">
        <v>290915.97899999999</v>
      </c>
      <c r="E7" s="12">
        <f t="shared" si="0"/>
        <v>283.58799999998882</v>
      </c>
      <c r="F7" s="21">
        <f t="shared" si="1"/>
        <v>35448.499999998603</v>
      </c>
      <c r="G7" s="12">
        <v>125</v>
      </c>
      <c r="H7" s="12">
        <v>123</v>
      </c>
      <c r="I7" s="12">
        <f t="shared" si="2"/>
        <v>2</v>
      </c>
      <c r="J7" s="24">
        <f t="shared" si="3"/>
        <v>567.17599999997765</v>
      </c>
      <c r="L7" t="s">
        <v>39</v>
      </c>
      <c r="M7">
        <v>5650</v>
      </c>
    </row>
    <row r="8" spans="1:18">
      <c r="A8">
        <v>6</v>
      </c>
      <c r="B8" s="5" t="s">
        <v>11</v>
      </c>
      <c r="C8" s="2">
        <v>333784.31</v>
      </c>
      <c r="D8" s="2">
        <v>334195.46299999999</v>
      </c>
      <c r="E8" s="12">
        <f t="shared" si="0"/>
        <v>411.15299999999115</v>
      </c>
      <c r="F8" s="21">
        <f t="shared" si="1"/>
        <v>51394.124999998894</v>
      </c>
      <c r="G8" s="12">
        <v>125</v>
      </c>
      <c r="H8" s="12">
        <v>123</v>
      </c>
      <c r="I8" s="12">
        <f t="shared" si="2"/>
        <v>2</v>
      </c>
      <c r="J8" s="24">
        <f t="shared" si="3"/>
        <v>822.3059999999823</v>
      </c>
      <c r="L8" t="s">
        <v>40</v>
      </c>
      <c r="M8">
        <v>20000</v>
      </c>
    </row>
    <row r="9" spans="1:18">
      <c r="A9">
        <v>7</v>
      </c>
      <c r="B9" s="5" t="s">
        <v>48</v>
      </c>
      <c r="C9" s="2"/>
      <c r="D9" s="2"/>
      <c r="E9" s="12">
        <f t="shared" si="0"/>
        <v>0</v>
      </c>
      <c r="F9" s="21">
        <f t="shared" si="1"/>
        <v>0</v>
      </c>
      <c r="G9" s="12">
        <v>125</v>
      </c>
      <c r="H9" s="12">
        <v>123</v>
      </c>
      <c r="I9" s="12">
        <f t="shared" si="2"/>
        <v>2</v>
      </c>
      <c r="J9" s="24">
        <f t="shared" si="3"/>
        <v>0</v>
      </c>
      <c r="L9" s="1" t="s">
        <v>41</v>
      </c>
      <c r="M9" s="1">
        <f>SUM(M4:M7)</f>
        <v>16759</v>
      </c>
    </row>
    <row r="10" spans="1:18">
      <c r="A10">
        <v>8</v>
      </c>
      <c r="B10" s="5" t="s">
        <v>12</v>
      </c>
      <c r="C10" s="2">
        <v>351979.70899999997</v>
      </c>
      <c r="D10" s="2">
        <v>352237.70899999997</v>
      </c>
      <c r="E10" s="12">
        <f t="shared" si="0"/>
        <v>258</v>
      </c>
      <c r="F10" s="21">
        <f t="shared" si="1"/>
        <v>32250</v>
      </c>
      <c r="G10" s="12">
        <v>125</v>
      </c>
      <c r="H10" s="12">
        <v>123</v>
      </c>
      <c r="I10" s="12">
        <f t="shared" si="2"/>
        <v>2</v>
      </c>
      <c r="J10" s="24">
        <f t="shared" si="3"/>
        <v>516</v>
      </c>
      <c r="L10" s="1"/>
    </row>
    <row r="11" spans="1:18">
      <c r="A11">
        <v>9</v>
      </c>
      <c r="B11" s="5" t="s">
        <v>13</v>
      </c>
      <c r="C11" s="2">
        <v>238347.785</v>
      </c>
      <c r="D11" s="2">
        <v>238447.321</v>
      </c>
      <c r="E11" s="12">
        <f t="shared" si="0"/>
        <v>99.535999999992782</v>
      </c>
      <c r="F11" s="21">
        <f t="shared" si="1"/>
        <v>12441.999999999098</v>
      </c>
      <c r="G11" s="12">
        <v>125</v>
      </c>
      <c r="H11" s="12">
        <v>123</v>
      </c>
      <c r="I11" s="12">
        <f t="shared" si="2"/>
        <v>2</v>
      </c>
      <c r="J11" s="24">
        <f t="shared" si="3"/>
        <v>199.07199999998556</v>
      </c>
    </row>
    <row r="12" spans="1:18">
      <c r="A12">
        <v>10</v>
      </c>
      <c r="B12" s="5" t="s">
        <v>14</v>
      </c>
      <c r="C12" s="2">
        <v>159622.58300000001</v>
      </c>
      <c r="D12" s="2">
        <v>159852.62700000001</v>
      </c>
      <c r="E12" s="12">
        <f t="shared" si="0"/>
        <v>230.04399999999441</v>
      </c>
      <c r="F12" s="21">
        <f t="shared" si="1"/>
        <v>52910.119999998715</v>
      </c>
      <c r="G12" s="2">
        <v>230</v>
      </c>
      <c r="H12" s="2">
        <v>219</v>
      </c>
      <c r="I12" s="12">
        <f t="shared" si="2"/>
        <v>11</v>
      </c>
      <c r="J12" s="24">
        <f t="shared" si="3"/>
        <v>2530.4839999999385</v>
      </c>
    </row>
    <row r="13" spans="1:18">
      <c r="A13">
        <v>11</v>
      </c>
      <c r="B13" s="5" t="s">
        <v>15</v>
      </c>
      <c r="C13" s="13"/>
      <c r="D13" s="14"/>
      <c r="E13" s="12">
        <f t="shared" si="0"/>
        <v>0</v>
      </c>
      <c r="F13" s="22">
        <f t="shared" si="1"/>
        <v>0</v>
      </c>
      <c r="G13" s="2">
        <v>219</v>
      </c>
      <c r="H13" s="2">
        <v>219</v>
      </c>
      <c r="I13" s="14">
        <f t="shared" si="2"/>
        <v>0</v>
      </c>
      <c r="J13" s="25">
        <f t="shared" si="3"/>
        <v>0</v>
      </c>
    </row>
    <row r="14" spans="1:18">
      <c r="E14" t="s">
        <v>21</v>
      </c>
      <c r="F14" s="26">
        <f>SUM(F3:F13)</f>
        <v>512252.42500002508</v>
      </c>
      <c r="H14" t="s">
        <v>30</v>
      </c>
      <c r="J14" s="18">
        <f>SUM(J3:J13)</f>
        <v>20045.848000001803</v>
      </c>
    </row>
    <row r="15" spans="1:18">
      <c r="B15" s="7" t="s">
        <v>18</v>
      </c>
      <c r="C15" s="7"/>
      <c r="D15" s="7"/>
      <c r="E15" s="7"/>
      <c r="F15" s="27">
        <v>1900</v>
      </c>
      <c r="H15" s="29">
        <v>1700</v>
      </c>
      <c r="J15" s="28">
        <f>F15-H15</f>
        <v>200</v>
      </c>
    </row>
    <row r="16" spans="1:18">
      <c r="B16" s="7" t="s">
        <v>19</v>
      </c>
      <c r="C16" s="7"/>
      <c r="D16" s="7"/>
      <c r="E16" s="7"/>
      <c r="F16" s="27">
        <v>2600</v>
      </c>
      <c r="H16" s="29">
        <v>2400</v>
      </c>
      <c r="J16" s="28">
        <f t="shared" ref="J16:J17" si="4">F16-H16</f>
        <v>200</v>
      </c>
    </row>
    <row r="17" spans="2:10">
      <c r="B17" s="7" t="s">
        <v>20</v>
      </c>
      <c r="C17" s="7"/>
      <c r="D17" s="7"/>
      <c r="E17" s="7"/>
      <c r="F17" s="27">
        <v>1400</v>
      </c>
      <c r="H17" s="29">
        <v>1250</v>
      </c>
      <c r="J17" s="28">
        <f t="shared" si="4"/>
        <v>150</v>
      </c>
    </row>
    <row r="18" spans="2:10">
      <c r="B18" s="7" t="s">
        <v>22</v>
      </c>
      <c r="C18" s="7"/>
      <c r="D18" s="7"/>
      <c r="E18" s="7"/>
      <c r="F18" s="27"/>
      <c r="H18" t="s">
        <v>31</v>
      </c>
      <c r="J18" s="19">
        <f>SUM(J14:J17)</f>
        <v>20595.848000001803</v>
      </c>
    </row>
    <row r="19" spans="2:10">
      <c r="B19" s="7" t="s">
        <v>23</v>
      </c>
      <c r="C19" s="7"/>
      <c r="D19" s="7"/>
      <c r="E19" s="7"/>
      <c r="F19" s="27"/>
    </row>
    <row r="20" spans="2:10">
      <c r="D20" t="s">
        <v>29</v>
      </c>
      <c r="F20" s="17">
        <f>SUM(F14:F19)</f>
        <v>518152.42500002508</v>
      </c>
    </row>
    <row r="21" spans="2:10">
      <c r="B21" s="8" t="s">
        <v>24</v>
      </c>
      <c r="C21" s="8"/>
      <c r="D21" s="8"/>
      <c r="E21" s="8"/>
      <c r="F21" s="27"/>
    </row>
    <row r="22" spans="2:10">
      <c r="B22" s="8" t="s">
        <v>25</v>
      </c>
      <c r="C22" s="8"/>
      <c r="D22" s="8"/>
      <c r="E22" s="8"/>
      <c r="F22" s="27"/>
    </row>
    <row r="23" spans="2:10">
      <c r="B23" s="8" t="s">
        <v>26</v>
      </c>
      <c r="C23" s="8"/>
      <c r="D23" s="8"/>
      <c r="E23" s="8"/>
      <c r="F23" s="27">
        <v>4000</v>
      </c>
    </row>
    <row r="24" spans="2:10" ht="15.75" thickBot="1">
      <c r="D24" t="s">
        <v>27</v>
      </c>
      <c r="F24" s="16">
        <f>F20-F21-F22-F23</f>
        <v>514152.42500002508</v>
      </c>
    </row>
    <row r="25" spans="2:10" ht="15.75" thickBot="1">
      <c r="D25" t="s">
        <v>28</v>
      </c>
      <c r="F25" s="6">
        <f>J18-F23</f>
        <v>16595.848000001803</v>
      </c>
    </row>
  </sheetData>
  <mergeCells count="1">
    <mergeCell ref="B1:R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25"/>
  <sheetViews>
    <sheetView tabSelected="1" workbookViewId="0">
      <selection activeCell="M8" sqref="M8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3.5703125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954869.72400000005</v>
      </c>
      <c r="D3" s="10">
        <v>955688.29599999997</v>
      </c>
      <c r="E3" s="12">
        <f>D3-C3</f>
        <v>818.57199999992736</v>
      </c>
      <c r="F3" s="20">
        <f>E3*G3</f>
        <v>171900.11999998474</v>
      </c>
      <c r="G3" s="10">
        <v>210</v>
      </c>
      <c r="H3" s="10">
        <v>195</v>
      </c>
      <c r="I3" s="10">
        <f>G3-H3</f>
        <v>15</v>
      </c>
      <c r="J3" s="23">
        <f>I3*E3</f>
        <v>12278.57999999891</v>
      </c>
      <c r="L3" t="s">
        <v>35</v>
      </c>
      <c r="M3">
        <v>1750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533539.06200000003</v>
      </c>
      <c r="D4" s="12">
        <v>533965.81799999997</v>
      </c>
      <c r="E4" s="12">
        <f t="shared" ref="E4:E13" si="0">D4-C4</f>
        <v>426.75599999993574</v>
      </c>
      <c r="F4" s="21">
        <f t="shared" ref="F4:F13" si="1">E4*G4</f>
        <v>89618.759999986505</v>
      </c>
      <c r="G4" s="12">
        <v>210</v>
      </c>
      <c r="H4" s="12">
        <v>195</v>
      </c>
      <c r="I4" s="12">
        <f t="shared" ref="I4:I13" si="2">G4-H4</f>
        <v>15</v>
      </c>
      <c r="J4" s="24">
        <f t="shared" ref="J4:J13" si="3">I4*E4</f>
        <v>6401.3399999990361</v>
      </c>
      <c r="L4" t="s">
        <v>36</v>
      </c>
      <c r="M4">
        <v>2100</v>
      </c>
      <c r="O4" t="s">
        <v>41</v>
      </c>
      <c r="Q4" t="s">
        <v>41</v>
      </c>
    </row>
    <row r="5" spans="1:18">
      <c r="A5">
        <v>3</v>
      </c>
      <c r="B5" s="5" t="s">
        <v>8</v>
      </c>
      <c r="C5" s="12">
        <v>418289.65700000001</v>
      </c>
      <c r="D5" s="12">
        <v>418652.76699999999</v>
      </c>
      <c r="E5" s="12">
        <f t="shared" si="0"/>
        <v>363.10999999998603</v>
      </c>
      <c r="F5" s="21">
        <f t="shared" si="1"/>
        <v>45388.749999998254</v>
      </c>
      <c r="G5" s="12">
        <v>125</v>
      </c>
      <c r="H5" s="12">
        <v>123</v>
      </c>
      <c r="I5" s="12">
        <f t="shared" si="2"/>
        <v>2</v>
      </c>
      <c r="J5" s="24">
        <f t="shared" si="3"/>
        <v>726.21999999997206</v>
      </c>
      <c r="L5" t="s">
        <v>37</v>
      </c>
      <c r="M5">
        <v>5050</v>
      </c>
      <c r="O5" t="s">
        <v>40</v>
      </c>
      <c r="Q5" t="s">
        <v>40</v>
      </c>
    </row>
    <row r="6" spans="1:18">
      <c r="A6">
        <v>4</v>
      </c>
      <c r="B6" s="5" t="s">
        <v>9</v>
      </c>
      <c r="C6" s="2">
        <v>417886.571</v>
      </c>
      <c r="D6" s="2">
        <v>418261.98100000003</v>
      </c>
      <c r="E6" s="12">
        <f t="shared" si="0"/>
        <v>375.4100000000326</v>
      </c>
      <c r="F6" s="21">
        <f t="shared" si="1"/>
        <v>46926.250000004075</v>
      </c>
      <c r="G6" s="12">
        <v>125</v>
      </c>
      <c r="H6" s="12">
        <v>123</v>
      </c>
      <c r="I6" s="12">
        <f t="shared" si="2"/>
        <v>2</v>
      </c>
      <c r="J6" s="24">
        <f t="shared" si="3"/>
        <v>750.82000000006519</v>
      </c>
      <c r="L6" t="s">
        <v>38</v>
      </c>
      <c r="M6">
        <v>2600</v>
      </c>
    </row>
    <row r="7" spans="1:18">
      <c r="A7">
        <v>5</v>
      </c>
      <c r="B7" s="5" t="s">
        <v>10</v>
      </c>
      <c r="C7" s="2">
        <v>290915.97899999999</v>
      </c>
      <c r="D7" s="2">
        <v>291236.27799999999</v>
      </c>
      <c r="E7" s="12">
        <f t="shared" si="0"/>
        <v>320.29899999999907</v>
      </c>
      <c r="F7" s="21">
        <f t="shared" si="1"/>
        <v>40037.374999999884</v>
      </c>
      <c r="G7" s="12">
        <v>125</v>
      </c>
      <c r="H7" s="12">
        <v>123</v>
      </c>
      <c r="I7" s="12">
        <f t="shared" si="2"/>
        <v>2</v>
      </c>
      <c r="J7" s="24">
        <f t="shared" si="3"/>
        <v>640.59799999999814</v>
      </c>
      <c r="L7" t="s">
        <v>39</v>
      </c>
      <c r="M7">
        <v>4500</v>
      </c>
    </row>
    <row r="8" spans="1:18">
      <c r="A8">
        <v>6</v>
      </c>
      <c r="B8" s="5" t="s">
        <v>11</v>
      </c>
      <c r="C8" s="2">
        <v>334195.46299999999</v>
      </c>
      <c r="D8" s="2">
        <v>334375.06300000002</v>
      </c>
      <c r="E8" s="12">
        <f t="shared" si="0"/>
        <v>179.60000000003492</v>
      </c>
      <c r="F8" s="21">
        <f t="shared" si="1"/>
        <v>22450.000000004366</v>
      </c>
      <c r="G8" s="12">
        <v>125</v>
      </c>
      <c r="H8" s="12">
        <v>123</v>
      </c>
      <c r="I8" s="12">
        <f t="shared" si="2"/>
        <v>2</v>
      </c>
      <c r="J8" s="24">
        <f t="shared" si="3"/>
        <v>359.20000000006985</v>
      </c>
      <c r="L8" t="s">
        <v>40</v>
      </c>
      <c r="M8">
        <v>18400</v>
      </c>
    </row>
    <row r="9" spans="1:18">
      <c r="A9">
        <v>7</v>
      </c>
      <c r="B9" s="5" t="s">
        <v>48</v>
      </c>
      <c r="C9" s="2">
        <v>191189.20800000001</v>
      </c>
      <c r="D9" s="2">
        <v>191296.337</v>
      </c>
      <c r="E9" s="12">
        <f t="shared" si="0"/>
        <v>107.12899999998626</v>
      </c>
      <c r="F9" s="21">
        <f t="shared" si="1"/>
        <v>13391.124999998283</v>
      </c>
      <c r="G9" s="12">
        <v>125</v>
      </c>
      <c r="H9" s="12">
        <v>123</v>
      </c>
      <c r="I9" s="12">
        <f t="shared" si="2"/>
        <v>2</v>
      </c>
      <c r="J9" s="24">
        <f t="shared" si="3"/>
        <v>214.25799999997253</v>
      </c>
      <c r="L9" s="1" t="s">
        <v>41</v>
      </c>
      <c r="M9" s="1">
        <f>SUM(M4:M7)</f>
        <v>14250</v>
      </c>
    </row>
    <row r="10" spans="1:18">
      <c r="A10">
        <v>8</v>
      </c>
      <c r="B10" s="5" t="s">
        <v>12</v>
      </c>
      <c r="C10" s="2">
        <v>352237.70899999997</v>
      </c>
      <c r="D10" s="2">
        <v>352441.43099999998</v>
      </c>
      <c r="E10" s="12">
        <f t="shared" si="0"/>
        <v>203.72200000000885</v>
      </c>
      <c r="F10" s="21">
        <f t="shared" si="1"/>
        <v>25465.250000001106</v>
      </c>
      <c r="G10" s="12">
        <v>125</v>
      </c>
      <c r="H10" s="12">
        <v>123</v>
      </c>
      <c r="I10" s="12">
        <f t="shared" si="2"/>
        <v>2</v>
      </c>
      <c r="J10" s="24">
        <f t="shared" si="3"/>
        <v>407.4440000000177</v>
      </c>
      <c r="L10" s="1"/>
    </row>
    <row r="11" spans="1:18">
      <c r="A11">
        <v>9</v>
      </c>
      <c r="B11" s="5" t="s">
        <v>13</v>
      </c>
      <c r="C11" s="2">
        <v>238447.321</v>
      </c>
      <c r="D11" s="2">
        <v>238558.489</v>
      </c>
      <c r="E11" s="12">
        <f t="shared" si="0"/>
        <v>111.16800000000512</v>
      </c>
      <c r="F11" s="21">
        <f t="shared" si="1"/>
        <v>13896.00000000064</v>
      </c>
      <c r="G11" s="12">
        <v>125</v>
      </c>
      <c r="H11" s="12">
        <v>123</v>
      </c>
      <c r="I11" s="12">
        <f t="shared" si="2"/>
        <v>2</v>
      </c>
      <c r="J11" s="24">
        <f t="shared" si="3"/>
        <v>222.33600000001024</v>
      </c>
    </row>
    <row r="12" spans="1:18">
      <c r="A12">
        <v>10</v>
      </c>
      <c r="B12" s="5" t="s">
        <v>14</v>
      </c>
      <c r="C12" s="2">
        <v>159852.62700000001</v>
      </c>
      <c r="D12" s="2">
        <v>159923.41099999999</v>
      </c>
      <c r="E12" s="12">
        <f t="shared" si="0"/>
        <v>70.783999999985099</v>
      </c>
      <c r="F12" s="21">
        <f t="shared" si="1"/>
        <v>16280.319999996573</v>
      </c>
      <c r="G12" s="2">
        <v>230</v>
      </c>
      <c r="H12" s="2">
        <v>219</v>
      </c>
      <c r="I12" s="12">
        <f t="shared" si="2"/>
        <v>11</v>
      </c>
      <c r="J12" s="24">
        <f t="shared" si="3"/>
        <v>778.62399999983609</v>
      </c>
    </row>
    <row r="13" spans="1:18">
      <c r="A13">
        <v>11</v>
      </c>
      <c r="B13" s="5" t="s">
        <v>15</v>
      </c>
      <c r="C13" s="13"/>
      <c r="D13" s="14"/>
      <c r="E13" s="12">
        <f t="shared" si="0"/>
        <v>0</v>
      </c>
      <c r="F13" s="22">
        <f t="shared" si="1"/>
        <v>0</v>
      </c>
      <c r="G13" s="2">
        <v>219</v>
      </c>
      <c r="H13" s="2">
        <v>219</v>
      </c>
      <c r="I13" s="14">
        <f t="shared" si="2"/>
        <v>0</v>
      </c>
      <c r="J13" s="25">
        <f t="shared" si="3"/>
        <v>0</v>
      </c>
    </row>
    <row r="14" spans="1:18">
      <c r="E14" t="s">
        <v>21</v>
      </c>
      <c r="F14" s="26">
        <f>SUM(F3:F13)</f>
        <v>485353.94999997446</v>
      </c>
      <c r="H14" t="s">
        <v>30</v>
      </c>
      <c r="J14" s="18">
        <f>SUM(J3:J13)</f>
        <v>22779.419999997888</v>
      </c>
    </row>
    <row r="15" spans="1:18">
      <c r="B15" s="7" t="s">
        <v>18</v>
      </c>
      <c r="C15" s="7"/>
      <c r="D15" s="7"/>
      <c r="E15" s="7"/>
      <c r="F15" s="27">
        <v>2400</v>
      </c>
      <c r="H15" s="29">
        <v>2200</v>
      </c>
      <c r="J15" s="28">
        <f>F15-H15</f>
        <v>200</v>
      </c>
    </row>
    <row r="16" spans="1:18">
      <c r="B16" s="7" t="s">
        <v>19</v>
      </c>
      <c r="C16" s="7"/>
      <c r="D16" s="7"/>
      <c r="E16" s="7"/>
      <c r="F16" s="27">
        <v>1600</v>
      </c>
      <c r="H16" s="29">
        <v>1400</v>
      </c>
      <c r="J16" s="28">
        <f t="shared" ref="J16:J17" si="4">F16-H16</f>
        <v>200</v>
      </c>
    </row>
    <row r="17" spans="2:10">
      <c r="B17" s="7" t="s">
        <v>20</v>
      </c>
      <c r="C17" s="7"/>
      <c r="D17" s="7"/>
      <c r="E17" s="7"/>
      <c r="F17" s="27">
        <v>1000</v>
      </c>
      <c r="H17" s="29">
        <v>900</v>
      </c>
      <c r="J17" s="28">
        <f t="shared" si="4"/>
        <v>100</v>
      </c>
    </row>
    <row r="18" spans="2:10">
      <c r="B18" s="7" t="s">
        <v>22</v>
      </c>
      <c r="C18" s="7"/>
      <c r="D18" s="7"/>
      <c r="E18" s="7"/>
      <c r="F18" s="27">
        <v>350000</v>
      </c>
      <c r="H18" t="s">
        <v>31</v>
      </c>
      <c r="J18" s="19">
        <f>SUM(J14:J17)</f>
        <v>23279.419999997888</v>
      </c>
    </row>
    <row r="19" spans="2:10">
      <c r="B19" s="7" t="s">
        <v>23</v>
      </c>
      <c r="C19" s="7"/>
      <c r="D19" s="7"/>
      <c r="E19" s="7"/>
      <c r="F19" s="27"/>
    </row>
    <row r="20" spans="2:10">
      <c r="D20" t="s">
        <v>29</v>
      </c>
      <c r="F20" s="17">
        <f>SUM(F14:F19)</f>
        <v>840353.94999997446</v>
      </c>
    </row>
    <row r="21" spans="2:10">
      <c r="B21" s="8" t="s">
        <v>24</v>
      </c>
      <c r="C21" s="8"/>
      <c r="D21" s="8"/>
      <c r="E21" s="8"/>
      <c r="F21" s="27">
        <v>69400</v>
      </c>
    </row>
    <row r="22" spans="2:10">
      <c r="B22" s="8" t="s">
        <v>25</v>
      </c>
      <c r="C22" s="8"/>
      <c r="D22" s="8"/>
      <c r="E22" s="8"/>
      <c r="F22" s="27"/>
    </row>
    <row r="23" spans="2:10">
      <c r="B23" s="8" t="s">
        <v>26</v>
      </c>
      <c r="C23" s="8"/>
      <c r="D23" s="8"/>
      <c r="E23" s="8"/>
      <c r="F23" s="27">
        <v>30700</v>
      </c>
    </row>
    <row r="24" spans="2:10" ht="15.75" thickBot="1">
      <c r="D24" t="s">
        <v>27</v>
      </c>
      <c r="F24" s="16">
        <f>F20-F21-F22-F23</f>
        <v>740253.94999997446</v>
      </c>
    </row>
    <row r="25" spans="2:10" ht="15.75" thickBot="1">
      <c r="D25" t="s">
        <v>28</v>
      </c>
      <c r="F25" s="6">
        <f>J18-F23</f>
        <v>-7420.5800000021118</v>
      </c>
    </row>
  </sheetData>
  <mergeCells count="1">
    <mergeCell ref="B1:R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sqref="A1:XFD1048576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3.5703125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951264.31</v>
      </c>
      <c r="D3" s="10">
        <v>952137.75699999998</v>
      </c>
      <c r="E3" s="12">
        <f>D3-C3</f>
        <v>873.44699999992736</v>
      </c>
      <c r="F3" s="20">
        <f>E3*G3</f>
        <v>183423.86999998474</v>
      </c>
      <c r="G3" s="10">
        <v>210</v>
      </c>
      <c r="H3" s="10">
        <v>195</v>
      </c>
      <c r="I3" s="10">
        <f>G3-H3</f>
        <v>15</v>
      </c>
      <c r="J3" s="23">
        <f>I3*E3</f>
        <v>13101.70499999891</v>
      </c>
      <c r="L3" t="s">
        <v>35</v>
      </c>
      <c r="M3">
        <v>1700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531474.39899999998</v>
      </c>
      <c r="D4" s="12">
        <v>531994.25800000003</v>
      </c>
      <c r="E4" s="12">
        <f t="shared" ref="E4:E13" si="0">D4-C4</f>
        <v>519.85900000005495</v>
      </c>
      <c r="F4" s="21">
        <f t="shared" ref="F4:F13" si="1">E4*G4</f>
        <v>109170.39000001154</v>
      </c>
      <c r="G4" s="12">
        <v>210</v>
      </c>
      <c r="H4" s="12">
        <v>195</v>
      </c>
      <c r="I4" s="12">
        <f t="shared" ref="I4:I13" si="2">G4-H4</f>
        <v>15</v>
      </c>
      <c r="J4" s="24">
        <f t="shared" ref="J4:J13" si="3">I4*E4</f>
        <v>7797.8850000008242</v>
      </c>
      <c r="L4" t="s">
        <v>36</v>
      </c>
      <c r="M4">
        <v>1950</v>
      </c>
      <c r="O4" t="s">
        <v>41</v>
      </c>
      <c r="Q4" t="s">
        <v>41</v>
      </c>
    </row>
    <row r="5" spans="1:18">
      <c r="A5">
        <v>3</v>
      </c>
      <c r="B5" s="5" t="s">
        <v>8</v>
      </c>
      <c r="C5" s="12">
        <v>416406.86300000001</v>
      </c>
      <c r="D5" s="12">
        <v>416560.234</v>
      </c>
      <c r="E5" s="12">
        <f t="shared" si="0"/>
        <v>153.37099999998463</v>
      </c>
      <c r="F5" s="21">
        <f t="shared" si="1"/>
        <v>19171.374999998079</v>
      </c>
      <c r="G5" s="12">
        <v>125</v>
      </c>
      <c r="H5" s="12">
        <v>123</v>
      </c>
      <c r="I5" s="12">
        <f t="shared" si="2"/>
        <v>2</v>
      </c>
      <c r="J5" s="24">
        <f t="shared" si="3"/>
        <v>306.74199999996927</v>
      </c>
      <c r="L5" t="s">
        <v>37</v>
      </c>
      <c r="M5">
        <v>4800</v>
      </c>
      <c r="O5" t="s">
        <v>40</v>
      </c>
      <c r="Q5" t="s">
        <v>40</v>
      </c>
    </row>
    <row r="6" spans="1:18">
      <c r="A6">
        <v>4</v>
      </c>
      <c r="B6" s="5" t="s">
        <v>9</v>
      </c>
      <c r="C6" s="2">
        <v>416560.31800000003</v>
      </c>
      <c r="D6" s="2">
        <v>416745.61700000003</v>
      </c>
      <c r="E6" s="12">
        <f t="shared" si="0"/>
        <v>185.29899999999907</v>
      </c>
      <c r="F6" s="21">
        <f t="shared" si="1"/>
        <v>23162.374999999884</v>
      </c>
      <c r="G6" s="12">
        <v>125</v>
      </c>
      <c r="H6" s="12">
        <v>123</v>
      </c>
      <c r="I6" s="12">
        <f t="shared" si="2"/>
        <v>2</v>
      </c>
      <c r="J6" s="24">
        <f t="shared" si="3"/>
        <v>370.59799999999814</v>
      </c>
      <c r="L6" t="s">
        <v>38</v>
      </c>
      <c r="M6">
        <v>2100</v>
      </c>
    </row>
    <row r="7" spans="1:18">
      <c r="A7">
        <v>5</v>
      </c>
      <c r="B7" s="5" t="s">
        <v>10</v>
      </c>
      <c r="C7" s="2">
        <v>289740.60499999998</v>
      </c>
      <c r="D7" s="2">
        <v>289960.20500000002</v>
      </c>
      <c r="E7" s="12">
        <f t="shared" si="0"/>
        <v>219.60000000003492</v>
      </c>
      <c r="F7" s="21">
        <f t="shared" si="1"/>
        <v>27450.000000004366</v>
      </c>
      <c r="G7" s="12">
        <v>125</v>
      </c>
      <c r="H7" s="12">
        <v>123</v>
      </c>
      <c r="I7" s="12">
        <f t="shared" si="2"/>
        <v>2</v>
      </c>
      <c r="J7" s="24">
        <f t="shared" si="3"/>
        <v>439.20000000006985</v>
      </c>
      <c r="L7" t="s">
        <v>39</v>
      </c>
      <c r="M7">
        <v>3800</v>
      </c>
    </row>
    <row r="8" spans="1:18">
      <c r="A8">
        <v>6</v>
      </c>
      <c r="B8" s="5" t="s">
        <v>11</v>
      </c>
      <c r="C8" s="2">
        <v>333048.09499999997</v>
      </c>
      <c r="D8" s="2">
        <v>333218.21799999999</v>
      </c>
      <c r="E8" s="12">
        <f t="shared" si="0"/>
        <v>170.12300000002142</v>
      </c>
      <c r="F8" s="21">
        <f t="shared" si="1"/>
        <v>21265.375000002678</v>
      </c>
      <c r="G8" s="12">
        <v>125</v>
      </c>
      <c r="H8" s="12">
        <v>123</v>
      </c>
      <c r="I8" s="12">
        <f t="shared" si="2"/>
        <v>2</v>
      </c>
      <c r="J8" s="24">
        <f t="shared" si="3"/>
        <v>340.24600000004284</v>
      </c>
      <c r="L8" t="s">
        <v>40</v>
      </c>
      <c r="M8">
        <v>17100</v>
      </c>
    </row>
    <row r="9" spans="1:18">
      <c r="A9">
        <v>7</v>
      </c>
      <c r="B9" s="5" t="s">
        <v>48</v>
      </c>
      <c r="C9" s="2">
        <v>191045.60800000001</v>
      </c>
      <c r="D9" s="2">
        <v>191189.008</v>
      </c>
      <c r="E9" s="12">
        <f t="shared" si="0"/>
        <v>143.39999999999418</v>
      </c>
      <c r="F9" s="21">
        <f t="shared" si="1"/>
        <v>17924.999999999272</v>
      </c>
      <c r="G9" s="12">
        <v>125</v>
      </c>
      <c r="H9" s="12">
        <v>123</v>
      </c>
      <c r="I9" s="12">
        <f t="shared" si="2"/>
        <v>2</v>
      </c>
      <c r="J9" s="24">
        <f t="shared" si="3"/>
        <v>286.79999999998836</v>
      </c>
      <c r="L9" s="1" t="s">
        <v>41</v>
      </c>
      <c r="M9" s="1">
        <f>SUM(M4:M7)</f>
        <v>12650</v>
      </c>
    </row>
    <row r="10" spans="1:18">
      <c r="A10">
        <v>8</v>
      </c>
      <c r="B10" s="5" t="s">
        <v>12</v>
      </c>
      <c r="C10" s="2">
        <v>350891.10399999999</v>
      </c>
      <c r="D10" s="2">
        <v>351128.78399999999</v>
      </c>
      <c r="E10" s="12">
        <f t="shared" si="0"/>
        <v>237.67999999999302</v>
      </c>
      <c r="F10" s="21">
        <f t="shared" si="1"/>
        <v>29709.999999999127</v>
      </c>
      <c r="G10" s="12">
        <v>125</v>
      </c>
      <c r="H10" s="12">
        <v>123</v>
      </c>
      <c r="I10" s="12">
        <f t="shared" si="2"/>
        <v>2</v>
      </c>
      <c r="J10" s="24">
        <f t="shared" si="3"/>
        <v>475.35999999998603</v>
      </c>
      <c r="L10" s="1"/>
    </row>
    <row r="11" spans="1:18">
      <c r="A11">
        <v>9</v>
      </c>
      <c r="B11" s="5" t="s">
        <v>13</v>
      </c>
      <c r="C11" s="2">
        <v>237983.47700000001</v>
      </c>
      <c r="D11" s="2">
        <v>238040.277</v>
      </c>
      <c r="E11" s="12">
        <f t="shared" si="0"/>
        <v>56.799999999988358</v>
      </c>
      <c r="F11" s="21">
        <f t="shared" si="1"/>
        <v>7099.9999999985448</v>
      </c>
      <c r="G11" s="12">
        <v>125</v>
      </c>
      <c r="H11" s="12">
        <v>123</v>
      </c>
      <c r="I11" s="12">
        <f t="shared" si="2"/>
        <v>2</v>
      </c>
      <c r="J11" s="24">
        <f t="shared" si="3"/>
        <v>113.59999999997672</v>
      </c>
    </row>
    <row r="12" spans="1:18">
      <c r="A12">
        <v>10</v>
      </c>
      <c r="B12" s="5" t="s">
        <v>14</v>
      </c>
      <c r="C12" s="2">
        <v>159261.14600000001</v>
      </c>
      <c r="D12" s="2">
        <v>159352.106</v>
      </c>
      <c r="E12" s="12">
        <f t="shared" si="0"/>
        <v>90.959999999991851</v>
      </c>
      <c r="F12" s="21">
        <f t="shared" si="1"/>
        <v>20920.799999998126</v>
      </c>
      <c r="G12" s="2">
        <v>230</v>
      </c>
      <c r="H12" s="2">
        <v>219</v>
      </c>
      <c r="I12" s="12">
        <f t="shared" si="2"/>
        <v>11</v>
      </c>
      <c r="J12" s="24">
        <f t="shared" si="3"/>
        <v>1000.5599999999104</v>
      </c>
    </row>
    <row r="13" spans="1:18">
      <c r="A13">
        <v>11</v>
      </c>
      <c r="B13" s="5" t="s">
        <v>15</v>
      </c>
      <c r="C13" s="13">
        <v>195427.253</v>
      </c>
      <c r="D13" s="14">
        <v>198427.253</v>
      </c>
      <c r="E13" s="12">
        <f t="shared" si="0"/>
        <v>3000</v>
      </c>
      <c r="F13" s="22">
        <f t="shared" si="1"/>
        <v>657000</v>
      </c>
      <c r="G13" s="2">
        <v>219</v>
      </c>
      <c r="H13" s="2">
        <v>219</v>
      </c>
      <c r="I13" s="14">
        <f t="shared" si="2"/>
        <v>0</v>
      </c>
      <c r="J13" s="25">
        <f t="shared" si="3"/>
        <v>0</v>
      </c>
    </row>
    <row r="14" spans="1:18">
      <c r="E14" t="s">
        <v>21</v>
      </c>
      <c r="F14" s="26">
        <f>SUM(F3:F13)</f>
        <v>1116299.1849999963</v>
      </c>
      <c r="H14" t="s">
        <v>30</v>
      </c>
      <c r="J14" s="18">
        <f>SUM(J3:J13)</f>
        <v>24232.695999999676</v>
      </c>
    </row>
    <row r="15" spans="1:18">
      <c r="B15" s="7" t="s">
        <v>18</v>
      </c>
      <c r="C15" s="7"/>
      <c r="D15" s="7"/>
      <c r="E15" s="7"/>
      <c r="F15" s="27">
        <v>800</v>
      </c>
      <c r="H15" s="29">
        <v>700</v>
      </c>
      <c r="J15" s="28">
        <f>F15-H15</f>
        <v>100</v>
      </c>
    </row>
    <row r="16" spans="1:18">
      <c r="B16" s="7" t="s">
        <v>19</v>
      </c>
      <c r="C16" s="7"/>
      <c r="D16" s="7"/>
      <c r="E16" s="7"/>
      <c r="F16" s="27">
        <v>800</v>
      </c>
      <c r="H16" s="29">
        <v>700</v>
      </c>
      <c r="J16" s="28">
        <f t="shared" ref="J16:J17" si="4">F16-H16</f>
        <v>100</v>
      </c>
    </row>
    <row r="17" spans="2:10">
      <c r="B17" s="7" t="s">
        <v>20</v>
      </c>
      <c r="C17" s="7"/>
      <c r="D17" s="7"/>
      <c r="E17" s="7"/>
      <c r="F17" s="27">
        <v>800</v>
      </c>
      <c r="H17" s="29">
        <v>700</v>
      </c>
      <c r="J17" s="28">
        <f t="shared" si="4"/>
        <v>100</v>
      </c>
    </row>
    <row r="18" spans="2:10">
      <c r="B18" s="7" t="s">
        <v>22</v>
      </c>
      <c r="C18" s="7"/>
      <c r="D18" s="7"/>
      <c r="E18" s="7"/>
      <c r="F18" s="27"/>
      <c r="H18" t="s">
        <v>31</v>
      </c>
      <c r="J18" s="19">
        <f>SUM(J14:J17)</f>
        <v>24532.695999999676</v>
      </c>
    </row>
    <row r="19" spans="2:10">
      <c r="B19" s="7" t="s">
        <v>23</v>
      </c>
      <c r="C19" s="7"/>
      <c r="D19" s="7"/>
      <c r="E19" s="7"/>
      <c r="F19" s="27"/>
    </row>
    <row r="20" spans="2:10">
      <c r="D20" t="s">
        <v>29</v>
      </c>
      <c r="F20" s="17">
        <f>SUM(F14:F19)</f>
        <v>1118699.1849999963</v>
      </c>
    </row>
    <row r="21" spans="2:10">
      <c r="B21" s="8" t="s">
        <v>24</v>
      </c>
      <c r="C21" s="8"/>
      <c r="D21" s="8"/>
      <c r="E21" s="8"/>
      <c r="F21" s="27">
        <v>87910</v>
      </c>
    </row>
    <row r="22" spans="2:10">
      <c r="B22" s="8" t="s">
        <v>25</v>
      </c>
      <c r="C22" s="8"/>
      <c r="D22" s="8"/>
      <c r="E22" s="8"/>
      <c r="F22" s="27">
        <v>657000</v>
      </c>
    </row>
    <row r="23" spans="2:10">
      <c r="B23" s="8" t="s">
        <v>26</v>
      </c>
      <c r="C23" s="8"/>
      <c r="D23" s="8"/>
      <c r="E23" s="8"/>
      <c r="F23" s="27">
        <v>6300</v>
      </c>
    </row>
    <row r="24" spans="2:10" ht="15.75" thickBot="1">
      <c r="D24" t="s">
        <v>27</v>
      </c>
      <c r="F24" s="16">
        <f>F20-F21-F22-F23</f>
        <v>367489.18499999633</v>
      </c>
    </row>
    <row r="25" spans="2:10" ht="15.75" thickBot="1">
      <c r="D25" t="s">
        <v>28</v>
      </c>
      <c r="F25" s="6">
        <f>J18-F23</f>
        <v>18232.695999999676</v>
      </c>
    </row>
  </sheetData>
  <mergeCells count="1">
    <mergeCell ref="B1:R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sqref="A1:XFD1048576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3.5703125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951264.31</v>
      </c>
      <c r="D3" s="10">
        <v>952137.75699999998</v>
      </c>
      <c r="E3" s="12">
        <f>D3-C3</f>
        <v>873.44699999992736</v>
      </c>
      <c r="F3" s="20">
        <f>E3*G3</f>
        <v>183423.86999998474</v>
      </c>
      <c r="G3" s="10">
        <v>210</v>
      </c>
      <c r="H3" s="10">
        <v>195</v>
      </c>
      <c r="I3" s="10">
        <f>G3-H3</f>
        <v>15</v>
      </c>
      <c r="J3" s="23">
        <f>I3*E3</f>
        <v>13101.70499999891</v>
      </c>
      <c r="L3" t="s">
        <v>35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531474.39899999998</v>
      </c>
      <c r="D4" s="12">
        <v>531994.25800000003</v>
      </c>
      <c r="E4" s="12">
        <f t="shared" ref="E4:E13" si="0">D4-C4</f>
        <v>519.85900000005495</v>
      </c>
      <c r="F4" s="21">
        <f t="shared" ref="F4:F13" si="1">E4*G4</f>
        <v>109170.39000001154</v>
      </c>
      <c r="G4" s="12">
        <v>210</v>
      </c>
      <c r="H4" s="12">
        <v>195</v>
      </c>
      <c r="I4" s="12">
        <f t="shared" ref="I4:I13" si="2">G4-H4</f>
        <v>15</v>
      </c>
      <c r="J4" s="24">
        <f t="shared" ref="J4:J13" si="3">I4*E4</f>
        <v>7797.8850000008242</v>
      </c>
      <c r="L4" t="s">
        <v>36</v>
      </c>
      <c r="M4">
        <v>1</v>
      </c>
      <c r="O4" t="s">
        <v>41</v>
      </c>
      <c r="Q4" t="s">
        <v>41</v>
      </c>
    </row>
    <row r="5" spans="1:18">
      <c r="A5">
        <v>3</v>
      </c>
      <c r="B5" s="5" t="s">
        <v>8</v>
      </c>
      <c r="C5" s="12">
        <v>416406.86300000001</v>
      </c>
      <c r="D5" s="12">
        <v>416560.234</v>
      </c>
      <c r="E5" s="12">
        <f t="shared" si="0"/>
        <v>153.37099999998463</v>
      </c>
      <c r="F5" s="21">
        <f t="shared" si="1"/>
        <v>19171.374999998079</v>
      </c>
      <c r="G5" s="12">
        <v>125</v>
      </c>
      <c r="H5" s="12">
        <v>123</v>
      </c>
      <c r="I5" s="12">
        <f t="shared" si="2"/>
        <v>2</v>
      </c>
      <c r="J5" s="24">
        <f t="shared" si="3"/>
        <v>306.74199999996927</v>
      </c>
      <c r="L5" t="s">
        <v>37</v>
      </c>
      <c r="M5">
        <v>1</v>
      </c>
      <c r="O5" t="s">
        <v>40</v>
      </c>
      <c r="Q5" t="s">
        <v>40</v>
      </c>
    </row>
    <row r="6" spans="1:18">
      <c r="A6">
        <v>4</v>
      </c>
      <c r="B6" s="5" t="s">
        <v>9</v>
      </c>
      <c r="C6" s="2">
        <v>416560.31800000003</v>
      </c>
      <c r="D6" s="2">
        <v>416745.61700000003</v>
      </c>
      <c r="E6" s="12">
        <f t="shared" si="0"/>
        <v>185.29899999999907</v>
      </c>
      <c r="F6" s="21">
        <f t="shared" si="1"/>
        <v>23162.374999999884</v>
      </c>
      <c r="G6" s="12">
        <v>125</v>
      </c>
      <c r="H6" s="12">
        <v>123</v>
      </c>
      <c r="I6" s="12">
        <f t="shared" si="2"/>
        <v>2</v>
      </c>
      <c r="J6" s="24">
        <f t="shared" si="3"/>
        <v>370.59799999999814</v>
      </c>
      <c r="L6" t="s">
        <v>38</v>
      </c>
      <c r="M6">
        <v>1</v>
      </c>
    </row>
    <row r="7" spans="1:18">
      <c r="A7">
        <v>5</v>
      </c>
      <c r="B7" s="5" t="s">
        <v>10</v>
      </c>
      <c r="C7" s="2">
        <v>289740.60499999998</v>
      </c>
      <c r="D7" s="2">
        <v>289960.20500000002</v>
      </c>
      <c r="E7" s="12">
        <f t="shared" si="0"/>
        <v>219.60000000003492</v>
      </c>
      <c r="F7" s="21">
        <f t="shared" si="1"/>
        <v>27450.000000004366</v>
      </c>
      <c r="G7" s="12">
        <v>125</v>
      </c>
      <c r="H7" s="12">
        <v>123</v>
      </c>
      <c r="I7" s="12">
        <f t="shared" si="2"/>
        <v>2</v>
      </c>
      <c r="J7" s="24">
        <f t="shared" si="3"/>
        <v>439.20000000006985</v>
      </c>
      <c r="L7" t="s">
        <v>39</v>
      </c>
      <c r="M7">
        <v>1</v>
      </c>
    </row>
    <row r="8" spans="1:18">
      <c r="A8">
        <v>6</v>
      </c>
      <c r="B8" s="5" t="s">
        <v>11</v>
      </c>
      <c r="C8" s="2">
        <v>333048.09499999997</v>
      </c>
      <c r="D8" s="2">
        <v>333218.21799999999</v>
      </c>
      <c r="E8" s="12">
        <f t="shared" si="0"/>
        <v>170.12300000002142</v>
      </c>
      <c r="F8" s="21">
        <f t="shared" si="1"/>
        <v>21265.375000002678</v>
      </c>
      <c r="G8" s="12">
        <v>125</v>
      </c>
      <c r="H8" s="12">
        <v>123</v>
      </c>
      <c r="I8" s="12">
        <f t="shared" si="2"/>
        <v>2</v>
      </c>
      <c r="J8" s="24">
        <f t="shared" si="3"/>
        <v>340.24600000004284</v>
      </c>
      <c r="L8" t="s">
        <v>40</v>
      </c>
    </row>
    <row r="9" spans="1:18">
      <c r="A9">
        <v>7</v>
      </c>
      <c r="B9" s="5" t="s">
        <v>48</v>
      </c>
      <c r="C9" s="2">
        <v>191045.60800000001</v>
      </c>
      <c r="D9" s="2">
        <v>191189.008</v>
      </c>
      <c r="E9" s="12">
        <f t="shared" si="0"/>
        <v>143.39999999999418</v>
      </c>
      <c r="F9" s="21">
        <f t="shared" si="1"/>
        <v>17924.999999999272</v>
      </c>
      <c r="G9" s="12">
        <v>125</v>
      </c>
      <c r="H9" s="12">
        <v>123</v>
      </c>
      <c r="I9" s="12">
        <f t="shared" si="2"/>
        <v>2</v>
      </c>
      <c r="J9" s="24">
        <f t="shared" si="3"/>
        <v>286.79999999998836</v>
      </c>
      <c r="L9" s="1" t="s">
        <v>41</v>
      </c>
      <c r="M9">
        <f>SUM(M3:M6)</f>
        <v>3</v>
      </c>
    </row>
    <row r="10" spans="1:18">
      <c r="A10">
        <v>8</v>
      </c>
      <c r="B10" s="5" t="s">
        <v>12</v>
      </c>
      <c r="C10" s="2">
        <v>350891.10399999999</v>
      </c>
      <c r="D10" s="2">
        <v>351128.78399999999</v>
      </c>
      <c r="E10" s="12">
        <f t="shared" si="0"/>
        <v>237.67999999999302</v>
      </c>
      <c r="F10" s="21">
        <f t="shared" si="1"/>
        <v>29709.999999999127</v>
      </c>
      <c r="G10" s="12">
        <v>125</v>
      </c>
      <c r="H10" s="12">
        <v>123</v>
      </c>
      <c r="I10" s="12">
        <f t="shared" si="2"/>
        <v>2</v>
      </c>
      <c r="J10" s="24">
        <f t="shared" si="3"/>
        <v>475.35999999998603</v>
      </c>
      <c r="L10" s="1"/>
    </row>
    <row r="11" spans="1:18">
      <c r="A11">
        <v>9</v>
      </c>
      <c r="B11" s="5" t="s">
        <v>13</v>
      </c>
      <c r="C11" s="2">
        <v>237983.47700000001</v>
      </c>
      <c r="D11" s="2">
        <v>238040.277</v>
      </c>
      <c r="E11" s="12">
        <f t="shared" si="0"/>
        <v>56.799999999988358</v>
      </c>
      <c r="F11" s="21">
        <f t="shared" si="1"/>
        <v>7099.9999999985448</v>
      </c>
      <c r="G11" s="12">
        <v>125</v>
      </c>
      <c r="H11" s="12">
        <v>123</v>
      </c>
      <c r="I11" s="12">
        <f t="shared" si="2"/>
        <v>2</v>
      </c>
      <c r="J11" s="24">
        <f t="shared" si="3"/>
        <v>113.59999999997672</v>
      </c>
    </row>
    <row r="12" spans="1:18">
      <c r="A12">
        <v>10</v>
      </c>
      <c r="B12" s="5" t="s">
        <v>14</v>
      </c>
      <c r="C12" s="2">
        <v>159261.14600000001</v>
      </c>
      <c r="D12" s="2">
        <v>159352.106</v>
      </c>
      <c r="E12" s="12">
        <f t="shared" si="0"/>
        <v>90.959999999991851</v>
      </c>
      <c r="F12" s="21">
        <f t="shared" si="1"/>
        <v>20920.799999998126</v>
      </c>
      <c r="G12" s="2">
        <v>230</v>
      </c>
      <c r="H12" s="2">
        <v>219</v>
      </c>
      <c r="I12" s="12">
        <f t="shared" si="2"/>
        <v>11</v>
      </c>
      <c r="J12" s="24">
        <f t="shared" si="3"/>
        <v>1000.5599999999104</v>
      </c>
    </row>
    <row r="13" spans="1:18">
      <c r="A13">
        <v>11</v>
      </c>
      <c r="B13" s="5" t="s">
        <v>15</v>
      </c>
      <c r="C13" s="13">
        <v>195427.253</v>
      </c>
      <c r="D13" s="14">
        <v>198427.253</v>
      </c>
      <c r="E13" s="12">
        <f t="shared" si="0"/>
        <v>3000</v>
      </c>
      <c r="F13" s="22">
        <f t="shared" si="1"/>
        <v>657000</v>
      </c>
      <c r="G13" s="2">
        <v>219</v>
      </c>
      <c r="H13" s="2">
        <v>219</v>
      </c>
      <c r="I13" s="14">
        <f t="shared" si="2"/>
        <v>0</v>
      </c>
      <c r="J13" s="25">
        <f t="shared" si="3"/>
        <v>0</v>
      </c>
    </row>
    <row r="14" spans="1:18">
      <c r="E14" t="s">
        <v>21</v>
      </c>
      <c r="F14" s="26">
        <f>SUM(F3:F13)</f>
        <v>1116299.1849999963</v>
      </c>
      <c r="H14" t="s">
        <v>30</v>
      </c>
      <c r="J14" s="18">
        <f>SUM(J3:J13)</f>
        <v>24232.695999999676</v>
      </c>
    </row>
    <row r="15" spans="1:18">
      <c r="B15" s="7" t="s">
        <v>18</v>
      </c>
      <c r="C15" s="7"/>
      <c r="D15" s="7"/>
      <c r="E15" s="7"/>
      <c r="F15" s="27">
        <v>800</v>
      </c>
      <c r="H15" s="29">
        <v>700</v>
      </c>
      <c r="J15" s="28">
        <f>F15-H15</f>
        <v>100</v>
      </c>
    </row>
    <row r="16" spans="1:18">
      <c r="B16" s="7" t="s">
        <v>19</v>
      </c>
      <c r="C16" s="7"/>
      <c r="D16" s="7"/>
      <c r="E16" s="7"/>
      <c r="F16" s="27">
        <v>800</v>
      </c>
      <c r="H16" s="29">
        <v>700</v>
      </c>
      <c r="J16" s="28">
        <f t="shared" ref="J16:J17" si="4">F16-H16</f>
        <v>100</v>
      </c>
    </row>
    <row r="17" spans="2:10">
      <c r="B17" s="7" t="s">
        <v>20</v>
      </c>
      <c r="C17" s="7"/>
      <c r="D17" s="7"/>
      <c r="E17" s="7"/>
      <c r="F17" s="27">
        <v>800</v>
      </c>
      <c r="H17" s="29">
        <v>700</v>
      </c>
      <c r="J17" s="28">
        <f t="shared" si="4"/>
        <v>100</v>
      </c>
    </row>
    <row r="18" spans="2:10">
      <c r="B18" s="7" t="s">
        <v>22</v>
      </c>
      <c r="C18" s="7"/>
      <c r="D18" s="7"/>
      <c r="E18" s="7"/>
      <c r="F18" s="27"/>
      <c r="H18" t="s">
        <v>31</v>
      </c>
      <c r="J18" s="19">
        <f>SUM(J14:J17)</f>
        <v>24532.695999999676</v>
      </c>
    </row>
    <row r="19" spans="2:10">
      <c r="B19" s="7" t="s">
        <v>23</v>
      </c>
      <c r="C19" s="7"/>
      <c r="D19" s="7"/>
      <c r="E19" s="7"/>
      <c r="F19" s="27"/>
    </row>
    <row r="20" spans="2:10">
      <c r="D20" t="s">
        <v>29</v>
      </c>
      <c r="F20" s="17">
        <f>SUM(F14:F19)</f>
        <v>1118699.1849999963</v>
      </c>
    </row>
    <row r="21" spans="2:10">
      <c r="B21" s="8" t="s">
        <v>24</v>
      </c>
      <c r="C21" s="8"/>
      <c r="D21" s="8"/>
      <c r="E21" s="8"/>
      <c r="F21" s="27">
        <v>87910</v>
      </c>
    </row>
    <row r="22" spans="2:10">
      <c r="B22" s="8" t="s">
        <v>25</v>
      </c>
      <c r="C22" s="8"/>
      <c r="D22" s="8"/>
      <c r="E22" s="8"/>
      <c r="F22" s="27">
        <v>657000</v>
      </c>
    </row>
    <row r="23" spans="2:10">
      <c r="B23" s="8" t="s">
        <v>26</v>
      </c>
      <c r="C23" s="8"/>
      <c r="D23" s="8"/>
      <c r="E23" s="8"/>
      <c r="F23" s="27">
        <v>6300</v>
      </c>
    </row>
    <row r="24" spans="2:10" ht="15.75" thickBot="1">
      <c r="D24" t="s">
        <v>27</v>
      </c>
      <c r="F24" s="16">
        <f>F20-F21-F22-F23</f>
        <v>367489.18499999633</v>
      </c>
    </row>
    <row r="25" spans="2:10" ht="15.75" thickBot="1">
      <c r="D25" t="s">
        <v>28</v>
      </c>
      <c r="F25" s="6">
        <f>J18-F23</f>
        <v>18232.695999999676</v>
      </c>
    </row>
  </sheetData>
  <mergeCells count="1">
    <mergeCell ref="B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M9" sqref="M9"/>
    </sheetView>
  </sheetViews>
  <sheetFormatPr defaultRowHeight="15"/>
  <cols>
    <col min="1" max="1" width="4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938156.21100000001</v>
      </c>
      <c r="D3" s="10">
        <v>938920.81499999994</v>
      </c>
      <c r="E3" s="12">
        <f>D3-C3</f>
        <v>764.60399999993388</v>
      </c>
      <c r="F3" s="20">
        <f>E3*G3</f>
        <v>160566.83999998611</v>
      </c>
      <c r="G3" s="10">
        <v>210</v>
      </c>
      <c r="H3" s="10">
        <v>195</v>
      </c>
      <c r="I3" s="10">
        <f>G3-H3</f>
        <v>15</v>
      </c>
      <c r="J3" s="23">
        <f>I3*E3</f>
        <v>11469.059999999008</v>
      </c>
      <c r="L3" t="s">
        <v>35</v>
      </c>
      <c r="M3">
        <v>7350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526448.81799999997</v>
      </c>
      <c r="D4" s="12">
        <v>526829.82700000005</v>
      </c>
      <c r="E4" s="12">
        <f t="shared" ref="E4:E12" si="0">D4-C4</f>
        <v>381.00900000007823</v>
      </c>
      <c r="F4" s="21">
        <f t="shared" ref="F4:F12" si="1">E4*G4</f>
        <v>80011.890000016429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5715.1350000011735</v>
      </c>
      <c r="L4" t="s">
        <v>36</v>
      </c>
      <c r="M4">
        <v>3300</v>
      </c>
      <c r="O4" t="s">
        <v>41</v>
      </c>
      <c r="Q4" t="s">
        <v>41</v>
      </c>
    </row>
    <row r="5" spans="1:18">
      <c r="A5">
        <v>3</v>
      </c>
      <c r="B5" s="5" t="s">
        <v>12</v>
      </c>
      <c r="C5" s="12">
        <v>285007.56099999999</v>
      </c>
      <c r="D5" s="12">
        <v>285345.85399999999</v>
      </c>
      <c r="E5" s="12">
        <f t="shared" si="0"/>
        <v>338.29300000000512</v>
      </c>
      <c r="F5" s="21">
        <f t="shared" si="1"/>
        <v>42286.62500000064</v>
      </c>
      <c r="G5" s="12">
        <v>125</v>
      </c>
      <c r="H5" s="12">
        <v>123</v>
      </c>
      <c r="I5" s="12">
        <f t="shared" si="2"/>
        <v>2</v>
      </c>
      <c r="J5" s="24">
        <f t="shared" si="3"/>
        <v>676.58600000001024</v>
      </c>
      <c r="L5" t="s">
        <v>37</v>
      </c>
      <c r="M5">
        <v>4550</v>
      </c>
      <c r="O5" t="s">
        <v>40</v>
      </c>
      <c r="Q5" t="s">
        <v>40</v>
      </c>
    </row>
    <row r="6" spans="1:18">
      <c r="A6">
        <v>4</v>
      </c>
      <c r="B6" s="5" t="s">
        <v>13</v>
      </c>
      <c r="C6" s="2">
        <v>328670.39600000001</v>
      </c>
      <c r="D6" s="2">
        <v>329173.16800000001</v>
      </c>
      <c r="E6" s="12">
        <f t="shared" si="0"/>
        <v>502.77199999999721</v>
      </c>
      <c r="F6" s="21">
        <f t="shared" si="1"/>
        <v>62846.499999999651</v>
      </c>
      <c r="G6" s="12">
        <v>125</v>
      </c>
      <c r="H6" s="12">
        <v>123</v>
      </c>
      <c r="I6" s="12">
        <f t="shared" si="2"/>
        <v>2</v>
      </c>
      <c r="J6" s="24">
        <f t="shared" si="3"/>
        <v>1005.5439999999944</v>
      </c>
      <c r="L6" t="s">
        <v>38</v>
      </c>
      <c r="M6">
        <v>6250</v>
      </c>
    </row>
    <row r="7" spans="1:18">
      <c r="A7">
        <v>5</v>
      </c>
      <c r="B7" s="5" t="s">
        <v>10</v>
      </c>
      <c r="C7" s="2">
        <v>190181.06400000001</v>
      </c>
      <c r="D7" s="2">
        <v>190651.98499999999</v>
      </c>
      <c r="E7" s="12">
        <f t="shared" si="0"/>
        <v>470.92099999997299</v>
      </c>
      <c r="F7" s="21">
        <f t="shared" si="1"/>
        <v>58865.124999996624</v>
      </c>
      <c r="G7" s="12">
        <v>125</v>
      </c>
      <c r="H7" s="12">
        <v>123</v>
      </c>
      <c r="I7" s="12">
        <f t="shared" si="2"/>
        <v>2</v>
      </c>
      <c r="J7" s="24">
        <f t="shared" si="3"/>
        <v>941.84199999994598</v>
      </c>
      <c r="L7" t="s">
        <v>39</v>
      </c>
      <c r="M7">
        <v>5400</v>
      </c>
    </row>
    <row r="8" spans="1:18">
      <c r="A8">
        <v>6</v>
      </c>
      <c r="B8" s="5" t="s">
        <v>11</v>
      </c>
      <c r="C8" s="2"/>
      <c r="D8" s="2"/>
      <c r="E8" s="12">
        <f t="shared" si="0"/>
        <v>0</v>
      </c>
      <c r="F8" s="21">
        <f t="shared" si="1"/>
        <v>0</v>
      </c>
      <c r="G8" s="12">
        <v>125</v>
      </c>
      <c r="H8" s="12">
        <v>123</v>
      </c>
      <c r="I8" s="12">
        <f t="shared" si="2"/>
        <v>2</v>
      </c>
      <c r="J8" s="24">
        <f t="shared" si="3"/>
        <v>0</v>
      </c>
      <c r="L8" t="s">
        <v>40</v>
      </c>
      <c r="M8">
        <v>12600</v>
      </c>
    </row>
    <row r="9" spans="1:18">
      <c r="A9">
        <v>7</v>
      </c>
      <c r="B9" s="5" t="s">
        <v>8</v>
      </c>
      <c r="C9" s="2"/>
      <c r="D9" s="2"/>
      <c r="E9" s="12">
        <f t="shared" si="0"/>
        <v>0</v>
      </c>
      <c r="F9" s="21">
        <f t="shared" si="1"/>
        <v>0</v>
      </c>
      <c r="G9" s="12">
        <v>125</v>
      </c>
      <c r="H9" s="12">
        <v>123</v>
      </c>
      <c r="I9" s="12">
        <f t="shared" si="2"/>
        <v>2</v>
      </c>
      <c r="J9" s="24">
        <f t="shared" si="3"/>
        <v>0</v>
      </c>
      <c r="L9" s="1" t="s">
        <v>41</v>
      </c>
      <c r="M9">
        <f>SUM(M4:M7)</f>
        <v>19500</v>
      </c>
    </row>
    <row r="10" spans="1:18">
      <c r="A10">
        <v>8</v>
      </c>
      <c r="B10" s="5" t="s">
        <v>9</v>
      </c>
      <c r="C10" s="2"/>
      <c r="D10" s="2"/>
      <c r="E10" s="12">
        <f t="shared" si="0"/>
        <v>0</v>
      </c>
      <c r="F10" s="21">
        <f t="shared" si="1"/>
        <v>0</v>
      </c>
      <c r="G10" s="12">
        <v>125</v>
      </c>
      <c r="H10" s="12">
        <v>123</v>
      </c>
      <c r="I10" s="12">
        <f t="shared" si="2"/>
        <v>2</v>
      </c>
      <c r="J10" s="24">
        <f t="shared" si="3"/>
        <v>0</v>
      </c>
    </row>
    <row r="11" spans="1:18">
      <c r="A11">
        <v>9</v>
      </c>
      <c r="B11" s="5" t="s">
        <v>14</v>
      </c>
      <c r="C11" s="2">
        <v>157409.595</v>
      </c>
      <c r="D11" s="2">
        <v>157461.31</v>
      </c>
      <c r="E11" s="12">
        <f t="shared" si="0"/>
        <v>51.714999999996508</v>
      </c>
      <c r="F11" s="21">
        <f t="shared" si="1"/>
        <v>11894.449999999197</v>
      </c>
      <c r="G11" s="2">
        <v>230</v>
      </c>
      <c r="H11" s="2">
        <v>219</v>
      </c>
      <c r="I11" s="12">
        <f t="shared" si="2"/>
        <v>11</v>
      </c>
      <c r="J11" s="24">
        <f t="shared" si="3"/>
        <v>568.86499999996158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416471.42999999865</v>
      </c>
      <c r="H13" t="s">
        <v>30</v>
      </c>
      <c r="J13" s="18">
        <f>SUM(J3:J12)</f>
        <v>20377.032000000094</v>
      </c>
    </row>
    <row r="14" spans="1:18">
      <c r="B14" s="7" t="s">
        <v>18</v>
      </c>
      <c r="C14" s="7"/>
      <c r="D14" s="7"/>
      <c r="E14" s="7"/>
      <c r="F14" s="27">
        <v>800</v>
      </c>
      <c r="H14" s="29">
        <v>650</v>
      </c>
      <c r="J14" s="28">
        <f>F14-H14</f>
        <v>150</v>
      </c>
    </row>
    <row r="15" spans="1:18">
      <c r="B15" s="7" t="s">
        <v>19</v>
      </c>
      <c r="C15" s="7"/>
      <c r="D15" s="7"/>
      <c r="E15" s="7"/>
      <c r="F15" s="27">
        <v>400</v>
      </c>
      <c r="H15" s="29">
        <v>320</v>
      </c>
      <c r="J15" s="28">
        <f t="shared" ref="J15:J16" si="4">F15-H15</f>
        <v>80</v>
      </c>
    </row>
    <row r="16" spans="1:18">
      <c r="B16" s="7" t="s">
        <v>20</v>
      </c>
      <c r="C16" s="7"/>
      <c r="D16" s="7"/>
      <c r="E16" s="7"/>
      <c r="F16" s="27">
        <v>900</v>
      </c>
      <c r="H16" s="29">
        <v>700</v>
      </c>
      <c r="J16" s="28">
        <f t="shared" si="4"/>
        <v>200</v>
      </c>
    </row>
    <row r="17" spans="2:10">
      <c r="B17" s="7" t="s">
        <v>22</v>
      </c>
      <c r="C17" s="7"/>
      <c r="D17" s="7"/>
      <c r="E17" s="7"/>
      <c r="F17" s="27">
        <v>21000</v>
      </c>
      <c r="H17" t="s">
        <v>31</v>
      </c>
      <c r="J17" s="19">
        <f>SUM(J13:J16)</f>
        <v>20807.032000000094</v>
      </c>
    </row>
    <row r="18" spans="2:10">
      <c r="B18" s="7" t="s">
        <v>23</v>
      </c>
      <c r="C18" s="7"/>
      <c r="D18" s="7"/>
      <c r="E18" s="7"/>
      <c r="F18" s="27">
        <v>300000</v>
      </c>
    </row>
    <row r="19" spans="2:10">
      <c r="D19" t="s">
        <v>29</v>
      </c>
      <c r="F19" s="17">
        <f>SUM(F13:F18)</f>
        <v>739571.42999999865</v>
      </c>
    </row>
    <row r="20" spans="2:10">
      <c r="B20" s="8" t="s">
        <v>24</v>
      </c>
      <c r="C20" s="8"/>
      <c r="D20" s="8"/>
      <c r="E20" s="8"/>
      <c r="F20" s="27">
        <v>57025</v>
      </c>
    </row>
    <row r="21" spans="2:10">
      <c r="B21" s="8" t="s">
        <v>25</v>
      </c>
      <c r="C21" s="8"/>
      <c r="D21" s="8"/>
      <c r="E21" s="8"/>
      <c r="F21" s="27"/>
    </row>
    <row r="22" spans="2:10">
      <c r="B22" s="8" t="s">
        <v>26</v>
      </c>
      <c r="C22" s="8"/>
      <c r="D22" s="8"/>
      <c r="E22" s="8"/>
      <c r="F22" s="27">
        <v>9125</v>
      </c>
    </row>
    <row r="23" spans="2:10" ht="15.75" thickBot="1">
      <c r="D23" t="s">
        <v>27</v>
      </c>
      <c r="F23" s="16">
        <f>F19-F20-F21-F22</f>
        <v>673421.42999999865</v>
      </c>
    </row>
    <row r="24" spans="2:10" ht="15.75" thickBot="1">
      <c r="D24" t="s">
        <v>28</v>
      </c>
      <c r="F24" s="6">
        <f>J17-F22</f>
        <v>11682.032000000094</v>
      </c>
    </row>
  </sheetData>
  <mergeCells count="1">
    <mergeCell ref="B1:R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sqref="A1:XFD1048576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3.5703125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951264.31</v>
      </c>
      <c r="D3" s="10">
        <v>952137.75699999998</v>
      </c>
      <c r="E3" s="12">
        <f>D3-C3</f>
        <v>873.44699999992736</v>
      </c>
      <c r="F3" s="20">
        <f>E3*G3</f>
        <v>183423.86999998474</v>
      </c>
      <c r="G3" s="10">
        <v>210</v>
      </c>
      <c r="H3" s="10">
        <v>195</v>
      </c>
      <c r="I3" s="10">
        <f>G3-H3</f>
        <v>15</v>
      </c>
      <c r="J3" s="23">
        <f>I3*E3</f>
        <v>13101.70499999891</v>
      </c>
      <c r="L3" t="s">
        <v>35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531474.39899999998</v>
      </c>
      <c r="D4" s="12">
        <v>531994.25800000003</v>
      </c>
      <c r="E4" s="12">
        <f t="shared" ref="E4:E13" si="0">D4-C4</f>
        <v>519.85900000005495</v>
      </c>
      <c r="F4" s="21">
        <f t="shared" ref="F4:F13" si="1">E4*G4</f>
        <v>109170.39000001154</v>
      </c>
      <c r="G4" s="12">
        <v>210</v>
      </c>
      <c r="H4" s="12">
        <v>195</v>
      </c>
      <c r="I4" s="12">
        <f t="shared" ref="I4:I13" si="2">G4-H4</f>
        <v>15</v>
      </c>
      <c r="J4" s="24">
        <f t="shared" ref="J4:J13" si="3">I4*E4</f>
        <v>7797.8850000008242</v>
      </c>
      <c r="L4" t="s">
        <v>36</v>
      </c>
      <c r="M4">
        <v>1</v>
      </c>
      <c r="O4" t="s">
        <v>41</v>
      </c>
      <c r="Q4" t="s">
        <v>41</v>
      </c>
    </row>
    <row r="5" spans="1:18">
      <c r="A5">
        <v>3</v>
      </c>
      <c r="B5" s="5" t="s">
        <v>8</v>
      </c>
      <c r="C5" s="12">
        <v>416406.86300000001</v>
      </c>
      <c r="D5" s="12">
        <v>416560.234</v>
      </c>
      <c r="E5" s="12">
        <f t="shared" si="0"/>
        <v>153.37099999998463</v>
      </c>
      <c r="F5" s="21">
        <f t="shared" si="1"/>
        <v>19171.374999998079</v>
      </c>
      <c r="G5" s="12">
        <v>125</v>
      </c>
      <c r="H5" s="12">
        <v>123</v>
      </c>
      <c r="I5" s="12">
        <f t="shared" si="2"/>
        <v>2</v>
      </c>
      <c r="J5" s="24">
        <f t="shared" si="3"/>
        <v>306.74199999996927</v>
      </c>
      <c r="L5" t="s">
        <v>37</v>
      </c>
      <c r="M5">
        <v>1</v>
      </c>
      <c r="O5" t="s">
        <v>40</v>
      </c>
      <c r="Q5" t="s">
        <v>40</v>
      </c>
    </row>
    <row r="6" spans="1:18">
      <c r="A6">
        <v>4</v>
      </c>
      <c r="B6" s="5" t="s">
        <v>9</v>
      </c>
      <c r="C6" s="2">
        <v>416560.31800000003</v>
      </c>
      <c r="D6" s="2">
        <v>416745.61700000003</v>
      </c>
      <c r="E6" s="12">
        <f t="shared" si="0"/>
        <v>185.29899999999907</v>
      </c>
      <c r="F6" s="21">
        <f t="shared" si="1"/>
        <v>23162.374999999884</v>
      </c>
      <c r="G6" s="12">
        <v>125</v>
      </c>
      <c r="H6" s="12">
        <v>123</v>
      </c>
      <c r="I6" s="12">
        <f t="shared" si="2"/>
        <v>2</v>
      </c>
      <c r="J6" s="24">
        <f t="shared" si="3"/>
        <v>370.59799999999814</v>
      </c>
      <c r="L6" t="s">
        <v>38</v>
      </c>
      <c r="M6">
        <v>1</v>
      </c>
    </row>
    <row r="7" spans="1:18">
      <c r="A7">
        <v>5</v>
      </c>
      <c r="B7" s="5" t="s">
        <v>10</v>
      </c>
      <c r="C7" s="2">
        <v>289740.60499999998</v>
      </c>
      <c r="D7" s="2">
        <v>289960.20500000002</v>
      </c>
      <c r="E7" s="12">
        <f t="shared" si="0"/>
        <v>219.60000000003492</v>
      </c>
      <c r="F7" s="21">
        <f t="shared" si="1"/>
        <v>27450.000000004366</v>
      </c>
      <c r="G7" s="12">
        <v>125</v>
      </c>
      <c r="H7" s="12">
        <v>123</v>
      </c>
      <c r="I7" s="12">
        <f t="shared" si="2"/>
        <v>2</v>
      </c>
      <c r="J7" s="24">
        <f t="shared" si="3"/>
        <v>439.20000000006985</v>
      </c>
      <c r="L7" t="s">
        <v>39</v>
      </c>
      <c r="M7">
        <v>1</v>
      </c>
    </row>
    <row r="8" spans="1:18">
      <c r="A8">
        <v>6</v>
      </c>
      <c r="B8" s="5" t="s">
        <v>11</v>
      </c>
      <c r="C8" s="2">
        <v>333048.09499999997</v>
      </c>
      <c r="D8" s="2">
        <v>333218.21799999999</v>
      </c>
      <c r="E8" s="12">
        <f t="shared" si="0"/>
        <v>170.12300000002142</v>
      </c>
      <c r="F8" s="21">
        <f t="shared" si="1"/>
        <v>21265.375000002678</v>
      </c>
      <c r="G8" s="12">
        <v>125</v>
      </c>
      <c r="H8" s="12">
        <v>123</v>
      </c>
      <c r="I8" s="12">
        <f t="shared" si="2"/>
        <v>2</v>
      </c>
      <c r="J8" s="24">
        <f t="shared" si="3"/>
        <v>340.24600000004284</v>
      </c>
      <c r="L8" t="s">
        <v>40</v>
      </c>
    </row>
    <row r="9" spans="1:18">
      <c r="A9">
        <v>7</v>
      </c>
      <c r="B9" s="5" t="s">
        <v>48</v>
      </c>
      <c r="C9" s="2">
        <v>191045.60800000001</v>
      </c>
      <c r="D9" s="2">
        <v>191189.008</v>
      </c>
      <c r="E9" s="12">
        <f t="shared" si="0"/>
        <v>143.39999999999418</v>
      </c>
      <c r="F9" s="21">
        <f t="shared" si="1"/>
        <v>17924.999999999272</v>
      </c>
      <c r="G9" s="12">
        <v>125</v>
      </c>
      <c r="H9" s="12">
        <v>123</v>
      </c>
      <c r="I9" s="12">
        <f t="shared" si="2"/>
        <v>2</v>
      </c>
      <c r="J9" s="24">
        <f t="shared" si="3"/>
        <v>286.79999999998836</v>
      </c>
      <c r="L9" s="1" t="s">
        <v>41</v>
      </c>
      <c r="M9">
        <f>SUM(M3:M6)</f>
        <v>3</v>
      </c>
    </row>
    <row r="10" spans="1:18">
      <c r="A10">
        <v>8</v>
      </c>
      <c r="B10" s="5" t="s">
        <v>12</v>
      </c>
      <c r="C10" s="2">
        <v>350891.10399999999</v>
      </c>
      <c r="D10" s="2">
        <v>351128.78399999999</v>
      </c>
      <c r="E10" s="12">
        <f t="shared" si="0"/>
        <v>237.67999999999302</v>
      </c>
      <c r="F10" s="21">
        <f t="shared" si="1"/>
        <v>29709.999999999127</v>
      </c>
      <c r="G10" s="12">
        <v>125</v>
      </c>
      <c r="H10" s="12">
        <v>123</v>
      </c>
      <c r="I10" s="12">
        <f t="shared" si="2"/>
        <v>2</v>
      </c>
      <c r="J10" s="24">
        <f t="shared" si="3"/>
        <v>475.35999999998603</v>
      </c>
      <c r="L10" s="1"/>
    </row>
    <row r="11" spans="1:18">
      <c r="A11">
        <v>9</v>
      </c>
      <c r="B11" s="5" t="s">
        <v>13</v>
      </c>
      <c r="C11" s="2">
        <v>237983.47700000001</v>
      </c>
      <c r="D11" s="2">
        <v>238040.277</v>
      </c>
      <c r="E11" s="12">
        <f t="shared" si="0"/>
        <v>56.799999999988358</v>
      </c>
      <c r="F11" s="21">
        <f t="shared" si="1"/>
        <v>7099.9999999985448</v>
      </c>
      <c r="G11" s="12">
        <v>125</v>
      </c>
      <c r="H11" s="12">
        <v>123</v>
      </c>
      <c r="I11" s="12">
        <f t="shared" si="2"/>
        <v>2</v>
      </c>
      <c r="J11" s="24">
        <f t="shared" si="3"/>
        <v>113.59999999997672</v>
      </c>
    </row>
    <row r="12" spans="1:18">
      <c r="A12">
        <v>10</v>
      </c>
      <c r="B12" s="5" t="s">
        <v>14</v>
      </c>
      <c r="C12" s="2">
        <v>159261.14600000001</v>
      </c>
      <c r="D12" s="2">
        <v>159352.106</v>
      </c>
      <c r="E12" s="12">
        <f t="shared" si="0"/>
        <v>90.959999999991851</v>
      </c>
      <c r="F12" s="21">
        <f t="shared" si="1"/>
        <v>20920.799999998126</v>
      </c>
      <c r="G12" s="2">
        <v>230</v>
      </c>
      <c r="H12" s="2">
        <v>219</v>
      </c>
      <c r="I12" s="12">
        <f t="shared" si="2"/>
        <v>11</v>
      </c>
      <c r="J12" s="24">
        <f t="shared" si="3"/>
        <v>1000.5599999999104</v>
      </c>
    </row>
    <row r="13" spans="1:18">
      <c r="A13">
        <v>11</v>
      </c>
      <c r="B13" s="5" t="s">
        <v>15</v>
      </c>
      <c r="C13" s="13">
        <v>195427.253</v>
      </c>
      <c r="D13" s="14">
        <v>198427.253</v>
      </c>
      <c r="E13" s="12">
        <f t="shared" si="0"/>
        <v>3000</v>
      </c>
      <c r="F13" s="22">
        <f t="shared" si="1"/>
        <v>657000</v>
      </c>
      <c r="G13" s="2">
        <v>219</v>
      </c>
      <c r="H13" s="2">
        <v>219</v>
      </c>
      <c r="I13" s="14">
        <f t="shared" si="2"/>
        <v>0</v>
      </c>
      <c r="J13" s="25">
        <f t="shared" si="3"/>
        <v>0</v>
      </c>
    </row>
    <row r="14" spans="1:18">
      <c r="E14" t="s">
        <v>21</v>
      </c>
      <c r="F14" s="26">
        <f>SUM(F3:F13)</f>
        <v>1116299.1849999963</v>
      </c>
      <c r="H14" t="s">
        <v>30</v>
      </c>
      <c r="J14" s="18">
        <f>SUM(J3:J13)</f>
        <v>24232.695999999676</v>
      </c>
    </row>
    <row r="15" spans="1:18">
      <c r="B15" s="7" t="s">
        <v>18</v>
      </c>
      <c r="C15" s="7"/>
      <c r="D15" s="7"/>
      <c r="E15" s="7"/>
      <c r="F15" s="27">
        <v>800</v>
      </c>
      <c r="H15" s="29">
        <v>700</v>
      </c>
      <c r="J15" s="28">
        <f>F15-H15</f>
        <v>100</v>
      </c>
    </row>
    <row r="16" spans="1:18">
      <c r="B16" s="7" t="s">
        <v>19</v>
      </c>
      <c r="C16" s="7"/>
      <c r="D16" s="7"/>
      <c r="E16" s="7"/>
      <c r="F16" s="27">
        <v>800</v>
      </c>
      <c r="H16" s="29">
        <v>700</v>
      </c>
      <c r="J16" s="28">
        <f t="shared" ref="J16:J17" si="4">F16-H16</f>
        <v>100</v>
      </c>
    </row>
    <row r="17" spans="2:10">
      <c r="B17" s="7" t="s">
        <v>20</v>
      </c>
      <c r="C17" s="7"/>
      <c r="D17" s="7"/>
      <c r="E17" s="7"/>
      <c r="F17" s="27">
        <v>800</v>
      </c>
      <c r="H17" s="29">
        <v>700</v>
      </c>
      <c r="J17" s="28">
        <f t="shared" si="4"/>
        <v>100</v>
      </c>
    </row>
    <row r="18" spans="2:10">
      <c r="B18" s="7" t="s">
        <v>22</v>
      </c>
      <c r="C18" s="7"/>
      <c r="D18" s="7"/>
      <c r="E18" s="7"/>
      <c r="F18" s="27"/>
      <c r="H18" t="s">
        <v>31</v>
      </c>
      <c r="J18" s="19">
        <f>SUM(J14:J17)</f>
        <v>24532.695999999676</v>
      </c>
    </row>
    <row r="19" spans="2:10">
      <c r="B19" s="7" t="s">
        <v>23</v>
      </c>
      <c r="C19" s="7"/>
      <c r="D19" s="7"/>
      <c r="E19" s="7"/>
      <c r="F19" s="27"/>
    </row>
    <row r="20" spans="2:10">
      <c r="D20" t="s">
        <v>29</v>
      </c>
      <c r="F20" s="17">
        <f>SUM(F14:F19)</f>
        <v>1118699.1849999963</v>
      </c>
    </row>
    <row r="21" spans="2:10">
      <c r="B21" s="8" t="s">
        <v>24</v>
      </c>
      <c r="C21" s="8"/>
      <c r="D21" s="8"/>
      <c r="E21" s="8"/>
      <c r="F21" s="27">
        <v>87910</v>
      </c>
    </row>
    <row r="22" spans="2:10">
      <c r="B22" s="8" t="s">
        <v>25</v>
      </c>
      <c r="C22" s="8"/>
      <c r="D22" s="8"/>
      <c r="E22" s="8"/>
      <c r="F22" s="27">
        <v>657000</v>
      </c>
    </row>
    <row r="23" spans="2:10">
      <c r="B23" s="8" t="s">
        <v>26</v>
      </c>
      <c r="C23" s="8"/>
      <c r="D23" s="8"/>
      <c r="E23" s="8"/>
      <c r="F23" s="27">
        <v>6300</v>
      </c>
    </row>
    <row r="24" spans="2:10" ht="15.75" thickBot="1">
      <c r="D24" t="s">
        <v>27</v>
      </c>
      <c r="F24" s="16">
        <f>F20-F21-F22-F23</f>
        <v>367489.18499999633</v>
      </c>
    </row>
    <row r="25" spans="2:10" ht="15.75" thickBot="1">
      <c r="D25" t="s">
        <v>28</v>
      </c>
      <c r="F25" s="6">
        <f>J18-F23</f>
        <v>18232.695999999676</v>
      </c>
    </row>
  </sheetData>
  <mergeCells count="1">
    <mergeCell ref="B1:R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2" sqref="F12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M9" sqref="M9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938920.81499999994</v>
      </c>
      <c r="D3" s="10">
        <v>939555.82</v>
      </c>
      <c r="E3" s="12">
        <f>D3-C3</f>
        <v>635.00500000000466</v>
      </c>
      <c r="F3" s="20">
        <f>E3*G3</f>
        <v>133351.05000000098</v>
      </c>
      <c r="G3" s="10">
        <v>210</v>
      </c>
      <c r="H3" s="10">
        <v>195</v>
      </c>
      <c r="I3" s="10">
        <f>G3-H3</f>
        <v>15</v>
      </c>
      <c r="J3" s="23">
        <f>I3*E3</f>
        <v>9525.0750000000698</v>
      </c>
      <c r="L3" t="s">
        <v>35</v>
      </c>
      <c r="M3">
        <v>7300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526829.82700000005</v>
      </c>
      <c r="D4" s="12">
        <v>527229.11199999996</v>
      </c>
      <c r="E4" s="12">
        <f t="shared" ref="E4:E12" si="0">D4-C4</f>
        <v>399.28499999991618</v>
      </c>
      <c r="F4" s="21">
        <f t="shared" ref="F4:F12" si="1">E4*G4</f>
        <v>83849.849999982398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5989.2749999987427</v>
      </c>
      <c r="L4" t="s">
        <v>36</v>
      </c>
      <c r="M4">
        <v>2700</v>
      </c>
      <c r="O4" t="s">
        <v>41</v>
      </c>
      <c r="Q4" t="s">
        <v>41</v>
      </c>
    </row>
    <row r="5" spans="1:18">
      <c r="A5">
        <v>3</v>
      </c>
      <c r="B5" s="5" t="s">
        <v>46</v>
      </c>
      <c r="C5" s="11">
        <v>411156.79</v>
      </c>
      <c r="D5" s="12">
        <v>411641.75</v>
      </c>
      <c r="E5" s="12">
        <f t="shared" si="0"/>
        <v>484.96000000002095</v>
      </c>
      <c r="F5" s="21">
        <f t="shared" si="1"/>
        <v>60620.000000002619</v>
      </c>
      <c r="G5" s="12">
        <v>125</v>
      </c>
      <c r="H5" s="12">
        <v>123</v>
      </c>
      <c r="I5" s="12">
        <f t="shared" si="2"/>
        <v>2</v>
      </c>
      <c r="J5" s="24">
        <f t="shared" si="3"/>
        <v>969.92000000004191</v>
      </c>
      <c r="L5" t="s">
        <v>37</v>
      </c>
      <c r="M5">
        <v>4550</v>
      </c>
      <c r="O5" t="s">
        <v>40</v>
      </c>
      <c r="Q5" t="s">
        <v>40</v>
      </c>
    </row>
    <row r="6" spans="1:18">
      <c r="A6">
        <v>4</v>
      </c>
      <c r="B6" s="5" t="s">
        <v>47</v>
      </c>
      <c r="C6" s="11">
        <v>411666.47499999998</v>
      </c>
      <c r="D6" s="2">
        <v>412106.67</v>
      </c>
      <c r="E6" s="12">
        <f t="shared" si="0"/>
        <v>440.19500000000698</v>
      </c>
      <c r="F6" s="21">
        <f t="shared" si="1"/>
        <v>55024.375000000873</v>
      </c>
      <c r="G6" s="12">
        <v>125</v>
      </c>
      <c r="H6" s="12">
        <v>123</v>
      </c>
      <c r="I6" s="12">
        <f t="shared" si="2"/>
        <v>2</v>
      </c>
      <c r="J6" s="24">
        <f t="shared" si="3"/>
        <v>880.39000000001397</v>
      </c>
      <c r="L6" t="s">
        <v>38</v>
      </c>
      <c r="M6">
        <v>5350</v>
      </c>
    </row>
    <row r="7" spans="1:18">
      <c r="A7">
        <v>5</v>
      </c>
      <c r="B7" s="5" t="s">
        <v>11</v>
      </c>
      <c r="C7" s="11">
        <v>190651.98499999999</v>
      </c>
      <c r="D7" s="2">
        <v>191045.60800000001</v>
      </c>
      <c r="E7" s="12">
        <f t="shared" si="0"/>
        <v>393.62300000002142</v>
      </c>
      <c r="F7" s="21">
        <f t="shared" si="1"/>
        <v>49202.875000002678</v>
      </c>
      <c r="G7" s="12">
        <v>125</v>
      </c>
      <c r="H7" s="12">
        <v>123</v>
      </c>
      <c r="I7" s="12">
        <f t="shared" si="2"/>
        <v>2</v>
      </c>
      <c r="J7" s="24">
        <f t="shared" si="3"/>
        <v>787.24600000004284</v>
      </c>
      <c r="L7" t="s">
        <v>39</v>
      </c>
      <c r="M7">
        <v>5450</v>
      </c>
    </row>
    <row r="8" spans="1:18">
      <c r="A8">
        <v>6</v>
      </c>
      <c r="B8" s="5" t="s">
        <v>9</v>
      </c>
      <c r="C8" s="11"/>
      <c r="D8" s="2"/>
      <c r="E8" s="12">
        <f t="shared" si="0"/>
        <v>0</v>
      </c>
      <c r="F8" s="21">
        <f t="shared" si="1"/>
        <v>0</v>
      </c>
      <c r="G8" s="12">
        <v>125</v>
      </c>
      <c r="H8" s="12">
        <v>123</v>
      </c>
      <c r="I8" s="12">
        <f t="shared" si="2"/>
        <v>2</v>
      </c>
      <c r="J8" s="24">
        <f t="shared" si="3"/>
        <v>0</v>
      </c>
      <c r="L8" t="s">
        <v>40</v>
      </c>
      <c r="M8">
        <v>11200</v>
      </c>
    </row>
    <row r="9" spans="1:18">
      <c r="A9">
        <v>7</v>
      </c>
      <c r="B9" s="5" t="s">
        <v>12</v>
      </c>
      <c r="C9" s="11"/>
      <c r="D9" s="2"/>
      <c r="E9" s="12">
        <f t="shared" si="0"/>
        <v>0</v>
      </c>
      <c r="F9" s="21">
        <f t="shared" si="1"/>
        <v>0</v>
      </c>
      <c r="G9" s="12">
        <v>125</v>
      </c>
      <c r="H9" s="12">
        <v>123</v>
      </c>
      <c r="I9" s="12">
        <f t="shared" si="2"/>
        <v>2</v>
      </c>
      <c r="J9" s="24">
        <f t="shared" si="3"/>
        <v>0</v>
      </c>
      <c r="L9" s="1" t="s">
        <v>41</v>
      </c>
      <c r="M9">
        <f>SUM(M4:M7)</f>
        <v>18050</v>
      </c>
    </row>
    <row r="10" spans="1:18">
      <c r="A10">
        <v>8</v>
      </c>
      <c r="B10" s="5" t="s">
        <v>13</v>
      </c>
      <c r="C10" s="11"/>
      <c r="D10" s="2"/>
      <c r="E10" s="12">
        <f t="shared" si="0"/>
        <v>0</v>
      </c>
      <c r="F10" s="21">
        <f t="shared" si="1"/>
        <v>0</v>
      </c>
      <c r="G10" s="12">
        <v>125</v>
      </c>
      <c r="H10" s="12">
        <v>123</v>
      </c>
      <c r="I10" s="12">
        <f t="shared" si="2"/>
        <v>2</v>
      </c>
      <c r="J10" s="24">
        <f t="shared" si="3"/>
        <v>0</v>
      </c>
    </row>
    <row r="11" spans="1:18">
      <c r="A11">
        <v>9</v>
      </c>
      <c r="B11" s="5" t="s">
        <v>14</v>
      </c>
      <c r="C11" s="2">
        <v>157461.31</v>
      </c>
      <c r="D11" s="2">
        <v>157565.96400000001</v>
      </c>
      <c r="E11" s="12">
        <f t="shared" si="0"/>
        <v>104.65400000000955</v>
      </c>
      <c r="F11" s="21">
        <f t="shared" si="1"/>
        <v>24070.420000002196</v>
      </c>
      <c r="G11" s="2">
        <v>230</v>
      </c>
      <c r="H11" s="2">
        <v>219</v>
      </c>
      <c r="I11" s="12">
        <f t="shared" si="2"/>
        <v>11</v>
      </c>
      <c r="J11" s="24">
        <f t="shared" si="3"/>
        <v>1151.194000000105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406118.56999999174</v>
      </c>
      <c r="H13" t="s">
        <v>30</v>
      </c>
      <c r="J13" s="18">
        <f>SUM(J3:J12)</f>
        <v>19303.099999999016</v>
      </c>
    </row>
    <row r="14" spans="1:18">
      <c r="B14" s="7" t="s">
        <v>18</v>
      </c>
      <c r="C14" s="7"/>
      <c r="D14" s="7"/>
      <c r="E14" s="7"/>
      <c r="F14" s="27">
        <v>600</v>
      </c>
      <c r="H14" s="29"/>
      <c r="I14">
        <v>550</v>
      </c>
      <c r="J14" s="28">
        <f>F14-H14</f>
        <v>600</v>
      </c>
    </row>
    <row r="15" spans="1:18">
      <c r="B15" s="7" t="s">
        <v>19</v>
      </c>
      <c r="C15" s="7"/>
      <c r="D15" s="7"/>
      <c r="E15" s="7"/>
      <c r="F15" s="27"/>
      <c r="H15" s="29"/>
      <c r="J15" s="28">
        <f t="shared" ref="J15:J16" si="4">F15-H15</f>
        <v>0</v>
      </c>
    </row>
    <row r="16" spans="1:18">
      <c r="B16" s="7" t="s">
        <v>20</v>
      </c>
      <c r="C16" s="7"/>
      <c r="D16" s="7"/>
      <c r="E16" s="7"/>
      <c r="F16" s="27"/>
      <c r="H16" s="29"/>
      <c r="J16" s="28">
        <f t="shared" si="4"/>
        <v>0</v>
      </c>
    </row>
    <row r="17" spans="2:10">
      <c r="B17" s="7" t="s">
        <v>22</v>
      </c>
      <c r="C17" s="7"/>
      <c r="D17" s="7"/>
      <c r="E17" s="7"/>
      <c r="F17" s="27"/>
      <c r="H17" t="s">
        <v>31</v>
      </c>
      <c r="J17" s="19">
        <f>SUM(J13:J16)</f>
        <v>19903.099999999016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406718.56999999174</v>
      </c>
    </row>
    <row r="20" spans="2:10">
      <c r="B20" s="8" t="s">
        <v>24</v>
      </c>
      <c r="C20" s="8"/>
      <c r="D20" s="8"/>
      <c r="E20" s="8"/>
      <c r="F20" s="27">
        <v>18960</v>
      </c>
    </row>
    <row r="21" spans="2:10">
      <c r="B21" s="8" t="s">
        <v>25</v>
      </c>
      <c r="C21" s="8"/>
      <c r="D21" s="8"/>
      <c r="E21" s="8"/>
      <c r="F21" s="27">
        <v>21000</v>
      </c>
    </row>
    <row r="22" spans="2:10">
      <c r="B22" s="8" t="s">
        <v>26</v>
      </c>
      <c r="C22" s="8"/>
      <c r="D22" s="8"/>
      <c r="E22" s="8"/>
      <c r="F22" s="27">
        <v>364000</v>
      </c>
    </row>
    <row r="23" spans="2:10" ht="15.75" thickBot="1">
      <c r="D23" t="s">
        <v>27</v>
      </c>
      <c r="F23" s="16">
        <f>F19-F20-F21-F22</f>
        <v>2758.5699999917415</v>
      </c>
    </row>
    <row r="24" spans="2:10" ht="15.75" thickBot="1">
      <c r="D24" t="s">
        <v>28</v>
      </c>
      <c r="F24" s="6">
        <f>J17-F22</f>
        <v>-344096.90000000095</v>
      </c>
    </row>
  </sheetData>
  <mergeCells count="1">
    <mergeCell ref="B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M9" sqref="M9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939555.82</v>
      </c>
      <c r="D3" s="10">
        <v>939965.34499999997</v>
      </c>
      <c r="E3" s="12">
        <f>D3-C3</f>
        <v>409.52500000002328</v>
      </c>
      <c r="F3" s="20">
        <f>E3*G3</f>
        <v>86000.250000004889</v>
      </c>
      <c r="G3" s="10">
        <v>210</v>
      </c>
      <c r="H3" s="10">
        <v>195</v>
      </c>
      <c r="I3" s="10">
        <f>G3-H3</f>
        <v>15</v>
      </c>
      <c r="J3" s="23">
        <f>I3*E3</f>
        <v>6142.8750000003492</v>
      </c>
      <c r="L3" t="s">
        <v>35</v>
      </c>
      <c r="M3">
        <v>7200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527229.11199999996</v>
      </c>
      <c r="D4" s="12">
        <v>527435.30299999996</v>
      </c>
      <c r="E4" s="12">
        <f t="shared" ref="E4:E12" si="0">D4-C4</f>
        <v>206.19099999999162</v>
      </c>
      <c r="F4" s="21">
        <f t="shared" ref="F4:F12" si="1">E4*G4</f>
        <v>43300.10999999824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3092.8649999998743</v>
      </c>
      <c r="L4" t="s">
        <v>36</v>
      </c>
      <c r="M4">
        <v>2300</v>
      </c>
      <c r="O4" t="s">
        <v>41</v>
      </c>
      <c r="Q4" t="s">
        <v>41</v>
      </c>
    </row>
    <row r="5" spans="1:18">
      <c r="A5">
        <v>3</v>
      </c>
      <c r="B5" s="5" t="s">
        <v>46</v>
      </c>
      <c r="C5" s="12">
        <v>411641.75</v>
      </c>
      <c r="D5" s="12">
        <v>412306.73800000001</v>
      </c>
      <c r="E5" s="12">
        <f t="shared" si="0"/>
        <v>664.98800000001211</v>
      </c>
      <c r="F5" s="21">
        <f t="shared" si="1"/>
        <v>83123.500000001513</v>
      </c>
      <c r="G5" s="12">
        <v>125</v>
      </c>
      <c r="H5" s="12">
        <v>123</v>
      </c>
      <c r="I5" s="12">
        <f t="shared" si="2"/>
        <v>2</v>
      </c>
      <c r="J5" s="24">
        <f t="shared" si="3"/>
        <v>1329.9760000000242</v>
      </c>
      <c r="L5" t="s">
        <v>37</v>
      </c>
      <c r="M5">
        <v>4550</v>
      </c>
      <c r="O5" t="s">
        <v>40</v>
      </c>
      <c r="Q5" t="s">
        <v>40</v>
      </c>
    </row>
    <row r="6" spans="1:18">
      <c r="A6">
        <v>4</v>
      </c>
      <c r="B6" s="5" t="s">
        <v>47</v>
      </c>
      <c r="C6" s="2">
        <v>412106.67</v>
      </c>
      <c r="D6" s="2">
        <v>412981.61</v>
      </c>
      <c r="E6" s="12">
        <f t="shared" si="0"/>
        <v>874.94000000000233</v>
      </c>
      <c r="F6" s="21">
        <f t="shared" si="1"/>
        <v>109367.50000000029</v>
      </c>
      <c r="G6" s="12">
        <v>125</v>
      </c>
      <c r="H6" s="12">
        <v>123</v>
      </c>
      <c r="I6" s="12">
        <f t="shared" si="2"/>
        <v>2</v>
      </c>
      <c r="J6" s="24">
        <f t="shared" si="3"/>
        <v>1749.8800000000047</v>
      </c>
      <c r="L6" t="s">
        <v>38</v>
      </c>
      <c r="M6">
        <v>5350</v>
      </c>
    </row>
    <row r="7" spans="1:18">
      <c r="A7">
        <v>5</v>
      </c>
      <c r="B7" s="5" t="s">
        <v>8</v>
      </c>
      <c r="C7" s="2">
        <v>346006.61599999998</v>
      </c>
      <c r="D7" s="2">
        <v>346876.21500000003</v>
      </c>
      <c r="E7" s="12">
        <f t="shared" si="0"/>
        <v>869.59900000004563</v>
      </c>
      <c r="F7" s="21">
        <f t="shared" si="1"/>
        <v>108699.8750000057</v>
      </c>
      <c r="G7" s="12">
        <v>125</v>
      </c>
      <c r="H7" s="12">
        <v>123</v>
      </c>
      <c r="I7" s="12">
        <f t="shared" si="2"/>
        <v>2</v>
      </c>
      <c r="J7" s="24">
        <f t="shared" si="3"/>
        <v>1739.1980000000913</v>
      </c>
      <c r="L7" t="s">
        <v>39</v>
      </c>
      <c r="M7">
        <v>4500</v>
      </c>
    </row>
    <row r="8" spans="1:18">
      <c r="A8">
        <v>6</v>
      </c>
      <c r="B8" s="5" t="s">
        <v>9</v>
      </c>
      <c r="C8" s="2">
        <v>235471.47500000001</v>
      </c>
      <c r="D8" s="2">
        <v>235854.62700000001</v>
      </c>
      <c r="E8" s="12">
        <f t="shared" si="0"/>
        <v>383.15200000000186</v>
      </c>
      <c r="F8" s="21">
        <f t="shared" si="1"/>
        <v>47894.000000000233</v>
      </c>
      <c r="G8" s="12">
        <v>125</v>
      </c>
      <c r="H8" s="12">
        <v>123</v>
      </c>
      <c r="I8" s="12">
        <f t="shared" si="2"/>
        <v>2</v>
      </c>
      <c r="J8" s="24">
        <f t="shared" si="3"/>
        <v>766.30400000000373</v>
      </c>
      <c r="L8" t="s">
        <v>40</v>
      </c>
      <c r="M8">
        <v>10050</v>
      </c>
    </row>
    <row r="9" spans="1:18">
      <c r="A9">
        <v>7</v>
      </c>
      <c r="B9" s="5" t="s">
        <v>12</v>
      </c>
      <c r="C9" s="2"/>
      <c r="D9" s="2"/>
      <c r="E9" s="12">
        <f t="shared" si="0"/>
        <v>0</v>
      </c>
      <c r="F9" s="21">
        <f t="shared" si="1"/>
        <v>0</v>
      </c>
      <c r="G9" s="12">
        <v>125</v>
      </c>
      <c r="H9" s="12">
        <v>123</v>
      </c>
      <c r="I9" s="12">
        <f t="shared" si="2"/>
        <v>2</v>
      </c>
      <c r="J9" s="24">
        <f t="shared" si="3"/>
        <v>0</v>
      </c>
      <c r="L9" s="1" t="s">
        <v>41</v>
      </c>
      <c r="M9">
        <f>SUM(M4:M7)</f>
        <v>16700</v>
      </c>
    </row>
    <row r="10" spans="1:18">
      <c r="A10">
        <v>8</v>
      </c>
      <c r="B10" s="5" t="s">
        <v>13</v>
      </c>
      <c r="C10" s="2"/>
      <c r="D10" s="2"/>
      <c r="E10" s="12">
        <f t="shared" si="0"/>
        <v>0</v>
      </c>
      <c r="F10" s="21">
        <f t="shared" si="1"/>
        <v>0</v>
      </c>
      <c r="G10" s="12">
        <v>125</v>
      </c>
      <c r="H10" s="12">
        <v>123</v>
      </c>
      <c r="I10" s="12">
        <f t="shared" si="2"/>
        <v>2</v>
      </c>
      <c r="J10" s="24">
        <f t="shared" si="3"/>
        <v>0</v>
      </c>
    </row>
    <row r="11" spans="1:18">
      <c r="A11">
        <v>9</v>
      </c>
      <c r="B11" s="5" t="s">
        <v>14</v>
      </c>
      <c r="C11" s="2">
        <v>157565.96400000001</v>
      </c>
      <c r="D11" s="2">
        <v>157801.625</v>
      </c>
      <c r="E11" s="12">
        <f t="shared" si="0"/>
        <v>235.66099999999278</v>
      </c>
      <c r="F11" s="21">
        <f t="shared" si="1"/>
        <v>54202.02999999834</v>
      </c>
      <c r="G11" s="2">
        <v>230</v>
      </c>
      <c r="H11" s="2">
        <v>219</v>
      </c>
      <c r="I11" s="12">
        <f t="shared" si="2"/>
        <v>11</v>
      </c>
      <c r="J11" s="24">
        <f t="shared" si="3"/>
        <v>2592.2709999999206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532587.26500000921</v>
      </c>
      <c r="H13" t="s">
        <v>30</v>
      </c>
      <c r="J13" s="18">
        <f>SUM(J3:J12)</f>
        <v>17413.369000000268</v>
      </c>
    </row>
    <row r="14" spans="1:18">
      <c r="B14" s="7" t="s">
        <v>18</v>
      </c>
      <c r="C14" s="7"/>
      <c r="D14" s="7"/>
      <c r="E14" s="7"/>
      <c r="F14" s="27"/>
      <c r="H14" s="29"/>
      <c r="J14" s="28">
        <f>F14-H14</f>
        <v>0</v>
      </c>
    </row>
    <row r="15" spans="1:18">
      <c r="B15" s="7" t="s">
        <v>19</v>
      </c>
      <c r="C15" s="7"/>
      <c r="D15" s="7"/>
      <c r="E15" s="7"/>
      <c r="F15" s="27"/>
      <c r="H15" s="29"/>
      <c r="J15" s="28">
        <f t="shared" ref="J15:J16" si="4">F15-H15</f>
        <v>0</v>
      </c>
    </row>
    <row r="16" spans="1:18">
      <c r="B16" s="7" t="s">
        <v>20</v>
      </c>
      <c r="C16" s="7"/>
      <c r="D16" s="7"/>
      <c r="E16" s="7"/>
      <c r="F16" s="27"/>
      <c r="H16" s="29"/>
      <c r="J16" s="28">
        <f t="shared" si="4"/>
        <v>0</v>
      </c>
    </row>
    <row r="17" spans="2:10">
      <c r="B17" s="7" t="s">
        <v>22</v>
      </c>
      <c r="C17" s="7"/>
      <c r="D17" s="7"/>
      <c r="E17" s="7"/>
      <c r="F17" s="27"/>
      <c r="H17" t="s">
        <v>31</v>
      </c>
      <c r="J17" s="19">
        <f>SUM(J13:J16)</f>
        <v>17413.369000000268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532587.26500000921</v>
      </c>
    </row>
    <row r="20" spans="2:10">
      <c r="B20" s="8" t="s">
        <v>24</v>
      </c>
      <c r="C20" s="8"/>
      <c r="D20" s="8"/>
      <c r="E20" s="8"/>
      <c r="F20" s="27"/>
    </row>
    <row r="21" spans="2:10">
      <c r="B21" s="8" t="s">
        <v>25</v>
      </c>
      <c r="C21" s="8"/>
      <c r="D21" s="8"/>
      <c r="E21" s="8"/>
      <c r="F21" s="27"/>
    </row>
    <row r="22" spans="2:10">
      <c r="B22" s="8" t="s">
        <v>26</v>
      </c>
      <c r="C22" s="8"/>
      <c r="D22" s="8"/>
      <c r="E22" s="8"/>
      <c r="F22" s="27">
        <v>4125</v>
      </c>
    </row>
    <row r="23" spans="2:10" ht="15.75" thickBot="1">
      <c r="D23" t="s">
        <v>27</v>
      </c>
      <c r="F23" s="16">
        <f>F19-F20-F21-F22</f>
        <v>528462.26500000921</v>
      </c>
    </row>
    <row r="24" spans="2:10" ht="15.75" thickBot="1">
      <c r="D24" t="s">
        <v>28</v>
      </c>
      <c r="F24" s="6">
        <f>J17-F22</f>
        <v>13288.369000000268</v>
      </c>
    </row>
  </sheetData>
  <mergeCells count="1">
    <mergeCell ref="B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M8" sqref="M8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939965.34499999997</v>
      </c>
      <c r="D3" s="10">
        <v>940608.69099999999</v>
      </c>
      <c r="E3" s="12">
        <f>D3-C3</f>
        <v>643.34600000001956</v>
      </c>
      <c r="F3" s="20">
        <f>E3*G3</f>
        <v>135102.66000000411</v>
      </c>
      <c r="G3" s="10">
        <v>210</v>
      </c>
      <c r="H3" s="10">
        <v>195</v>
      </c>
      <c r="I3" s="10">
        <f>G3-H3</f>
        <v>15</v>
      </c>
      <c r="J3" s="23">
        <f>I3*E3</f>
        <v>9650.1900000002934</v>
      </c>
      <c r="L3" t="s">
        <v>35</v>
      </c>
      <c r="M3">
        <v>6950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527435.30299999996</v>
      </c>
      <c r="D4" s="12">
        <v>527669.97</v>
      </c>
      <c r="E4" s="12">
        <f t="shared" ref="E4:E12" si="0">D4-C4</f>
        <v>234.66700000001583</v>
      </c>
      <c r="F4" s="21">
        <f t="shared" ref="F4:F12" si="1">E4*G4</f>
        <v>49280.070000003325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3520.0050000002375</v>
      </c>
      <c r="L4" t="s">
        <v>36</v>
      </c>
      <c r="M4">
        <v>2300</v>
      </c>
      <c r="O4" t="s">
        <v>41</v>
      </c>
      <c r="Q4" t="s">
        <v>41</v>
      </c>
    </row>
    <row r="5" spans="1:18">
      <c r="A5">
        <v>3</v>
      </c>
      <c r="B5" s="5" t="s">
        <v>12</v>
      </c>
      <c r="C5" s="12">
        <v>285345.85399999999</v>
      </c>
      <c r="D5" s="12">
        <v>285772.21100000001</v>
      </c>
      <c r="E5" s="12">
        <f t="shared" si="0"/>
        <v>426.35700000001816</v>
      </c>
      <c r="F5" s="21">
        <f t="shared" si="1"/>
        <v>53294.62500000227</v>
      </c>
      <c r="G5" s="12">
        <v>125</v>
      </c>
      <c r="H5" s="12">
        <v>123</v>
      </c>
      <c r="I5" s="12">
        <f t="shared" si="2"/>
        <v>2</v>
      </c>
      <c r="J5" s="24">
        <f t="shared" si="3"/>
        <v>852.71400000003632</v>
      </c>
      <c r="L5" t="s">
        <v>37</v>
      </c>
      <c r="M5">
        <v>3200</v>
      </c>
      <c r="O5" t="s">
        <v>40</v>
      </c>
      <c r="Q5" t="s">
        <v>40</v>
      </c>
    </row>
    <row r="6" spans="1:18">
      <c r="A6">
        <v>4</v>
      </c>
      <c r="B6" s="5" t="s">
        <v>13</v>
      </c>
      <c r="C6" s="2">
        <v>329173.16800000001</v>
      </c>
      <c r="D6" s="2">
        <v>329540.25</v>
      </c>
      <c r="E6" s="12">
        <f t="shared" si="0"/>
        <v>367.08199999999488</v>
      </c>
      <c r="F6" s="21">
        <f t="shared" si="1"/>
        <v>45885.24999999936</v>
      </c>
      <c r="G6" s="12">
        <v>125</v>
      </c>
      <c r="H6" s="12">
        <v>123</v>
      </c>
      <c r="I6" s="12">
        <f t="shared" si="2"/>
        <v>2</v>
      </c>
      <c r="J6" s="24">
        <f t="shared" si="3"/>
        <v>734.16399999998976</v>
      </c>
      <c r="L6" t="s">
        <v>38</v>
      </c>
      <c r="M6">
        <v>5350</v>
      </c>
    </row>
    <row r="7" spans="1:18">
      <c r="A7">
        <v>5</v>
      </c>
      <c r="B7" s="5" t="s">
        <v>8</v>
      </c>
      <c r="C7" s="2">
        <v>346876.21500000003</v>
      </c>
      <c r="D7" s="2">
        <v>347161.984</v>
      </c>
      <c r="E7" s="12">
        <f t="shared" si="0"/>
        <v>285.76899999997113</v>
      </c>
      <c r="F7" s="21">
        <f t="shared" si="1"/>
        <v>35721.124999996391</v>
      </c>
      <c r="G7" s="12">
        <v>125</v>
      </c>
      <c r="H7" s="12">
        <v>123</v>
      </c>
      <c r="I7" s="12">
        <f t="shared" si="2"/>
        <v>2</v>
      </c>
      <c r="J7" s="24">
        <f t="shared" si="3"/>
        <v>571.53799999994226</v>
      </c>
      <c r="L7" t="s">
        <v>39</v>
      </c>
      <c r="M7">
        <v>3050</v>
      </c>
    </row>
    <row r="8" spans="1:18">
      <c r="A8">
        <v>6</v>
      </c>
      <c r="B8" s="5" t="s">
        <v>9</v>
      </c>
      <c r="C8" s="2">
        <v>235854.62700000001</v>
      </c>
      <c r="D8" s="2">
        <v>235928.82699999999</v>
      </c>
      <c r="E8" s="12">
        <f t="shared" si="0"/>
        <v>74.199999999982538</v>
      </c>
      <c r="F8" s="21">
        <f t="shared" si="1"/>
        <v>9274.9999999978172</v>
      </c>
      <c r="G8" s="12">
        <v>125</v>
      </c>
      <c r="H8" s="12">
        <v>123</v>
      </c>
      <c r="I8" s="12">
        <f t="shared" si="2"/>
        <v>2</v>
      </c>
      <c r="J8" s="24">
        <f t="shared" si="3"/>
        <v>148.39999999996508</v>
      </c>
      <c r="L8" t="s">
        <v>40</v>
      </c>
      <c r="M8">
        <v>9050</v>
      </c>
    </row>
    <row r="9" spans="1:18">
      <c r="A9">
        <v>7</v>
      </c>
      <c r="B9" s="5" t="s">
        <v>12</v>
      </c>
      <c r="C9" s="2"/>
      <c r="D9" s="2"/>
      <c r="E9" s="12">
        <f t="shared" si="0"/>
        <v>0</v>
      </c>
      <c r="F9" s="21">
        <f t="shared" si="1"/>
        <v>0</v>
      </c>
      <c r="G9" s="12">
        <v>125</v>
      </c>
      <c r="H9" s="12">
        <v>123</v>
      </c>
      <c r="I9" s="12">
        <f t="shared" si="2"/>
        <v>2</v>
      </c>
      <c r="J9" s="24">
        <f t="shared" si="3"/>
        <v>0</v>
      </c>
      <c r="L9" s="1" t="s">
        <v>41</v>
      </c>
      <c r="M9">
        <f>SUM(M4:M7)</f>
        <v>13900</v>
      </c>
    </row>
    <row r="10" spans="1:18">
      <c r="A10">
        <v>8</v>
      </c>
      <c r="B10" s="5" t="s">
        <v>13</v>
      </c>
      <c r="C10" s="2"/>
      <c r="D10" s="2"/>
      <c r="E10" s="12">
        <f t="shared" si="0"/>
        <v>0</v>
      </c>
      <c r="F10" s="21">
        <f t="shared" si="1"/>
        <v>0</v>
      </c>
      <c r="G10" s="12">
        <v>125</v>
      </c>
      <c r="H10" s="12">
        <v>123</v>
      </c>
      <c r="I10" s="12">
        <f t="shared" si="2"/>
        <v>2</v>
      </c>
      <c r="J10" s="24">
        <f t="shared" si="3"/>
        <v>0</v>
      </c>
    </row>
    <row r="11" spans="1:18">
      <c r="A11">
        <v>9</v>
      </c>
      <c r="B11" s="5" t="s">
        <v>14</v>
      </c>
      <c r="C11" s="2">
        <v>157801.625</v>
      </c>
      <c r="D11" s="2">
        <v>157848.62599999999</v>
      </c>
      <c r="E11" s="12">
        <f t="shared" si="0"/>
        <v>47.00099999998929</v>
      </c>
      <c r="F11" s="21">
        <f t="shared" si="1"/>
        <v>10810.229999997537</v>
      </c>
      <c r="G11" s="2">
        <v>230</v>
      </c>
      <c r="H11" s="2">
        <v>219</v>
      </c>
      <c r="I11" s="12">
        <f t="shared" si="2"/>
        <v>11</v>
      </c>
      <c r="J11" s="24">
        <f t="shared" si="3"/>
        <v>517.01099999988219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339368.96000000078</v>
      </c>
      <c r="H13" t="s">
        <v>30</v>
      </c>
      <c r="J13" s="18">
        <f>SUM(J3:J12)</f>
        <v>15994.022000000346</v>
      </c>
    </row>
    <row r="14" spans="1:18">
      <c r="B14" s="7" t="s">
        <v>18</v>
      </c>
      <c r="C14" s="7"/>
      <c r="D14" s="7"/>
      <c r="E14" s="7"/>
      <c r="F14" s="27">
        <v>2500</v>
      </c>
      <c r="H14" s="29">
        <v>2250</v>
      </c>
      <c r="J14" s="28">
        <f>F14-H14</f>
        <v>250</v>
      </c>
    </row>
    <row r="15" spans="1:18">
      <c r="B15" s="7" t="s">
        <v>19</v>
      </c>
      <c r="C15" s="7"/>
      <c r="D15" s="7"/>
      <c r="E15" s="7"/>
      <c r="F15" s="27">
        <v>2800</v>
      </c>
      <c r="H15" s="29">
        <v>2450</v>
      </c>
      <c r="J15" s="28">
        <f t="shared" ref="J15:J16" si="4">F15-H15</f>
        <v>350</v>
      </c>
    </row>
    <row r="16" spans="1:18">
      <c r="B16" s="7" t="s">
        <v>20</v>
      </c>
      <c r="C16" s="7"/>
      <c r="D16" s="7"/>
      <c r="E16" s="7"/>
      <c r="F16" s="27">
        <v>900</v>
      </c>
      <c r="H16" s="29">
        <v>700</v>
      </c>
      <c r="J16" s="28">
        <f t="shared" si="4"/>
        <v>200</v>
      </c>
    </row>
    <row r="17" spans="2:10">
      <c r="B17" s="7" t="s">
        <v>22</v>
      </c>
      <c r="C17" s="7"/>
      <c r="D17" s="7"/>
      <c r="E17" s="7"/>
      <c r="F17" s="27">
        <v>21000</v>
      </c>
      <c r="H17" t="s">
        <v>31</v>
      </c>
      <c r="J17" s="19">
        <f>SUM(J13:J16)</f>
        <v>16794.022000000346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366568.96000000078</v>
      </c>
    </row>
    <row r="20" spans="2:10">
      <c r="B20" s="8" t="s">
        <v>24</v>
      </c>
      <c r="C20" s="8"/>
      <c r="D20" s="8"/>
      <c r="E20" s="8"/>
      <c r="F20" s="27">
        <v>58700</v>
      </c>
    </row>
    <row r="21" spans="2:10">
      <c r="B21" s="8" t="s">
        <v>25</v>
      </c>
      <c r="C21" s="8"/>
      <c r="D21" s="8"/>
      <c r="E21" s="8"/>
      <c r="F21" s="27">
        <v>3000</v>
      </c>
    </row>
    <row r="22" spans="2:10">
      <c r="B22" s="8" t="s">
        <v>26</v>
      </c>
      <c r="C22" s="8"/>
      <c r="D22" s="8"/>
      <c r="E22" s="8"/>
      <c r="F22" s="27">
        <v>59950</v>
      </c>
    </row>
    <row r="23" spans="2:10" ht="15.75" thickBot="1">
      <c r="D23" t="s">
        <v>27</v>
      </c>
      <c r="F23" s="16">
        <f>F19-F20-F21-F22</f>
        <v>244918.96000000078</v>
      </c>
    </row>
    <row r="24" spans="2:10" ht="15.75" thickBot="1">
      <c r="D24" t="s">
        <v>28</v>
      </c>
      <c r="F24" s="6">
        <f>J17-F22</f>
        <v>-43155.977999999654</v>
      </c>
    </row>
  </sheetData>
  <mergeCells count="1">
    <mergeCell ref="B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M8" sqref="M8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940608.69099999999</v>
      </c>
      <c r="D3" s="10">
        <v>941764.46699999995</v>
      </c>
      <c r="E3" s="12">
        <f>D3-C3</f>
        <v>1155.7759999999544</v>
      </c>
      <c r="F3" s="20">
        <f>E3*G3</f>
        <v>242712.95999999042</v>
      </c>
      <c r="G3" s="10">
        <v>210</v>
      </c>
      <c r="H3" s="10">
        <v>195</v>
      </c>
      <c r="I3" s="10">
        <f>G3-H3</f>
        <v>15</v>
      </c>
      <c r="J3" s="23">
        <f>I3*E3</f>
        <v>17336.639999999315</v>
      </c>
      <c r="L3" t="s">
        <v>35</v>
      </c>
      <c r="M3">
        <v>6900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527669.97</v>
      </c>
      <c r="D4" s="12">
        <v>528236.20400000003</v>
      </c>
      <c r="E4" s="12">
        <f t="shared" ref="E4:E12" si="0">D4-C4</f>
        <v>566.23400000005495</v>
      </c>
      <c r="F4" s="21">
        <f t="shared" ref="F4:F12" si="1">E4*G4</f>
        <v>118909.14000001154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8493.5100000008242</v>
      </c>
      <c r="L4" t="s">
        <v>36</v>
      </c>
      <c r="M4">
        <v>2300</v>
      </c>
      <c r="O4" t="s">
        <v>41</v>
      </c>
      <c r="P4">
        <v>16000</v>
      </c>
      <c r="Q4" t="s">
        <v>41</v>
      </c>
    </row>
    <row r="5" spans="1:18">
      <c r="A5">
        <v>3</v>
      </c>
      <c r="B5" s="5" t="s">
        <v>46</v>
      </c>
      <c r="C5" s="12">
        <v>412306.73800000001</v>
      </c>
      <c r="D5" s="12">
        <v>412648.18599999999</v>
      </c>
      <c r="E5" s="12">
        <f t="shared" si="0"/>
        <v>341.44799999997485</v>
      </c>
      <c r="F5" s="21">
        <f t="shared" si="1"/>
        <v>42680.999999996857</v>
      </c>
      <c r="G5" s="12">
        <v>125</v>
      </c>
      <c r="H5" s="12">
        <v>123</v>
      </c>
      <c r="I5" s="12">
        <f t="shared" si="2"/>
        <v>2</v>
      </c>
      <c r="J5" s="24">
        <f t="shared" si="3"/>
        <v>682.89599999994971</v>
      </c>
      <c r="L5" t="s">
        <v>37</v>
      </c>
      <c r="M5">
        <v>2900</v>
      </c>
      <c r="O5" t="s">
        <v>40</v>
      </c>
      <c r="Q5" t="s">
        <v>40</v>
      </c>
    </row>
    <row r="6" spans="1:18">
      <c r="A6">
        <v>4</v>
      </c>
      <c r="B6" s="5" t="s">
        <v>47</v>
      </c>
      <c r="C6" s="2">
        <v>412981.61</v>
      </c>
      <c r="D6" s="2">
        <v>413401.842</v>
      </c>
      <c r="E6" s="12">
        <f t="shared" si="0"/>
        <v>420.23200000001816</v>
      </c>
      <c r="F6" s="21">
        <f t="shared" si="1"/>
        <v>52529.00000000227</v>
      </c>
      <c r="G6" s="12">
        <v>125</v>
      </c>
      <c r="H6" s="12">
        <v>123</v>
      </c>
      <c r="I6" s="12">
        <f t="shared" si="2"/>
        <v>2</v>
      </c>
      <c r="J6" s="24">
        <f t="shared" si="3"/>
        <v>840.46400000003632</v>
      </c>
      <c r="L6" t="s">
        <v>38</v>
      </c>
      <c r="M6">
        <v>4600</v>
      </c>
    </row>
    <row r="7" spans="1:18">
      <c r="A7">
        <v>5</v>
      </c>
      <c r="B7" s="5" t="s">
        <v>12</v>
      </c>
      <c r="C7" s="12">
        <v>285772.21100000001</v>
      </c>
      <c r="D7" s="2">
        <v>285931.30900000001</v>
      </c>
      <c r="E7" s="12">
        <f t="shared" si="0"/>
        <v>159.09799999999814</v>
      </c>
      <c r="F7" s="21">
        <f t="shared" si="1"/>
        <v>19887.249999999767</v>
      </c>
      <c r="G7" s="12">
        <v>125</v>
      </c>
      <c r="H7" s="12">
        <v>123</v>
      </c>
      <c r="I7" s="12">
        <f t="shared" si="2"/>
        <v>2</v>
      </c>
      <c r="J7" s="24">
        <f t="shared" si="3"/>
        <v>318.19599999999627</v>
      </c>
      <c r="L7" t="s">
        <v>39</v>
      </c>
      <c r="M7">
        <v>3050</v>
      </c>
    </row>
    <row r="8" spans="1:18">
      <c r="A8">
        <v>6</v>
      </c>
      <c r="B8" s="5" t="s">
        <v>13</v>
      </c>
      <c r="C8" s="2">
        <v>329540.25</v>
      </c>
      <c r="D8" s="2">
        <v>329663.83199999999</v>
      </c>
      <c r="E8" s="12">
        <f t="shared" si="0"/>
        <v>123.58199999999488</v>
      </c>
      <c r="F8" s="21">
        <f t="shared" si="1"/>
        <v>15447.74999999936</v>
      </c>
      <c r="G8" s="12">
        <v>125</v>
      </c>
      <c r="H8" s="12">
        <v>123</v>
      </c>
      <c r="I8" s="12">
        <f t="shared" si="2"/>
        <v>2</v>
      </c>
      <c r="J8" s="24">
        <f t="shared" si="3"/>
        <v>247.16399999998976</v>
      </c>
      <c r="L8" t="s">
        <v>40</v>
      </c>
      <c r="M8">
        <v>8100</v>
      </c>
    </row>
    <row r="9" spans="1:18">
      <c r="A9">
        <v>7</v>
      </c>
      <c r="B9" s="5" t="s">
        <v>8</v>
      </c>
      <c r="C9" s="2">
        <v>347161.984</v>
      </c>
      <c r="D9" s="2">
        <v>347377.31599999999</v>
      </c>
      <c r="E9" s="12">
        <f t="shared" si="0"/>
        <v>215.33199999999488</v>
      </c>
      <c r="F9" s="21">
        <f t="shared" si="1"/>
        <v>26916.49999999936</v>
      </c>
      <c r="G9" s="12">
        <v>125</v>
      </c>
      <c r="H9" s="12">
        <v>123</v>
      </c>
      <c r="I9" s="12">
        <f t="shared" si="2"/>
        <v>2</v>
      </c>
      <c r="J9" s="24">
        <f t="shared" si="3"/>
        <v>430.66399999998976</v>
      </c>
      <c r="L9" s="1" t="s">
        <v>41</v>
      </c>
      <c r="M9">
        <f>SUM(M4:M7)</f>
        <v>12850</v>
      </c>
    </row>
    <row r="10" spans="1:18">
      <c r="A10">
        <v>8</v>
      </c>
      <c r="B10" s="5" t="s">
        <v>9</v>
      </c>
      <c r="C10" s="2">
        <v>235928.82699999999</v>
      </c>
      <c r="D10" s="2">
        <v>236052.82699999999</v>
      </c>
      <c r="E10" s="12">
        <f t="shared" si="0"/>
        <v>124</v>
      </c>
      <c r="F10" s="21">
        <f t="shared" si="1"/>
        <v>15500</v>
      </c>
      <c r="G10" s="12">
        <v>125</v>
      </c>
      <c r="H10" s="12">
        <v>123</v>
      </c>
      <c r="I10" s="12">
        <f t="shared" si="2"/>
        <v>2</v>
      </c>
      <c r="J10" s="24">
        <f t="shared" si="3"/>
        <v>248</v>
      </c>
    </row>
    <row r="11" spans="1:18">
      <c r="A11">
        <v>9</v>
      </c>
      <c r="B11" s="5" t="s">
        <v>14</v>
      </c>
      <c r="C11" s="2">
        <v>157848.62599999999</v>
      </c>
      <c r="D11" s="2">
        <v>157892.736</v>
      </c>
      <c r="E11" s="12">
        <f t="shared" si="0"/>
        <v>44.110000000015134</v>
      </c>
      <c r="F11" s="21">
        <f t="shared" si="1"/>
        <v>10145.300000003481</v>
      </c>
      <c r="G11" s="2">
        <v>230</v>
      </c>
      <c r="H11" s="2">
        <v>219</v>
      </c>
      <c r="I11" s="12">
        <f t="shared" si="2"/>
        <v>11</v>
      </c>
      <c r="J11" s="24">
        <f t="shared" si="3"/>
        <v>485.21000000016647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544728.90000000317</v>
      </c>
      <c r="H13" t="s">
        <v>30</v>
      </c>
      <c r="J13" s="18">
        <f>SUM(J3:J12)</f>
        <v>29082.744000000268</v>
      </c>
    </row>
    <row r="14" spans="1:18">
      <c r="B14" s="7" t="s">
        <v>18</v>
      </c>
      <c r="C14" s="7"/>
      <c r="D14" s="7"/>
      <c r="E14" s="7"/>
      <c r="F14" s="27">
        <v>8700</v>
      </c>
      <c r="H14" s="29">
        <v>8250</v>
      </c>
      <c r="J14" s="28">
        <f>F14-H14</f>
        <v>450</v>
      </c>
    </row>
    <row r="15" spans="1:18">
      <c r="B15" s="7" t="s">
        <v>19</v>
      </c>
      <c r="C15" s="7"/>
      <c r="D15" s="7"/>
      <c r="E15" s="7"/>
      <c r="F15" s="27">
        <v>2500</v>
      </c>
      <c r="H15" s="29">
        <v>2250</v>
      </c>
      <c r="J15" s="28">
        <f t="shared" ref="J15:J16" si="4">F15-H15</f>
        <v>250</v>
      </c>
    </row>
    <row r="16" spans="1:18">
      <c r="B16" s="7" t="s">
        <v>20</v>
      </c>
      <c r="C16" s="7"/>
      <c r="D16" s="7"/>
      <c r="E16" s="7"/>
      <c r="F16" s="27"/>
      <c r="H16" s="29"/>
      <c r="J16" s="28">
        <f t="shared" si="4"/>
        <v>0</v>
      </c>
    </row>
    <row r="17" spans="2:10">
      <c r="B17" s="7" t="s">
        <v>22</v>
      </c>
      <c r="C17" s="7"/>
      <c r="D17" s="7"/>
      <c r="E17" s="7"/>
      <c r="F17" s="27">
        <v>21000</v>
      </c>
      <c r="H17" t="s">
        <v>31</v>
      </c>
      <c r="J17" s="19">
        <f>SUM(J13:J16)</f>
        <v>29782.744000000268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576928.90000000317</v>
      </c>
    </row>
    <row r="20" spans="2:10">
      <c r="B20" s="8" t="s">
        <v>24</v>
      </c>
      <c r="C20" s="8"/>
      <c r="D20" s="8"/>
      <c r="E20" s="8"/>
      <c r="F20" s="27">
        <v>45560</v>
      </c>
    </row>
    <row r="21" spans="2:10">
      <c r="B21" s="8" t="s">
        <v>25</v>
      </c>
      <c r="C21" s="8"/>
      <c r="D21" s="8"/>
      <c r="E21" s="8"/>
      <c r="F21" s="27">
        <v>2150</v>
      </c>
    </row>
    <row r="22" spans="2:10">
      <c r="B22" s="8" t="s">
        <v>26</v>
      </c>
      <c r="C22" s="8"/>
      <c r="D22" s="8"/>
      <c r="E22" s="8"/>
      <c r="F22" s="27">
        <v>53650</v>
      </c>
    </row>
    <row r="23" spans="2:10" ht="15.75" thickBot="1">
      <c r="D23" t="s">
        <v>27</v>
      </c>
      <c r="F23" s="16">
        <f>F19-F20-F21-F22</f>
        <v>475568.90000000317</v>
      </c>
    </row>
    <row r="24" spans="2:10" ht="15.75" thickBot="1">
      <c r="D24" t="s">
        <v>28</v>
      </c>
      <c r="F24" s="6">
        <f>J17-F22</f>
        <v>-23867.255999999732</v>
      </c>
    </row>
  </sheetData>
  <mergeCells count="1">
    <mergeCell ref="B1: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M8" sqref="M8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941764.46699999995</v>
      </c>
      <c r="D3" s="10">
        <v>942949.05900000001</v>
      </c>
      <c r="E3" s="12">
        <f>D3-C3</f>
        <v>1184.5920000000624</v>
      </c>
      <c r="F3" s="20">
        <f>E3*G3</f>
        <v>248764.3200000131</v>
      </c>
      <c r="G3" s="10">
        <v>210</v>
      </c>
      <c r="H3" s="10">
        <v>195</v>
      </c>
      <c r="I3" s="10">
        <f>G3-H3</f>
        <v>15</v>
      </c>
      <c r="J3" s="23">
        <f>I3*E3</f>
        <v>17768.880000000936</v>
      </c>
      <c r="L3" t="s">
        <v>35</v>
      </c>
      <c r="M3">
        <v>6850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528236.20400000003</v>
      </c>
      <c r="D4" s="12">
        <v>528760.25100000005</v>
      </c>
      <c r="E4" s="12">
        <f t="shared" ref="E4:E12" si="0">D4-C4</f>
        <v>524.04700000002049</v>
      </c>
      <c r="F4" s="21">
        <f t="shared" ref="F4:F12" si="1">E4*G4</f>
        <v>110049.8700000043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7860.7050000003073</v>
      </c>
      <c r="L4" t="s">
        <v>36</v>
      </c>
      <c r="M4">
        <v>2300</v>
      </c>
      <c r="O4" t="s">
        <v>41</v>
      </c>
      <c r="Q4" t="s">
        <v>41</v>
      </c>
    </row>
    <row r="5" spans="1:18">
      <c r="A5">
        <v>3</v>
      </c>
      <c r="B5" s="5" t="s">
        <v>46</v>
      </c>
      <c r="C5" s="12">
        <v>412648.18599999999</v>
      </c>
      <c r="D5" s="12">
        <v>413056.065</v>
      </c>
      <c r="E5" s="12">
        <f t="shared" si="0"/>
        <v>407.87900000001537</v>
      </c>
      <c r="F5" s="21">
        <f t="shared" si="1"/>
        <v>50984.875000001921</v>
      </c>
      <c r="G5" s="12">
        <v>125</v>
      </c>
      <c r="H5" s="12">
        <v>123</v>
      </c>
      <c r="I5" s="12">
        <f t="shared" si="2"/>
        <v>2</v>
      </c>
      <c r="J5" s="24">
        <f t="shared" si="3"/>
        <v>815.75800000003073</v>
      </c>
      <c r="L5" t="s">
        <v>37</v>
      </c>
      <c r="M5">
        <v>6000</v>
      </c>
      <c r="O5" t="s">
        <v>40</v>
      </c>
      <c r="Q5" t="s">
        <v>40</v>
      </c>
    </row>
    <row r="6" spans="1:18">
      <c r="A6">
        <v>4</v>
      </c>
      <c r="B6" s="5" t="s">
        <v>47</v>
      </c>
      <c r="C6" s="2">
        <v>413401.842</v>
      </c>
      <c r="D6" s="2">
        <v>413628.3</v>
      </c>
      <c r="E6" s="12">
        <f t="shared" si="0"/>
        <v>226.45799999998417</v>
      </c>
      <c r="F6" s="21">
        <f t="shared" si="1"/>
        <v>28307.249999998021</v>
      </c>
      <c r="G6" s="12">
        <v>125</v>
      </c>
      <c r="H6" s="12">
        <v>123</v>
      </c>
      <c r="I6" s="12">
        <f t="shared" si="2"/>
        <v>2</v>
      </c>
      <c r="J6" s="24">
        <f t="shared" si="3"/>
        <v>452.91599999996834</v>
      </c>
      <c r="L6" t="s">
        <v>38</v>
      </c>
      <c r="M6">
        <v>8500</v>
      </c>
    </row>
    <row r="7" spans="1:18">
      <c r="A7">
        <v>5</v>
      </c>
      <c r="B7" s="5" t="s">
        <v>12</v>
      </c>
      <c r="C7" s="2">
        <v>285931.30900000001</v>
      </c>
      <c r="D7" s="2">
        <v>286201.58299999998</v>
      </c>
      <c r="E7" s="12">
        <f t="shared" si="0"/>
        <v>270.27399999997579</v>
      </c>
      <c r="F7" s="21">
        <f t="shared" si="1"/>
        <v>33784.249999996973</v>
      </c>
      <c r="G7" s="12">
        <v>125</v>
      </c>
      <c r="H7" s="12">
        <v>123</v>
      </c>
      <c r="I7" s="12">
        <f t="shared" si="2"/>
        <v>2</v>
      </c>
      <c r="J7" s="24">
        <f t="shared" si="3"/>
        <v>540.54799999995157</v>
      </c>
      <c r="L7" t="s">
        <v>39</v>
      </c>
      <c r="M7">
        <v>8750</v>
      </c>
    </row>
    <row r="8" spans="1:18">
      <c r="A8">
        <v>6</v>
      </c>
      <c r="B8" s="5" t="s">
        <v>13</v>
      </c>
      <c r="C8" s="2">
        <v>329663.83199999999</v>
      </c>
      <c r="D8" s="2">
        <v>329794.299</v>
      </c>
      <c r="E8" s="12">
        <f t="shared" si="0"/>
        <v>130.46700000000419</v>
      </c>
      <c r="F8" s="21">
        <f t="shared" si="1"/>
        <v>16308.375000000524</v>
      </c>
      <c r="G8" s="12">
        <v>125</v>
      </c>
      <c r="H8" s="12">
        <v>123</v>
      </c>
      <c r="I8" s="12">
        <f t="shared" si="2"/>
        <v>2</v>
      </c>
      <c r="J8" s="24">
        <f t="shared" si="3"/>
        <v>260.93400000000838</v>
      </c>
      <c r="L8" t="s">
        <v>40</v>
      </c>
      <c r="M8">
        <v>6000</v>
      </c>
    </row>
    <row r="9" spans="1:18">
      <c r="A9">
        <v>7</v>
      </c>
      <c r="B9" s="5" t="s">
        <v>8</v>
      </c>
      <c r="C9" s="2">
        <v>347377.31599999999</v>
      </c>
      <c r="D9" s="2">
        <v>347660.397</v>
      </c>
      <c r="E9" s="12">
        <f t="shared" si="0"/>
        <v>283.08100000000559</v>
      </c>
      <c r="F9" s="21">
        <f t="shared" si="1"/>
        <v>35385.125000000698</v>
      </c>
      <c r="G9" s="12">
        <v>125</v>
      </c>
      <c r="H9" s="12">
        <v>123</v>
      </c>
      <c r="I9" s="12">
        <f t="shared" si="2"/>
        <v>2</v>
      </c>
      <c r="J9" s="24">
        <f t="shared" si="3"/>
        <v>566.16200000001118</v>
      </c>
      <c r="L9" s="1" t="s">
        <v>41</v>
      </c>
      <c r="M9">
        <f>SUM(M4:M7)</f>
        <v>25550</v>
      </c>
    </row>
    <row r="10" spans="1:18">
      <c r="A10">
        <v>8</v>
      </c>
      <c r="B10" s="5" t="s">
        <v>9</v>
      </c>
      <c r="C10" s="2">
        <v>236052.82699999999</v>
      </c>
      <c r="D10" s="2">
        <v>236161.158</v>
      </c>
      <c r="E10" s="12">
        <f t="shared" si="0"/>
        <v>108.33100000000559</v>
      </c>
      <c r="F10" s="21">
        <f t="shared" si="1"/>
        <v>13541.375000000698</v>
      </c>
      <c r="G10" s="12">
        <v>125</v>
      </c>
      <c r="H10" s="12">
        <v>123</v>
      </c>
      <c r="I10" s="12">
        <f t="shared" si="2"/>
        <v>2</v>
      </c>
      <c r="J10" s="24">
        <f t="shared" si="3"/>
        <v>216.66200000001118</v>
      </c>
    </row>
    <row r="11" spans="1:18">
      <c r="A11">
        <v>9</v>
      </c>
      <c r="B11" s="5" t="s">
        <v>14</v>
      </c>
      <c r="C11" s="2">
        <v>157892.736</v>
      </c>
      <c r="D11" s="2">
        <v>157944.47899999999</v>
      </c>
      <c r="E11" s="12">
        <f t="shared" si="0"/>
        <v>51.74299999998766</v>
      </c>
      <c r="F11" s="21">
        <f t="shared" si="1"/>
        <v>11900.889999997162</v>
      </c>
      <c r="G11" s="2">
        <v>230</v>
      </c>
      <c r="H11" s="2">
        <v>219</v>
      </c>
      <c r="I11" s="12">
        <f t="shared" si="2"/>
        <v>11</v>
      </c>
      <c r="J11" s="24">
        <f t="shared" si="3"/>
        <v>569.17299999986426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549026.33000001335</v>
      </c>
      <c r="H13" t="s">
        <v>30</v>
      </c>
      <c r="J13" s="18">
        <f>SUM(J3:J12)</f>
        <v>29051.738000001089</v>
      </c>
    </row>
    <row r="14" spans="1:18">
      <c r="B14" s="7" t="s">
        <v>18</v>
      </c>
      <c r="C14" s="7"/>
      <c r="D14" s="7"/>
      <c r="E14" s="7"/>
      <c r="F14" s="27">
        <v>1050</v>
      </c>
      <c r="H14" s="29">
        <v>870</v>
      </c>
      <c r="J14" s="28">
        <f>F14-H14</f>
        <v>180</v>
      </c>
    </row>
    <row r="15" spans="1:18">
      <c r="B15" s="7" t="s">
        <v>19</v>
      </c>
      <c r="C15" s="7"/>
      <c r="D15" s="7"/>
      <c r="E15" s="7"/>
      <c r="F15" s="27">
        <v>900</v>
      </c>
      <c r="H15" s="29">
        <v>700</v>
      </c>
      <c r="J15" s="28">
        <f t="shared" ref="J15:J16" si="4">F15-H15</f>
        <v>200</v>
      </c>
    </row>
    <row r="16" spans="1:18">
      <c r="B16" s="7" t="s">
        <v>20</v>
      </c>
      <c r="C16" s="7"/>
      <c r="D16" s="7"/>
      <c r="E16" s="7"/>
      <c r="F16" s="27">
        <v>2300</v>
      </c>
      <c r="H16" s="29">
        <v>2100</v>
      </c>
      <c r="J16" s="28">
        <f t="shared" si="4"/>
        <v>200</v>
      </c>
    </row>
    <row r="17" spans="2:10">
      <c r="B17" s="7" t="s">
        <v>22</v>
      </c>
      <c r="C17" s="7"/>
      <c r="D17" s="7"/>
      <c r="E17" s="7"/>
      <c r="F17" s="27"/>
      <c r="H17" t="s">
        <v>31</v>
      </c>
      <c r="J17" s="19">
        <f>SUM(J13:J16)</f>
        <v>29631.738000001089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553276.33000001335</v>
      </c>
    </row>
    <row r="20" spans="2:10">
      <c r="B20" s="8" t="s">
        <v>24</v>
      </c>
      <c r="C20" s="8"/>
      <c r="D20" s="8"/>
      <c r="E20" s="8"/>
      <c r="F20" s="27">
        <v>66660</v>
      </c>
    </row>
    <row r="21" spans="2:10">
      <c r="B21" s="8" t="s">
        <v>25</v>
      </c>
      <c r="C21" s="8"/>
      <c r="D21" s="8"/>
      <c r="E21" s="8"/>
      <c r="F21" s="27">
        <v>5000</v>
      </c>
    </row>
    <row r="22" spans="2:10">
      <c r="B22" s="8" t="s">
        <v>26</v>
      </c>
      <c r="C22" s="8"/>
      <c r="D22" s="8"/>
      <c r="E22" s="8"/>
      <c r="F22" s="27">
        <v>147700</v>
      </c>
    </row>
    <row r="23" spans="2:10" ht="15.75" thickBot="1">
      <c r="D23" t="s">
        <v>27</v>
      </c>
      <c r="F23" s="16">
        <f>F19-F20-F21-F22</f>
        <v>333916.33000001335</v>
      </c>
    </row>
    <row r="24" spans="2:10" ht="15.75" thickBot="1">
      <c r="D24" t="s">
        <v>28</v>
      </c>
      <c r="F24" s="6">
        <f>J17-F22</f>
        <v>-118068.26199999891</v>
      </c>
    </row>
  </sheetData>
  <mergeCells count="1">
    <mergeCell ref="B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O17" sqref="O17"/>
    </sheetView>
  </sheetViews>
  <sheetFormatPr defaultRowHeight="15"/>
  <cols>
    <col min="1" max="1" width="6.140625" customWidth="1"/>
    <col min="3" max="3" width="11" customWidth="1"/>
    <col min="4" max="4" width="10.7109375" customWidth="1"/>
    <col min="6" max="6" width="12" customWidth="1"/>
    <col min="8" max="8" width="9.5703125" bestFit="1" customWidth="1"/>
    <col min="10" max="10" width="10.5703125" bestFit="1" customWidth="1"/>
    <col min="12" max="12" width="13.140625" customWidth="1"/>
    <col min="13" max="13" width="11.5703125" customWidth="1"/>
    <col min="14" max="14" width="6.140625" customWidth="1"/>
    <col min="15" max="15" width="12.7109375" customWidth="1"/>
    <col min="16" max="16" width="11.28515625" customWidth="1"/>
    <col min="17" max="17" width="12.140625" customWidth="1"/>
  </cols>
  <sheetData>
    <row r="1" spans="1:18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s="4" customFormat="1" ht="27.75" customHeight="1">
      <c r="A2" s="4" t="s">
        <v>43</v>
      </c>
      <c r="B2" s="3" t="s">
        <v>1</v>
      </c>
      <c r="C2" s="3" t="s">
        <v>44</v>
      </c>
      <c r="D2" s="3" t="s">
        <v>45</v>
      </c>
      <c r="E2" s="15" t="s">
        <v>3</v>
      </c>
      <c r="F2" s="3" t="s">
        <v>16</v>
      </c>
      <c r="G2" s="3" t="s">
        <v>2</v>
      </c>
      <c r="H2" s="3" t="s">
        <v>4</v>
      </c>
      <c r="I2" s="3" t="s">
        <v>5</v>
      </c>
      <c r="J2" s="3" t="s">
        <v>17</v>
      </c>
      <c r="K2" s="3"/>
      <c r="L2" s="3" t="s">
        <v>34</v>
      </c>
      <c r="M2" s="3" t="s">
        <v>42</v>
      </c>
      <c r="N2" s="3"/>
      <c r="O2" s="3" t="s">
        <v>32</v>
      </c>
      <c r="P2" s="3" t="s">
        <v>42</v>
      </c>
      <c r="Q2" s="3" t="s">
        <v>33</v>
      </c>
      <c r="R2" s="3" t="s">
        <v>42</v>
      </c>
    </row>
    <row r="3" spans="1:18">
      <c r="A3">
        <v>1</v>
      </c>
      <c r="B3" s="5" t="s">
        <v>6</v>
      </c>
      <c r="C3" s="10">
        <v>942949.05900000001</v>
      </c>
      <c r="D3" s="10">
        <v>943509.53399999999</v>
      </c>
      <c r="E3" s="12">
        <f>D3-C3</f>
        <v>560.47499999997672</v>
      </c>
      <c r="F3" s="20">
        <f>E3*G3</f>
        <v>117699.74999999511</v>
      </c>
      <c r="G3" s="10">
        <v>210</v>
      </c>
      <c r="H3" s="10">
        <v>195</v>
      </c>
      <c r="I3" s="10">
        <f>G3-H3</f>
        <v>15</v>
      </c>
      <c r="J3" s="23">
        <f>I3*E3</f>
        <v>8407.1249999996508</v>
      </c>
      <c r="L3" t="s">
        <v>35</v>
      </c>
      <c r="M3">
        <v>6800</v>
      </c>
      <c r="O3" t="s">
        <v>35</v>
      </c>
      <c r="Q3" t="s">
        <v>35</v>
      </c>
    </row>
    <row r="4" spans="1:18">
      <c r="A4">
        <v>2</v>
      </c>
      <c r="B4" s="5" t="s">
        <v>7</v>
      </c>
      <c r="C4" s="12">
        <v>528760.25100000005</v>
      </c>
      <c r="D4" s="12">
        <v>529087.77599999995</v>
      </c>
      <c r="E4" s="12">
        <f t="shared" ref="E4:E12" si="0">D4-C4</f>
        <v>327.52499999990687</v>
      </c>
      <c r="F4" s="21">
        <f t="shared" ref="F4:F12" si="1">E4*G4</f>
        <v>68780.249999980442</v>
      </c>
      <c r="G4" s="12">
        <v>210</v>
      </c>
      <c r="H4" s="12">
        <v>195</v>
      </c>
      <c r="I4" s="12">
        <f t="shared" ref="I4:I12" si="2">G4-H4</f>
        <v>15</v>
      </c>
      <c r="J4" s="24">
        <f t="shared" ref="J4:J12" si="3">I4*E4</f>
        <v>4912.874999998603</v>
      </c>
      <c r="L4" t="s">
        <v>36</v>
      </c>
      <c r="M4">
        <v>2300</v>
      </c>
      <c r="O4" t="s">
        <v>41</v>
      </c>
      <c r="Q4" t="s">
        <v>41</v>
      </c>
    </row>
    <row r="5" spans="1:18">
      <c r="A5">
        <v>3</v>
      </c>
      <c r="B5" s="5" t="s">
        <v>46</v>
      </c>
      <c r="C5" s="12">
        <v>413056.065</v>
      </c>
      <c r="D5" s="12">
        <v>413333.46399999998</v>
      </c>
      <c r="E5" s="12">
        <f t="shared" si="0"/>
        <v>277.39899999997579</v>
      </c>
      <c r="F5" s="21">
        <f t="shared" si="1"/>
        <v>34674.874999996973</v>
      </c>
      <c r="G5" s="12">
        <v>125</v>
      </c>
      <c r="H5" s="12">
        <v>123</v>
      </c>
      <c r="I5" s="12">
        <f t="shared" si="2"/>
        <v>2</v>
      </c>
      <c r="J5" s="24">
        <f t="shared" si="3"/>
        <v>554.79799999995157</v>
      </c>
      <c r="L5" t="s">
        <v>37</v>
      </c>
      <c r="M5">
        <v>5600</v>
      </c>
      <c r="O5" t="s">
        <v>40</v>
      </c>
      <c r="Q5" t="s">
        <v>40</v>
      </c>
    </row>
    <row r="6" spans="1:18">
      <c r="A6">
        <v>4</v>
      </c>
      <c r="B6" s="5" t="s">
        <v>47</v>
      </c>
      <c r="C6" s="2">
        <v>413628.3</v>
      </c>
      <c r="D6" s="2">
        <v>413782.27100000001</v>
      </c>
      <c r="E6" s="12">
        <f t="shared" si="0"/>
        <v>153.97100000001956</v>
      </c>
      <c r="F6" s="21">
        <f t="shared" si="1"/>
        <v>19246.375000002445</v>
      </c>
      <c r="G6" s="12">
        <v>125</v>
      </c>
      <c r="H6" s="12">
        <v>123</v>
      </c>
      <c r="I6" s="12">
        <f t="shared" si="2"/>
        <v>2</v>
      </c>
      <c r="J6" s="24">
        <f t="shared" si="3"/>
        <v>307.94200000003912</v>
      </c>
      <c r="L6" t="s">
        <v>38</v>
      </c>
      <c r="M6">
        <v>8150</v>
      </c>
    </row>
    <row r="7" spans="1:18">
      <c r="A7">
        <v>5</v>
      </c>
      <c r="B7" s="5" t="s">
        <v>12</v>
      </c>
      <c r="C7" s="2">
        <v>286201.58299999998</v>
      </c>
      <c r="D7" s="2">
        <v>286468.783</v>
      </c>
      <c r="E7" s="12">
        <f t="shared" si="0"/>
        <v>267.20000000001164</v>
      </c>
      <c r="F7" s="21">
        <f t="shared" si="1"/>
        <v>33400.000000001455</v>
      </c>
      <c r="G7" s="12">
        <v>125</v>
      </c>
      <c r="H7" s="12">
        <v>123</v>
      </c>
      <c r="I7" s="12">
        <f t="shared" si="2"/>
        <v>2</v>
      </c>
      <c r="J7" s="24">
        <f t="shared" si="3"/>
        <v>534.40000000002328</v>
      </c>
      <c r="L7" t="s">
        <v>39</v>
      </c>
      <c r="M7">
        <v>8150</v>
      </c>
    </row>
    <row r="8" spans="1:18">
      <c r="A8">
        <v>6</v>
      </c>
      <c r="B8" s="5" t="s">
        <v>13</v>
      </c>
      <c r="C8" s="2">
        <v>329794.299</v>
      </c>
      <c r="D8" s="2">
        <v>329954.299</v>
      </c>
      <c r="E8" s="12">
        <f t="shared" si="0"/>
        <v>160</v>
      </c>
      <c r="F8" s="21">
        <f t="shared" si="1"/>
        <v>20000</v>
      </c>
      <c r="G8" s="12">
        <v>125</v>
      </c>
      <c r="H8" s="12">
        <v>123</v>
      </c>
      <c r="I8" s="12">
        <f t="shared" si="2"/>
        <v>2</v>
      </c>
      <c r="J8" s="24">
        <f t="shared" si="3"/>
        <v>320</v>
      </c>
      <c r="L8" t="s">
        <v>40</v>
      </c>
      <c r="M8">
        <v>4350</v>
      </c>
    </row>
    <row r="9" spans="1:18">
      <c r="A9">
        <v>7</v>
      </c>
      <c r="B9" s="5" t="s">
        <v>8</v>
      </c>
      <c r="C9" s="2">
        <v>347660.397</v>
      </c>
      <c r="D9" s="2">
        <v>348067.19799999997</v>
      </c>
      <c r="E9" s="12">
        <f t="shared" si="0"/>
        <v>406.80099999997765</v>
      </c>
      <c r="F9" s="21">
        <f t="shared" si="1"/>
        <v>50850.124999997206</v>
      </c>
      <c r="G9" s="12">
        <v>125</v>
      </c>
      <c r="H9" s="12">
        <v>123</v>
      </c>
      <c r="I9" s="12">
        <f t="shared" si="2"/>
        <v>2</v>
      </c>
      <c r="J9" s="24">
        <f t="shared" si="3"/>
        <v>813.6019999999553</v>
      </c>
      <c r="L9" s="1" t="s">
        <v>41</v>
      </c>
      <c r="M9">
        <f>SUM(M4:M7)</f>
        <v>24200</v>
      </c>
    </row>
    <row r="10" spans="1:18">
      <c r="A10">
        <v>8</v>
      </c>
      <c r="B10" s="5" t="s">
        <v>9</v>
      </c>
      <c r="C10" s="2">
        <v>236161.158</v>
      </c>
      <c r="D10" s="2">
        <v>236452.75399999999</v>
      </c>
      <c r="E10" s="12">
        <f t="shared" si="0"/>
        <v>291.59599999999045</v>
      </c>
      <c r="F10" s="21">
        <f t="shared" si="1"/>
        <v>36449.499999998807</v>
      </c>
      <c r="G10" s="12">
        <v>125</v>
      </c>
      <c r="H10" s="12">
        <v>123</v>
      </c>
      <c r="I10" s="12">
        <f t="shared" si="2"/>
        <v>2</v>
      </c>
      <c r="J10" s="24">
        <f t="shared" si="3"/>
        <v>583.19199999998091</v>
      </c>
    </row>
    <row r="11" spans="1:18">
      <c r="A11">
        <v>9</v>
      </c>
      <c r="B11" s="5" t="s">
        <v>14</v>
      </c>
      <c r="C11" s="2">
        <v>157944.47899999999</v>
      </c>
      <c r="D11" s="2">
        <v>158031.87400000001</v>
      </c>
      <c r="E11" s="12">
        <f t="shared" si="0"/>
        <v>87.395000000018626</v>
      </c>
      <c r="F11" s="21">
        <f t="shared" si="1"/>
        <v>20100.850000004284</v>
      </c>
      <c r="G11" s="2">
        <v>230</v>
      </c>
      <c r="H11" s="2">
        <v>219</v>
      </c>
      <c r="I11" s="12">
        <f t="shared" si="2"/>
        <v>11</v>
      </c>
      <c r="J11" s="24">
        <f t="shared" si="3"/>
        <v>961.34500000020489</v>
      </c>
    </row>
    <row r="12" spans="1:18">
      <c r="A12">
        <v>10</v>
      </c>
      <c r="B12" s="5" t="s">
        <v>15</v>
      </c>
      <c r="C12" s="13"/>
      <c r="D12" s="14"/>
      <c r="E12" s="12">
        <f t="shared" si="0"/>
        <v>0</v>
      </c>
      <c r="F12" s="22">
        <f t="shared" si="1"/>
        <v>0</v>
      </c>
      <c r="G12" s="2">
        <v>230</v>
      </c>
      <c r="H12" s="2">
        <v>219</v>
      </c>
      <c r="I12" s="14">
        <f t="shared" si="2"/>
        <v>11</v>
      </c>
      <c r="J12" s="25">
        <f t="shared" si="3"/>
        <v>0</v>
      </c>
    </row>
    <row r="13" spans="1:18">
      <c r="E13" t="s">
        <v>21</v>
      </c>
      <c r="F13" s="26">
        <f>SUM(F3:F12)</f>
        <v>401201.72499997669</v>
      </c>
      <c r="H13" t="s">
        <v>30</v>
      </c>
      <c r="J13" s="18">
        <f>SUM(J3:J12)</f>
        <v>17395.278999998409</v>
      </c>
    </row>
    <row r="14" spans="1:18">
      <c r="B14" s="7" t="s">
        <v>18</v>
      </c>
      <c r="C14" s="7"/>
      <c r="D14" s="7"/>
      <c r="E14" s="7"/>
      <c r="F14" s="27">
        <v>5000</v>
      </c>
      <c r="H14" s="29">
        <v>4500</v>
      </c>
      <c r="J14" s="28">
        <f>F14-H14</f>
        <v>500</v>
      </c>
    </row>
    <row r="15" spans="1:18">
      <c r="B15" s="7" t="s">
        <v>19</v>
      </c>
      <c r="C15" s="7"/>
      <c r="D15" s="7"/>
      <c r="E15" s="7"/>
      <c r="F15" s="27">
        <v>400</v>
      </c>
      <c r="H15" s="29">
        <v>320</v>
      </c>
      <c r="J15" s="28">
        <f t="shared" ref="J15:J16" si="4">F15-H15</f>
        <v>80</v>
      </c>
    </row>
    <row r="16" spans="1:18">
      <c r="B16" s="7" t="s">
        <v>20</v>
      </c>
      <c r="C16" s="7"/>
      <c r="D16" s="7"/>
      <c r="E16" s="7"/>
      <c r="F16" s="27">
        <v>2600</v>
      </c>
      <c r="H16" s="29">
        <v>2200</v>
      </c>
      <c r="J16" s="28">
        <f t="shared" si="4"/>
        <v>400</v>
      </c>
    </row>
    <row r="17" spans="2:10">
      <c r="B17" s="7" t="s">
        <v>22</v>
      </c>
      <c r="C17" s="7"/>
      <c r="D17" s="7"/>
      <c r="E17" s="7"/>
      <c r="F17" s="27"/>
      <c r="H17" t="s">
        <v>31</v>
      </c>
      <c r="J17" s="19">
        <f>SUM(J13:J16)</f>
        <v>18375.278999998409</v>
      </c>
    </row>
    <row r="18" spans="2:10">
      <c r="B18" s="7" t="s">
        <v>23</v>
      </c>
      <c r="C18" s="7"/>
      <c r="D18" s="7"/>
      <c r="E18" s="7"/>
      <c r="F18" s="27"/>
    </row>
    <row r="19" spans="2:10">
      <c r="D19" t="s">
        <v>29</v>
      </c>
      <c r="F19" s="17">
        <f>SUM(F13:F18)</f>
        <v>409201.72499997669</v>
      </c>
    </row>
    <row r="20" spans="2:10">
      <c r="B20" s="8" t="s">
        <v>24</v>
      </c>
      <c r="C20" s="8"/>
      <c r="D20" s="8"/>
      <c r="E20" s="8"/>
      <c r="F20" s="27">
        <v>14000</v>
      </c>
    </row>
    <row r="21" spans="2:10">
      <c r="B21" s="8" t="s">
        <v>25</v>
      </c>
      <c r="C21" s="8"/>
      <c r="D21" s="8"/>
      <c r="E21" s="8"/>
      <c r="F21" s="27"/>
    </row>
    <row r="22" spans="2:10">
      <c r="B22" s="8" t="s">
        <v>26</v>
      </c>
      <c r="C22" s="8"/>
      <c r="D22" s="8"/>
      <c r="E22" s="8"/>
      <c r="F22" s="27">
        <v>206450</v>
      </c>
    </row>
    <row r="23" spans="2:10" ht="15.75" thickBot="1">
      <c r="D23" t="s">
        <v>27</v>
      </c>
      <c r="F23" s="16">
        <f>F19-F20-F21-F22</f>
        <v>188751.72499997669</v>
      </c>
    </row>
    <row r="24" spans="2:10" ht="15.75" thickBot="1">
      <c r="D24" t="s">
        <v>28</v>
      </c>
      <c r="F24" s="6">
        <f>J17-F22</f>
        <v>-188074.72100000159</v>
      </c>
    </row>
  </sheetData>
  <mergeCells count="1">
    <mergeCell ref="B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2020-04-30T08:13:44Z</dcterms:modified>
</cp:coreProperties>
</file>