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7BCCC36A-6E17-4634-8972-C0B3C45D61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ortfolio_Allocation" sheetId="11" r:id="rId1"/>
    <sheet name="Vol_Correl_VaR" sheetId="24" r:id="rId2"/>
    <sheet name="data" sheetId="26" r:id="rId3"/>
  </sheets>
  <definedNames>
    <definedName name="solver_adj" localSheetId="0" hidden="1">Portfolio_Allocation!$L$3:$N$3</definedName>
    <definedName name="solver_adj" localSheetId="1" hidden="1">Vol_Correl_VaR!$P$18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2147483647</definedName>
    <definedName name="solver_lhs1" localSheetId="0" hidden="1">Portfolio_Allocation!$L$11</definedName>
    <definedName name="solver_lhs1" localSheetId="1" hidden="1">Vol_Correl_VaR!$J$10</definedName>
    <definedName name="solver_lhs2" localSheetId="0" hidden="1">Portfolio_Allocation!$L$16</definedName>
    <definedName name="solver_lin" localSheetId="0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Portfolio_Allocation!$L$13</definedName>
    <definedName name="solver_opt" localSheetId="1" hidden="1">Vol_Correl_VaR!$Q$18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3</definedName>
    <definedName name="solver_rhs1" localSheetId="0" hidden="1">1</definedName>
    <definedName name="solver_rhs1" localSheetId="1" hidden="1">1</definedName>
    <definedName name="solver_rhs2" localSheetId="0" hidden="1">0.08</definedName>
    <definedName name="solver_rlx" localSheetId="0" hidden="1">1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100</definedName>
    <definedName name="solver_tim" localSheetId="1" hidden="1">2147483647</definedName>
    <definedName name="solver_tol" localSheetId="0" hidden="1">0.05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0.05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1" l="1" a="1"/>
  <c r="L15" i="11" s="1"/>
  <c r="L16" i="11" s="1"/>
  <c r="L13" i="11" a="1"/>
  <c r="L13" i="11" s="1"/>
  <c r="L14" i="11" s="1"/>
  <c r="N8" i="11"/>
  <c r="M7" i="11"/>
  <c r="L6" i="11"/>
  <c r="L11" i="11"/>
  <c r="R9" i="11"/>
  <c r="Q8" i="11"/>
  <c r="P7" i="11"/>
  <c r="H8" i="11" l="1"/>
  <c r="H6" i="11"/>
  <c r="H5" i="11"/>
  <c r="H3" i="11"/>
  <c r="H2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4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F8" i="11"/>
  <c r="G8" i="11"/>
  <c r="E8" i="11"/>
  <c r="F6" i="11"/>
  <c r="G6" i="11"/>
  <c r="E6" i="11"/>
  <c r="F5" i="11"/>
  <c r="G5" i="11"/>
  <c r="E5" i="11"/>
  <c r="F3" i="11"/>
  <c r="G3" i="11"/>
  <c r="E3" i="11"/>
  <c r="F2" i="11"/>
  <c r="G2" i="11"/>
  <c r="E2" i="11"/>
  <c r="V88" i="24"/>
  <c r="V126" i="24"/>
  <c r="V158" i="24"/>
  <c r="V330" i="24"/>
  <c r="V390" i="24"/>
  <c r="V446" i="24"/>
  <c r="V590" i="24"/>
  <c r="T22" i="24"/>
  <c r="T61" i="24"/>
  <c r="T81" i="24"/>
  <c r="T125" i="24"/>
  <c r="T144" i="24"/>
  <c r="T157" i="24"/>
  <c r="T169" i="24"/>
  <c r="T196" i="24"/>
  <c r="T208" i="24"/>
  <c r="T221" i="24"/>
  <c r="T233" i="24"/>
  <c r="T260" i="24"/>
  <c r="T272" i="24"/>
  <c r="T285" i="24"/>
  <c r="T297" i="24"/>
  <c r="T324" i="24"/>
  <c r="T336" i="24"/>
  <c r="T349" i="24"/>
  <c r="T361" i="24"/>
  <c r="U361" i="24" s="1"/>
  <c r="T388" i="24"/>
  <c r="U388" i="24" s="1"/>
  <c r="T400" i="24"/>
  <c r="T413" i="24"/>
  <c r="T425" i="24"/>
  <c r="U425" i="24" s="1"/>
  <c r="T452" i="24"/>
  <c r="U452" i="24" s="1"/>
  <c r="T464" i="24"/>
  <c r="T477" i="24"/>
  <c r="T489" i="24"/>
  <c r="U489" i="24" s="1"/>
  <c r="T516" i="24"/>
  <c r="U516" i="24" s="1"/>
  <c r="T528" i="24"/>
  <c r="T541" i="24"/>
  <c r="T553" i="24"/>
  <c r="U553" i="24" s="1"/>
  <c r="T577" i="24"/>
  <c r="T588" i="24"/>
  <c r="V588" i="24" s="1"/>
  <c r="T609" i="24"/>
  <c r="T620" i="24"/>
  <c r="S19" i="24"/>
  <c r="S20" i="24"/>
  <c r="S21" i="24"/>
  <c r="S22" i="24"/>
  <c r="S23" i="24"/>
  <c r="S24" i="24"/>
  <c r="S25" i="24"/>
  <c r="S26" i="24"/>
  <c r="S27" i="24"/>
  <c r="S28" i="24"/>
  <c r="S29" i="24"/>
  <c r="S30" i="24"/>
  <c r="S31" i="24"/>
  <c r="S32" i="24"/>
  <c r="S33" i="24"/>
  <c r="S34" i="24"/>
  <c r="S35" i="24"/>
  <c r="S36" i="24"/>
  <c r="S37" i="24"/>
  <c r="S38" i="24"/>
  <c r="S39" i="24"/>
  <c r="S40" i="24"/>
  <c r="S41" i="24"/>
  <c r="S42" i="24"/>
  <c r="S43" i="24"/>
  <c r="S44" i="24"/>
  <c r="S45" i="24"/>
  <c r="S46" i="24"/>
  <c r="S47" i="24"/>
  <c r="S48" i="24"/>
  <c r="S49" i="24"/>
  <c r="S50" i="24"/>
  <c r="S51" i="24"/>
  <c r="S52" i="24"/>
  <c r="S53" i="24"/>
  <c r="S54" i="24"/>
  <c r="S55" i="24"/>
  <c r="S56" i="24"/>
  <c r="S57" i="24"/>
  <c r="S58" i="24"/>
  <c r="S59" i="24"/>
  <c r="S60" i="24"/>
  <c r="S61" i="24"/>
  <c r="S62" i="24"/>
  <c r="S63" i="24"/>
  <c r="S64" i="24"/>
  <c r="S65" i="24"/>
  <c r="S66" i="24"/>
  <c r="S67" i="24"/>
  <c r="S68" i="24"/>
  <c r="S69" i="24"/>
  <c r="S70" i="24"/>
  <c r="S71" i="24"/>
  <c r="S72" i="24"/>
  <c r="S73" i="24"/>
  <c r="S74" i="24"/>
  <c r="S75" i="24"/>
  <c r="S76" i="24"/>
  <c r="S77" i="24"/>
  <c r="S78" i="24"/>
  <c r="S79" i="24"/>
  <c r="S80" i="24"/>
  <c r="S81" i="24"/>
  <c r="S82" i="24"/>
  <c r="S83" i="24"/>
  <c r="S84" i="24"/>
  <c r="S85" i="24"/>
  <c r="S86" i="24"/>
  <c r="S87" i="24"/>
  <c r="S88" i="24"/>
  <c r="S89" i="24"/>
  <c r="S90" i="24"/>
  <c r="S91" i="24"/>
  <c r="S92" i="24"/>
  <c r="S93" i="24"/>
  <c r="S94" i="24"/>
  <c r="S95" i="24"/>
  <c r="S96" i="24"/>
  <c r="S97" i="24"/>
  <c r="S98" i="24"/>
  <c r="S99" i="24"/>
  <c r="S100" i="24"/>
  <c r="S101" i="24"/>
  <c r="S102" i="24"/>
  <c r="S103" i="24"/>
  <c r="S104" i="24"/>
  <c r="S105" i="24"/>
  <c r="S106" i="24"/>
  <c r="S107" i="24"/>
  <c r="S108" i="24"/>
  <c r="S109" i="24"/>
  <c r="S110" i="24"/>
  <c r="S111" i="24"/>
  <c r="S112" i="24"/>
  <c r="S113" i="24"/>
  <c r="S114" i="24"/>
  <c r="S115" i="24"/>
  <c r="S116" i="24"/>
  <c r="S117" i="24"/>
  <c r="S118" i="24"/>
  <c r="S119" i="24"/>
  <c r="S120" i="24"/>
  <c r="S121" i="24"/>
  <c r="S122" i="24"/>
  <c r="S123" i="24"/>
  <c r="S124" i="24"/>
  <c r="S125" i="24"/>
  <c r="S126" i="24"/>
  <c r="S127" i="24"/>
  <c r="S128" i="24"/>
  <c r="S129" i="24"/>
  <c r="S130" i="24"/>
  <c r="S131" i="24"/>
  <c r="S132" i="24"/>
  <c r="S133" i="24"/>
  <c r="S134" i="24"/>
  <c r="S135" i="24"/>
  <c r="S136" i="24"/>
  <c r="S137" i="24"/>
  <c r="S138" i="24"/>
  <c r="S139" i="24"/>
  <c r="S140" i="24"/>
  <c r="S141" i="24"/>
  <c r="S142" i="24"/>
  <c r="S143" i="24"/>
  <c r="S144" i="24"/>
  <c r="S145" i="24"/>
  <c r="S146" i="24"/>
  <c r="S147" i="24"/>
  <c r="S148" i="24"/>
  <c r="S149" i="24"/>
  <c r="S150" i="24"/>
  <c r="S151" i="24"/>
  <c r="S152" i="24"/>
  <c r="S153" i="24"/>
  <c r="S154" i="24"/>
  <c r="S155" i="24"/>
  <c r="S156" i="24"/>
  <c r="S157" i="24"/>
  <c r="S158" i="24"/>
  <c r="S159" i="24"/>
  <c r="S160" i="24"/>
  <c r="S161" i="24"/>
  <c r="S162" i="24"/>
  <c r="S163" i="24"/>
  <c r="S164" i="24"/>
  <c r="S165" i="24"/>
  <c r="S166" i="24"/>
  <c r="S167" i="24"/>
  <c r="S168" i="24"/>
  <c r="S169" i="24"/>
  <c r="S170" i="24"/>
  <c r="S171" i="24"/>
  <c r="S172" i="24"/>
  <c r="S173" i="24"/>
  <c r="S174" i="24"/>
  <c r="S175" i="24"/>
  <c r="S176" i="24"/>
  <c r="S177" i="24"/>
  <c r="S178" i="24"/>
  <c r="S179" i="24"/>
  <c r="S180" i="24"/>
  <c r="S181" i="24"/>
  <c r="S182" i="24"/>
  <c r="S183" i="24"/>
  <c r="S184" i="24"/>
  <c r="S185" i="24"/>
  <c r="S186" i="24"/>
  <c r="S187" i="24"/>
  <c r="S188" i="24"/>
  <c r="S189" i="24"/>
  <c r="S190" i="24"/>
  <c r="S191" i="24"/>
  <c r="S192" i="24"/>
  <c r="S193" i="24"/>
  <c r="S194" i="24"/>
  <c r="S195" i="24"/>
  <c r="S196" i="24"/>
  <c r="S197" i="24"/>
  <c r="S198" i="24"/>
  <c r="S199" i="24"/>
  <c r="S200" i="24"/>
  <c r="S201" i="24"/>
  <c r="S202" i="24"/>
  <c r="S203" i="24"/>
  <c r="S204" i="24"/>
  <c r="S205" i="24"/>
  <c r="S206" i="24"/>
  <c r="S207" i="24"/>
  <c r="S208" i="24"/>
  <c r="S209" i="24"/>
  <c r="S210" i="24"/>
  <c r="S211" i="24"/>
  <c r="S212" i="24"/>
  <c r="S213" i="24"/>
  <c r="S214" i="24"/>
  <c r="S215" i="24"/>
  <c r="S216" i="24"/>
  <c r="S217" i="24"/>
  <c r="S218" i="24"/>
  <c r="S219" i="24"/>
  <c r="S220" i="24"/>
  <c r="S221" i="24"/>
  <c r="S222" i="24"/>
  <c r="S223" i="24"/>
  <c r="S224" i="24"/>
  <c r="S225" i="24"/>
  <c r="S226" i="24"/>
  <c r="S227" i="24"/>
  <c r="S228" i="24"/>
  <c r="S229" i="24"/>
  <c r="S230" i="24"/>
  <c r="S231" i="24"/>
  <c r="S232" i="24"/>
  <c r="S233" i="24"/>
  <c r="S234" i="24"/>
  <c r="S235" i="24"/>
  <c r="S236" i="24"/>
  <c r="S237" i="24"/>
  <c r="S238" i="24"/>
  <c r="S239" i="24"/>
  <c r="S240" i="24"/>
  <c r="S241" i="24"/>
  <c r="S242" i="24"/>
  <c r="S243" i="24"/>
  <c r="S244" i="24"/>
  <c r="S245" i="24"/>
  <c r="S246" i="24"/>
  <c r="S247" i="24"/>
  <c r="S248" i="24"/>
  <c r="S249" i="24"/>
  <c r="S250" i="24"/>
  <c r="S251" i="24"/>
  <c r="S252" i="24"/>
  <c r="S253" i="24"/>
  <c r="S254" i="24"/>
  <c r="S255" i="24"/>
  <c r="S256" i="24"/>
  <c r="S257" i="24"/>
  <c r="S258" i="24"/>
  <c r="S259" i="24"/>
  <c r="S260" i="24"/>
  <c r="S261" i="24"/>
  <c r="S262" i="24"/>
  <c r="S263" i="24"/>
  <c r="S264" i="24"/>
  <c r="S265" i="24"/>
  <c r="S266" i="24"/>
  <c r="S267" i="24"/>
  <c r="S268" i="24"/>
  <c r="S269" i="24"/>
  <c r="S270" i="24"/>
  <c r="S271" i="24"/>
  <c r="S272" i="24"/>
  <c r="S273" i="24"/>
  <c r="S274" i="24"/>
  <c r="S275" i="24"/>
  <c r="S276" i="24"/>
  <c r="S277" i="24"/>
  <c r="S278" i="24"/>
  <c r="S279" i="24"/>
  <c r="S280" i="24"/>
  <c r="S281" i="24"/>
  <c r="S282" i="24"/>
  <c r="S283" i="24"/>
  <c r="S284" i="24"/>
  <c r="S285" i="24"/>
  <c r="S286" i="24"/>
  <c r="S287" i="24"/>
  <c r="S288" i="24"/>
  <c r="S289" i="24"/>
  <c r="S290" i="24"/>
  <c r="S291" i="24"/>
  <c r="S292" i="24"/>
  <c r="S293" i="24"/>
  <c r="S294" i="24"/>
  <c r="S295" i="24"/>
  <c r="S296" i="24"/>
  <c r="S297" i="24"/>
  <c r="S298" i="24"/>
  <c r="S299" i="24"/>
  <c r="S300" i="24"/>
  <c r="S301" i="24"/>
  <c r="S302" i="24"/>
  <c r="S303" i="24"/>
  <c r="S304" i="24"/>
  <c r="S305" i="24"/>
  <c r="S306" i="24"/>
  <c r="S307" i="24"/>
  <c r="S308" i="24"/>
  <c r="S309" i="24"/>
  <c r="S310" i="24"/>
  <c r="S311" i="24"/>
  <c r="S312" i="24"/>
  <c r="S313" i="24"/>
  <c r="S314" i="24"/>
  <c r="S315" i="24"/>
  <c r="S316" i="24"/>
  <c r="S317" i="24"/>
  <c r="S318" i="24"/>
  <c r="S319" i="24"/>
  <c r="S320" i="24"/>
  <c r="S321" i="24"/>
  <c r="S322" i="24"/>
  <c r="S323" i="24"/>
  <c r="S324" i="24"/>
  <c r="S325" i="24"/>
  <c r="S326" i="24"/>
  <c r="S327" i="24"/>
  <c r="S328" i="24"/>
  <c r="S329" i="24"/>
  <c r="S330" i="24"/>
  <c r="S331" i="24"/>
  <c r="S332" i="24"/>
  <c r="S333" i="24"/>
  <c r="S334" i="24"/>
  <c r="S335" i="24"/>
  <c r="S336" i="24"/>
  <c r="S337" i="24"/>
  <c r="S338" i="24"/>
  <c r="S339" i="24"/>
  <c r="S340" i="24"/>
  <c r="S341" i="24"/>
  <c r="S342" i="24"/>
  <c r="S343" i="24"/>
  <c r="S344" i="24"/>
  <c r="S345" i="24"/>
  <c r="S346" i="24"/>
  <c r="S347" i="24"/>
  <c r="S348" i="24"/>
  <c r="S349" i="24"/>
  <c r="S350" i="24"/>
  <c r="S351" i="24"/>
  <c r="S352" i="24"/>
  <c r="S353" i="24"/>
  <c r="S354" i="24"/>
  <c r="S355" i="24"/>
  <c r="S356" i="24"/>
  <c r="S357" i="24"/>
  <c r="S358" i="24"/>
  <c r="S359" i="24"/>
  <c r="S360" i="24"/>
  <c r="S361" i="24"/>
  <c r="S362" i="24"/>
  <c r="S363" i="24"/>
  <c r="S364" i="24"/>
  <c r="S365" i="24"/>
  <c r="S366" i="24"/>
  <c r="S367" i="24"/>
  <c r="S368" i="24"/>
  <c r="S369" i="24"/>
  <c r="S370" i="24"/>
  <c r="S371" i="24"/>
  <c r="S372" i="24"/>
  <c r="S373" i="24"/>
  <c r="S374" i="24"/>
  <c r="S375" i="24"/>
  <c r="S376" i="24"/>
  <c r="S377" i="24"/>
  <c r="S378" i="24"/>
  <c r="S379" i="24"/>
  <c r="S380" i="24"/>
  <c r="S381" i="24"/>
  <c r="S382" i="24"/>
  <c r="S383" i="24"/>
  <c r="S384" i="24"/>
  <c r="S385" i="24"/>
  <c r="S386" i="24"/>
  <c r="S387" i="24"/>
  <c r="S388" i="24"/>
  <c r="S389" i="24"/>
  <c r="S390" i="24"/>
  <c r="S391" i="24"/>
  <c r="S392" i="24"/>
  <c r="S393" i="24"/>
  <c r="S394" i="24"/>
  <c r="S395" i="24"/>
  <c r="S396" i="24"/>
  <c r="S397" i="24"/>
  <c r="S398" i="24"/>
  <c r="S399" i="24"/>
  <c r="S400" i="24"/>
  <c r="S401" i="24"/>
  <c r="S402" i="24"/>
  <c r="S403" i="24"/>
  <c r="S404" i="24"/>
  <c r="S405" i="24"/>
  <c r="S406" i="24"/>
  <c r="S407" i="24"/>
  <c r="S408" i="24"/>
  <c r="S409" i="24"/>
  <c r="S410" i="24"/>
  <c r="S411" i="24"/>
  <c r="S412" i="24"/>
  <c r="S413" i="24"/>
  <c r="S414" i="24"/>
  <c r="S415" i="24"/>
  <c r="S416" i="24"/>
  <c r="S417" i="24"/>
  <c r="S418" i="24"/>
  <c r="S419" i="24"/>
  <c r="S420" i="24"/>
  <c r="S421" i="24"/>
  <c r="S422" i="24"/>
  <c r="S423" i="24"/>
  <c r="S424" i="24"/>
  <c r="S425" i="24"/>
  <c r="S426" i="24"/>
  <c r="S427" i="24"/>
  <c r="S428" i="24"/>
  <c r="S429" i="24"/>
  <c r="S430" i="24"/>
  <c r="S431" i="24"/>
  <c r="S432" i="24"/>
  <c r="S433" i="24"/>
  <c r="S434" i="24"/>
  <c r="S435" i="24"/>
  <c r="S436" i="24"/>
  <c r="S437" i="24"/>
  <c r="S438" i="24"/>
  <c r="S439" i="24"/>
  <c r="S440" i="24"/>
  <c r="S441" i="24"/>
  <c r="S442" i="24"/>
  <c r="S443" i="24"/>
  <c r="S444" i="24"/>
  <c r="S445" i="24"/>
  <c r="S446" i="24"/>
  <c r="S447" i="24"/>
  <c r="S448" i="24"/>
  <c r="S449" i="24"/>
  <c r="S450" i="24"/>
  <c r="S451" i="24"/>
  <c r="S452" i="24"/>
  <c r="S453" i="24"/>
  <c r="S454" i="24"/>
  <c r="S455" i="24"/>
  <c r="S456" i="24"/>
  <c r="S457" i="24"/>
  <c r="S458" i="24"/>
  <c r="S459" i="24"/>
  <c r="S460" i="24"/>
  <c r="S461" i="24"/>
  <c r="S462" i="24"/>
  <c r="S463" i="24"/>
  <c r="S464" i="24"/>
  <c r="S465" i="24"/>
  <c r="S466" i="24"/>
  <c r="S467" i="24"/>
  <c r="S468" i="24"/>
  <c r="S469" i="24"/>
  <c r="S470" i="24"/>
  <c r="S471" i="24"/>
  <c r="S472" i="24"/>
  <c r="S473" i="24"/>
  <c r="S474" i="24"/>
  <c r="S475" i="24"/>
  <c r="S476" i="24"/>
  <c r="S477" i="24"/>
  <c r="S478" i="24"/>
  <c r="S479" i="24"/>
  <c r="S480" i="24"/>
  <c r="S481" i="24"/>
  <c r="S482" i="24"/>
  <c r="S483" i="24"/>
  <c r="S484" i="24"/>
  <c r="S485" i="24"/>
  <c r="S486" i="24"/>
  <c r="S487" i="24"/>
  <c r="S488" i="24"/>
  <c r="S489" i="24"/>
  <c r="S490" i="24"/>
  <c r="S491" i="24"/>
  <c r="S492" i="24"/>
  <c r="S493" i="24"/>
  <c r="S494" i="24"/>
  <c r="S495" i="24"/>
  <c r="S496" i="24"/>
  <c r="S497" i="24"/>
  <c r="S498" i="24"/>
  <c r="S499" i="24"/>
  <c r="S500" i="24"/>
  <c r="S501" i="24"/>
  <c r="S502" i="24"/>
  <c r="S503" i="24"/>
  <c r="S504" i="24"/>
  <c r="S505" i="24"/>
  <c r="S506" i="24"/>
  <c r="S507" i="24"/>
  <c r="S508" i="24"/>
  <c r="S509" i="24"/>
  <c r="S510" i="24"/>
  <c r="S511" i="24"/>
  <c r="S512" i="24"/>
  <c r="S513" i="24"/>
  <c r="S514" i="24"/>
  <c r="S515" i="24"/>
  <c r="S516" i="24"/>
  <c r="S517" i="24"/>
  <c r="S518" i="24"/>
  <c r="S519" i="24"/>
  <c r="S520" i="24"/>
  <c r="S521" i="24"/>
  <c r="S522" i="24"/>
  <c r="S523" i="24"/>
  <c r="S524" i="24"/>
  <c r="S525" i="24"/>
  <c r="S526" i="24"/>
  <c r="S527" i="24"/>
  <c r="S528" i="24"/>
  <c r="S529" i="24"/>
  <c r="S530" i="24"/>
  <c r="S531" i="24"/>
  <c r="S532" i="24"/>
  <c r="S533" i="24"/>
  <c r="S534" i="24"/>
  <c r="S535" i="24"/>
  <c r="S536" i="24"/>
  <c r="S537" i="24"/>
  <c r="S538" i="24"/>
  <c r="S539" i="24"/>
  <c r="S540" i="24"/>
  <c r="S541" i="24"/>
  <c r="S542" i="24"/>
  <c r="S543" i="24"/>
  <c r="S544" i="24"/>
  <c r="S545" i="24"/>
  <c r="S546" i="24"/>
  <c r="S547" i="24"/>
  <c r="S548" i="24"/>
  <c r="S549" i="24"/>
  <c r="S550" i="24"/>
  <c r="S551" i="24"/>
  <c r="S552" i="24"/>
  <c r="S553" i="24"/>
  <c r="S554" i="24"/>
  <c r="S555" i="24"/>
  <c r="S556" i="24"/>
  <c r="S557" i="24"/>
  <c r="S558" i="24"/>
  <c r="S559" i="24"/>
  <c r="S560" i="24"/>
  <c r="S561" i="24"/>
  <c r="S562" i="24"/>
  <c r="S563" i="24"/>
  <c r="S564" i="24"/>
  <c r="S565" i="24"/>
  <c r="S566" i="24"/>
  <c r="S567" i="24"/>
  <c r="S568" i="24"/>
  <c r="S569" i="24"/>
  <c r="S570" i="24"/>
  <c r="S571" i="24"/>
  <c r="S572" i="24"/>
  <c r="S573" i="24"/>
  <c r="S574" i="24"/>
  <c r="S575" i="24"/>
  <c r="S576" i="24"/>
  <c r="S577" i="24"/>
  <c r="S578" i="24"/>
  <c r="S579" i="24"/>
  <c r="S580" i="24"/>
  <c r="S581" i="24"/>
  <c r="S582" i="24"/>
  <c r="S583" i="24"/>
  <c r="S584" i="24"/>
  <c r="S585" i="24"/>
  <c r="S586" i="24"/>
  <c r="S587" i="24"/>
  <c r="S588" i="24"/>
  <c r="S589" i="24"/>
  <c r="S590" i="24"/>
  <c r="S591" i="24"/>
  <c r="S592" i="24"/>
  <c r="S593" i="24"/>
  <c r="S594" i="24"/>
  <c r="S595" i="24"/>
  <c r="S596" i="24"/>
  <c r="S597" i="24"/>
  <c r="S598" i="24"/>
  <c r="S599" i="24"/>
  <c r="S600" i="24"/>
  <c r="S601" i="24"/>
  <c r="S602" i="24"/>
  <c r="S603" i="24"/>
  <c r="S604" i="24"/>
  <c r="S605" i="24"/>
  <c r="S606" i="24"/>
  <c r="S607" i="24"/>
  <c r="S608" i="24"/>
  <c r="S609" i="24"/>
  <c r="S610" i="24"/>
  <c r="S611" i="24"/>
  <c r="S612" i="24"/>
  <c r="S613" i="24"/>
  <c r="S614" i="24"/>
  <c r="S615" i="24"/>
  <c r="S616" i="24"/>
  <c r="S617" i="24"/>
  <c r="S618" i="24"/>
  <c r="S619" i="24"/>
  <c r="S620" i="24"/>
  <c r="S621" i="24"/>
  <c r="S622" i="24"/>
  <c r="S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118" i="24"/>
  <c r="R119" i="24"/>
  <c r="R120" i="24"/>
  <c r="R121" i="24"/>
  <c r="R122" i="24"/>
  <c r="R123" i="24"/>
  <c r="R124" i="24"/>
  <c r="R125" i="24"/>
  <c r="R126" i="24"/>
  <c r="R127" i="24"/>
  <c r="R128" i="24"/>
  <c r="R129" i="24"/>
  <c r="R130" i="24"/>
  <c r="R131" i="24"/>
  <c r="R132" i="24"/>
  <c r="R133" i="24"/>
  <c r="R134" i="24"/>
  <c r="R135" i="24"/>
  <c r="R136" i="24"/>
  <c r="R137" i="24"/>
  <c r="R138" i="24"/>
  <c r="R139" i="24"/>
  <c r="R140" i="24"/>
  <c r="R141" i="24"/>
  <c r="R142" i="24"/>
  <c r="R143" i="24"/>
  <c r="R144" i="24"/>
  <c r="R145" i="24"/>
  <c r="R146" i="24"/>
  <c r="R147" i="24"/>
  <c r="R148" i="24"/>
  <c r="R149" i="24"/>
  <c r="R150" i="24"/>
  <c r="R151" i="24"/>
  <c r="R152" i="24"/>
  <c r="R153" i="24"/>
  <c r="R154" i="24"/>
  <c r="R155" i="24"/>
  <c r="R156" i="24"/>
  <c r="R157" i="24"/>
  <c r="R158" i="24"/>
  <c r="R159" i="24"/>
  <c r="R160" i="24"/>
  <c r="R161" i="24"/>
  <c r="R162" i="24"/>
  <c r="R163" i="24"/>
  <c r="R164" i="24"/>
  <c r="R165" i="24"/>
  <c r="R166" i="24"/>
  <c r="R167" i="24"/>
  <c r="R168" i="24"/>
  <c r="R169" i="24"/>
  <c r="R170" i="24"/>
  <c r="R171" i="24"/>
  <c r="R172" i="24"/>
  <c r="R173" i="24"/>
  <c r="R174" i="24"/>
  <c r="R175" i="24"/>
  <c r="R176" i="24"/>
  <c r="R177" i="24"/>
  <c r="R178" i="24"/>
  <c r="R179" i="24"/>
  <c r="R180" i="24"/>
  <c r="R181" i="24"/>
  <c r="R182" i="24"/>
  <c r="R183" i="24"/>
  <c r="R184" i="24"/>
  <c r="R185" i="24"/>
  <c r="R186" i="24"/>
  <c r="R187" i="24"/>
  <c r="R188" i="24"/>
  <c r="R189" i="24"/>
  <c r="R190" i="24"/>
  <c r="R191" i="24"/>
  <c r="R192" i="24"/>
  <c r="R193" i="24"/>
  <c r="R194" i="24"/>
  <c r="R195" i="24"/>
  <c r="R196" i="24"/>
  <c r="R197" i="24"/>
  <c r="R198" i="24"/>
  <c r="R199" i="24"/>
  <c r="R200" i="24"/>
  <c r="R201" i="24"/>
  <c r="R202" i="24"/>
  <c r="R203" i="24"/>
  <c r="R204" i="24"/>
  <c r="R205" i="24"/>
  <c r="R206" i="24"/>
  <c r="R207" i="24"/>
  <c r="R208" i="24"/>
  <c r="R209" i="24"/>
  <c r="R210" i="24"/>
  <c r="R211" i="24"/>
  <c r="R212" i="24"/>
  <c r="R213" i="24"/>
  <c r="R214" i="24"/>
  <c r="R215" i="24"/>
  <c r="R216" i="24"/>
  <c r="R217" i="24"/>
  <c r="R218" i="24"/>
  <c r="R219" i="24"/>
  <c r="R220" i="24"/>
  <c r="R221" i="24"/>
  <c r="R222" i="24"/>
  <c r="R223" i="24"/>
  <c r="R224" i="24"/>
  <c r="R225" i="24"/>
  <c r="R226" i="24"/>
  <c r="R227" i="24"/>
  <c r="R228" i="24"/>
  <c r="R229" i="24"/>
  <c r="R230" i="24"/>
  <c r="R231" i="24"/>
  <c r="R232" i="24"/>
  <c r="R233" i="24"/>
  <c r="R234" i="24"/>
  <c r="R235" i="24"/>
  <c r="R236" i="24"/>
  <c r="R237" i="24"/>
  <c r="R238" i="24"/>
  <c r="R239" i="24"/>
  <c r="R240" i="24"/>
  <c r="R241" i="24"/>
  <c r="R242" i="24"/>
  <c r="R243" i="24"/>
  <c r="R244" i="24"/>
  <c r="R245" i="24"/>
  <c r="R246" i="24"/>
  <c r="R247" i="24"/>
  <c r="R248" i="24"/>
  <c r="R249" i="24"/>
  <c r="R250" i="24"/>
  <c r="R251" i="24"/>
  <c r="R252" i="24"/>
  <c r="R253" i="24"/>
  <c r="R254" i="24"/>
  <c r="R255" i="24"/>
  <c r="R256" i="24"/>
  <c r="R257" i="24"/>
  <c r="R258" i="24"/>
  <c r="R259" i="24"/>
  <c r="R260" i="24"/>
  <c r="R261" i="24"/>
  <c r="R262" i="24"/>
  <c r="R263" i="24"/>
  <c r="R264" i="24"/>
  <c r="R265" i="24"/>
  <c r="R266" i="24"/>
  <c r="R267" i="24"/>
  <c r="R268" i="24"/>
  <c r="R269" i="24"/>
  <c r="R270" i="24"/>
  <c r="R271" i="24"/>
  <c r="R272" i="24"/>
  <c r="R273" i="24"/>
  <c r="R274" i="24"/>
  <c r="R275" i="24"/>
  <c r="R276" i="24"/>
  <c r="R277" i="24"/>
  <c r="R278" i="24"/>
  <c r="R279" i="24"/>
  <c r="R280" i="24"/>
  <c r="R281" i="24"/>
  <c r="R282" i="24"/>
  <c r="R283" i="24"/>
  <c r="R284" i="24"/>
  <c r="R285" i="24"/>
  <c r="R286" i="24"/>
  <c r="R287" i="24"/>
  <c r="R288" i="24"/>
  <c r="R289" i="24"/>
  <c r="R290" i="24"/>
  <c r="R291" i="24"/>
  <c r="R292" i="24"/>
  <c r="R293" i="24"/>
  <c r="R294" i="24"/>
  <c r="R295" i="24"/>
  <c r="R296" i="24"/>
  <c r="R297" i="24"/>
  <c r="R298" i="24"/>
  <c r="R299" i="24"/>
  <c r="R300" i="24"/>
  <c r="R301" i="24"/>
  <c r="R302" i="24"/>
  <c r="R303" i="24"/>
  <c r="R304" i="24"/>
  <c r="R305" i="24"/>
  <c r="R306" i="24"/>
  <c r="R307" i="24"/>
  <c r="R308" i="24"/>
  <c r="R309" i="24"/>
  <c r="R310" i="24"/>
  <c r="R311" i="24"/>
  <c r="R312" i="24"/>
  <c r="R313" i="24"/>
  <c r="R314" i="24"/>
  <c r="R315" i="24"/>
  <c r="R316" i="24"/>
  <c r="R317" i="24"/>
  <c r="R318" i="24"/>
  <c r="R319" i="24"/>
  <c r="R320" i="24"/>
  <c r="R321" i="24"/>
  <c r="R322" i="24"/>
  <c r="R323" i="24"/>
  <c r="R324" i="24"/>
  <c r="R325" i="24"/>
  <c r="R326" i="24"/>
  <c r="R327" i="24"/>
  <c r="R328" i="24"/>
  <c r="R329" i="24"/>
  <c r="R330" i="24"/>
  <c r="R331" i="24"/>
  <c r="R332" i="24"/>
  <c r="R333" i="24"/>
  <c r="R334" i="24"/>
  <c r="R335" i="24"/>
  <c r="R336" i="24"/>
  <c r="R337" i="24"/>
  <c r="R338" i="24"/>
  <c r="R339" i="24"/>
  <c r="R340" i="24"/>
  <c r="R341" i="24"/>
  <c r="R342" i="24"/>
  <c r="R343" i="24"/>
  <c r="R344" i="24"/>
  <c r="R345" i="24"/>
  <c r="R346" i="24"/>
  <c r="R347" i="24"/>
  <c r="R348" i="24"/>
  <c r="R349" i="24"/>
  <c r="R350" i="24"/>
  <c r="R351" i="24"/>
  <c r="R352" i="24"/>
  <c r="R353" i="24"/>
  <c r="R354" i="24"/>
  <c r="R355" i="24"/>
  <c r="R356" i="24"/>
  <c r="R357" i="24"/>
  <c r="R358" i="24"/>
  <c r="R359" i="24"/>
  <c r="R360" i="24"/>
  <c r="R361" i="24"/>
  <c r="R362" i="24"/>
  <c r="R363" i="24"/>
  <c r="R364" i="24"/>
  <c r="R365" i="24"/>
  <c r="R366" i="24"/>
  <c r="R367" i="24"/>
  <c r="R368" i="24"/>
  <c r="R369" i="24"/>
  <c r="R370" i="24"/>
  <c r="R371" i="24"/>
  <c r="R372" i="24"/>
  <c r="R373" i="24"/>
  <c r="R374" i="24"/>
  <c r="R375" i="24"/>
  <c r="R376" i="24"/>
  <c r="R377" i="24"/>
  <c r="R378" i="24"/>
  <c r="R379" i="24"/>
  <c r="R380" i="24"/>
  <c r="R381" i="24"/>
  <c r="R382" i="24"/>
  <c r="R383" i="24"/>
  <c r="R384" i="24"/>
  <c r="R385" i="24"/>
  <c r="R386" i="24"/>
  <c r="R387" i="24"/>
  <c r="R388" i="24"/>
  <c r="R389" i="24"/>
  <c r="R390" i="24"/>
  <c r="R391" i="24"/>
  <c r="R392" i="24"/>
  <c r="R393" i="24"/>
  <c r="R394" i="24"/>
  <c r="R395" i="24"/>
  <c r="R396" i="24"/>
  <c r="R397" i="24"/>
  <c r="R398" i="24"/>
  <c r="R399" i="24"/>
  <c r="R400" i="24"/>
  <c r="R401" i="24"/>
  <c r="R402" i="24"/>
  <c r="R403" i="24"/>
  <c r="R404" i="24"/>
  <c r="R405" i="24"/>
  <c r="R406" i="24"/>
  <c r="R407" i="24"/>
  <c r="R408" i="24"/>
  <c r="R409" i="24"/>
  <c r="R410" i="24"/>
  <c r="R411" i="24"/>
  <c r="R412" i="24"/>
  <c r="R413" i="24"/>
  <c r="R414" i="24"/>
  <c r="R415" i="24"/>
  <c r="R416" i="24"/>
  <c r="R417" i="24"/>
  <c r="R418" i="24"/>
  <c r="R419" i="24"/>
  <c r="R420" i="24"/>
  <c r="R421" i="24"/>
  <c r="R422" i="24"/>
  <c r="R423" i="24"/>
  <c r="R424" i="24"/>
  <c r="R425" i="24"/>
  <c r="R426" i="24"/>
  <c r="R427" i="24"/>
  <c r="R428" i="24"/>
  <c r="R429" i="24"/>
  <c r="R430" i="24"/>
  <c r="R431" i="24"/>
  <c r="R432" i="24"/>
  <c r="R433" i="24"/>
  <c r="R434" i="24"/>
  <c r="R435" i="24"/>
  <c r="R436" i="24"/>
  <c r="R437" i="24"/>
  <c r="R438" i="24"/>
  <c r="R439" i="24"/>
  <c r="R440" i="24"/>
  <c r="R441" i="24"/>
  <c r="R442" i="24"/>
  <c r="R443" i="24"/>
  <c r="R444" i="24"/>
  <c r="R445" i="24"/>
  <c r="R446" i="24"/>
  <c r="R447" i="24"/>
  <c r="R448" i="24"/>
  <c r="R449" i="24"/>
  <c r="R450" i="24"/>
  <c r="R451" i="24"/>
  <c r="R452" i="24"/>
  <c r="R453" i="24"/>
  <c r="R454" i="24"/>
  <c r="R455" i="24"/>
  <c r="R456" i="24"/>
  <c r="R457" i="24"/>
  <c r="R458" i="24"/>
  <c r="R459" i="24"/>
  <c r="R460" i="24"/>
  <c r="R461" i="24"/>
  <c r="R462" i="24"/>
  <c r="R463" i="24"/>
  <c r="R464" i="24"/>
  <c r="R465" i="24"/>
  <c r="R466" i="24"/>
  <c r="R467" i="24"/>
  <c r="R468" i="24"/>
  <c r="R469" i="24"/>
  <c r="R470" i="24"/>
  <c r="R471" i="24"/>
  <c r="R472" i="24"/>
  <c r="R473" i="24"/>
  <c r="R474" i="24"/>
  <c r="R475" i="24"/>
  <c r="R476" i="24"/>
  <c r="R477" i="24"/>
  <c r="R478" i="24"/>
  <c r="R479" i="24"/>
  <c r="R480" i="24"/>
  <c r="R481" i="24"/>
  <c r="R482" i="24"/>
  <c r="R483" i="24"/>
  <c r="R484" i="24"/>
  <c r="R485" i="24"/>
  <c r="R486" i="24"/>
  <c r="R487" i="24"/>
  <c r="R488" i="24"/>
  <c r="R489" i="24"/>
  <c r="R490" i="24"/>
  <c r="R491" i="24"/>
  <c r="R492" i="24"/>
  <c r="R493" i="24"/>
  <c r="R494" i="24"/>
  <c r="R495" i="24"/>
  <c r="R496" i="24"/>
  <c r="R497" i="24"/>
  <c r="R498" i="24"/>
  <c r="R499" i="24"/>
  <c r="R500" i="24"/>
  <c r="R501" i="24"/>
  <c r="R502" i="24"/>
  <c r="R503" i="24"/>
  <c r="R504" i="24"/>
  <c r="R505" i="24"/>
  <c r="R506" i="24"/>
  <c r="R507" i="24"/>
  <c r="R508" i="24"/>
  <c r="R509" i="24"/>
  <c r="R510" i="24"/>
  <c r="R511" i="24"/>
  <c r="R512" i="24"/>
  <c r="R513" i="24"/>
  <c r="R514" i="24"/>
  <c r="R515" i="24"/>
  <c r="R516" i="24"/>
  <c r="R517" i="24"/>
  <c r="R518" i="24"/>
  <c r="R519" i="24"/>
  <c r="R520" i="24"/>
  <c r="R521" i="24"/>
  <c r="R522" i="24"/>
  <c r="R523" i="24"/>
  <c r="R524" i="24"/>
  <c r="R525" i="24"/>
  <c r="R526" i="24"/>
  <c r="R527" i="24"/>
  <c r="R528" i="24"/>
  <c r="R529" i="24"/>
  <c r="R530" i="24"/>
  <c r="R531" i="24"/>
  <c r="R532" i="24"/>
  <c r="R533" i="24"/>
  <c r="R534" i="24"/>
  <c r="R535" i="24"/>
  <c r="R536" i="24"/>
  <c r="R537" i="24"/>
  <c r="R538" i="24"/>
  <c r="R539" i="24"/>
  <c r="R540" i="24"/>
  <c r="R541" i="24"/>
  <c r="R542" i="24"/>
  <c r="R543" i="24"/>
  <c r="R544" i="24"/>
  <c r="R545" i="24"/>
  <c r="R546" i="24"/>
  <c r="R547" i="24"/>
  <c r="R548" i="24"/>
  <c r="R549" i="24"/>
  <c r="R550" i="24"/>
  <c r="R551" i="24"/>
  <c r="R552" i="24"/>
  <c r="R553" i="24"/>
  <c r="R554" i="24"/>
  <c r="R555" i="24"/>
  <c r="R556" i="24"/>
  <c r="R557" i="24"/>
  <c r="R558" i="24"/>
  <c r="R559" i="24"/>
  <c r="R560" i="24"/>
  <c r="R561" i="24"/>
  <c r="R562" i="24"/>
  <c r="R563" i="24"/>
  <c r="R564" i="24"/>
  <c r="R565" i="24"/>
  <c r="R566" i="24"/>
  <c r="R567" i="24"/>
  <c r="R568" i="24"/>
  <c r="R569" i="24"/>
  <c r="R570" i="24"/>
  <c r="R571" i="24"/>
  <c r="R572" i="24"/>
  <c r="R573" i="24"/>
  <c r="R574" i="24"/>
  <c r="R575" i="24"/>
  <c r="R576" i="24"/>
  <c r="R577" i="24"/>
  <c r="R578" i="24"/>
  <c r="R579" i="24"/>
  <c r="R580" i="24"/>
  <c r="R581" i="24"/>
  <c r="R582" i="24"/>
  <c r="R583" i="24"/>
  <c r="R584" i="24"/>
  <c r="R585" i="24"/>
  <c r="R586" i="24"/>
  <c r="R587" i="24"/>
  <c r="R588" i="24"/>
  <c r="R589" i="24"/>
  <c r="R590" i="24"/>
  <c r="R591" i="24"/>
  <c r="R592" i="24"/>
  <c r="R593" i="24"/>
  <c r="R594" i="24"/>
  <c r="R595" i="24"/>
  <c r="R596" i="24"/>
  <c r="R597" i="24"/>
  <c r="R598" i="24"/>
  <c r="R599" i="24"/>
  <c r="R600" i="24"/>
  <c r="R601" i="24"/>
  <c r="R602" i="24"/>
  <c r="R603" i="24"/>
  <c r="R604" i="24"/>
  <c r="R605" i="24"/>
  <c r="R606" i="24"/>
  <c r="R607" i="24"/>
  <c r="R608" i="24"/>
  <c r="R609" i="24"/>
  <c r="R610" i="24"/>
  <c r="R611" i="24"/>
  <c r="R612" i="24"/>
  <c r="R613" i="24"/>
  <c r="R614" i="24"/>
  <c r="R615" i="24"/>
  <c r="R616" i="24"/>
  <c r="R617" i="24"/>
  <c r="R618" i="24"/>
  <c r="R619" i="24"/>
  <c r="R620" i="24"/>
  <c r="R621" i="24"/>
  <c r="R622" i="24"/>
  <c r="R18" i="24"/>
  <c r="Q19" i="24"/>
  <c r="T19" i="24" s="1"/>
  <c r="Q20" i="24"/>
  <c r="T20" i="24" s="1"/>
  <c r="Q21" i="24"/>
  <c r="T21" i="24" s="1"/>
  <c r="Q22" i="24"/>
  <c r="Q23" i="24"/>
  <c r="T23" i="24" s="1"/>
  <c r="Q24" i="24"/>
  <c r="T24" i="24" s="1"/>
  <c r="Q25" i="24"/>
  <c r="T25" i="24" s="1"/>
  <c r="Q26" i="24"/>
  <c r="T26" i="24" s="1"/>
  <c r="Q27" i="24"/>
  <c r="T27" i="24" s="1"/>
  <c r="Q28" i="24"/>
  <c r="T28" i="24" s="1"/>
  <c r="Q29" i="24"/>
  <c r="T29" i="24" s="1"/>
  <c r="Q30" i="24"/>
  <c r="T30" i="24" s="1"/>
  <c r="Q31" i="24"/>
  <c r="T31" i="24" s="1"/>
  <c r="Q32" i="24"/>
  <c r="T32" i="24" s="1"/>
  <c r="Q33" i="24"/>
  <c r="T33" i="24" s="1"/>
  <c r="Q34" i="24"/>
  <c r="T34" i="24" s="1"/>
  <c r="Q35" i="24"/>
  <c r="T35" i="24" s="1"/>
  <c r="Q36" i="24"/>
  <c r="T36" i="24" s="1"/>
  <c r="Q37" i="24"/>
  <c r="T37" i="24" s="1"/>
  <c r="Q38" i="24"/>
  <c r="T38" i="24" s="1"/>
  <c r="Q39" i="24"/>
  <c r="T39" i="24" s="1"/>
  <c r="Q40" i="24"/>
  <c r="T40" i="24" s="1"/>
  <c r="Q41" i="24"/>
  <c r="T41" i="24" s="1"/>
  <c r="Q42" i="24"/>
  <c r="T42" i="24" s="1"/>
  <c r="Q43" i="24"/>
  <c r="T43" i="24" s="1"/>
  <c r="Q44" i="24"/>
  <c r="T44" i="24" s="1"/>
  <c r="Q45" i="24"/>
  <c r="T45" i="24" s="1"/>
  <c r="Q46" i="24"/>
  <c r="T46" i="24" s="1"/>
  <c r="Q47" i="24"/>
  <c r="T47" i="24" s="1"/>
  <c r="Q48" i="24"/>
  <c r="T48" i="24" s="1"/>
  <c r="U48" i="24" s="1"/>
  <c r="Q49" i="24"/>
  <c r="T49" i="24" s="1"/>
  <c r="Q50" i="24"/>
  <c r="T50" i="24" s="1"/>
  <c r="Q51" i="24"/>
  <c r="T51" i="24" s="1"/>
  <c r="Q52" i="24"/>
  <c r="T52" i="24" s="1"/>
  <c r="Q53" i="24"/>
  <c r="T53" i="24" s="1"/>
  <c r="Q54" i="24"/>
  <c r="T54" i="24" s="1"/>
  <c r="Q55" i="24"/>
  <c r="T55" i="24" s="1"/>
  <c r="Q56" i="24"/>
  <c r="T56" i="24" s="1"/>
  <c r="Q57" i="24"/>
  <c r="T57" i="24" s="1"/>
  <c r="Q58" i="24"/>
  <c r="T58" i="24" s="1"/>
  <c r="Q59" i="24"/>
  <c r="T59" i="24" s="1"/>
  <c r="Q60" i="24"/>
  <c r="T60" i="24" s="1"/>
  <c r="Q61" i="24"/>
  <c r="Q62" i="24"/>
  <c r="T62" i="24" s="1"/>
  <c r="Q63" i="24"/>
  <c r="T63" i="24" s="1"/>
  <c r="Q64" i="24"/>
  <c r="T64" i="24" s="1"/>
  <c r="Q65" i="24"/>
  <c r="T65" i="24" s="1"/>
  <c r="Q66" i="24"/>
  <c r="T66" i="24" s="1"/>
  <c r="Q67" i="24"/>
  <c r="T67" i="24" s="1"/>
  <c r="Q68" i="24"/>
  <c r="T68" i="24" s="1"/>
  <c r="Q69" i="24"/>
  <c r="T69" i="24" s="1"/>
  <c r="Q70" i="24"/>
  <c r="T70" i="24" s="1"/>
  <c r="Q71" i="24"/>
  <c r="T71" i="24" s="1"/>
  <c r="Q72" i="24"/>
  <c r="T72" i="24" s="1"/>
  <c r="Q73" i="24"/>
  <c r="T73" i="24" s="1"/>
  <c r="Q74" i="24"/>
  <c r="T74" i="24" s="1"/>
  <c r="Q75" i="24"/>
  <c r="T75" i="24" s="1"/>
  <c r="Q76" i="24"/>
  <c r="T76" i="24" s="1"/>
  <c r="Q77" i="24"/>
  <c r="T77" i="24" s="1"/>
  <c r="Q78" i="24"/>
  <c r="T78" i="24" s="1"/>
  <c r="Q79" i="24"/>
  <c r="T79" i="24" s="1"/>
  <c r="Q80" i="24"/>
  <c r="T80" i="24" s="1"/>
  <c r="Q81" i="24"/>
  <c r="Q82" i="24"/>
  <c r="T82" i="24" s="1"/>
  <c r="Q83" i="24"/>
  <c r="T83" i="24" s="1"/>
  <c r="Q84" i="24"/>
  <c r="T84" i="24" s="1"/>
  <c r="Q85" i="24"/>
  <c r="T85" i="24" s="1"/>
  <c r="Q86" i="24"/>
  <c r="T86" i="24" s="1"/>
  <c r="Q87" i="24"/>
  <c r="T87" i="24" s="1"/>
  <c r="Q88" i="24"/>
  <c r="T88" i="24" s="1"/>
  <c r="U88" i="24" s="1"/>
  <c r="Q89" i="24"/>
  <c r="T89" i="24" s="1"/>
  <c r="Q90" i="24"/>
  <c r="T90" i="24" s="1"/>
  <c r="Q91" i="24"/>
  <c r="T91" i="24" s="1"/>
  <c r="Q92" i="24"/>
  <c r="T92" i="24" s="1"/>
  <c r="Q93" i="24"/>
  <c r="T93" i="24" s="1"/>
  <c r="Q94" i="24"/>
  <c r="T94" i="24" s="1"/>
  <c r="Q95" i="24"/>
  <c r="T95" i="24" s="1"/>
  <c r="Q96" i="24"/>
  <c r="T96" i="24" s="1"/>
  <c r="Q97" i="24"/>
  <c r="T97" i="24" s="1"/>
  <c r="Q98" i="24"/>
  <c r="T98" i="24" s="1"/>
  <c r="Q99" i="24"/>
  <c r="T99" i="24" s="1"/>
  <c r="Q100" i="24"/>
  <c r="T100" i="24" s="1"/>
  <c r="Q101" i="24"/>
  <c r="T101" i="24" s="1"/>
  <c r="Q102" i="24"/>
  <c r="T102" i="24" s="1"/>
  <c r="Q103" i="24"/>
  <c r="T103" i="24" s="1"/>
  <c r="Q104" i="24"/>
  <c r="T104" i="24" s="1"/>
  <c r="U104" i="24" s="1"/>
  <c r="Q105" i="24"/>
  <c r="T105" i="24" s="1"/>
  <c r="Q106" i="24"/>
  <c r="T106" i="24" s="1"/>
  <c r="U106" i="24" s="1"/>
  <c r="Q107" i="24"/>
  <c r="T107" i="24" s="1"/>
  <c r="Q108" i="24"/>
  <c r="T108" i="24" s="1"/>
  <c r="Q109" i="24"/>
  <c r="T109" i="24" s="1"/>
  <c r="Q110" i="24"/>
  <c r="T110" i="24" s="1"/>
  <c r="Q111" i="24"/>
  <c r="T111" i="24" s="1"/>
  <c r="Q112" i="24"/>
  <c r="T112" i="24" s="1"/>
  <c r="Q113" i="24"/>
  <c r="T113" i="24" s="1"/>
  <c r="Q114" i="24"/>
  <c r="T114" i="24" s="1"/>
  <c r="Q115" i="24"/>
  <c r="T115" i="24" s="1"/>
  <c r="Q116" i="24"/>
  <c r="T116" i="24" s="1"/>
  <c r="Q117" i="24"/>
  <c r="T117" i="24" s="1"/>
  <c r="Q118" i="24"/>
  <c r="T118" i="24" s="1"/>
  <c r="Q119" i="24"/>
  <c r="T119" i="24" s="1"/>
  <c r="Q120" i="24"/>
  <c r="T120" i="24" s="1"/>
  <c r="U120" i="24" s="1"/>
  <c r="Q121" i="24"/>
  <c r="T121" i="24" s="1"/>
  <c r="Q122" i="24"/>
  <c r="T122" i="24" s="1"/>
  <c r="Q123" i="24"/>
  <c r="T123" i="24" s="1"/>
  <c r="Q124" i="24"/>
  <c r="T124" i="24" s="1"/>
  <c r="V124" i="24" s="1"/>
  <c r="Q125" i="24"/>
  <c r="Q126" i="24"/>
  <c r="T126" i="24" s="1"/>
  <c r="U126" i="24" s="1"/>
  <c r="Q127" i="24"/>
  <c r="T127" i="24" s="1"/>
  <c r="Q128" i="24"/>
  <c r="T128" i="24" s="1"/>
  <c r="Q129" i="24"/>
  <c r="T129" i="24" s="1"/>
  <c r="Q130" i="24"/>
  <c r="T130" i="24" s="1"/>
  <c r="Q131" i="24"/>
  <c r="T131" i="24" s="1"/>
  <c r="Q132" i="24"/>
  <c r="T132" i="24" s="1"/>
  <c r="Q133" i="24"/>
  <c r="T133" i="24" s="1"/>
  <c r="Q134" i="24"/>
  <c r="T134" i="24" s="1"/>
  <c r="Q135" i="24"/>
  <c r="T135" i="24" s="1"/>
  <c r="Q136" i="24"/>
  <c r="T136" i="24" s="1"/>
  <c r="Q137" i="24"/>
  <c r="T137" i="24" s="1"/>
  <c r="Q138" i="24"/>
  <c r="T138" i="24" s="1"/>
  <c r="U138" i="24" s="1"/>
  <c r="Q139" i="24"/>
  <c r="T139" i="24" s="1"/>
  <c r="Q140" i="24"/>
  <c r="T140" i="24" s="1"/>
  <c r="Q141" i="24"/>
  <c r="T141" i="24" s="1"/>
  <c r="Q142" i="24"/>
  <c r="T142" i="24" s="1"/>
  <c r="U142" i="24" s="1"/>
  <c r="Q143" i="24"/>
  <c r="T143" i="24" s="1"/>
  <c r="Q144" i="24"/>
  <c r="Q145" i="24"/>
  <c r="T145" i="24" s="1"/>
  <c r="Q146" i="24"/>
  <c r="T146" i="24" s="1"/>
  <c r="Q147" i="24"/>
  <c r="T147" i="24" s="1"/>
  <c r="Q148" i="24"/>
  <c r="T148" i="24" s="1"/>
  <c r="Q149" i="24"/>
  <c r="T149" i="24" s="1"/>
  <c r="Q150" i="24"/>
  <c r="T150" i="24" s="1"/>
  <c r="Q151" i="24"/>
  <c r="T151" i="24" s="1"/>
  <c r="Q152" i="24"/>
  <c r="T152" i="24" s="1"/>
  <c r="Q153" i="24"/>
  <c r="T153" i="24" s="1"/>
  <c r="Q154" i="24"/>
  <c r="T154" i="24" s="1"/>
  <c r="U154" i="24" s="1"/>
  <c r="Q155" i="24"/>
  <c r="T155" i="24" s="1"/>
  <c r="Q156" i="24"/>
  <c r="T156" i="24" s="1"/>
  <c r="Q157" i="24"/>
  <c r="Q158" i="24"/>
  <c r="T158" i="24" s="1"/>
  <c r="U158" i="24" s="1"/>
  <c r="Q159" i="24"/>
  <c r="T159" i="24" s="1"/>
  <c r="Q160" i="24"/>
  <c r="T160" i="24" s="1"/>
  <c r="Q161" i="24"/>
  <c r="T161" i="24" s="1"/>
  <c r="Q162" i="24"/>
  <c r="T162" i="24" s="1"/>
  <c r="Q163" i="24"/>
  <c r="T163" i="24" s="1"/>
  <c r="Q164" i="24"/>
  <c r="T164" i="24" s="1"/>
  <c r="Q165" i="24"/>
  <c r="T165" i="24" s="1"/>
  <c r="Q166" i="24"/>
  <c r="T166" i="24" s="1"/>
  <c r="Q167" i="24"/>
  <c r="T167" i="24" s="1"/>
  <c r="Q168" i="24"/>
  <c r="T168" i="24" s="1"/>
  <c r="Q169" i="24"/>
  <c r="Q170" i="24"/>
  <c r="T170" i="24" s="1"/>
  <c r="U170" i="24" s="1"/>
  <c r="Q171" i="24"/>
  <c r="T171" i="24" s="1"/>
  <c r="Q172" i="24"/>
  <c r="T172" i="24" s="1"/>
  <c r="Q173" i="24"/>
  <c r="T173" i="24" s="1"/>
  <c r="Q174" i="24"/>
  <c r="T174" i="24" s="1"/>
  <c r="Q175" i="24"/>
  <c r="T175" i="24" s="1"/>
  <c r="Q176" i="24"/>
  <c r="T176" i="24" s="1"/>
  <c r="Q177" i="24"/>
  <c r="T177" i="24" s="1"/>
  <c r="Q178" i="24"/>
  <c r="T178" i="24" s="1"/>
  <c r="Q179" i="24"/>
  <c r="T179" i="24" s="1"/>
  <c r="Q180" i="24"/>
  <c r="T180" i="24" s="1"/>
  <c r="Q181" i="24"/>
  <c r="T181" i="24" s="1"/>
  <c r="Q182" i="24"/>
  <c r="T182" i="24" s="1"/>
  <c r="Q183" i="24"/>
  <c r="T183" i="24" s="1"/>
  <c r="Q184" i="24"/>
  <c r="T184" i="24" s="1"/>
  <c r="Q185" i="24"/>
  <c r="T185" i="24" s="1"/>
  <c r="Q186" i="24"/>
  <c r="T186" i="24" s="1"/>
  <c r="Q187" i="24"/>
  <c r="T187" i="24" s="1"/>
  <c r="Q188" i="24"/>
  <c r="T188" i="24" s="1"/>
  <c r="Q189" i="24"/>
  <c r="T189" i="24" s="1"/>
  <c r="Q190" i="24"/>
  <c r="T190" i="24" s="1"/>
  <c r="U190" i="24" s="1"/>
  <c r="Q191" i="24"/>
  <c r="T191" i="24" s="1"/>
  <c r="Q192" i="24"/>
  <c r="T192" i="24" s="1"/>
  <c r="Q193" i="24"/>
  <c r="T193" i="24" s="1"/>
  <c r="Q194" i="24"/>
  <c r="T194" i="24" s="1"/>
  <c r="Q195" i="24"/>
  <c r="T195" i="24" s="1"/>
  <c r="Q196" i="24"/>
  <c r="Q197" i="24"/>
  <c r="T197" i="24" s="1"/>
  <c r="Q198" i="24"/>
  <c r="T198" i="24" s="1"/>
  <c r="Q199" i="24"/>
  <c r="T199" i="24" s="1"/>
  <c r="Q200" i="24"/>
  <c r="T200" i="24" s="1"/>
  <c r="Q201" i="24"/>
  <c r="T201" i="24" s="1"/>
  <c r="Q202" i="24"/>
  <c r="T202" i="24" s="1"/>
  <c r="U202" i="24" s="1"/>
  <c r="Q203" i="24"/>
  <c r="T203" i="24" s="1"/>
  <c r="Q204" i="24"/>
  <c r="T204" i="24" s="1"/>
  <c r="Q205" i="24"/>
  <c r="T205" i="24" s="1"/>
  <c r="Q206" i="24"/>
  <c r="T206" i="24" s="1"/>
  <c r="U206" i="24" s="1"/>
  <c r="Q207" i="24"/>
  <c r="T207" i="24" s="1"/>
  <c r="Q208" i="24"/>
  <c r="Q209" i="24"/>
  <c r="T209" i="24" s="1"/>
  <c r="Q210" i="24"/>
  <c r="T210" i="24" s="1"/>
  <c r="Q211" i="24"/>
  <c r="T211" i="24" s="1"/>
  <c r="Q212" i="24"/>
  <c r="T212" i="24" s="1"/>
  <c r="Q213" i="24"/>
  <c r="T213" i="24" s="1"/>
  <c r="Q214" i="24"/>
  <c r="T214" i="24" s="1"/>
  <c r="Q215" i="24"/>
  <c r="T215" i="24" s="1"/>
  <c r="Q216" i="24"/>
  <c r="T216" i="24" s="1"/>
  <c r="Q217" i="24"/>
  <c r="T217" i="24" s="1"/>
  <c r="Q218" i="24"/>
  <c r="T218" i="24" s="1"/>
  <c r="U218" i="24" s="1"/>
  <c r="Q219" i="24"/>
  <c r="T219" i="24" s="1"/>
  <c r="Q220" i="24"/>
  <c r="T220" i="24" s="1"/>
  <c r="Q221" i="24"/>
  <c r="Q222" i="24"/>
  <c r="T222" i="24" s="1"/>
  <c r="U222" i="24" s="1"/>
  <c r="Q223" i="24"/>
  <c r="T223" i="24" s="1"/>
  <c r="Q224" i="24"/>
  <c r="T224" i="24" s="1"/>
  <c r="Q225" i="24"/>
  <c r="T225" i="24" s="1"/>
  <c r="Q226" i="24"/>
  <c r="T226" i="24" s="1"/>
  <c r="Q227" i="24"/>
  <c r="T227" i="24" s="1"/>
  <c r="V227" i="24" s="1"/>
  <c r="Q228" i="24"/>
  <c r="T228" i="24" s="1"/>
  <c r="Q229" i="24"/>
  <c r="T229" i="24" s="1"/>
  <c r="Q230" i="24"/>
  <c r="T230" i="24" s="1"/>
  <c r="Q231" i="24"/>
  <c r="T231" i="24" s="1"/>
  <c r="Q232" i="24"/>
  <c r="T232" i="24" s="1"/>
  <c r="Q233" i="24"/>
  <c r="Q234" i="24"/>
  <c r="T234" i="24" s="1"/>
  <c r="U234" i="24" s="1"/>
  <c r="Q235" i="24"/>
  <c r="T235" i="24" s="1"/>
  <c r="Q236" i="24"/>
  <c r="T236" i="24" s="1"/>
  <c r="Q237" i="24"/>
  <c r="T237" i="24" s="1"/>
  <c r="Q238" i="24"/>
  <c r="T238" i="24" s="1"/>
  <c r="Q239" i="24"/>
  <c r="T239" i="24" s="1"/>
  <c r="Q240" i="24"/>
  <c r="T240" i="24" s="1"/>
  <c r="Q241" i="24"/>
  <c r="T241" i="24" s="1"/>
  <c r="Q242" i="24"/>
  <c r="T242" i="24" s="1"/>
  <c r="Q243" i="24"/>
  <c r="T243" i="24" s="1"/>
  <c r="Q244" i="24"/>
  <c r="T244" i="24" s="1"/>
  <c r="Q245" i="24"/>
  <c r="T245" i="24" s="1"/>
  <c r="Q246" i="24"/>
  <c r="T246" i="24" s="1"/>
  <c r="Q247" i="24"/>
  <c r="T247" i="24" s="1"/>
  <c r="Q248" i="24"/>
  <c r="T248" i="24" s="1"/>
  <c r="Q249" i="24"/>
  <c r="T249" i="24" s="1"/>
  <c r="Q250" i="24"/>
  <c r="T250" i="24" s="1"/>
  <c r="Q251" i="24"/>
  <c r="T251" i="24" s="1"/>
  <c r="Q252" i="24"/>
  <c r="T252" i="24" s="1"/>
  <c r="Q253" i="24"/>
  <c r="T253" i="24" s="1"/>
  <c r="Q254" i="24"/>
  <c r="T254" i="24" s="1"/>
  <c r="U254" i="24" s="1"/>
  <c r="Q255" i="24"/>
  <c r="T255" i="24" s="1"/>
  <c r="Q256" i="24"/>
  <c r="T256" i="24" s="1"/>
  <c r="Q257" i="24"/>
  <c r="T257" i="24" s="1"/>
  <c r="Q258" i="24"/>
  <c r="T258" i="24" s="1"/>
  <c r="Q259" i="24"/>
  <c r="T259" i="24" s="1"/>
  <c r="Q260" i="24"/>
  <c r="Q261" i="24"/>
  <c r="T261" i="24" s="1"/>
  <c r="Q262" i="24"/>
  <c r="T262" i="24" s="1"/>
  <c r="Q263" i="24"/>
  <c r="T263" i="24" s="1"/>
  <c r="Q264" i="24"/>
  <c r="T264" i="24" s="1"/>
  <c r="Q265" i="24"/>
  <c r="T265" i="24" s="1"/>
  <c r="Q266" i="24"/>
  <c r="T266" i="24" s="1"/>
  <c r="U266" i="24" s="1"/>
  <c r="Q267" i="24"/>
  <c r="T267" i="24" s="1"/>
  <c r="Q268" i="24"/>
  <c r="T268" i="24" s="1"/>
  <c r="Q269" i="24"/>
  <c r="T269" i="24" s="1"/>
  <c r="Q270" i="24"/>
  <c r="T270" i="24" s="1"/>
  <c r="U270" i="24" s="1"/>
  <c r="Q271" i="24"/>
  <c r="T271" i="24" s="1"/>
  <c r="Q272" i="24"/>
  <c r="Q273" i="24"/>
  <c r="T273" i="24" s="1"/>
  <c r="Q274" i="24"/>
  <c r="T274" i="24" s="1"/>
  <c r="Q275" i="24"/>
  <c r="T275" i="24" s="1"/>
  <c r="Q276" i="24"/>
  <c r="T276" i="24" s="1"/>
  <c r="Q277" i="24"/>
  <c r="T277" i="24" s="1"/>
  <c r="Q278" i="24"/>
  <c r="T278" i="24" s="1"/>
  <c r="Q279" i="24"/>
  <c r="T279" i="24" s="1"/>
  <c r="Q280" i="24"/>
  <c r="T280" i="24" s="1"/>
  <c r="Q281" i="24"/>
  <c r="T281" i="24" s="1"/>
  <c r="Q282" i="24"/>
  <c r="T282" i="24" s="1"/>
  <c r="U282" i="24" s="1"/>
  <c r="Q283" i="24"/>
  <c r="T283" i="24" s="1"/>
  <c r="Q284" i="24"/>
  <c r="T284" i="24" s="1"/>
  <c r="Q285" i="24"/>
  <c r="Q286" i="24"/>
  <c r="T286" i="24" s="1"/>
  <c r="U286" i="24" s="1"/>
  <c r="Q287" i="24"/>
  <c r="T287" i="24" s="1"/>
  <c r="Q288" i="24"/>
  <c r="T288" i="24" s="1"/>
  <c r="Q289" i="24"/>
  <c r="T289" i="24" s="1"/>
  <c r="Q290" i="24"/>
  <c r="T290" i="24" s="1"/>
  <c r="Q291" i="24"/>
  <c r="T291" i="24" s="1"/>
  <c r="Q292" i="24"/>
  <c r="T292" i="24" s="1"/>
  <c r="Q293" i="24"/>
  <c r="T293" i="24" s="1"/>
  <c r="Q294" i="24"/>
  <c r="T294" i="24" s="1"/>
  <c r="Q295" i="24"/>
  <c r="T295" i="24" s="1"/>
  <c r="Q296" i="24"/>
  <c r="T296" i="24" s="1"/>
  <c r="Q297" i="24"/>
  <c r="Q298" i="24"/>
  <c r="T298" i="24" s="1"/>
  <c r="U298" i="24" s="1"/>
  <c r="Q299" i="24"/>
  <c r="T299" i="24" s="1"/>
  <c r="Q300" i="24"/>
  <c r="T300" i="24" s="1"/>
  <c r="Q301" i="24"/>
  <c r="T301" i="24" s="1"/>
  <c r="Q302" i="24"/>
  <c r="T302" i="24" s="1"/>
  <c r="Q303" i="24"/>
  <c r="T303" i="24" s="1"/>
  <c r="Q304" i="24"/>
  <c r="T304" i="24" s="1"/>
  <c r="Q305" i="24"/>
  <c r="T305" i="24" s="1"/>
  <c r="Q306" i="24"/>
  <c r="T306" i="24" s="1"/>
  <c r="Q307" i="24"/>
  <c r="T307" i="24" s="1"/>
  <c r="Q308" i="24"/>
  <c r="T308" i="24" s="1"/>
  <c r="Q309" i="24"/>
  <c r="T309" i="24" s="1"/>
  <c r="Q310" i="24"/>
  <c r="T310" i="24" s="1"/>
  <c r="Q311" i="24"/>
  <c r="T311" i="24" s="1"/>
  <c r="Q312" i="24"/>
  <c r="T312" i="24" s="1"/>
  <c r="Q313" i="24"/>
  <c r="T313" i="24" s="1"/>
  <c r="Q314" i="24"/>
  <c r="T314" i="24" s="1"/>
  <c r="Q315" i="24"/>
  <c r="T315" i="24" s="1"/>
  <c r="Q316" i="24"/>
  <c r="T316" i="24" s="1"/>
  <c r="Q317" i="24"/>
  <c r="T317" i="24" s="1"/>
  <c r="Q318" i="24"/>
  <c r="T318" i="24" s="1"/>
  <c r="U318" i="24" s="1"/>
  <c r="Q319" i="24"/>
  <c r="T319" i="24" s="1"/>
  <c r="Q320" i="24"/>
  <c r="T320" i="24" s="1"/>
  <c r="Q321" i="24"/>
  <c r="T321" i="24" s="1"/>
  <c r="Q322" i="24"/>
  <c r="T322" i="24" s="1"/>
  <c r="Q323" i="24"/>
  <c r="T323" i="24" s="1"/>
  <c r="Q324" i="24"/>
  <c r="Q325" i="24"/>
  <c r="T325" i="24" s="1"/>
  <c r="Q326" i="24"/>
  <c r="T326" i="24" s="1"/>
  <c r="Q327" i="24"/>
  <c r="T327" i="24" s="1"/>
  <c r="Q328" i="24"/>
  <c r="T328" i="24" s="1"/>
  <c r="Q329" i="24"/>
  <c r="T329" i="24" s="1"/>
  <c r="Q330" i="24"/>
  <c r="T330" i="24" s="1"/>
  <c r="U330" i="24" s="1"/>
  <c r="Q331" i="24"/>
  <c r="T331" i="24" s="1"/>
  <c r="Q332" i="24"/>
  <c r="T332" i="24" s="1"/>
  <c r="Q333" i="24"/>
  <c r="T333" i="24" s="1"/>
  <c r="Q334" i="24"/>
  <c r="T334" i="24" s="1"/>
  <c r="U334" i="24" s="1"/>
  <c r="Q335" i="24"/>
  <c r="T335" i="24" s="1"/>
  <c r="Q336" i="24"/>
  <c r="Q337" i="24"/>
  <c r="T337" i="24" s="1"/>
  <c r="Q338" i="24"/>
  <c r="T338" i="24" s="1"/>
  <c r="Q339" i="24"/>
  <c r="T339" i="24" s="1"/>
  <c r="Q340" i="24"/>
  <c r="T340" i="24" s="1"/>
  <c r="Q341" i="24"/>
  <c r="T341" i="24" s="1"/>
  <c r="Q342" i="24"/>
  <c r="T342" i="24" s="1"/>
  <c r="Q343" i="24"/>
  <c r="T343" i="24" s="1"/>
  <c r="Q344" i="24"/>
  <c r="T344" i="24" s="1"/>
  <c r="Q345" i="24"/>
  <c r="T345" i="24" s="1"/>
  <c r="Q346" i="24"/>
  <c r="T346" i="24" s="1"/>
  <c r="U346" i="24" s="1"/>
  <c r="Q347" i="24"/>
  <c r="T347" i="24" s="1"/>
  <c r="Q348" i="24"/>
  <c r="T348" i="24" s="1"/>
  <c r="Q349" i="24"/>
  <c r="Q350" i="24"/>
  <c r="T350" i="24" s="1"/>
  <c r="U350" i="24" s="1"/>
  <c r="Q351" i="24"/>
  <c r="T351" i="24" s="1"/>
  <c r="Q352" i="24"/>
  <c r="T352" i="24" s="1"/>
  <c r="Q353" i="24"/>
  <c r="T353" i="24" s="1"/>
  <c r="Q354" i="24"/>
  <c r="T354" i="24" s="1"/>
  <c r="Q355" i="24"/>
  <c r="T355" i="24" s="1"/>
  <c r="Q356" i="24"/>
  <c r="T356" i="24" s="1"/>
  <c r="Q357" i="24"/>
  <c r="T357" i="24" s="1"/>
  <c r="Q358" i="24"/>
  <c r="T358" i="24" s="1"/>
  <c r="U358" i="24" s="1"/>
  <c r="Q359" i="24"/>
  <c r="T359" i="24" s="1"/>
  <c r="Q360" i="24"/>
  <c r="T360" i="24" s="1"/>
  <c r="Q361" i="24"/>
  <c r="Q362" i="24"/>
  <c r="T362" i="24" s="1"/>
  <c r="Q363" i="24"/>
  <c r="T363" i="24" s="1"/>
  <c r="Q364" i="24"/>
  <c r="T364" i="24" s="1"/>
  <c r="Q365" i="24"/>
  <c r="T365" i="24" s="1"/>
  <c r="Q366" i="24"/>
  <c r="T366" i="24" s="1"/>
  <c r="U366" i="24" s="1"/>
  <c r="Q367" i="24"/>
  <c r="T367" i="24" s="1"/>
  <c r="Q368" i="24"/>
  <c r="T368" i="24" s="1"/>
  <c r="Q369" i="24"/>
  <c r="T369" i="24" s="1"/>
  <c r="Q370" i="24"/>
  <c r="T370" i="24" s="1"/>
  <c r="Q371" i="24"/>
  <c r="T371" i="24" s="1"/>
  <c r="Q372" i="24"/>
  <c r="T372" i="24" s="1"/>
  <c r="Q373" i="24"/>
  <c r="T373" i="24" s="1"/>
  <c r="Q374" i="24"/>
  <c r="T374" i="24" s="1"/>
  <c r="Q375" i="24"/>
  <c r="T375" i="24" s="1"/>
  <c r="Q376" i="24"/>
  <c r="T376" i="24" s="1"/>
  <c r="Q377" i="24"/>
  <c r="T377" i="24" s="1"/>
  <c r="Q378" i="24"/>
  <c r="T378" i="24" s="1"/>
  <c r="Q379" i="24"/>
  <c r="T379" i="24" s="1"/>
  <c r="Q380" i="24"/>
  <c r="T380" i="24" s="1"/>
  <c r="Q381" i="24"/>
  <c r="T381" i="24" s="1"/>
  <c r="Q382" i="24"/>
  <c r="T382" i="24" s="1"/>
  <c r="U382" i="24" s="1"/>
  <c r="Q383" i="24"/>
  <c r="T383" i="24" s="1"/>
  <c r="Q384" i="24"/>
  <c r="T384" i="24" s="1"/>
  <c r="Q385" i="24"/>
  <c r="T385" i="24" s="1"/>
  <c r="Q386" i="24"/>
  <c r="T386" i="24" s="1"/>
  <c r="Q387" i="24"/>
  <c r="T387" i="24" s="1"/>
  <c r="Q388" i="24"/>
  <c r="Q389" i="24"/>
  <c r="T389" i="24" s="1"/>
  <c r="Q390" i="24"/>
  <c r="T390" i="24" s="1"/>
  <c r="U390" i="24" s="1"/>
  <c r="Q391" i="24"/>
  <c r="T391" i="24" s="1"/>
  <c r="Q392" i="24"/>
  <c r="T392" i="24" s="1"/>
  <c r="Q393" i="24"/>
  <c r="T393" i="24" s="1"/>
  <c r="Q394" i="24"/>
  <c r="T394" i="24" s="1"/>
  <c r="Q395" i="24"/>
  <c r="T395" i="24" s="1"/>
  <c r="Q396" i="24"/>
  <c r="T396" i="24" s="1"/>
  <c r="Q397" i="24"/>
  <c r="T397" i="24" s="1"/>
  <c r="Q398" i="24"/>
  <c r="T398" i="24" s="1"/>
  <c r="U398" i="24" s="1"/>
  <c r="Q399" i="24"/>
  <c r="T399" i="24" s="1"/>
  <c r="Q400" i="24"/>
  <c r="Q401" i="24"/>
  <c r="T401" i="24" s="1"/>
  <c r="Q402" i="24"/>
  <c r="T402" i="24" s="1"/>
  <c r="Q403" i="24"/>
  <c r="T403" i="24" s="1"/>
  <c r="Q404" i="24"/>
  <c r="T404" i="24" s="1"/>
  <c r="Q405" i="24"/>
  <c r="T405" i="24" s="1"/>
  <c r="Q406" i="24"/>
  <c r="T406" i="24" s="1"/>
  <c r="Q407" i="24"/>
  <c r="T407" i="24" s="1"/>
  <c r="Q408" i="24"/>
  <c r="T408" i="24" s="1"/>
  <c r="Q409" i="24"/>
  <c r="T409" i="24" s="1"/>
  <c r="Q410" i="24"/>
  <c r="T410" i="24" s="1"/>
  <c r="Q411" i="24"/>
  <c r="T411" i="24" s="1"/>
  <c r="Q412" i="24"/>
  <c r="T412" i="24" s="1"/>
  <c r="Q413" i="24"/>
  <c r="Q414" i="24"/>
  <c r="T414" i="24" s="1"/>
  <c r="U414" i="24" s="1"/>
  <c r="Q415" i="24"/>
  <c r="T415" i="24" s="1"/>
  <c r="Q416" i="24"/>
  <c r="T416" i="24" s="1"/>
  <c r="Q417" i="24"/>
  <c r="T417" i="24" s="1"/>
  <c r="Q418" i="24"/>
  <c r="T418" i="24" s="1"/>
  <c r="Q419" i="24"/>
  <c r="T419" i="24" s="1"/>
  <c r="Q420" i="24"/>
  <c r="T420" i="24" s="1"/>
  <c r="Q421" i="24"/>
  <c r="T421" i="24" s="1"/>
  <c r="Q422" i="24"/>
  <c r="T422" i="24" s="1"/>
  <c r="U422" i="24" s="1"/>
  <c r="Q423" i="24"/>
  <c r="T423" i="24" s="1"/>
  <c r="Q424" i="24"/>
  <c r="T424" i="24" s="1"/>
  <c r="Q425" i="24"/>
  <c r="Q426" i="24"/>
  <c r="T426" i="24" s="1"/>
  <c r="Q427" i="24"/>
  <c r="T427" i="24" s="1"/>
  <c r="Q428" i="24"/>
  <c r="T428" i="24" s="1"/>
  <c r="Q429" i="24"/>
  <c r="T429" i="24" s="1"/>
  <c r="Q430" i="24"/>
  <c r="T430" i="24" s="1"/>
  <c r="U430" i="24" s="1"/>
  <c r="Q431" i="24"/>
  <c r="T431" i="24" s="1"/>
  <c r="Q432" i="24"/>
  <c r="T432" i="24" s="1"/>
  <c r="Q433" i="24"/>
  <c r="T433" i="24" s="1"/>
  <c r="Q434" i="24"/>
  <c r="T434" i="24" s="1"/>
  <c r="Q435" i="24"/>
  <c r="T435" i="24" s="1"/>
  <c r="Q436" i="24"/>
  <c r="T436" i="24" s="1"/>
  <c r="Q437" i="24"/>
  <c r="T437" i="24" s="1"/>
  <c r="Q438" i="24"/>
  <c r="T438" i="24" s="1"/>
  <c r="Q439" i="24"/>
  <c r="T439" i="24" s="1"/>
  <c r="Q440" i="24"/>
  <c r="T440" i="24" s="1"/>
  <c r="Q441" i="24"/>
  <c r="T441" i="24" s="1"/>
  <c r="Q442" i="24"/>
  <c r="T442" i="24" s="1"/>
  <c r="Q443" i="24"/>
  <c r="T443" i="24" s="1"/>
  <c r="Q444" i="24"/>
  <c r="T444" i="24" s="1"/>
  <c r="Q445" i="24"/>
  <c r="T445" i="24" s="1"/>
  <c r="Q446" i="24"/>
  <c r="T446" i="24" s="1"/>
  <c r="U446" i="24" s="1"/>
  <c r="Q447" i="24"/>
  <c r="T447" i="24" s="1"/>
  <c r="Q448" i="24"/>
  <c r="T448" i="24" s="1"/>
  <c r="Q449" i="24"/>
  <c r="T449" i="24" s="1"/>
  <c r="Q450" i="24"/>
  <c r="T450" i="24" s="1"/>
  <c r="Q451" i="24"/>
  <c r="T451" i="24" s="1"/>
  <c r="Q452" i="24"/>
  <c r="Q453" i="24"/>
  <c r="T453" i="24" s="1"/>
  <c r="Q454" i="24"/>
  <c r="T454" i="24" s="1"/>
  <c r="U454" i="24" s="1"/>
  <c r="Q455" i="24"/>
  <c r="T455" i="24" s="1"/>
  <c r="Q456" i="24"/>
  <c r="T456" i="24" s="1"/>
  <c r="Q457" i="24"/>
  <c r="T457" i="24" s="1"/>
  <c r="Q458" i="24"/>
  <c r="T458" i="24" s="1"/>
  <c r="Q459" i="24"/>
  <c r="T459" i="24" s="1"/>
  <c r="Q460" i="24"/>
  <c r="T460" i="24" s="1"/>
  <c r="Q461" i="24"/>
  <c r="T461" i="24" s="1"/>
  <c r="Q462" i="24"/>
  <c r="T462" i="24" s="1"/>
  <c r="U462" i="24" s="1"/>
  <c r="Q463" i="24"/>
  <c r="T463" i="24" s="1"/>
  <c r="Q464" i="24"/>
  <c r="Q465" i="24"/>
  <c r="T465" i="24" s="1"/>
  <c r="Q466" i="24"/>
  <c r="T466" i="24" s="1"/>
  <c r="Q467" i="24"/>
  <c r="T467" i="24" s="1"/>
  <c r="V467" i="24" s="1"/>
  <c r="Q468" i="24"/>
  <c r="T468" i="24" s="1"/>
  <c r="Q469" i="24"/>
  <c r="T469" i="24" s="1"/>
  <c r="Q470" i="24"/>
  <c r="T470" i="24" s="1"/>
  <c r="Q471" i="24"/>
  <c r="T471" i="24" s="1"/>
  <c r="Q472" i="24"/>
  <c r="T472" i="24" s="1"/>
  <c r="Q473" i="24"/>
  <c r="T473" i="24" s="1"/>
  <c r="Q474" i="24"/>
  <c r="T474" i="24" s="1"/>
  <c r="Q475" i="24"/>
  <c r="T475" i="24" s="1"/>
  <c r="Q476" i="24"/>
  <c r="T476" i="24" s="1"/>
  <c r="Q477" i="24"/>
  <c r="Q478" i="24"/>
  <c r="T478" i="24" s="1"/>
  <c r="U478" i="24" s="1"/>
  <c r="Q479" i="24"/>
  <c r="T479" i="24" s="1"/>
  <c r="Q480" i="24"/>
  <c r="T480" i="24" s="1"/>
  <c r="Q481" i="24"/>
  <c r="T481" i="24" s="1"/>
  <c r="Q482" i="24"/>
  <c r="T482" i="24" s="1"/>
  <c r="Q483" i="24"/>
  <c r="T483" i="24" s="1"/>
  <c r="Q484" i="24"/>
  <c r="T484" i="24" s="1"/>
  <c r="Q485" i="24"/>
  <c r="T485" i="24" s="1"/>
  <c r="Q486" i="24"/>
  <c r="T486" i="24" s="1"/>
  <c r="U486" i="24" s="1"/>
  <c r="Q487" i="24"/>
  <c r="T487" i="24" s="1"/>
  <c r="Q488" i="24"/>
  <c r="T488" i="24" s="1"/>
  <c r="Q489" i="24"/>
  <c r="Q490" i="24"/>
  <c r="T490" i="24" s="1"/>
  <c r="Q491" i="24"/>
  <c r="T491" i="24" s="1"/>
  <c r="Q492" i="24"/>
  <c r="T492" i="24" s="1"/>
  <c r="Q493" i="24"/>
  <c r="T493" i="24" s="1"/>
  <c r="Q494" i="24"/>
  <c r="T494" i="24" s="1"/>
  <c r="U494" i="24" s="1"/>
  <c r="Q495" i="24"/>
  <c r="T495" i="24" s="1"/>
  <c r="Q496" i="24"/>
  <c r="T496" i="24" s="1"/>
  <c r="Q497" i="24"/>
  <c r="T497" i="24" s="1"/>
  <c r="Q498" i="24"/>
  <c r="T498" i="24" s="1"/>
  <c r="Q499" i="24"/>
  <c r="T499" i="24" s="1"/>
  <c r="Q500" i="24"/>
  <c r="T500" i="24" s="1"/>
  <c r="Q501" i="24"/>
  <c r="T501" i="24" s="1"/>
  <c r="Q502" i="24"/>
  <c r="T502" i="24" s="1"/>
  <c r="Q503" i="24"/>
  <c r="T503" i="24" s="1"/>
  <c r="Q504" i="24"/>
  <c r="T504" i="24" s="1"/>
  <c r="Q505" i="24"/>
  <c r="T505" i="24" s="1"/>
  <c r="Q506" i="24"/>
  <c r="T506" i="24" s="1"/>
  <c r="Q507" i="24"/>
  <c r="T507" i="24" s="1"/>
  <c r="Q508" i="24"/>
  <c r="T508" i="24" s="1"/>
  <c r="Q509" i="24"/>
  <c r="T509" i="24" s="1"/>
  <c r="Q510" i="24"/>
  <c r="T510" i="24" s="1"/>
  <c r="U510" i="24" s="1"/>
  <c r="Q511" i="24"/>
  <c r="T511" i="24" s="1"/>
  <c r="Q512" i="24"/>
  <c r="T512" i="24" s="1"/>
  <c r="Q513" i="24"/>
  <c r="T513" i="24" s="1"/>
  <c r="Q514" i="24"/>
  <c r="T514" i="24" s="1"/>
  <c r="Q515" i="24"/>
  <c r="T515" i="24" s="1"/>
  <c r="Q516" i="24"/>
  <c r="Q517" i="24"/>
  <c r="T517" i="24" s="1"/>
  <c r="Q518" i="24"/>
  <c r="T518" i="24" s="1"/>
  <c r="U518" i="24" s="1"/>
  <c r="Q519" i="24"/>
  <c r="T519" i="24" s="1"/>
  <c r="Q520" i="24"/>
  <c r="T520" i="24" s="1"/>
  <c r="Q521" i="24"/>
  <c r="T521" i="24" s="1"/>
  <c r="Q522" i="24"/>
  <c r="T522" i="24" s="1"/>
  <c r="Q523" i="24"/>
  <c r="T523" i="24" s="1"/>
  <c r="Q524" i="24"/>
  <c r="T524" i="24" s="1"/>
  <c r="Q525" i="24"/>
  <c r="T525" i="24" s="1"/>
  <c r="Q526" i="24"/>
  <c r="T526" i="24" s="1"/>
  <c r="U526" i="24" s="1"/>
  <c r="Q527" i="24"/>
  <c r="T527" i="24" s="1"/>
  <c r="Q528" i="24"/>
  <c r="Q529" i="24"/>
  <c r="T529" i="24" s="1"/>
  <c r="Q530" i="24"/>
  <c r="T530" i="24" s="1"/>
  <c r="Q531" i="24"/>
  <c r="T531" i="24" s="1"/>
  <c r="Q532" i="24"/>
  <c r="T532" i="24" s="1"/>
  <c r="Q533" i="24"/>
  <c r="T533" i="24" s="1"/>
  <c r="Q534" i="24"/>
  <c r="T534" i="24" s="1"/>
  <c r="Q535" i="24"/>
  <c r="T535" i="24" s="1"/>
  <c r="Q536" i="24"/>
  <c r="T536" i="24" s="1"/>
  <c r="Q537" i="24"/>
  <c r="T537" i="24" s="1"/>
  <c r="Q538" i="24"/>
  <c r="T538" i="24" s="1"/>
  <c r="Q539" i="24"/>
  <c r="T539" i="24" s="1"/>
  <c r="Q540" i="24"/>
  <c r="T540" i="24" s="1"/>
  <c r="Q541" i="24"/>
  <c r="Q542" i="24"/>
  <c r="T542" i="24" s="1"/>
  <c r="U542" i="24" s="1"/>
  <c r="Q543" i="24"/>
  <c r="T543" i="24" s="1"/>
  <c r="Q544" i="24"/>
  <c r="T544" i="24" s="1"/>
  <c r="Q545" i="24"/>
  <c r="T545" i="24" s="1"/>
  <c r="Q546" i="24"/>
  <c r="T546" i="24" s="1"/>
  <c r="Q547" i="24"/>
  <c r="T547" i="24" s="1"/>
  <c r="Q548" i="24"/>
  <c r="T548" i="24" s="1"/>
  <c r="Q549" i="24"/>
  <c r="T549" i="24" s="1"/>
  <c r="Q550" i="24"/>
  <c r="T550" i="24" s="1"/>
  <c r="U550" i="24" s="1"/>
  <c r="Q551" i="24"/>
  <c r="T551" i="24" s="1"/>
  <c r="Q552" i="24"/>
  <c r="T552" i="24" s="1"/>
  <c r="Q553" i="24"/>
  <c r="Q554" i="24"/>
  <c r="T554" i="24" s="1"/>
  <c r="Q555" i="24"/>
  <c r="T555" i="24" s="1"/>
  <c r="Q556" i="24"/>
  <c r="T556" i="24" s="1"/>
  <c r="Q557" i="24"/>
  <c r="T557" i="24" s="1"/>
  <c r="Q558" i="24"/>
  <c r="T558" i="24" s="1"/>
  <c r="U558" i="24" s="1"/>
  <c r="Q559" i="24"/>
  <c r="T559" i="24" s="1"/>
  <c r="Q560" i="24"/>
  <c r="T560" i="24" s="1"/>
  <c r="Q561" i="24"/>
  <c r="T561" i="24" s="1"/>
  <c r="Q562" i="24"/>
  <c r="T562" i="24" s="1"/>
  <c r="Q563" i="24"/>
  <c r="T563" i="24" s="1"/>
  <c r="Q564" i="24"/>
  <c r="T564" i="24" s="1"/>
  <c r="Q565" i="24"/>
  <c r="T565" i="24" s="1"/>
  <c r="Q566" i="24"/>
  <c r="T566" i="24" s="1"/>
  <c r="Q567" i="24"/>
  <c r="T567" i="24" s="1"/>
  <c r="Q568" i="24"/>
  <c r="T568" i="24" s="1"/>
  <c r="Q569" i="24"/>
  <c r="T569" i="24" s="1"/>
  <c r="Q570" i="24"/>
  <c r="T570" i="24" s="1"/>
  <c r="Q571" i="24"/>
  <c r="T571" i="24" s="1"/>
  <c r="Q572" i="24"/>
  <c r="T572" i="24" s="1"/>
  <c r="Q573" i="24"/>
  <c r="T573" i="24" s="1"/>
  <c r="Q574" i="24"/>
  <c r="T574" i="24" s="1"/>
  <c r="U574" i="24" s="1"/>
  <c r="Q575" i="24"/>
  <c r="T575" i="24" s="1"/>
  <c r="Q576" i="24"/>
  <c r="T576" i="24" s="1"/>
  <c r="Q577" i="24"/>
  <c r="Q578" i="24"/>
  <c r="T578" i="24" s="1"/>
  <c r="Q579" i="24"/>
  <c r="T579" i="24" s="1"/>
  <c r="Q580" i="24"/>
  <c r="T580" i="24" s="1"/>
  <c r="Q581" i="24"/>
  <c r="T581" i="24" s="1"/>
  <c r="Q582" i="24"/>
  <c r="T582" i="24" s="1"/>
  <c r="U582" i="24" s="1"/>
  <c r="Q583" i="24"/>
  <c r="T583" i="24" s="1"/>
  <c r="Q584" i="24"/>
  <c r="T584" i="24" s="1"/>
  <c r="Q585" i="24"/>
  <c r="T585" i="24" s="1"/>
  <c r="Q586" i="24"/>
  <c r="T586" i="24" s="1"/>
  <c r="Q587" i="24"/>
  <c r="T587" i="24" s="1"/>
  <c r="Q588" i="24"/>
  <c r="Q589" i="24"/>
  <c r="T589" i="24" s="1"/>
  <c r="Q590" i="24"/>
  <c r="T590" i="24" s="1"/>
  <c r="U590" i="24" s="1"/>
  <c r="Q591" i="24"/>
  <c r="T591" i="24" s="1"/>
  <c r="Q592" i="24"/>
  <c r="T592" i="24" s="1"/>
  <c r="Q593" i="24"/>
  <c r="T593" i="24" s="1"/>
  <c r="Q594" i="24"/>
  <c r="T594" i="24" s="1"/>
  <c r="Q595" i="24"/>
  <c r="T595" i="24" s="1"/>
  <c r="Q596" i="24"/>
  <c r="T596" i="24" s="1"/>
  <c r="Q597" i="24"/>
  <c r="T597" i="24" s="1"/>
  <c r="Q598" i="24"/>
  <c r="T598" i="24" s="1"/>
  <c r="Q599" i="24"/>
  <c r="T599" i="24" s="1"/>
  <c r="Q600" i="24"/>
  <c r="T600" i="24" s="1"/>
  <c r="Q601" i="24"/>
  <c r="T601" i="24" s="1"/>
  <c r="Q602" i="24"/>
  <c r="T602" i="24" s="1"/>
  <c r="Q603" i="24"/>
  <c r="T603" i="24" s="1"/>
  <c r="Q604" i="24"/>
  <c r="T604" i="24" s="1"/>
  <c r="Q605" i="24"/>
  <c r="T605" i="24" s="1"/>
  <c r="Q606" i="24"/>
  <c r="T606" i="24" s="1"/>
  <c r="U606" i="24" s="1"/>
  <c r="Q607" i="24"/>
  <c r="T607" i="24" s="1"/>
  <c r="Q608" i="24"/>
  <c r="T608" i="24" s="1"/>
  <c r="Q609" i="24"/>
  <c r="Q610" i="24"/>
  <c r="T610" i="24" s="1"/>
  <c r="Q611" i="24"/>
  <c r="T611" i="24" s="1"/>
  <c r="Q612" i="24"/>
  <c r="T612" i="24" s="1"/>
  <c r="Q613" i="24"/>
  <c r="T613" i="24" s="1"/>
  <c r="Q614" i="24"/>
  <c r="T614" i="24" s="1"/>
  <c r="U614" i="24" s="1"/>
  <c r="Q615" i="24"/>
  <c r="T615" i="24" s="1"/>
  <c r="Q616" i="24"/>
  <c r="T616" i="24" s="1"/>
  <c r="Q617" i="24"/>
  <c r="T617" i="24" s="1"/>
  <c r="Q618" i="24"/>
  <c r="T618" i="24" s="1"/>
  <c r="Q619" i="24"/>
  <c r="T619" i="24" s="1"/>
  <c r="Q620" i="24"/>
  <c r="Q621" i="24"/>
  <c r="T621" i="24" s="1"/>
  <c r="Q622" i="24"/>
  <c r="T622" i="24" s="1"/>
  <c r="U622" i="24" s="1"/>
  <c r="Q18" i="24"/>
  <c r="T18" i="24" s="1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5" i="24"/>
  <c r="O56" i="24"/>
  <c r="O57" i="24"/>
  <c r="O58" i="24"/>
  <c r="O59" i="24"/>
  <c r="O60" i="24"/>
  <c r="O61" i="24"/>
  <c r="O62" i="24"/>
  <c r="O63" i="24"/>
  <c r="O64" i="24"/>
  <c r="O65" i="24"/>
  <c r="O66" i="24"/>
  <c r="O67" i="24"/>
  <c r="O68" i="24"/>
  <c r="O69" i="24"/>
  <c r="O70" i="24"/>
  <c r="O71" i="24"/>
  <c r="O72" i="24"/>
  <c r="O73" i="24"/>
  <c r="O74" i="24"/>
  <c r="O75" i="24"/>
  <c r="O76" i="24"/>
  <c r="O77" i="24"/>
  <c r="O78" i="24"/>
  <c r="O79" i="24"/>
  <c r="O80" i="24"/>
  <c r="O81" i="24"/>
  <c r="O82" i="24"/>
  <c r="O83" i="24"/>
  <c r="O84" i="24"/>
  <c r="O85" i="24"/>
  <c r="O86" i="24"/>
  <c r="O87" i="24"/>
  <c r="O88" i="24"/>
  <c r="O89" i="24"/>
  <c r="O90" i="24"/>
  <c r="O91" i="24"/>
  <c r="O92" i="24"/>
  <c r="O93" i="24"/>
  <c r="O94" i="24"/>
  <c r="O95" i="24"/>
  <c r="O96" i="24"/>
  <c r="O97" i="24"/>
  <c r="O98" i="24"/>
  <c r="O99" i="24"/>
  <c r="O100" i="24"/>
  <c r="O101" i="24"/>
  <c r="O102" i="24"/>
  <c r="O103" i="24"/>
  <c r="O104" i="24"/>
  <c r="O105" i="24"/>
  <c r="O106" i="24"/>
  <c r="O107" i="24"/>
  <c r="O108" i="24"/>
  <c r="O109" i="24"/>
  <c r="O110" i="24"/>
  <c r="O111" i="24"/>
  <c r="O112" i="24"/>
  <c r="O113" i="24"/>
  <c r="O114" i="24"/>
  <c r="O115" i="24"/>
  <c r="O116" i="24"/>
  <c r="O117" i="24"/>
  <c r="O118" i="24"/>
  <c r="O119" i="24"/>
  <c r="O120" i="24"/>
  <c r="O121" i="24"/>
  <c r="O122" i="24"/>
  <c r="O123" i="24"/>
  <c r="O124" i="24"/>
  <c r="O125" i="24"/>
  <c r="O126" i="24"/>
  <c r="O127" i="24"/>
  <c r="O128" i="24"/>
  <c r="O129" i="24"/>
  <c r="O130" i="24"/>
  <c r="O131" i="24"/>
  <c r="O132" i="24"/>
  <c r="O133" i="24"/>
  <c r="O134" i="24"/>
  <c r="O135" i="24"/>
  <c r="O136" i="24"/>
  <c r="O137" i="24"/>
  <c r="O138" i="24"/>
  <c r="O139" i="24"/>
  <c r="O140" i="24"/>
  <c r="O141" i="24"/>
  <c r="O142" i="24"/>
  <c r="O143" i="24"/>
  <c r="O144" i="24"/>
  <c r="O145" i="24"/>
  <c r="O146" i="24"/>
  <c r="O147" i="24"/>
  <c r="O148" i="24"/>
  <c r="O149" i="24"/>
  <c r="O150" i="24"/>
  <c r="O151" i="24"/>
  <c r="O152" i="24"/>
  <c r="O153" i="24"/>
  <c r="O154" i="24"/>
  <c r="O155" i="24"/>
  <c r="O156" i="24"/>
  <c r="O157" i="24"/>
  <c r="O158" i="24"/>
  <c r="O159" i="24"/>
  <c r="O160" i="24"/>
  <c r="O161" i="24"/>
  <c r="O162" i="24"/>
  <c r="O163" i="24"/>
  <c r="O164" i="24"/>
  <c r="O165" i="24"/>
  <c r="O166" i="24"/>
  <c r="O167" i="24"/>
  <c r="O168" i="24"/>
  <c r="O169" i="24"/>
  <c r="O170" i="24"/>
  <c r="O171" i="24"/>
  <c r="O172" i="24"/>
  <c r="O173" i="24"/>
  <c r="O174" i="24"/>
  <c r="O175" i="24"/>
  <c r="O176" i="24"/>
  <c r="O177" i="24"/>
  <c r="O178" i="24"/>
  <c r="O179" i="24"/>
  <c r="O180" i="24"/>
  <c r="O181" i="24"/>
  <c r="O182" i="24"/>
  <c r="O183" i="24"/>
  <c r="O184" i="24"/>
  <c r="O185" i="24"/>
  <c r="O186" i="24"/>
  <c r="O187" i="24"/>
  <c r="O188" i="24"/>
  <c r="O189" i="24"/>
  <c r="O190" i="24"/>
  <c r="O191" i="24"/>
  <c r="O192" i="24"/>
  <c r="O193" i="24"/>
  <c r="O194" i="24"/>
  <c r="O195" i="24"/>
  <c r="O196" i="24"/>
  <c r="O197" i="24"/>
  <c r="O198" i="24"/>
  <c r="O199" i="24"/>
  <c r="O200" i="24"/>
  <c r="O201" i="24"/>
  <c r="O202" i="24"/>
  <c r="O203" i="24"/>
  <c r="O204" i="24"/>
  <c r="O205" i="24"/>
  <c r="O206" i="24"/>
  <c r="O207" i="24"/>
  <c r="O208" i="24"/>
  <c r="O209" i="24"/>
  <c r="O210" i="24"/>
  <c r="O211" i="24"/>
  <c r="O212" i="24"/>
  <c r="O213" i="24"/>
  <c r="O214" i="24"/>
  <c r="O215" i="24"/>
  <c r="O216" i="24"/>
  <c r="O217" i="24"/>
  <c r="O218" i="24"/>
  <c r="O219" i="24"/>
  <c r="O220" i="24"/>
  <c r="O221" i="24"/>
  <c r="O222" i="24"/>
  <c r="O223" i="24"/>
  <c r="O224" i="24"/>
  <c r="O225" i="24"/>
  <c r="O226" i="24"/>
  <c r="O227" i="24"/>
  <c r="O228" i="24"/>
  <c r="O229" i="24"/>
  <c r="O230" i="24"/>
  <c r="O231" i="24"/>
  <c r="O232" i="24"/>
  <c r="O233" i="24"/>
  <c r="O234" i="24"/>
  <c r="O235" i="24"/>
  <c r="O236" i="24"/>
  <c r="O237" i="24"/>
  <c r="O238" i="24"/>
  <c r="O239" i="24"/>
  <c r="O240" i="24"/>
  <c r="O241" i="24"/>
  <c r="O242" i="24"/>
  <c r="O243" i="24"/>
  <c r="O244" i="24"/>
  <c r="O245" i="24"/>
  <c r="O246" i="24"/>
  <c r="O247" i="24"/>
  <c r="O248" i="24"/>
  <c r="O249" i="24"/>
  <c r="O250" i="24"/>
  <c r="O251" i="24"/>
  <c r="O252" i="24"/>
  <c r="O253" i="24"/>
  <c r="O254" i="24"/>
  <c r="O255" i="24"/>
  <c r="O256" i="24"/>
  <c r="O257" i="24"/>
  <c r="O258" i="24"/>
  <c r="O259" i="24"/>
  <c r="O260" i="24"/>
  <c r="O261" i="24"/>
  <c r="O262" i="24"/>
  <c r="O263" i="24"/>
  <c r="O264" i="24"/>
  <c r="O265" i="24"/>
  <c r="O266" i="24"/>
  <c r="O267" i="24"/>
  <c r="O268" i="24"/>
  <c r="O269" i="24"/>
  <c r="O270" i="24"/>
  <c r="O271" i="24"/>
  <c r="O272" i="24"/>
  <c r="O273" i="24"/>
  <c r="O274" i="24"/>
  <c r="O275" i="24"/>
  <c r="O276" i="24"/>
  <c r="O277" i="24"/>
  <c r="O278" i="24"/>
  <c r="O279" i="24"/>
  <c r="O280" i="24"/>
  <c r="O281" i="24"/>
  <c r="O282" i="24"/>
  <c r="O283" i="24"/>
  <c r="O284" i="24"/>
  <c r="O285" i="24"/>
  <c r="O286" i="24"/>
  <c r="O287" i="24"/>
  <c r="O288" i="24"/>
  <c r="O289" i="24"/>
  <c r="O290" i="24"/>
  <c r="O291" i="24"/>
  <c r="O292" i="24"/>
  <c r="O293" i="24"/>
  <c r="O294" i="24"/>
  <c r="O295" i="24"/>
  <c r="O296" i="24"/>
  <c r="O297" i="24"/>
  <c r="O298" i="24"/>
  <c r="O299" i="24"/>
  <c r="O300" i="24"/>
  <c r="O301" i="24"/>
  <c r="O302" i="24"/>
  <c r="O303" i="24"/>
  <c r="O304" i="24"/>
  <c r="O305" i="24"/>
  <c r="O306" i="24"/>
  <c r="O307" i="24"/>
  <c r="O308" i="24"/>
  <c r="O309" i="24"/>
  <c r="O310" i="24"/>
  <c r="O311" i="24"/>
  <c r="O312" i="24"/>
  <c r="O313" i="24"/>
  <c r="O314" i="24"/>
  <c r="O315" i="24"/>
  <c r="O316" i="24"/>
  <c r="O317" i="24"/>
  <c r="O318" i="24"/>
  <c r="O319" i="24"/>
  <c r="O320" i="24"/>
  <c r="O321" i="24"/>
  <c r="O322" i="24"/>
  <c r="O323" i="24"/>
  <c r="O324" i="24"/>
  <c r="O325" i="24"/>
  <c r="O326" i="24"/>
  <c r="O327" i="24"/>
  <c r="O328" i="24"/>
  <c r="O329" i="24"/>
  <c r="O330" i="24"/>
  <c r="O331" i="24"/>
  <c r="O332" i="24"/>
  <c r="O333" i="24"/>
  <c r="O334" i="24"/>
  <c r="O335" i="24"/>
  <c r="O336" i="24"/>
  <c r="O337" i="24"/>
  <c r="O338" i="24"/>
  <c r="O339" i="24"/>
  <c r="O340" i="24"/>
  <c r="O341" i="24"/>
  <c r="O342" i="24"/>
  <c r="O343" i="24"/>
  <c r="O344" i="24"/>
  <c r="O345" i="24"/>
  <c r="O346" i="24"/>
  <c r="O347" i="24"/>
  <c r="O348" i="24"/>
  <c r="O349" i="24"/>
  <c r="O350" i="24"/>
  <c r="O351" i="24"/>
  <c r="O352" i="24"/>
  <c r="O353" i="24"/>
  <c r="O354" i="24"/>
  <c r="O355" i="24"/>
  <c r="O356" i="24"/>
  <c r="O357" i="24"/>
  <c r="O358" i="24"/>
  <c r="O359" i="24"/>
  <c r="O360" i="24"/>
  <c r="O361" i="24"/>
  <c r="O362" i="24"/>
  <c r="O363" i="24"/>
  <c r="O364" i="24"/>
  <c r="O365" i="24"/>
  <c r="O366" i="24"/>
  <c r="O367" i="24"/>
  <c r="O368" i="24"/>
  <c r="O369" i="24"/>
  <c r="O370" i="24"/>
  <c r="O371" i="24"/>
  <c r="O372" i="24"/>
  <c r="O373" i="24"/>
  <c r="O374" i="24"/>
  <c r="O375" i="24"/>
  <c r="O376" i="24"/>
  <c r="O377" i="24"/>
  <c r="O378" i="24"/>
  <c r="O379" i="24"/>
  <c r="O380" i="24"/>
  <c r="O381" i="24"/>
  <c r="O382" i="24"/>
  <c r="O383" i="24"/>
  <c r="O384" i="24"/>
  <c r="O385" i="24"/>
  <c r="O386" i="24"/>
  <c r="O387" i="24"/>
  <c r="O388" i="24"/>
  <c r="O389" i="24"/>
  <c r="O390" i="24"/>
  <c r="O391" i="24"/>
  <c r="O392" i="24"/>
  <c r="O393" i="24"/>
  <c r="O394" i="24"/>
  <c r="O395" i="24"/>
  <c r="O396" i="24"/>
  <c r="O397" i="24"/>
  <c r="O398" i="24"/>
  <c r="O399" i="24"/>
  <c r="O400" i="24"/>
  <c r="O401" i="24"/>
  <c r="O402" i="24"/>
  <c r="O403" i="24"/>
  <c r="O404" i="24"/>
  <c r="O405" i="24"/>
  <c r="O406" i="24"/>
  <c r="O407" i="24"/>
  <c r="O408" i="24"/>
  <c r="O409" i="24"/>
  <c r="O410" i="24"/>
  <c r="O411" i="24"/>
  <c r="O412" i="24"/>
  <c r="O413" i="24"/>
  <c r="O414" i="24"/>
  <c r="O415" i="24"/>
  <c r="O416" i="24"/>
  <c r="O417" i="24"/>
  <c r="O418" i="24"/>
  <c r="O419" i="24"/>
  <c r="O420" i="24"/>
  <c r="O421" i="24"/>
  <c r="O422" i="24"/>
  <c r="O423" i="24"/>
  <c r="O424" i="24"/>
  <c r="O425" i="24"/>
  <c r="O426" i="24"/>
  <c r="O427" i="24"/>
  <c r="O428" i="24"/>
  <c r="O429" i="24"/>
  <c r="O430" i="24"/>
  <c r="O431" i="24"/>
  <c r="O432" i="24"/>
  <c r="O433" i="24"/>
  <c r="O434" i="24"/>
  <c r="O435" i="24"/>
  <c r="O436" i="24"/>
  <c r="O437" i="24"/>
  <c r="O438" i="24"/>
  <c r="O439" i="24"/>
  <c r="O440" i="24"/>
  <c r="O441" i="24"/>
  <c r="O442" i="24"/>
  <c r="O443" i="24"/>
  <c r="O444" i="24"/>
  <c r="O445" i="24"/>
  <c r="O446" i="24"/>
  <c r="O447" i="24"/>
  <c r="O448" i="24"/>
  <c r="O449" i="24"/>
  <c r="O450" i="24"/>
  <c r="O451" i="24"/>
  <c r="O452" i="24"/>
  <c r="O453" i="24"/>
  <c r="O454" i="24"/>
  <c r="O455" i="24"/>
  <c r="O456" i="24"/>
  <c r="O457" i="24"/>
  <c r="O458" i="24"/>
  <c r="O459" i="24"/>
  <c r="O460" i="24"/>
  <c r="O461" i="24"/>
  <c r="O462" i="24"/>
  <c r="O463" i="24"/>
  <c r="O464" i="24"/>
  <c r="O465" i="24"/>
  <c r="O466" i="24"/>
  <c r="O467" i="24"/>
  <c r="O468" i="24"/>
  <c r="O469" i="24"/>
  <c r="O470" i="24"/>
  <c r="O471" i="24"/>
  <c r="O472" i="24"/>
  <c r="O473" i="24"/>
  <c r="O474" i="24"/>
  <c r="O475" i="24"/>
  <c r="O476" i="24"/>
  <c r="O477" i="24"/>
  <c r="O478" i="24"/>
  <c r="O479" i="24"/>
  <c r="O480" i="24"/>
  <c r="O481" i="24"/>
  <c r="O482" i="24"/>
  <c r="O483" i="24"/>
  <c r="O484" i="24"/>
  <c r="O485" i="24"/>
  <c r="O486" i="24"/>
  <c r="O487" i="24"/>
  <c r="O488" i="24"/>
  <c r="O489" i="24"/>
  <c r="O490" i="24"/>
  <c r="O491" i="24"/>
  <c r="O492" i="24"/>
  <c r="O493" i="24"/>
  <c r="O494" i="24"/>
  <c r="O495" i="24"/>
  <c r="O496" i="24"/>
  <c r="O497" i="24"/>
  <c r="O498" i="24"/>
  <c r="O499" i="24"/>
  <c r="O500" i="24"/>
  <c r="O501" i="24"/>
  <c r="O502" i="24"/>
  <c r="O503" i="24"/>
  <c r="O504" i="24"/>
  <c r="O505" i="24"/>
  <c r="O506" i="24"/>
  <c r="O507" i="24"/>
  <c r="O508" i="24"/>
  <c r="O509" i="24"/>
  <c r="O510" i="24"/>
  <c r="O511" i="24"/>
  <c r="O512" i="24"/>
  <c r="O513" i="24"/>
  <c r="O514" i="24"/>
  <c r="O515" i="24"/>
  <c r="O516" i="24"/>
  <c r="O517" i="24"/>
  <c r="O518" i="24"/>
  <c r="O519" i="24"/>
  <c r="O520" i="24"/>
  <c r="O521" i="24"/>
  <c r="O522" i="24"/>
  <c r="O523" i="24"/>
  <c r="O524" i="24"/>
  <c r="O525" i="24"/>
  <c r="O526" i="24"/>
  <c r="O527" i="24"/>
  <c r="O528" i="24"/>
  <c r="O529" i="24"/>
  <c r="O530" i="24"/>
  <c r="O531" i="24"/>
  <c r="O532" i="24"/>
  <c r="O533" i="24"/>
  <c r="O534" i="24"/>
  <c r="O535" i="24"/>
  <c r="O536" i="24"/>
  <c r="O537" i="24"/>
  <c r="O538" i="24"/>
  <c r="O539" i="24"/>
  <c r="O540" i="24"/>
  <c r="O541" i="24"/>
  <c r="O542" i="24"/>
  <c r="O543" i="24"/>
  <c r="O544" i="24"/>
  <c r="O545" i="24"/>
  <c r="O546" i="24"/>
  <c r="O547" i="24"/>
  <c r="O548" i="24"/>
  <c r="O549" i="24"/>
  <c r="O550" i="24"/>
  <c r="O551" i="24"/>
  <c r="O552" i="24"/>
  <c r="O553" i="24"/>
  <c r="O554" i="24"/>
  <c r="O555" i="24"/>
  <c r="O556" i="24"/>
  <c r="O557" i="24"/>
  <c r="O558" i="24"/>
  <c r="O559" i="24"/>
  <c r="O560" i="24"/>
  <c r="O561" i="24"/>
  <c r="O562" i="24"/>
  <c r="O563" i="24"/>
  <c r="O564" i="24"/>
  <c r="O565" i="24"/>
  <c r="O566" i="24"/>
  <c r="O567" i="24"/>
  <c r="O568" i="24"/>
  <c r="O569" i="24"/>
  <c r="O570" i="24"/>
  <c r="O571" i="24"/>
  <c r="O572" i="24"/>
  <c r="O573" i="24"/>
  <c r="O574" i="24"/>
  <c r="O575" i="24"/>
  <c r="O576" i="24"/>
  <c r="O577" i="24"/>
  <c r="O578" i="24"/>
  <c r="O579" i="24"/>
  <c r="O580" i="24"/>
  <c r="O581" i="24"/>
  <c r="O582" i="24"/>
  <c r="O583" i="24"/>
  <c r="O584" i="24"/>
  <c r="O585" i="24"/>
  <c r="O586" i="24"/>
  <c r="O587" i="24"/>
  <c r="O588" i="24"/>
  <c r="O589" i="24"/>
  <c r="O590" i="24"/>
  <c r="O591" i="24"/>
  <c r="O592" i="24"/>
  <c r="O593" i="24"/>
  <c r="O594" i="24"/>
  <c r="O595" i="24"/>
  <c r="O596" i="24"/>
  <c r="O597" i="24"/>
  <c r="O598" i="24"/>
  <c r="O599" i="24"/>
  <c r="O600" i="24"/>
  <c r="O601" i="24"/>
  <c r="O602" i="24"/>
  <c r="O603" i="24"/>
  <c r="O604" i="24"/>
  <c r="O605" i="24"/>
  <c r="O606" i="24"/>
  <c r="O607" i="24"/>
  <c r="O608" i="24"/>
  <c r="O609" i="24"/>
  <c r="O610" i="24"/>
  <c r="O611" i="24"/>
  <c r="O612" i="24"/>
  <c r="O613" i="24"/>
  <c r="O614" i="24"/>
  <c r="O615" i="24"/>
  <c r="O616" i="24"/>
  <c r="O617" i="24"/>
  <c r="O618" i="24"/>
  <c r="O619" i="24"/>
  <c r="O620" i="24"/>
  <c r="O621" i="24"/>
  <c r="O622" i="24"/>
  <c r="O18" i="24"/>
  <c r="N19" i="24"/>
  <c r="N20" i="24"/>
  <c r="N21" i="24"/>
  <c r="N22" i="24"/>
  <c r="N23" i="24"/>
  <c r="N24" i="24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42" i="24"/>
  <c r="N43" i="24"/>
  <c r="N44" i="24"/>
  <c r="N45" i="24"/>
  <c r="N46" i="24"/>
  <c r="N47" i="24"/>
  <c r="N48" i="24"/>
  <c r="N49" i="24"/>
  <c r="N50" i="24"/>
  <c r="N51" i="24"/>
  <c r="N52" i="24"/>
  <c r="N53" i="24"/>
  <c r="N54" i="24"/>
  <c r="N55" i="24"/>
  <c r="N56" i="24"/>
  <c r="N57" i="24"/>
  <c r="N58" i="24"/>
  <c r="N59" i="24"/>
  <c r="N60" i="24"/>
  <c r="N61" i="24"/>
  <c r="N62" i="24"/>
  <c r="N63" i="24"/>
  <c r="N64" i="24"/>
  <c r="N65" i="24"/>
  <c r="N66" i="24"/>
  <c r="N67" i="24"/>
  <c r="N68" i="24"/>
  <c r="N69" i="24"/>
  <c r="N70" i="24"/>
  <c r="N71" i="24"/>
  <c r="N72" i="24"/>
  <c r="N73" i="24"/>
  <c r="N74" i="24"/>
  <c r="N75" i="24"/>
  <c r="N76" i="24"/>
  <c r="N77" i="24"/>
  <c r="N78" i="24"/>
  <c r="N79" i="24"/>
  <c r="N80" i="24"/>
  <c r="N81" i="24"/>
  <c r="N82" i="24"/>
  <c r="N83" i="24"/>
  <c r="N84" i="24"/>
  <c r="N85" i="24"/>
  <c r="N86" i="24"/>
  <c r="N87" i="24"/>
  <c r="N88" i="24"/>
  <c r="N89" i="24"/>
  <c r="N90" i="24"/>
  <c r="N91" i="24"/>
  <c r="N92" i="24"/>
  <c r="N93" i="24"/>
  <c r="N94" i="24"/>
  <c r="N95" i="24"/>
  <c r="N96" i="24"/>
  <c r="N97" i="24"/>
  <c r="N98" i="24"/>
  <c r="N99" i="24"/>
  <c r="N100" i="24"/>
  <c r="N101" i="24"/>
  <c r="N102" i="24"/>
  <c r="N103" i="24"/>
  <c r="N104" i="24"/>
  <c r="N105" i="24"/>
  <c r="N106" i="24"/>
  <c r="N107" i="24"/>
  <c r="N108" i="24"/>
  <c r="N109" i="24"/>
  <c r="N110" i="24"/>
  <c r="N111" i="24"/>
  <c r="N112" i="24"/>
  <c r="N113" i="24"/>
  <c r="N114" i="24"/>
  <c r="N115" i="24"/>
  <c r="N116" i="24"/>
  <c r="N117" i="24"/>
  <c r="N118" i="24"/>
  <c r="N119" i="24"/>
  <c r="N120" i="24"/>
  <c r="N121" i="24"/>
  <c r="N122" i="24"/>
  <c r="N123" i="24"/>
  <c r="N124" i="24"/>
  <c r="N125" i="24"/>
  <c r="N126" i="24"/>
  <c r="N127" i="24"/>
  <c r="N128" i="24"/>
  <c r="N129" i="24"/>
  <c r="N130" i="24"/>
  <c r="N131" i="24"/>
  <c r="N132" i="24"/>
  <c r="N133" i="24"/>
  <c r="N134" i="24"/>
  <c r="N135" i="24"/>
  <c r="N136" i="24"/>
  <c r="N137" i="24"/>
  <c r="N138" i="24"/>
  <c r="N139" i="24"/>
  <c r="N140" i="24"/>
  <c r="N141" i="24"/>
  <c r="N142" i="24"/>
  <c r="N143" i="24"/>
  <c r="N144" i="24"/>
  <c r="N145" i="24"/>
  <c r="N146" i="24"/>
  <c r="N147" i="24"/>
  <c r="N148" i="24"/>
  <c r="N149" i="24"/>
  <c r="N150" i="24"/>
  <c r="N151" i="24"/>
  <c r="N152" i="24"/>
  <c r="N153" i="24"/>
  <c r="N154" i="24"/>
  <c r="N155" i="24"/>
  <c r="N156" i="24"/>
  <c r="N157" i="24"/>
  <c r="N158" i="24"/>
  <c r="N159" i="24"/>
  <c r="N160" i="24"/>
  <c r="N161" i="24"/>
  <c r="N162" i="24"/>
  <c r="N163" i="24"/>
  <c r="N164" i="24"/>
  <c r="N165" i="24"/>
  <c r="N166" i="24"/>
  <c r="N167" i="24"/>
  <c r="N168" i="24"/>
  <c r="N169" i="24"/>
  <c r="N170" i="24"/>
  <c r="N171" i="24"/>
  <c r="N172" i="24"/>
  <c r="N173" i="24"/>
  <c r="N174" i="24"/>
  <c r="N175" i="24"/>
  <c r="N176" i="24"/>
  <c r="N177" i="24"/>
  <c r="N178" i="24"/>
  <c r="N179" i="24"/>
  <c r="N180" i="24"/>
  <c r="N181" i="24"/>
  <c r="N182" i="24"/>
  <c r="N183" i="24"/>
  <c r="N184" i="24"/>
  <c r="N185" i="24"/>
  <c r="N186" i="24"/>
  <c r="N187" i="24"/>
  <c r="N188" i="24"/>
  <c r="N189" i="24"/>
  <c r="N190" i="24"/>
  <c r="N191" i="24"/>
  <c r="N192" i="24"/>
  <c r="N193" i="24"/>
  <c r="N194" i="24"/>
  <c r="N195" i="24"/>
  <c r="N196" i="24"/>
  <c r="N197" i="24"/>
  <c r="N198" i="24"/>
  <c r="N199" i="24"/>
  <c r="N200" i="24"/>
  <c r="N201" i="24"/>
  <c r="N202" i="24"/>
  <c r="N203" i="24"/>
  <c r="N204" i="24"/>
  <c r="N205" i="24"/>
  <c r="N206" i="24"/>
  <c r="N207" i="24"/>
  <c r="N208" i="24"/>
  <c r="N209" i="24"/>
  <c r="N210" i="24"/>
  <c r="N211" i="24"/>
  <c r="N212" i="24"/>
  <c r="N213" i="24"/>
  <c r="N214" i="24"/>
  <c r="N215" i="24"/>
  <c r="N216" i="24"/>
  <c r="N217" i="24"/>
  <c r="N218" i="24"/>
  <c r="N219" i="24"/>
  <c r="N220" i="24"/>
  <c r="N221" i="24"/>
  <c r="N222" i="24"/>
  <c r="N223" i="24"/>
  <c r="N224" i="24"/>
  <c r="N225" i="24"/>
  <c r="N226" i="24"/>
  <c r="N227" i="24"/>
  <c r="N228" i="24"/>
  <c r="N229" i="24"/>
  <c r="N230" i="24"/>
  <c r="N231" i="24"/>
  <c r="N232" i="24"/>
  <c r="N233" i="24"/>
  <c r="N234" i="24"/>
  <c r="N235" i="24"/>
  <c r="N236" i="24"/>
  <c r="N237" i="24"/>
  <c r="N238" i="24"/>
  <c r="N239" i="24"/>
  <c r="N240" i="24"/>
  <c r="N241" i="24"/>
  <c r="N242" i="24"/>
  <c r="N243" i="24"/>
  <c r="N244" i="24"/>
  <c r="N245" i="24"/>
  <c r="N246" i="24"/>
  <c r="N247" i="24"/>
  <c r="N248" i="24"/>
  <c r="N249" i="24"/>
  <c r="N250" i="24"/>
  <c r="N251" i="24"/>
  <c r="N252" i="24"/>
  <c r="N253" i="24"/>
  <c r="N254" i="24"/>
  <c r="N255" i="24"/>
  <c r="N256" i="24"/>
  <c r="N257" i="24"/>
  <c r="N258" i="24"/>
  <c r="N259" i="24"/>
  <c r="N260" i="24"/>
  <c r="N261" i="24"/>
  <c r="N262" i="24"/>
  <c r="N263" i="24"/>
  <c r="N264" i="24"/>
  <c r="N265" i="24"/>
  <c r="N266" i="24"/>
  <c r="N267" i="24"/>
  <c r="N268" i="24"/>
  <c r="N269" i="24"/>
  <c r="N270" i="24"/>
  <c r="N271" i="24"/>
  <c r="N272" i="24"/>
  <c r="N273" i="24"/>
  <c r="N274" i="24"/>
  <c r="N275" i="24"/>
  <c r="N276" i="24"/>
  <c r="N277" i="24"/>
  <c r="N278" i="24"/>
  <c r="N279" i="24"/>
  <c r="N280" i="24"/>
  <c r="N281" i="24"/>
  <c r="N282" i="24"/>
  <c r="N283" i="24"/>
  <c r="N284" i="24"/>
  <c r="N285" i="24"/>
  <c r="N286" i="24"/>
  <c r="N287" i="24"/>
  <c r="N288" i="24"/>
  <c r="N289" i="24"/>
  <c r="N290" i="24"/>
  <c r="N291" i="24"/>
  <c r="N292" i="24"/>
  <c r="N293" i="24"/>
  <c r="N294" i="24"/>
  <c r="N295" i="24"/>
  <c r="N296" i="24"/>
  <c r="N297" i="24"/>
  <c r="N298" i="24"/>
  <c r="N299" i="24"/>
  <c r="N300" i="24"/>
  <c r="N301" i="24"/>
  <c r="N302" i="24"/>
  <c r="N303" i="24"/>
  <c r="N304" i="24"/>
  <c r="N305" i="24"/>
  <c r="N306" i="24"/>
  <c r="N307" i="24"/>
  <c r="N308" i="24"/>
  <c r="N309" i="24"/>
  <c r="N310" i="24"/>
  <c r="N311" i="24"/>
  <c r="N312" i="24"/>
  <c r="N313" i="24"/>
  <c r="N314" i="24"/>
  <c r="N315" i="24"/>
  <c r="N316" i="24"/>
  <c r="N317" i="24"/>
  <c r="N318" i="24"/>
  <c r="N319" i="24"/>
  <c r="N320" i="24"/>
  <c r="N321" i="24"/>
  <c r="N322" i="24"/>
  <c r="N323" i="24"/>
  <c r="N324" i="24"/>
  <c r="N325" i="24"/>
  <c r="N326" i="24"/>
  <c r="N327" i="24"/>
  <c r="N328" i="24"/>
  <c r="N329" i="24"/>
  <c r="N330" i="24"/>
  <c r="N331" i="24"/>
  <c r="N332" i="24"/>
  <c r="N333" i="24"/>
  <c r="N334" i="24"/>
  <c r="N335" i="24"/>
  <c r="N336" i="24"/>
  <c r="N337" i="24"/>
  <c r="N338" i="24"/>
  <c r="N339" i="24"/>
  <c r="N340" i="24"/>
  <c r="N341" i="24"/>
  <c r="N342" i="24"/>
  <c r="N343" i="24"/>
  <c r="N344" i="24"/>
  <c r="N345" i="24"/>
  <c r="N346" i="24"/>
  <c r="N347" i="24"/>
  <c r="N348" i="24"/>
  <c r="N349" i="24"/>
  <c r="N350" i="24"/>
  <c r="N351" i="24"/>
  <c r="N352" i="24"/>
  <c r="N353" i="24"/>
  <c r="N354" i="24"/>
  <c r="N355" i="24"/>
  <c r="N356" i="24"/>
  <c r="N357" i="24"/>
  <c r="N358" i="24"/>
  <c r="N359" i="24"/>
  <c r="N360" i="24"/>
  <c r="N361" i="24"/>
  <c r="N362" i="24"/>
  <c r="N363" i="24"/>
  <c r="N364" i="24"/>
  <c r="N365" i="24"/>
  <c r="N366" i="24"/>
  <c r="N367" i="24"/>
  <c r="N368" i="24"/>
  <c r="N369" i="24"/>
  <c r="N370" i="24"/>
  <c r="N371" i="24"/>
  <c r="N372" i="24"/>
  <c r="N373" i="24"/>
  <c r="N374" i="24"/>
  <c r="N375" i="24"/>
  <c r="N376" i="24"/>
  <c r="N377" i="24"/>
  <c r="N378" i="24"/>
  <c r="N379" i="24"/>
  <c r="N380" i="24"/>
  <c r="N381" i="24"/>
  <c r="N382" i="24"/>
  <c r="N383" i="24"/>
  <c r="N384" i="24"/>
  <c r="N385" i="24"/>
  <c r="N386" i="24"/>
  <c r="N387" i="24"/>
  <c r="N388" i="24"/>
  <c r="N389" i="24"/>
  <c r="N390" i="24"/>
  <c r="N391" i="24"/>
  <c r="N392" i="24"/>
  <c r="N393" i="24"/>
  <c r="N394" i="24"/>
  <c r="N395" i="24"/>
  <c r="N396" i="24"/>
  <c r="N397" i="24"/>
  <c r="N398" i="24"/>
  <c r="N399" i="24"/>
  <c r="N400" i="24"/>
  <c r="N401" i="24"/>
  <c r="N402" i="24"/>
  <c r="N403" i="24"/>
  <c r="N404" i="24"/>
  <c r="N405" i="24"/>
  <c r="N406" i="24"/>
  <c r="N407" i="24"/>
  <c r="N408" i="24"/>
  <c r="N409" i="24"/>
  <c r="N410" i="24"/>
  <c r="N411" i="24"/>
  <c r="N412" i="24"/>
  <c r="N413" i="24"/>
  <c r="N414" i="24"/>
  <c r="N415" i="24"/>
  <c r="N416" i="24"/>
  <c r="N417" i="24"/>
  <c r="N418" i="24"/>
  <c r="N419" i="24"/>
  <c r="N420" i="24"/>
  <c r="N421" i="24"/>
  <c r="N422" i="24"/>
  <c r="N423" i="24"/>
  <c r="N424" i="24"/>
  <c r="N425" i="24"/>
  <c r="N426" i="24"/>
  <c r="N427" i="24"/>
  <c r="N428" i="24"/>
  <c r="N429" i="24"/>
  <c r="N430" i="24"/>
  <c r="N431" i="24"/>
  <c r="N432" i="24"/>
  <c r="N433" i="24"/>
  <c r="N434" i="24"/>
  <c r="N435" i="24"/>
  <c r="N436" i="24"/>
  <c r="N437" i="24"/>
  <c r="N438" i="24"/>
  <c r="N439" i="24"/>
  <c r="N440" i="24"/>
  <c r="N441" i="24"/>
  <c r="N442" i="24"/>
  <c r="N443" i="24"/>
  <c r="N444" i="24"/>
  <c r="N445" i="24"/>
  <c r="N446" i="24"/>
  <c r="N447" i="24"/>
  <c r="N448" i="24"/>
  <c r="N449" i="24"/>
  <c r="N450" i="24"/>
  <c r="N451" i="24"/>
  <c r="N452" i="24"/>
  <c r="N453" i="24"/>
  <c r="N454" i="24"/>
  <c r="N455" i="24"/>
  <c r="N456" i="24"/>
  <c r="N457" i="24"/>
  <c r="N458" i="24"/>
  <c r="N459" i="24"/>
  <c r="N460" i="24"/>
  <c r="N461" i="24"/>
  <c r="N462" i="24"/>
  <c r="N463" i="24"/>
  <c r="N464" i="24"/>
  <c r="N465" i="24"/>
  <c r="N466" i="24"/>
  <c r="N467" i="24"/>
  <c r="N468" i="24"/>
  <c r="N469" i="24"/>
  <c r="N470" i="24"/>
  <c r="N471" i="24"/>
  <c r="N472" i="24"/>
  <c r="N473" i="24"/>
  <c r="N474" i="24"/>
  <c r="N475" i="24"/>
  <c r="N476" i="24"/>
  <c r="N477" i="24"/>
  <c r="N478" i="24"/>
  <c r="N479" i="24"/>
  <c r="N480" i="24"/>
  <c r="N481" i="24"/>
  <c r="N482" i="24"/>
  <c r="N483" i="24"/>
  <c r="N484" i="24"/>
  <c r="N485" i="24"/>
  <c r="N486" i="24"/>
  <c r="N487" i="24"/>
  <c r="N488" i="24"/>
  <c r="N489" i="24"/>
  <c r="N490" i="24"/>
  <c r="N491" i="24"/>
  <c r="N492" i="24"/>
  <c r="N493" i="24"/>
  <c r="N494" i="24"/>
  <c r="N495" i="24"/>
  <c r="N496" i="24"/>
  <c r="N497" i="24"/>
  <c r="N498" i="24"/>
  <c r="N499" i="24"/>
  <c r="N500" i="24"/>
  <c r="N501" i="24"/>
  <c r="N502" i="24"/>
  <c r="N503" i="24"/>
  <c r="N504" i="24"/>
  <c r="N505" i="24"/>
  <c r="N506" i="24"/>
  <c r="N507" i="24"/>
  <c r="N508" i="24"/>
  <c r="N509" i="24"/>
  <c r="N510" i="24"/>
  <c r="N511" i="24"/>
  <c r="N512" i="24"/>
  <c r="N513" i="24"/>
  <c r="N514" i="24"/>
  <c r="N515" i="24"/>
  <c r="N516" i="24"/>
  <c r="N517" i="24"/>
  <c r="N518" i="24"/>
  <c r="N519" i="24"/>
  <c r="N520" i="24"/>
  <c r="N521" i="24"/>
  <c r="N522" i="24"/>
  <c r="N523" i="24"/>
  <c r="N524" i="24"/>
  <c r="N525" i="24"/>
  <c r="N526" i="24"/>
  <c r="N527" i="24"/>
  <c r="N528" i="24"/>
  <c r="N529" i="24"/>
  <c r="N530" i="24"/>
  <c r="N531" i="24"/>
  <c r="N532" i="24"/>
  <c r="N533" i="24"/>
  <c r="N534" i="24"/>
  <c r="N535" i="24"/>
  <c r="N536" i="24"/>
  <c r="N537" i="24"/>
  <c r="N538" i="24"/>
  <c r="N539" i="24"/>
  <c r="N540" i="24"/>
  <c r="N541" i="24"/>
  <c r="N542" i="24"/>
  <c r="N543" i="24"/>
  <c r="N544" i="24"/>
  <c r="N545" i="24"/>
  <c r="N546" i="24"/>
  <c r="N547" i="24"/>
  <c r="N548" i="24"/>
  <c r="N549" i="24"/>
  <c r="N550" i="24"/>
  <c r="N551" i="24"/>
  <c r="N552" i="24"/>
  <c r="N553" i="24"/>
  <c r="N554" i="24"/>
  <c r="N555" i="24"/>
  <c r="N556" i="24"/>
  <c r="N557" i="24"/>
  <c r="N558" i="24"/>
  <c r="N559" i="24"/>
  <c r="N560" i="24"/>
  <c r="N561" i="24"/>
  <c r="N562" i="24"/>
  <c r="N563" i="24"/>
  <c r="N564" i="24"/>
  <c r="N565" i="24"/>
  <c r="N566" i="24"/>
  <c r="N567" i="24"/>
  <c r="N568" i="24"/>
  <c r="N569" i="24"/>
  <c r="N570" i="24"/>
  <c r="N571" i="24"/>
  <c r="N572" i="24"/>
  <c r="N573" i="24"/>
  <c r="N574" i="24"/>
  <c r="N575" i="24"/>
  <c r="N576" i="24"/>
  <c r="N577" i="24"/>
  <c r="N578" i="24"/>
  <c r="N579" i="24"/>
  <c r="N580" i="24"/>
  <c r="N581" i="24"/>
  <c r="N582" i="24"/>
  <c r="N583" i="24"/>
  <c r="N584" i="24"/>
  <c r="N585" i="24"/>
  <c r="N586" i="24"/>
  <c r="N587" i="24"/>
  <c r="N588" i="24"/>
  <c r="N589" i="24"/>
  <c r="N590" i="24"/>
  <c r="N591" i="24"/>
  <c r="N592" i="24"/>
  <c r="N593" i="24"/>
  <c r="N594" i="24"/>
  <c r="N595" i="24"/>
  <c r="N596" i="24"/>
  <c r="N597" i="24"/>
  <c r="N598" i="24"/>
  <c r="N599" i="24"/>
  <c r="N600" i="24"/>
  <c r="N601" i="24"/>
  <c r="N602" i="24"/>
  <c r="N603" i="24"/>
  <c r="N604" i="24"/>
  <c r="N605" i="24"/>
  <c r="N606" i="24"/>
  <c r="N607" i="24"/>
  <c r="N608" i="24"/>
  <c r="N609" i="24"/>
  <c r="N610" i="24"/>
  <c r="N611" i="24"/>
  <c r="N612" i="24"/>
  <c r="N613" i="24"/>
  <c r="N614" i="24"/>
  <c r="N615" i="24"/>
  <c r="N616" i="24"/>
  <c r="N617" i="24"/>
  <c r="N618" i="24"/>
  <c r="N619" i="24"/>
  <c r="N620" i="24"/>
  <c r="N621" i="24"/>
  <c r="N622" i="24"/>
  <c r="N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8" i="24"/>
  <c r="M49" i="24"/>
  <c r="M50" i="24"/>
  <c r="M51" i="24"/>
  <c r="M52" i="24"/>
  <c r="M53" i="24"/>
  <c r="M54" i="24"/>
  <c r="M55" i="24"/>
  <c r="M56" i="24"/>
  <c r="M57" i="24"/>
  <c r="M58" i="24"/>
  <c r="M59" i="24"/>
  <c r="M60" i="24"/>
  <c r="M61" i="24"/>
  <c r="M62" i="24"/>
  <c r="M63" i="24"/>
  <c r="M64" i="24"/>
  <c r="M65" i="24"/>
  <c r="M66" i="24"/>
  <c r="M67" i="24"/>
  <c r="M68" i="24"/>
  <c r="M69" i="24"/>
  <c r="M70" i="24"/>
  <c r="M71" i="24"/>
  <c r="M72" i="24"/>
  <c r="M73" i="24"/>
  <c r="M74" i="24"/>
  <c r="M75" i="24"/>
  <c r="M76" i="24"/>
  <c r="M77" i="24"/>
  <c r="M78" i="24"/>
  <c r="M79" i="24"/>
  <c r="M80" i="24"/>
  <c r="M81" i="24"/>
  <c r="M82" i="24"/>
  <c r="M83" i="24"/>
  <c r="M84" i="24"/>
  <c r="M85" i="24"/>
  <c r="M86" i="24"/>
  <c r="M87" i="24"/>
  <c r="M88" i="24"/>
  <c r="M89" i="24"/>
  <c r="M90" i="24"/>
  <c r="M91" i="24"/>
  <c r="M92" i="24"/>
  <c r="M93" i="24"/>
  <c r="M94" i="24"/>
  <c r="M95" i="24"/>
  <c r="M96" i="24"/>
  <c r="M97" i="24"/>
  <c r="M98" i="24"/>
  <c r="M99" i="24"/>
  <c r="M100" i="24"/>
  <c r="M101" i="24"/>
  <c r="M102" i="24"/>
  <c r="M103" i="24"/>
  <c r="M104" i="24"/>
  <c r="M105" i="24"/>
  <c r="M106" i="24"/>
  <c r="M107" i="24"/>
  <c r="M108" i="24"/>
  <c r="M109" i="24"/>
  <c r="M110" i="24"/>
  <c r="M111" i="24"/>
  <c r="M112" i="24"/>
  <c r="M113" i="24"/>
  <c r="M114" i="24"/>
  <c r="M115" i="24"/>
  <c r="M116" i="24"/>
  <c r="M117" i="24"/>
  <c r="M118" i="24"/>
  <c r="M119" i="24"/>
  <c r="M120" i="24"/>
  <c r="M121" i="24"/>
  <c r="M122" i="24"/>
  <c r="M123" i="24"/>
  <c r="M124" i="24"/>
  <c r="M125" i="24"/>
  <c r="M126" i="24"/>
  <c r="M127" i="24"/>
  <c r="M128" i="24"/>
  <c r="M129" i="24"/>
  <c r="M130" i="24"/>
  <c r="M131" i="24"/>
  <c r="M132" i="24"/>
  <c r="M133" i="24"/>
  <c r="M134" i="24"/>
  <c r="M135" i="24"/>
  <c r="M136" i="24"/>
  <c r="M137" i="24"/>
  <c r="M138" i="24"/>
  <c r="M139" i="24"/>
  <c r="M140" i="24"/>
  <c r="M141" i="24"/>
  <c r="M142" i="24"/>
  <c r="M143" i="24"/>
  <c r="M144" i="24"/>
  <c r="M145" i="24"/>
  <c r="M146" i="24"/>
  <c r="M147" i="24"/>
  <c r="M148" i="24"/>
  <c r="M149" i="24"/>
  <c r="M150" i="24"/>
  <c r="M151" i="24"/>
  <c r="M152" i="24"/>
  <c r="M153" i="24"/>
  <c r="M154" i="24"/>
  <c r="M155" i="24"/>
  <c r="M156" i="24"/>
  <c r="M157" i="24"/>
  <c r="M158" i="24"/>
  <c r="M159" i="24"/>
  <c r="M160" i="24"/>
  <c r="M161" i="24"/>
  <c r="M162" i="24"/>
  <c r="M163" i="24"/>
  <c r="M164" i="24"/>
  <c r="M165" i="24"/>
  <c r="M166" i="24"/>
  <c r="M167" i="24"/>
  <c r="M168" i="24"/>
  <c r="M169" i="24"/>
  <c r="M170" i="24"/>
  <c r="M171" i="24"/>
  <c r="M172" i="24"/>
  <c r="M173" i="24"/>
  <c r="M174" i="24"/>
  <c r="M175" i="24"/>
  <c r="M176" i="24"/>
  <c r="M177" i="24"/>
  <c r="M178" i="24"/>
  <c r="M179" i="24"/>
  <c r="M180" i="24"/>
  <c r="M181" i="24"/>
  <c r="M182" i="24"/>
  <c r="M183" i="24"/>
  <c r="M184" i="24"/>
  <c r="M185" i="24"/>
  <c r="M186" i="24"/>
  <c r="M187" i="24"/>
  <c r="M188" i="24"/>
  <c r="M189" i="24"/>
  <c r="M190" i="24"/>
  <c r="M191" i="24"/>
  <c r="M192" i="24"/>
  <c r="M193" i="24"/>
  <c r="M194" i="24"/>
  <c r="M195" i="24"/>
  <c r="M196" i="24"/>
  <c r="M197" i="24"/>
  <c r="M198" i="24"/>
  <c r="M199" i="24"/>
  <c r="M200" i="24"/>
  <c r="M201" i="24"/>
  <c r="M202" i="24"/>
  <c r="M203" i="24"/>
  <c r="M204" i="24"/>
  <c r="M205" i="24"/>
  <c r="M206" i="24"/>
  <c r="M207" i="24"/>
  <c r="M208" i="24"/>
  <c r="M209" i="24"/>
  <c r="M210" i="24"/>
  <c r="M211" i="24"/>
  <c r="M212" i="24"/>
  <c r="M213" i="24"/>
  <c r="M214" i="24"/>
  <c r="M215" i="24"/>
  <c r="M216" i="24"/>
  <c r="M217" i="24"/>
  <c r="M218" i="24"/>
  <c r="M219" i="24"/>
  <c r="M220" i="24"/>
  <c r="M221" i="24"/>
  <c r="M222" i="24"/>
  <c r="M223" i="24"/>
  <c r="M224" i="24"/>
  <c r="M225" i="24"/>
  <c r="M226" i="24"/>
  <c r="M227" i="24"/>
  <c r="M228" i="24"/>
  <c r="M229" i="24"/>
  <c r="M230" i="24"/>
  <c r="M231" i="24"/>
  <c r="M232" i="24"/>
  <c r="M233" i="24"/>
  <c r="M234" i="24"/>
  <c r="M235" i="24"/>
  <c r="M236" i="24"/>
  <c r="M237" i="24"/>
  <c r="M238" i="24"/>
  <c r="M239" i="24"/>
  <c r="M240" i="24"/>
  <c r="M241" i="24"/>
  <c r="M242" i="24"/>
  <c r="M243" i="24"/>
  <c r="M244" i="24"/>
  <c r="M245" i="24"/>
  <c r="M246" i="24"/>
  <c r="M247" i="24"/>
  <c r="M248" i="24"/>
  <c r="M249" i="24"/>
  <c r="M250" i="24"/>
  <c r="M251" i="24"/>
  <c r="M252" i="24"/>
  <c r="M253" i="24"/>
  <c r="M254" i="24"/>
  <c r="M255" i="24"/>
  <c r="M256" i="24"/>
  <c r="M257" i="24"/>
  <c r="M258" i="24"/>
  <c r="M259" i="24"/>
  <c r="M260" i="24"/>
  <c r="M261" i="24"/>
  <c r="M262" i="24"/>
  <c r="M263" i="24"/>
  <c r="M264" i="24"/>
  <c r="M265" i="24"/>
  <c r="M266" i="24"/>
  <c r="M267" i="24"/>
  <c r="M268" i="24"/>
  <c r="M269" i="24"/>
  <c r="M270" i="24"/>
  <c r="M271" i="24"/>
  <c r="M272" i="24"/>
  <c r="M273" i="24"/>
  <c r="M274" i="24"/>
  <c r="M275" i="24"/>
  <c r="M276" i="24"/>
  <c r="M277" i="24"/>
  <c r="M278" i="24"/>
  <c r="M279" i="24"/>
  <c r="M280" i="24"/>
  <c r="M281" i="24"/>
  <c r="M282" i="24"/>
  <c r="M283" i="24"/>
  <c r="M284" i="24"/>
  <c r="M285" i="24"/>
  <c r="M286" i="24"/>
  <c r="M287" i="24"/>
  <c r="M288" i="24"/>
  <c r="M289" i="24"/>
  <c r="M290" i="24"/>
  <c r="M291" i="24"/>
  <c r="M292" i="24"/>
  <c r="M293" i="24"/>
  <c r="M294" i="24"/>
  <c r="M295" i="24"/>
  <c r="M296" i="24"/>
  <c r="M297" i="24"/>
  <c r="M298" i="24"/>
  <c r="M299" i="24"/>
  <c r="M300" i="24"/>
  <c r="M301" i="24"/>
  <c r="M302" i="24"/>
  <c r="M303" i="24"/>
  <c r="M304" i="24"/>
  <c r="M305" i="24"/>
  <c r="M306" i="24"/>
  <c r="M307" i="24"/>
  <c r="M308" i="24"/>
  <c r="M309" i="24"/>
  <c r="M310" i="24"/>
  <c r="M311" i="24"/>
  <c r="M312" i="24"/>
  <c r="M313" i="24"/>
  <c r="M314" i="24"/>
  <c r="M315" i="24"/>
  <c r="M316" i="24"/>
  <c r="M317" i="24"/>
  <c r="M318" i="24"/>
  <c r="M319" i="24"/>
  <c r="M320" i="24"/>
  <c r="M321" i="24"/>
  <c r="M322" i="24"/>
  <c r="M323" i="24"/>
  <c r="M324" i="24"/>
  <c r="M325" i="24"/>
  <c r="M326" i="24"/>
  <c r="M327" i="24"/>
  <c r="M328" i="24"/>
  <c r="M329" i="24"/>
  <c r="M330" i="24"/>
  <c r="M331" i="24"/>
  <c r="M332" i="24"/>
  <c r="M333" i="24"/>
  <c r="M334" i="24"/>
  <c r="M335" i="24"/>
  <c r="M336" i="24"/>
  <c r="M337" i="24"/>
  <c r="M338" i="24"/>
  <c r="M339" i="24"/>
  <c r="M340" i="24"/>
  <c r="M341" i="24"/>
  <c r="M342" i="24"/>
  <c r="M343" i="24"/>
  <c r="M344" i="24"/>
  <c r="M345" i="24"/>
  <c r="M346" i="24"/>
  <c r="M347" i="24"/>
  <c r="M348" i="24"/>
  <c r="M349" i="24"/>
  <c r="M350" i="24"/>
  <c r="M351" i="24"/>
  <c r="M352" i="24"/>
  <c r="M353" i="24"/>
  <c r="M354" i="24"/>
  <c r="M355" i="24"/>
  <c r="M356" i="24"/>
  <c r="M357" i="24"/>
  <c r="M358" i="24"/>
  <c r="M359" i="24"/>
  <c r="M360" i="24"/>
  <c r="M361" i="24"/>
  <c r="M362" i="24"/>
  <c r="M363" i="24"/>
  <c r="M364" i="24"/>
  <c r="M365" i="24"/>
  <c r="M366" i="24"/>
  <c r="M367" i="24"/>
  <c r="M368" i="24"/>
  <c r="M369" i="24"/>
  <c r="M370" i="24"/>
  <c r="M371" i="24"/>
  <c r="M372" i="24"/>
  <c r="M373" i="24"/>
  <c r="M374" i="24"/>
  <c r="M375" i="24"/>
  <c r="M376" i="24"/>
  <c r="M377" i="24"/>
  <c r="M378" i="24"/>
  <c r="M379" i="24"/>
  <c r="M380" i="24"/>
  <c r="M381" i="24"/>
  <c r="M382" i="24"/>
  <c r="M383" i="24"/>
  <c r="M384" i="24"/>
  <c r="M385" i="24"/>
  <c r="M386" i="24"/>
  <c r="M387" i="24"/>
  <c r="M388" i="24"/>
  <c r="M389" i="24"/>
  <c r="M390" i="24"/>
  <c r="M391" i="24"/>
  <c r="M392" i="24"/>
  <c r="M393" i="24"/>
  <c r="M394" i="24"/>
  <c r="M395" i="24"/>
  <c r="M396" i="24"/>
  <c r="M397" i="24"/>
  <c r="M398" i="24"/>
  <c r="M399" i="24"/>
  <c r="M400" i="24"/>
  <c r="M401" i="24"/>
  <c r="M402" i="24"/>
  <c r="M403" i="24"/>
  <c r="M404" i="24"/>
  <c r="M405" i="24"/>
  <c r="M406" i="24"/>
  <c r="M407" i="24"/>
  <c r="M408" i="24"/>
  <c r="M409" i="24"/>
  <c r="M410" i="24"/>
  <c r="M411" i="24"/>
  <c r="M412" i="24"/>
  <c r="M413" i="24"/>
  <c r="M414" i="24"/>
  <c r="M415" i="24"/>
  <c r="M416" i="24"/>
  <c r="M417" i="24"/>
  <c r="M418" i="24"/>
  <c r="M419" i="24"/>
  <c r="M420" i="24"/>
  <c r="M421" i="24"/>
  <c r="M422" i="24"/>
  <c r="M423" i="24"/>
  <c r="M424" i="24"/>
  <c r="M425" i="24"/>
  <c r="M426" i="24"/>
  <c r="M427" i="24"/>
  <c r="M428" i="24"/>
  <c r="M429" i="24"/>
  <c r="M430" i="24"/>
  <c r="M431" i="24"/>
  <c r="M432" i="24"/>
  <c r="M433" i="24"/>
  <c r="M434" i="24"/>
  <c r="M435" i="24"/>
  <c r="M436" i="24"/>
  <c r="M437" i="24"/>
  <c r="M438" i="24"/>
  <c r="M439" i="24"/>
  <c r="M440" i="24"/>
  <c r="M441" i="24"/>
  <c r="M442" i="24"/>
  <c r="M443" i="24"/>
  <c r="M444" i="24"/>
  <c r="M445" i="24"/>
  <c r="M446" i="24"/>
  <c r="M447" i="24"/>
  <c r="M448" i="24"/>
  <c r="M449" i="24"/>
  <c r="M450" i="24"/>
  <c r="M451" i="24"/>
  <c r="M452" i="24"/>
  <c r="M453" i="24"/>
  <c r="M454" i="24"/>
  <c r="M455" i="24"/>
  <c r="M456" i="24"/>
  <c r="M457" i="24"/>
  <c r="M458" i="24"/>
  <c r="M459" i="24"/>
  <c r="M460" i="24"/>
  <c r="M461" i="24"/>
  <c r="M462" i="24"/>
  <c r="M463" i="24"/>
  <c r="M464" i="24"/>
  <c r="M465" i="24"/>
  <c r="M466" i="24"/>
  <c r="M467" i="24"/>
  <c r="M468" i="24"/>
  <c r="M469" i="24"/>
  <c r="M470" i="24"/>
  <c r="M471" i="24"/>
  <c r="M472" i="24"/>
  <c r="M473" i="24"/>
  <c r="M474" i="24"/>
  <c r="M475" i="24"/>
  <c r="M476" i="24"/>
  <c r="M477" i="24"/>
  <c r="M478" i="24"/>
  <c r="M479" i="24"/>
  <c r="M480" i="24"/>
  <c r="M481" i="24"/>
  <c r="M482" i="24"/>
  <c r="M483" i="24"/>
  <c r="M484" i="24"/>
  <c r="M485" i="24"/>
  <c r="M486" i="24"/>
  <c r="M487" i="24"/>
  <c r="M488" i="24"/>
  <c r="M489" i="24"/>
  <c r="M490" i="24"/>
  <c r="M491" i="24"/>
  <c r="M492" i="24"/>
  <c r="M493" i="24"/>
  <c r="M494" i="24"/>
  <c r="M495" i="24"/>
  <c r="M496" i="24"/>
  <c r="M497" i="24"/>
  <c r="M498" i="24"/>
  <c r="M499" i="24"/>
  <c r="M500" i="24"/>
  <c r="M501" i="24"/>
  <c r="M502" i="24"/>
  <c r="M503" i="24"/>
  <c r="M504" i="24"/>
  <c r="M505" i="24"/>
  <c r="M506" i="24"/>
  <c r="M507" i="24"/>
  <c r="M508" i="24"/>
  <c r="M509" i="24"/>
  <c r="M510" i="24"/>
  <c r="M511" i="24"/>
  <c r="M512" i="24"/>
  <c r="M513" i="24"/>
  <c r="M514" i="24"/>
  <c r="M515" i="24"/>
  <c r="M516" i="24"/>
  <c r="M517" i="24"/>
  <c r="M518" i="24"/>
  <c r="M519" i="24"/>
  <c r="M520" i="24"/>
  <c r="M521" i="24"/>
  <c r="M522" i="24"/>
  <c r="M523" i="24"/>
  <c r="M524" i="24"/>
  <c r="M525" i="24"/>
  <c r="M526" i="24"/>
  <c r="M527" i="24"/>
  <c r="M528" i="24"/>
  <c r="M529" i="24"/>
  <c r="M530" i="24"/>
  <c r="M531" i="24"/>
  <c r="M532" i="24"/>
  <c r="M533" i="24"/>
  <c r="M534" i="24"/>
  <c r="M535" i="24"/>
  <c r="M536" i="24"/>
  <c r="M537" i="24"/>
  <c r="M538" i="24"/>
  <c r="M539" i="24"/>
  <c r="M540" i="24"/>
  <c r="M541" i="24"/>
  <c r="M542" i="24"/>
  <c r="M543" i="24"/>
  <c r="M544" i="24"/>
  <c r="M545" i="24"/>
  <c r="M546" i="24"/>
  <c r="M547" i="24"/>
  <c r="M548" i="24"/>
  <c r="M549" i="24"/>
  <c r="M550" i="24"/>
  <c r="M551" i="24"/>
  <c r="M552" i="24"/>
  <c r="M553" i="24"/>
  <c r="M554" i="24"/>
  <c r="M555" i="24"/>
  <c r="M556" i="24"/>
  <c r="M557" i="24"/>
  <c r="M558" i="24"/>
  <c r="M559" i="24"/>
  <c r="M560" i="24"/>
  <c r="M561" i="24"/>
  <c r="M562" i="24"/>
  <c r="M563" i="24"/>
  <c r="M564" i="24"/>
  <c r="M565" i="24"/>
  <c r="M566" i="24"/>
  <c r="M567" i="24"/>
  <c r="M568" i="24"/>
  <c r="M569" i="24"/>
  <c r="M570" i="24"/>
  <c r="M571" i="24"/>
  <c r="M572" i="24"/>
  <c r="M573" i="24"/>
  <c r="M574" i="24"/>
  <c r="M575" i="24"/>
  <c r="M576" i="24"/>
  <c r="M577" i="24"/>
  <c r="M578" i="24"/>
  <c r="M579" i="24"/>
  <c r="M580" i="24"/>
  <c r="M581" i="24"/>
  <c r="M582" i="24"/>
  <c r="M583" i="24"/>
  <c r="M584" i="24"/>
  <c r="M585" i="24"/>
  <c r="M586" i="24"/>
  <c r="M587" i="24"/>
  <c r="M588" i="24"/>
  <c r="M589" i="24"/>
  <c r="M590" i="24"/>
  <c r="M591" i="24"/>
  <c r="M592" i="24"/>
  <c r="M593" i="24"/>
  <c r="M594" i="24"/>
  <c r="M595" i="24"/>
  <c r="M596" i="24"/>
  <c r="M597" i="24"/>
  <c r="M598" i="24"/>
  <c r="M599" i="24"/>
  <c r="M600" i="24"/>
  <c r="M601" i="24"/>
  <c r="M602" i="24"/>
  <c r="M603" i="24"/>
  <c r="M604" i="24"/>
  <c r="M605" i="24"/>
  <c r="M606" i="24"/>
  <c r="M607" i="24"/>
  <c r="M608" i="24"/>
  <c r="M609" i="24"/>
  <c r="M610" i="24"/>
  <c r="M611" i="24"/>
  <c r="M612" i="24"/>
  <c r="M613" i="24"/>
  <c r="M614" i="24"/>
  <c r="M615" i="24"/>
  <c r="M616" i="24"/>
  <c r="M617" i="24"/>
  <c r="M618" i="24"/>
  <c r="M619" i="24"/>
  <c r="M620" i="24"/>
  <c r="M621" i="24"/>
  <c r="M622" i="24"/>
  <c r="M18" i="24"/>
  <c r="L20" i="24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L84" i="24" s="1"/>
  <c r="L85" i="24" s="1"/>
  <c r="L86" i="24" s="1"/>
  <c r="L87" i="24" s="1"/>
  <c r="L88" i="24" s="1"/>
  <c r="L89" i="24" s="1"/>
  <c r="L90" i="24" s="1"/>
  <c r="L91" i="24" s="1"/>
  <c r="L92" i="24" s="1"/>
  <c r="L93" i="24" s="1"/>
  <c r="L94" i="24" s="1"/>
  <c r="L95" i="24" s="1"/>
  <c r="L96" i="24" s="1"/>
  <c r="L97" i="24" s="1"/>
  <c r="L98" i="24" s="1"/>
  <c r="L99" i="24" s="1"/>
  <c r="L100" i="24" s="1"/>
  <c r="L101" i="24" s="1"/>
  <c r="L102" i="24" s="1"/>
  <c r="L103" i="24" s="1"/>
  <c r="L104" i="24" s="1"/>
  <c r="L105" i="24" s="1"/>
  <c r="L106" i="24" s="1"/>
  <c r="L107" i="24" s="1"/>
  <c r="L108" i="24" s="1"/>
  <c r="L109" i="24" s="1"/>
  <c r="L110" i="24" s="1"/>
  <c r="L111" i="24" s="1"/>
  <c r="L112" i="24" s="1"/>
  <c r="L113" i="24" s="1"/>
  <c r="L114" i="24" s="1"/>
  <c r="L115" i="24" s="1"/>
  <c r="L116" i="24" s="1"/>
  <c r="L117" i="24" s="1"/>
  <c r="L118" i="24" s="1"/>
  <c r="L119" i="24" s="1"/>
  <c r="L120" i="24" s="1"/>
  <c r="L121" i="24" s="1"/>
  <c r="L122" i="24" s="1"/>
  <c r="L123" i="24" s="1"/>
  <c r="L124" i="24" s="1"/>
  <c r="L125" i="24" s="1"/>
  <c r="L126" i="24" s="1"/>
  <c r="L127" i="24" s="1"/>
  <c r="L128" i="24" s="1"/>
  <c r="L129" i="24" s="1"/>
  <c r="L130" i="24" s="1"/>
  <c r="L131" i="24" s="1"/>
  <c r="L132" i="24" s="1"/>
  <c r="L133" i="24" s="1"/>
  <c r="L134" i="24" s="1"/>
  <c r="L135" i="24" s="1"/>
  <c r="L136" i="24" s="1"/>
  <c r="L137" i="24" s="1"/>
  <c r="L138" i="24" s="1"/>
  <c r="L139" i="24" s="1"/>
  <c r="L140" i="24" s="1"/>
  <c r="L141" i="24" s="1"/>
  <c r="L142" i="24" s="1"/>
  <c r="L143" i="24" s="1"/>
  <c r="L144" i="24" s="1"/>
  <c r="L145" i="24" s="1"/>
  <c r="L146" i="24" s="1"/>
  <c r="L147" i="24" s="1"/>
  <c r="L148" i="24" s="1"/>
  <c r="L149" i="24" s="1"/>
  <c r="L150" i="24" s="1"/>
  <c r="L151" i="24" s="1"/>
  <c r="L152" i="24" s="1"/>
  <c r="L153" i="24" s="1"/>
  <c r="L154" i="24" s="1"/>
  <c r="L155" i="24" s="1"/>
  <c r="L156" i="24" s="1"/>
  <c r="L157" i="24" s="1"/>
  <c r="L158" i="24" s="1"/>
  <c r="L159" i="24" s="1"/>
  <c r="L160" i="24" s="1"/>
  <c r="L161" i="24" s="1"/>
  <c r="L162" i="24" s="1"/>
  <c r="L163" i="24" s="1"/>
  <c r="L164" i="24" s="1"/>
  <c r="L165" i="24" s="1"/>
  <c r="L166" i="24" s="1"/>
  <c r="L167" i="24" s="1"/>
  <c r="L168" i="24" s="1"/>
  <c r="L169" i="24" s="1"/>
  <c r="L170" i="24" s="1"/>
  <c r="L171" i="24" s="1"/>
  <c r="L172" i="24" s="1"/>
  <c r="L173" i="24" s="1"/>
  <c r="L174" i="24" s="1"/>
  <c r="L175" i="24" s="1"/>
  <c r="L176" i="24" s="1"/>
  <c r="L177" i="24" s="1"/>
  <c r="L178" i="24" s="1"/>
  <c r="L179" i="24" s="1"/>
  <c r="L180" i="24" s="1"/>
  <c r="L181" i="24" s="1"/>
  <c r="L182" i="24" s="1"/>
  <c r="L183" i="24" s="1"/>
  <c r="L184" i="24" s="1"/>
  <c r="L185" i="24" s="1"/>
  <c r="L186" i="24" s="1"/>
  <c r="L187" i="24" s="1"/>
  <c r="L188" i="24" s="1"/>
  <c r="L189" i="24" s="1"/>
  <c r="L190" i="24" s="1"/>
  <c r="L191" i="24" s="1"/>
  <c r="L192" i="24" s="1"/>
  <c r="L193" i="24" s="1"/>
  <c r="L194" i="24" s="1"/>
  <c r="L195" i="24" s="1"/>
  <c r="L196" i="24" s="1"/>
  <c r="L197" i="24" s="1"/>
  <c r="L198" i="24" s="1"/>
  <c r="L199" i="24" s="1"/>
  <c r="L200" i="24" s="1"/>
  <c r="L201" i="24" s="1"/>
  <c r="L202" i="24" s="1"/>
  <c r="L203" i="24" s="1"/>
  <c r="L204" i="24" s="1"/>
  <c r="L205" i="24" s="1"/>
  <c r="L206" i="24" s="1"/>
  <c r="L207" i="24" s="1"/>
  <c r="L208" i="24" s="1"/>
  <c r="L209" i="24" s="1"/>
  <c r="L210" i="24" s="1"/>
  <c r="L211" i="24" s="1"/>
  <c r="L212" i="24" s="1"/>
  <c r="L213" i="24" s="1"/>
  <c r="L214" i="24" s="1"/>
  <c r="L215" i="24" s="1"/>
  <c r="L216" i="24" s="1"/>
  <c r="L217" i="24" s="1"/>
  <c r="L218" i="24" s="1"/>
  <c r="L219" i="24" s="1"/>
  <c r="L220" i="24" s="1"/>
  <c r="L221" i="24" s="1"/>
  <c r="L222" i="24" s="1"/>
  <c r="L223" i="24" s="1"/>
  <c r="L224" i="24" s="1"/>
  <c r="L225" i="24" s="1"/>
  <c r="L226" i="24" s="1"/>
  <c r="L227" i="24" s="1"/>
  <c r="L228" i="24" s="1"/>
  <c r="L229" i="24" s="1"/>
  <c r="L230" i="24" s="1"/>
  <c r="L231" i="24" s="1"/>
  <c r="L232" i="24" s="1"/>
  <c r="L233" i="24" s="1"/>
  <c r="L234" i="24" s="1"/>
  <c r="L235" i="24" s="1"/>
  <c r="L236" i="24" s="1"/>
  <c r="L237" i="24" s="1"/>
  <c r="L238" i="24" s="1"/>
  <c r="L239" i="24" s="1"/>
  <c r="L240" i="24" s="1"/>
  <c r="L241" i="24" s="1"/>
  <c r="L242" i="24" s="1"/>
  <c r="L243" i="24" s="1"/>
  <c r="L244" i="24" s="1"/>
  <c r="L245" i="24" s="1"/>
  <c r="L246" i="24" s="1"/>
  <c r="L247" i="24" s="1"/>
  <c r="L248" i="24" s="1"/>
  <c r="L249" i="24" s="1"/>
  <c r="L250" i="24" s="1"/>
  <c r="L251" i="24" s="1"/>
  <c r="L252" i="24" s="1"/>
  <c r="L253" i="24" s="1"/>
  <c r="L254" i="24" s="1"/>
  <c r="L255" i="24" s="1"/>
  <c r="L256" i="24" s="1"/>
  <c r="L257" i="24" s="1"/>
  <c r="L258" i="24" s="1"/>
  <c r="L259" i="24" s="1"/>
  <c r="L260" i="24" s="1"/>
  <c r="L261" i="24" s="1"/>
  <c r="L262" i="24" s="1"/>
  <c r="L263" i="24" s="1"/>
  <c r="L264" i="24" s="1"/>
  <c r="L265" i="24" s="1"/>
  <c r="L266" i="24" s="1"/>
  <c r="L267" i="24" s="1"/>
  <c r="L268" i="24" s="1"/>
  <c r="L269" i="24" s="1"/>
  <c r="L270" i="24" s="1"/>
  <c r="L271" i="24" s="1"/>
  <c r="L272" i="24" s="1"/>
  <c r="L273" i="24" s="1"/>
  <c r="L274" i="24" s="1"/>
  <c r="L275" i="24" s="1"/>
  <c r="L276" i="24" s="1"/>
  <c r="L277" i="24" s="1"/>
  <c r="L278" i="24" s="1"/>
  <c r="L279" i="24" s="1"/>
  <c r="L280" i="24" s="1"/>
  <c r="L281" i="24" s="1"/>
  <c r="L282" i="24" s="1"/>
  <c r="L283" i="24" s="1"/>
  <c r="L284" i="24" s="1"/>
  <c r="L285" i="24" s="1"/>
  <c r="L286" i="24" s="1"/>
  <c r="L287" i="24" s="1"/>
  <c r="L288" i="24" s="1"/>
  <c r="L289" i="24" s="1"/>
  <c r="L290" i="24" s="1"/>
  <c r="L291" i="24" s="1"/>
  <c r="L292" i="24" s="1"/>
  <c r="L293" i="24" s="1"/>
  <c r="L294" i="24" s="1"/>
  <c r="L295" i="24" s="1"/>
  <c r="L296" i="24" s="1"/>
  <c r="L297" i="24" s="1"/>
  <c r="L298" i="24" s="1"/>
  <c r="L299" i="24" s="1"/>
  <c r="L300" i="24" s="1"/>
  <c r="L301" i="24" s="1"/>
  <c r="L302" i="24" s="1"/>
  <c r="L303" i="24" s="1"/>
  <c r="L304" i="24" s="1"/>
  <c r="L305" i="24" s="1"/>
  <c r="L306" i="24" s="1"/>
  <c r="L307" i="24" s="1"/>
  <c r="L308" i="24" s="1"/>
  <c r="L309" i="24" s="1"/>
  <c r="L310" i="24" s="1"/>
  <c r="L311" i="24" s="1"/>
  <c r="L312" i="24" s="1"/>
  <c r="L313" i="24" s="1"/>
  <c r="L314" i="24" s="1"/>
  <c r="L315" i="24" s="1"/>
  <c r="L316" i="24" s="1"/>
  <c r="L317" i="24" s="1"/>
  <c r="L318" i="24" s="1"/>
  <c r="L319" i="24" s="1"/>
  <c r="L320" i="24" s="1"/>
  <c r="L321" i="24" s="1"/>
  <c r="L322" i="24" s="1"/>
  <c r="L323" i="24" s="1"/>
  <c r="L324" i="24" s="1"/>
  <c r="L325" i="24" s="1"/>
  <c r="L326" i="24" s="1"/>
  <c r="L327" i="24" s="1"/>
  <c r="L328" i="24" s="1"/>
  <c r="L329" i="24" s="1"/>
  <c r="L330" i="24" s="1"/>
  <c r="L331" i="24" s="1"/>
  <c r="L332" i="24" s="1"/>
  <c r="L333" i="24" s="1"/>
  <c r="L334" i="24" s="1"/>
  <c r="L335" i="24" s="1"/>
  <c r="L336" i="24" s="1"/>
  <c r="L337" i="24" s="1"/>
  <c r="L338" i="24" s="1"/>
  <c r="L339" i="24" s="1"/>
  <c r="L340" i="24" s="1"/>
  <c r="L341" i="24" s="1"/>
  <c r="L342" i="24" s="1"/>
  <c r="L343" i="24" s="1"/>
  <c r="L344" i="24" s="1"/>
  <c r="L345" i="24" s="1"/>
  <c r="L346" i="24" s="1"/>
  <c r="L347" i="24" s="1"/>
  <c r="L348" i="24" s="1"/>
  <c r="L349" i="24" s="1"/>
  <c r="L350" i="24" s="1"/>
  <c r="L351" i="24" s="1"/>
  <c r="L352" i="24" s="1"/>
  <c r="L353" i="24" s="1"/>
  <c r="L354" i="24" s="1"/>
  <c r="L355" i="24" s="1"/>
  <c r="L356" i="24" s="1"/>
  <c r="L357" i="24" s="1"/>
  <c r="L358" i="24" s="1"/>
  <c r="L359" i="24" s="1"/>
  <c r="L360" i="24" s="1"/>
  <c r="L361" i="24" s="1"/>
  <c r="L362" i="24" s="1"/>
  <c r="L363" i="24" s="1"/>
  <c r="L364" i="24" s="1"/>
  <c r="L365" i="24" s="1"/>
  <c r="L366" i="24" s="1"/>
  <c r="L367" i="24" s="1"/>
  <c r="L368" i="24" s="1"/>
  <c r="L369" i="24" s="1"/>
  <c r="L370" i="24" s="1"/>
  <c r="L371" i="24" s="1"/>
  <c r="L372" i="24" s="1"/>
  <c r="L373" i="24" s="1"/>
  <c r="L374" i="24" s="1"/>
  <c r="L375" i="24" s="1"/>
  <c r="L376" i="24" s="1"/>
  <c r="L377" i="24" s="1"/>
  <c r="L378" i="24" s="1"/>
  <c r="L379" i="24" s="1"/>
  <c r="L380" i="24" s="1"/>
  <c r="L381" i="24" s="1"/>
  <c r="L382" i="24" s="1"/>
  <c r="L383" i="24" s="1"/>
  <c r="L384" i="24" s="1"/>
  <c r="L385" i="24" s="1"/>
  <c r="L386" i="24" s="1"/>
  <c r="L387" i="24" s="1"/>
  <c r="L388" i="24" s="1"/>
  <c r="L389" i="24" s="1"/>
  <c r="L390" i="24" s="1"/>
  <c r="L391" i="24" s="1"/>
  <c r="L392" i="24" s="1"/>
  <c r="L393" i="24" s="1"/>
  <c r="L394" i="24" s="1"/>
  <c r="L395" i="24" s="1"/>
  <c r="L396" i="24" s="1"/>
  <c r="L397" i="24" s="1"/>
  <c r="L398" i="24" s="1"/>
  <c r="L399" i="24" s="1"/>
  <c r="L400" i="24" s="1"/>
  <c r="L401" i="24" s="1"/>
  <c r="L402" i="24" s="1"/>
  <c r="L403" i="24" s="1"/>
  <c r="L404" i="24" s="1"/>
  <c r="L405" i="24" s="1"/>
  <c r="L406" i="24" s="1"/>
  <c r="L407" i="24" s="1"/>
  <c r="L408" i="24" s="1"/>
  <c r="L409" i="24" s="1"/>
  <c r="L410" i="24" s="1"/>
  <c r="L411" i="24" s="1"/>
  <c r="L412" i="24" s="1"/>
  <c r="L413" i="24" s="1"/>
  <c r="L414" i="24" s="1"/>
  <c r="L415" i="24" s="1"/>
  <c r="L416" i="24" s="1"/>
  <c r="L417" i="24" s="1"/>
  <c r="L418" i="24" s="1"/>
  <c r="L419" i="24" s="1"/>
  <c r="L420" i="24" s="1"/>
  <c r="L421" i="24" s="1"/>
  <c r="L422" i="24" s="1"/>
  <c r="L423" i="24" s="1"/>
  <c r="L424" i="24" s="1"/>
  <c r="L425" i="24" s="1"/>
  <c r="L426" i="24" s="1"/>
  <c r="L427" i="24" s="1"/>
  <c r="L428" i="24" s="1"/>
  <c r="L429" i="24" s="1"/>
  <c r="L430" i="24" s="1"/>
  <c r="L431" i="24" s="1"/>
  <c r="L432" i="24" s="1"/>
  <c r="L433" i="24" s="1"/>
  <c r="L434" i="24" s="1"/>
  <c r="L435" i="24" s="1"/>
  <c r="L436" i="24" s="1"/>
  <c r="L437" i="24" s="1"/>
  <c r="L438" i="24" s="1"/>
  <c r="L439" i="24" s="1"/>
  <c r="L440" i="24" s="1"/>
  <c r="L441" i="24" s="1"/>
  <c r="L442" i="24" s="1"/>
  <c r="L443" i="24" s="1"/>
  <c r="L444" i="24" s="1"/>
  <c r="L445" i="24" s="1"/>
  <c r="L446" i="24" s="1"/>
  <c r="L447" i="24" s="1"/>
  <c r="L448" i="24" s="1"/>
  <c r="L449" i="24" s="1"/>
  <c r="L450" i="24" s="1"/>
  <c r="L451" i="24" s="1"/>
  <c r="L452" i="24" s="1"/>
  <c r="L453" i="24" s="1"/>
  <c r="L454" i="24" s="1"/>
  <c r="L455" i="24" s="1"/>
  <c r="L456" i="24" s="1"/>
  <c r="L457" i="24" s="1"/>
  <c r="L458" i="24" s="1"/>
  <c r="L459" i="24" s="1"/>
  <c r="L460" i="24" s="1"/>
  <c r="L461" i="24" s="1"/>
  <c r="L462" i="24" s="1"/>
  <c r="L463" i="24" s="1"/>
  <c r="L464" i="24" s="1"/>
  <c r="L465" i="24" s="1"/>
  <c r="L466" i="24" s="1"/>
  <c r="L467" i="24" s="1"/>
  <c r="L468" i="24" s="1"/>
  <c r="L469" i="24" s="1"/>
  <c r="L470" i="24" s="1"/>
  <c r="L471" i="24" s="1"/>
  <c r="L472" i="24" s="1"/>
  <c r="L473" i="24" s="1"/>
  <c r="L474" i="24" s="1"/>
  <c r="L475" i="24" s="1"/>
  <c r="L476" i="24" s="1"/>
  <c r="L477" i="24" s="1"/>
  <c r="L478" i="24" s="1"/>
  <c r="L479" i="24" s="1"/>
  <c r="L480" i="24" s="1"/>
  <c r="L481" i="24" s="1"/>
  <c r="L482" i="24" s="1"/>
  <c r="L483" i="24" s="1"/>
  <c r="L484" i="24" s="1"/>
  <c r="L485" i="24" s="1"/>
  <c r="L486" i="24" s="1"/>
  <c r="L487" i="24" s="1"/>
  <c r="L488" i="24" s="1"/>
  <c r="L489" i="24" s="1"/>
  <c r="L490" i="24" s="1"/>
  <c r="L491" i="24" s="1"/>
  <c r="L492" i="24" s="1"/>
  <c r="L493" i="24" s="1"/>
  <c r="L494" i="24" s="1"/>
  <c r="L495" i="24" s="1"/>
  <c r="L496" i="24" s="1"/>
  <c r="L497" i="24" s="1"/>
  <c r="L498" i="24" s="1"/>
  <c r="L499" i="24" s="1"/>
  <c r="L500" i="24" s="1"/>
  <c r="L501" i="24" s="1"/>
  <c r="L502" i="24" s="1"/>
  <c r="L503" i="24" s="1"/>
  <c r="L504" i="24" s="1"/>
  <c r="L505" i="24" s="1"/>
  <c r="L506" i="24" s="1"/>
  <c r="L507" i="24" s="1"/>
  <c r="L508" i="24" s="1"/>
  <c r="L509" i="24" s="1"/>
  <c r="L510" i="24" s="1"/>
  <c r="L511" i="24" s="1"/>
  <c r="L512" i="24" s="1"/>
  <c r="L513" i="24" s="1"/>
  <c r="L514" i="24" s="1"/>
  <c r="L515" i="24" s="1"/>
  <c r="L516" i="24" s="1"/>
  <c r="L517" i="24" s="1"/>
  <c r="L518" i="24" s="1"/>
  <c r="L519" i="24" s="1"/>
  <c r="L520" i="24" s="1"/>
  <c r="L521" i="24" s="1"/>
  <c r="L522" i="24" s="1"/>
  <c r="L523" i="24" s="1"/>
  <c r="L524" i="24" s="1"/>
  <c r="L525" i="24" s="1"/>
  <c r="L526" i="24" s="1"/>
  <c r="L527" i="24" s="1"/>
  <c r="L528" i="24" s="1"/>
  <c r="L529" i="24" s="1"/>
  <c r="L530" i="24" s="1"/>
  <c r="L531" i="24" s="1"/>
  <c r="L532" i="24" s="1"/>
  <c r="L533" i="24" s="1"/>
  <c r="L534" i="24" s="1"/>
  <c r="L535" i="24" s="1"/>
  <c r="L536" i="24" s="1"/>
  <c r="L537" i="24" s="1"/>
  <c r="L538" i="24" s="1"/>
  <c r="L539" i="24" s="1"/>
  <c r="L540" i="24" s="1"/>
  <c r="L541" i="24" s="1"/>
  <c r="L542" i="24" s="1"/>
  <c r="L543" i="24" s="1"/>
  <c r="L544" i="24" s="1"/>
  <c r="L545" i="24" s="1"/>
  <c r="L546" i="24" s="1"/>
  <c r="L547" i="24" s="1"/>
  <c r="L548" i="24" s="1"/>
  <c r="L549" i="24" s="1"/>
  <c r="L550" i="24" s="1"/>
  <c r="L551" i="24" s="1"/>
  <c r="L552" i="24" s="1"/>
  <c r="L553" i="24" s="1"/>
  <c r="L554" i="24" s="1"/>
  <c r="L555" i="24" s="1"/>
  <c r="L556" i="24" s="1"/>
  <c r="L557" i="24" s="1"/>
  <c r="L558" i="24" s="1"/>
  <c r="L559" i="24" s="1"/>
  <c r="L560" i="24" s="1"/>
  <c r="L561" i="24" s="1"/>
  <c r="L562" i="24" s="1"/>
  <c r="L563" i="24" s="1"/>
  <c r="L564" i="24" s="1"/>
  <c r="L565" i="24" s="1"/>
  <c r="L566" i="24" s="1"/>
  <c r="L567" i="24" s="1"/>
  <c r="L568" i="24" s="1"/>
  <c r="L569" i="24" s="1"/>
  <c r="L570" i="24" s="1"/>
  <c r="L571" i="24" s="1"/>
  <c r="L572" i="24" s="1"/>
  <c r="L573" i="24" s="1"/>
  <c r="L574" i="24" s="1"/>
  <c r="L575" i="24" s="1"/>
  <c r="L576" i="24" s="1"/>
  <c r="L577" i="24" s="1"/>
  <c r="L578" i="24" s="1"/>
  <c r="L579" i="24" s="1"/>
  <c r="L580" i="24" s="1"/>
  <c r="L581" i="24" s="1"/>
  <c r="L582" i="24" s="1"/>
  <c r="L583" i="24" s="1"/>
  <c r="L584" i="24" s="1"/>
  <c r="L585" i="24" s="1"/>
  <c r="L586" i="24" s="1"/>
  <c r="L587" i="24" s="1"/>
  <c r="L588" i="24" s="1"/>
  <c r="L589" i="24" s="1"/>
  <c r="L590" i="24" s="1"/>
  <c r="L591" i="24" s="1"/>
  <c r="L592" i="24" s="1"/>
  <c r="L593" i="24" s="1"/>
  <c r="L594" i="24" s="1"/>
  <c r="L595" i="24" s="1"/>
  <c r="L596" i="24" s="1"/>
  <c r="L597" i="24" s="1"/>
  <c r="L598" i="24" s="1"/>
  <c r="L599" i="24" s="1"/>
  <c r="L600" i="24" s="1"/>
  <c r="L601" i="24" s="1"/>
  <c r="L602" i="24" s="1"/>
  <c r="L603" i="24" s="1"/>
  <c r="L604" i="24" s="1"/>
  <c r="L605" i="24" s="1"/>
  <c r="L606" i="24" s="1"/>
  <c r="L607" i="24" s="1"/>
  <c r="L608" i="24" s="1"/>
  <c r="L609" i="24" s="1"/>
  <c r="L610" i="24" s="1"/>
  <c r="L611" i="24" s="1"/>
  <c r="L612" i="24" s="1"/>
  <c r="L613" i="24" s="1"/>
  <c r="L614" i="24" s="1"/>
  <c r="L615" i="24" s="1"/>
  <c r="L616" i="24" s="1"/>
  <c r="L617" i="24" s="1"/>
  <c r="L618" i="24" s="1"/>
  <c r="L619" i="24" s="1"/>
  <c r="L620" i="24" s="1"/>
  <c r="L621" i="24" s="1"/>
  <c r="L622" i="24" s="1"/>
  <c r="L19" i="24"/>
  <c r="D19" i="24"/>
  <c r="F8" i="26"/>
  <c r="F9" i="26"/>
  <c r="H1" i="26" s="1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F125" i="26"/>
  <c r="F126" i="26"/>
  <c r="F127" i="26"/>
  <c r="F128" i="26"/>
  <c r="F129" i="26"/>
  <c r="F130" i="26"/>
  <c r="F131" i="26"/>
  <c r="F132" i="26"/>
  <c r="F133" i="26"/>
  <c r="F134" i="26"/>
  <c r="F135" i="26"/>
  <c r="F136" i="26"/>
  <c r="F137" i="26"/>
  <c r="F138" i="26"/>
  <c r="F139" i="26"/>
  <c r="F140" i="26"/>
  <c r="F141" i="26"/>
  <c r="F142" i="26"/>
  <c r="F143" i="26"/>
  <c r="F144" i="26"/>
  <c r="F145" i="26"/>
  <c r="F146" i="26"/>
  <c r="F147" i="26"/>
  <c r="F148" i="26"/>
  <c r="F149" i="26"/>
  <c r="F150" i="26"/>
  <c r="F151" i="26"/>
  <c r="F152" i="26"/>
  <c r="F153" i="26"/>
  <c r="F154" i="26"/>
  <c r="F155" i="26"/>
  <c r="F156" i="26"/>
  <c r="F157" i="26"/>
  <c r="F158" i="26"/>
  <c r="F159" i="26"/>
  <c r="F160" i="26"/>
  <c r="F161" i="26"/>
  <c r="F162" i="26"/>
  <c r="F163" i="26"/>
  <c r="F164" i="26"/>
  <c r="F165" i="26"/>
  <c r="F166" i="26"/>
  <c r="F167" i="26"/>
  <c r="F168" i="26"/>
  <c r="F169" i="26"/>
  <c r="F170" i="26"/>
  <c r="F171" i="26"/>
  <c r="F172" i="26"/>
  <c r="F173" i="26"/>
  <c r="F174" i="26"/>
  <c r="F175" i="26"/>
  <c r="F176" i="26"/>
  <c r="F177" i="26"/>
  <c r="F178" i="26"/>
  <c r="F179" i="26"/>
  <c r="F180" i="26"/>
  <c r="F181" i="26"/>
  <c r="F182" i="26"/>
  <c r="F183" i="26"/>
  <c r="F184" i="26"/>
  <c r="F185" i="26"/>
  <c r="F186" i="26"/>
  <c r="F187" i="26"/>
  <c r="F188" i="26"/>
  <c r="F189" i="26"/>
  <c r="F190" i="26"/>
  <c r="F191" i="26"/>
  <c r="F192" i="26"/>
  <c r="F193" i="26"/>
  <c r="F194" i="26"/>
  <c r="F195" i="26"/>
  <c r="F196" i="26"/>
  <c r="F197" i="26"/>
  <c r="F198" i="26"/>
  <c r="F199" i="26"/>
  <c r="F200" i="26"/>
  <c r="F201" i="26"/>
  <c r="F202" i="26"/>
  <c r="F203" i="26"/>
  <c r="F204" i="26"/>
  <c r="F205" i="26"/>
  <c r="F206" i="26"/>
  <c r="F207" i="26"/>
  <c r="F208" i="26"/>
  <c r="F209" i="26"/>
  <c r="F210" i="26"/>
  <c r="F211" i="26"/>
  <c r="F212" i="26"/>
  <c r="F213" i="26"/>
  <c r="F214" i="26"/>
  <c r="F215" i="26"/>
  <c r="F216" i="26"/>
  <c r="F217" i="26"/>
  <c r="F218" i="26"/>
  <c r="F219" i="26"/>
  <c r="F220" i="26"/>
  <c r="F221" i="26"/>
  <c r="F222" i="26"/>
  <c r="F223" i="26"/>
  <c r="F224" i="26"/>
  <c r="F225" i="26"/>
  <c r="F226" i="26"/>
  <c r="F227" i="26"/>
  <c r="F228" i="26"/>
  <c r="F229" i="26"/>
  <c r="F230" i="26"/>
  <c r="F231" i="26"/>
  <c r="F232" i="26"/>
  <c r="F233" i="26"/>
  <c r="F234" i="26"/>
  <c r="F235" i="26"/>
  <c r="F236" i="26"/>
  <c r="F237" i="26"/>
  <c r="F238" i="26"/>
  <c r="F239" i="26"/>
  <c r="F240" i="26"/>
  <c r="F241" i="26"/>
  <c r="F242" i="26"/>
  <c r="F243" i="26"/>
  <c r="F244" i="26"/>
  <c r="F245" i="26"/>
  <c r="F246" i="26"/>
  <c r="F247" i="26"/>
  <c r="F248" i="26"/>
  <c r="F249" i="26"/>
  <c r="F250" i="26"/>
  <c r="F251" i="26"/>
  <c r="F252" i="26"/>
  <c r="F253" i="26"/>
  <c r="F254" i="26"/>
  <c r="F255" i="26"/>
  <c r="F256" i="26"/>
  <c r="F257" i="26"/>
  <c r="F258" i="26"/>
  <c r="F259" i="26"/>
  <c r="F260" i="26"/>
  <c r="F261" i="26"/>
  <c r="F262" i="26"/>
  <c r="F263" i="26"/>
  <c r="F264" i="26"/>
  <c r="F265" i="26"/>
  <c r="F266" i="26"/>
  <c r="F267" i="26"/>
  <c r="F268" i="26"/>
  <c r="F269" i="26"/>
  <c r="F270" i="26"/>
  <c r="F271" i="26"/>
  <c r="F272" i="26"/>
  <c r="F273" i="26"/>
  <c r="F274" i="26"/>
  <c r="F275" i="26"/>
  <c r="F276" i="26"/>
  <c r="F277" i="26"/>
  <c r="F278" i="26"/>
  <c r="F279" i="26"/>
  <c r="F280" i="26"/>
  <c r="F281" i="26"/>
  <c r="F282" i="26"/>
  <c r="F283" i="26"/>
  <c r="F284" i="26"/>
  <c r="F285" i="26"/>
  <c r="F286" i="26"/>
  <c r="F287" i="26"/>
  <c r="F288" i="26"/>
  <c r="F289" i="26"/>
  <c r="F290" i="26"/>
  <c r="F291" i="26"/>
  <c r="F292" i="26"/>
  <c r="F293" i="26"/>
  <c r="F294" i="26"/>
  <c r="F295" i="26"/>
  <c r="F296" i="26"/>
  <c r="F297" i="26"/>
  <c r="F298" i="26"/>
  <c r="F299" i="26"/>
  <c r="F300" i="26"/>
  <c r="F301" i="26"/>
  <c r="F302" i="26"/>
  <c r="F303" i="26"/>
  <c r="F304" i="26"/>
  <c r="F305" i="26"/>
  <c r="F306" i="26"/>
  <c r="F307" i="26"/>
  <c r="F308" i="26"/>
  <c r="F309" i="26"/>
  <c r="F310" i="26"/>
  <c r="F311" i="26"/>
  <c r="F312" i="26"/>
  <c r="F313" i="26"/>
  <c r="F314" i="26"/>
  <c r="F315" i="26"/>
  <c r="F316" i="26"/>
  <c r="F317" i="26"/>
  <c r="F318" i="26"/>
  <c r="F319" i="26"/>
  <c r="F320" i="26"/>
  <c r="F321" i="26"/>
  <c r="F322" i="26"/>
  <c r="F323" i="26"/>
  <c r="F324" i="26"/>
  <c r="F325" i="26"/>
  <c r="F326" i="26"/>
  <c r="F327" i="26"/>
  <c r="F328" i="26"/>
  <c r="F329" i="26"/>
  <c r="F330" i="26"/>
  <c r="F331" i="26"/>
  <c r="F332" i="26"/>
  <c r="F333" i="26"/>
  <c r="F334" i="26"/>
  <c r="F335" i="26"/>
  <c r="F336" i="26"/>
  <c r="F337" i="26"/>
  <c r="F338" i="26"/>
  <c r="F339" i="26"/>
  <c r="F340" i="26"/>
  <c r="F341" i="26"/>
  <c r="F342" i="26"/>
  <c r="F343" i="26"/>
  <c r="F344" i="26"/>
  <c r="F345" i="26"/>
  <c r="F346" i="26"/>
  <c r="F347" i="26"/>
  <c r="F348" i="26"/>
  <c r="F349" i="26"/>
  <c r="F350" i="26"/>
  <c r="F351" i="26"/>
  <c r="F352" i="26"/>
  <c r="F353" i="26"/>
  <c r="F354" i="26"/>
  <c r="F355" i="26"/>
  <c r="F356" i="26"/>
  <c r="F357" i="26"/>
  <c r="F358" i="26"/>
  <c r="F359" i="26"/>
  <c r="F360" i="26"/>
  <c r="F361" i="26"/>
  <c r="F362" i="26"/>
  <c r="F363" i="26"/>
  <c r="F364" i="26"/>
  <c r="F365" i="26"/>
  <c r="F366" i="26"/>
  <c r="F367" i="26"/>
  <c r="F368" i="26"/>
  <c r="F369" i="26"/>
  <c r="F370" i="26"/>
  <c r="F371" i="26"/>
  <c r="F372" i="26"/>
  <c r="F373" i="26"/>
  <c r="F374" i="26"/>
  <c r="F375" i="26"/>
  <c r="F376" i="26"/>
  <c r="F377" i="26"/>
  <c r="F378" i="26"/>
  <c r="F379" i="26"/>
  <c r="F380" i="26"/>
  <c r="F381" i="26"/>
  <c r="F382" i="26"/>
  <c r="F383" i="26"/>
  <c r="F384" i="26"/>
  <c r="F385" i="26"/>
  <c r="F386" i="26"/>
  <c r="F387" i="26"/>
  <c r="F388" i="26"/>
  <c r="F389" i="26"/>
  <c r="F390" i="26"/>
  <c r="F391" i="26"/>
  <c r="F392" i="26"/>
  <c r="F393" i="26"/>
  <c r="F394" i="26"/>
  <c r="F395" i="26"/>
  <c r="F396" i="26"/>
  <c r="F397" i="26"/>
  <c r="F398" i="26"/>
  <c r="F399" i="26"/>
  <c r="F400" i="26"/>
  <c r="F401" i="26"/>
  <c r="F402" i="26"/>
  <c r="F403" i="26"/>
  <c r="F404" i="26"/>
  <c r="F405" i="26"/>
  <c r="F406" i="26"/>
  <c r="F407" i="26"/>
  <c r="F408" i="26"/>
  <c r="F409" i="26"/>
  <c r="F410" i="26"/>
  <c r="F411" i="26"/>
  <c r="F412" i="26"/>
  <c r="F413" i="26"/>
  <c r="F414" i="26"/>
  <c r="F415" i="26"/>
  <c r="F416" i="26"/>
  <c r="F417" i="26"/>
  <c r="F418" i="26"/>
  <c r="F419" i="26"/>
  <c r="F420" i="26"/>
  <c r="F421" i="26"/>
  <c r="F422" i="26"/>
  <c r="F423" i="26"/>
  <c r="F424" i="26"/>
  <c r="F425" i="26"/>
  <c r="F426" i="26"/>
  <c r="F427" i="26"/>
  <c r="F428" i="26"/>
  <c r="F429" i="26"/>
  <c r="F430" i="26"/>
  <c r="F431" i="26"/>
  <c r="F432" i="26"/>
  <c r="F433" i="26"/>
  <c r="F434" i="26"/>
  <c r="F435" i="26"/>
  <c r="F436" i="26"/>
  <c r="F437" i="26"/>
  <c r="F438" i="26"/>
  <c r="F439" i="26"/>
  <c r="F440" i="26"/>
  <c r="F441" i="26"/>
  <c r="F442" i="26"/>
  <c r="F443" i="26"/>
  <c r="F444" i="26"/>
  <c r="F445" i="26"/>
  <c r="F446" i="26"/>
  <c r="F447" i="26"/>
  <c r="F448" i="26"/>
  <c r="F449" i="26"/>
  <c r="F450" i="26"/>
  <c r="F451" i="26"/>
  <c r="F452" i="26"/>
  <c r="F453" i="26"/>
  <c r="F454" i="26"/>
  <c r="F455" i="26"/>
  <c r="F456" i="26"/>
  <c r="F457" i="26"/>
  <c r="F458" i="26"/>
  <c r="F459" i="26"/>
  <c r="F460" i="26"/>
  <c r="F461" i="26"/>
  <c r="F462" i="26"/>
  <c r="F463" i="26"/>
  <c r="F464" i="26"/>
  <c r="F465" i="26"/>
  <c r="F466" i="26"/>
  <c r="F467" i="26"/>
  <c r="F468" i="26"/>
  <c r="F469" i="26"/>
  <c r="F470" i="26"/>
  <c r="F471" i="26"/>
  <c r="F472" i="26"/>
  <c r="F473" i="26"/>
  <c r="F474" i="26"/>
  <c r="F475" i="26"/>
  <c r="F476" i="26"/>
  <c r="F477" i="26"/>
  <c r="F478" i="26"/>
  <c r="F479" i="26"/>
  <c r="F480" i="26"/>
  <c r="F481" i="26"/>
  <c r="F482" i="26"/>
  <c r="F483" i="26"/>
  <c r="F484" i="26"/>
  <c r="F485" i="26"/>
  <c r="F486" i="26"/>
  <c r="F487" i="26"/>
  <c r="F488" i="26"/>
  <c r="F489" i="26"/>
  <c r="F490" i="26"/>
  <c r="F491" i="26"/>
  <c r="F492" i="26"/>
  <c r="F493" i="26"/>
  <c r="F494" i="26"/>
  <c r="F495" i="26"/>
  <c r="F496" i="26"/>
  <c r="F497" i="26"/>
  <c r="F498" i="26"/>
  <c r="F499" i="26"/>
  <c r="F500" i="26"/>
  <c r="F501" i="26"/>
  <c r="F502" i="26"/>
  <c r="F503" i="26"/>
  <c r="F504" i="26"/>
  <c r="F505" i="26"/>
  <c r="F506" i="26"/>
  <c r="F507" i="26"/>
  <c r="F508" i="26"/>
  <c r="F509" i="26"/>
  <c r="F510" i="26"/>
  <c r="F511" i="26"/>
  <c r="F512" i="26"/>
  <c r="F513" i="26"/>
  <c r="F514" i="26"/>
  <c r="F515" i="26"/>
  <c r="F516" i="26"/>
  <c r="F517" i="26"/>
  <c r="F518" i="26"/>
  <c r="F519" i="26"/>
  <c r="F520" i="26"/>
  <c r="F521" i="26"/>
  <c r="F522" i="26"/>
  <c r="F523" i="26"/>
  <c r="F524" i="26"/>
  <c r="F525" i="26"/>
  <c r="F526" i="26"/>
  <c r="F527" i="26"/>
  <c r="F528" i="26"/>
  <c r="F529" i="26"/>
  <c r="F530" i="26"/>
  <c r="F531" i="26"/>
  <c r="F532" i="26"/>
  <c r="F533" i="26"/>
  <c r="F534" i="26"/>
  <c r="F535" i="26"/>
  <c r="F536" i="26"/>
  <c r="F537" i="26"/>
  <c r="F538" i="26"/>
  <c r="F539" i="26"/>
  <c r="F540" i="26"/>
  <c r="F541" i="26"/>
  <c r="F542" i="26"/>
  <c r="F543" i="26"/>
  <c r="F544" i="26"/>
  <c r="F545" i="26"/>
  <c r="F546" i="26"/>
  <c r="F547" i="26"/>
  <c r="F548" i="26"/>
  <c r="F549" i="26"/>
  <c r="F550" i="26"/>
  <c r="F551" i="26"/>
  <c r="F552" i="26"/>
  <c r="F553" i="26"/>
  <c r="F554" i="26"/>
  <c r="F555" i="26"/>
  <c r="F556" i="26"/>
  <c r="F557" i="26"/>
  <c r="F558" i="26"/>
  <c r="F559" i="26"/>
  <c r="F560" i="26"/>
  <c r="F561" i="26"/>
  <c r="F562" i="26"/>
  <c r="F563" i="26"/>
  <c r="F564" i="26"/>
  <c r="F565" i="26"/>
  <c r="F566" i="26"/>
  <c r="F567" i="26"/>
  <c r="F568" i="26"/>
  <c r="F569" i="26"/>
  <c r="F570" i="26"/>
  <c r="F571" i="26"/>
  <c r="F572" i="26"/>
  <c r="F573" i="26"/>
  <c r="F574" i="26"/>
  <c r="F575" i="26"/>
  <c r="F576" i="26"/>
  <c r="F577" i="26"/>
  <c r="F578" i="26"/>
  <c r="F579" i="26"/>
  <c r="F580" i="26"/>
  <c r="F581" i="26"/>
  <c r="F582" i="26"/>
  <c r="F583" i="26"/>
  <c r="F584" i="26"/>
  <c r="F585" i="26"/>
  <c r="F586" i="26"/>
  <c r="F587" i="26"/>
  <c r="F588" i="26"/>
  <c r="F589" i="26"/>
  <c r="F590" i="26"/>
  <c r="F591" i="26"/>
  <c r="F592" i="26"/>
  <c r="F593" i="26"/>
  <c r="F594" i="26"/>
  <c r="F595" i="26"/>
  <c r="F596" i="26"/>
  <c r="F597" i="26"/>
  <c r="F598" i="26"/>
  <c r="F599" i="26"/>
  <c r="F600" i="26"/>
  <c r="F601" i="26"/>
  <c r="F602" i="26"/>
  <c r="F603" i="26"/>
  <c r="F604" i="26"/>
  <c r="F605" i="26"/>
  <c r="F606" i="26"/>
  <c r="F607" i="26"/>
  <c r="F608" i="26"/>
  <c r="F609" i="26"/>
  <c r="F610" i="26"/>
  <c r="F611" i="26"/>
  <c r="G8" i="26"/>
  <c r="G3" i="26" s="1"/>
  <c r="H8" i="26"/>
  <c r="I8" i="26"/>
  <c r="I1" i="26" s="1"/>
  <c r="G9" i="26"/>
  <c r="H9" i="26"/>
  <c r="I9" i="26"/>
  <c r="G10" i="26"/>
  <c r="H10" i="26"/>
  <c r="I10" i="26"/>
  <c r="G11" i="26"/>
  <c r="H11" i="26"/>
  <c r="I11" i="26"/>
  <c r="G12" i="26"/>
  <c r="H12" i="26"/>
  <c r="I12" i="26"/>
  <c r="G13" i="26"/>
  <c r="H13" i="26"/>
  <c r="I13" i="26"/>
  <c r="G14" i="26"/>
  <c r="H14" i="26"/>
  <c r="I14" i="26"/>
  <c r="G15" i="26"/>
  <c r="H15" i="26"/>
  <c r="I15" i="26"/>
  <c r="G16" i="26"/>
  <c r="H16" i="26"/>
  <c r="I16" i="26"/>
  <c r="G17" i="26"/>
  <c r="H17" i="26"/>
  <c r="I17" i="26"/>
  <c r="G18" i="26"/>
  <c r="H18" i="26"/>
  <c r="I18" i="26"/>
  <c r="G19" i="26"/>
  <c r="H19" i="26"/>
  <c r="I19" i="26"/>
  <c r="G20" i="26"/>
  <c r="H20" i="26"/>
  <c r="I20" i="26"/>
  <c r="G21" i="26"/>
  <c r="H21" i="26"/>
  <c r="I21" i="26"/>
  <c r="G22" i="26"/>
  <c r="H22" i="26"/>
  <c r="I22" i="26"/>
  <c r="G23" i="26"/>
  <c r="H23" i="26"/>
  <c r="I23" i="26"/>
  <c r="G24" i="26"/>
  <c r="H24" i="26"/>
  <c r="I24" i="26"/>
  <c r="G25" i="26"/>
  <c r="H25" i="26"/>
  <c r="I25" i="26"/>
  <c r="G26" i="26"/>
  <c r="H26" i="26"/>
  <c r="I26" i="26"/>
  <c r="G27" i="26"/>
  <c r="H27" i="26"/>
  <c r="I27" i="26"/>
  <c r="G28" i="26"/>
  <c r="H28" i="26"/>
  <c r="I28" i="26"/>
  <c r="G29" i="26"/>
  <c r="H29" i="26"/>
  <c r="I29" i="26"/>
  <c r="G30" i="26"/>
  <c r="H30" i="26"/>
  <c r="I30" i="26"/>
  <c r="G31" i="26"/>
  <c r="H31" i="26"/>
  <c r="I31" i="26"/>
  <c r="G32" i="26"/>
  <c r="H32" i="26"/>
  <c r="I32" i="26"/>
  <c r="G33" i="26"/>
  <c r="H33" i="26"/>
  <c r="I33" i="26"/>
  <c r="G34" i="26"/>
  <c r="H34" i="26"/>
  <c r="I34" i="26"/>
  <c r="G35" i="26"/>
  <c r="H35" i="26"/>
  <c r="I35" i="26"/>
  <c r="G36" i="26"/>
  <c r="H36" i="26"/>
  <c r="I36" i="26"/>
  <c r="G37" i="26"/>
  <c r="H37" i="26"/>
  <c r="I37" i="26"/>
  <c r="G38" i="26"/>
  <c r="H38" i="26"/>
  <c r="I38" i="26"/>
  <c r="G39" i="26"/>
  <c r="H39" i="26"/>
  <c r="I39" i="26"/>
  <c r="G40" i="26"/>
  <c r="H40" i="26"/>
  <c r="I40" i="26"/>
  <c r="G41" i="26"/>
  <c r="H41" i="26"/>
  <c r="I41" i="26"/>
  <c r="G42" i="26"/>
  <c r="H42" i="26"/>
  <c r="I42" i="26"/>
  <c r="G43" i="26"/>
  <c r="H43" i="26"/>
  <c r="I43" i="26"/>
  <c r="G44" i="26"/>
  <c r="H44" i="26"/>
  <c r="I44" i="26"/>
  <c r="G45" i="26"/>
  <c r="H45" i="26"/>
  <c r="I45" i="26"/>
  <c r="G46" i="26"/>
  <c r="H46" i="26"/>
  <c r="I46" i="26"/>
  <c r="G47" i="26"/>
  <c r="H47" i="26"/>
  <c r="I47" i="26"/>
  <c r="G48" i="26"/>
  <c r="H48" i="26"/>
  <c r="I48" i="26"/>
  <c r="G49" i="26"/>
  <c r="H49" i="26"/>
  <c r="I49" i="26"/>
  <c r="G50" i="26"/>
  <c r="H50" i="26"/>
  <c r="I50" i="26"/>
  <c r="G51" i="26"/>
  <c r="H51" i="26"/>
  <c r="I51" i="26"/>
  <c r="G52" i="26"/>
  <c r="H52" i="26"/>
  <c r="I52" i="26"/>
  <c r="G53" i="26"/>
  <c r="H53" i="26"/>
  <c r="I53" i="26"/>
  <c r="G54" i="26"/>
  <c r="H54" i="26"/>
  <c r="I54" i="26"/>
  <c r="G55" i="26"/>
  <c r="H55" i="26"/>
  <c r="I55" i="26"/>
  <c r="G56" i="26"/>
  <c r="H56" i="26"/>
  <c r="I56" i="26"/>
  <c r="G57" i="26"/>
  <c r="H57" i="26"/>
  <c r="I57" i="26"/>
  <c r="G58" i="26"/>
  <c r="H58" i="26"/>
  <c r="I58" i="26"/>
  <c r="G59" i="26"/>
  <c r="H59" i="26"/>
  <c r="I59" i="26"/>
  <c r="G60" i="26"/>
  <c r="H60" i="26"/>
  <c r="I60" i="26"/>
  <c r="G61" i="26"/>
  <c r="H61" i="26"/>
  <c r="I61" i="26"/>
  <c r="G62" i="26"/>
  <c r="H62" i="26"/>
  <c r="I62" i="26"/>
  <c r="G63" i="26"/>
  <c r="H63" i="26"/>
  <c r="I63" i="26"/>
  <c r="G64" i="26"/>
  <c r="H64" i="26"/>
  <c r="I64" i="26"/>
  <c r="G65" i="26"/>
  <c r="H65" i="26"/>
  <c r="I65" i="26"/>
  <c r="G66" i="26"/>
  <c r="H66" i="26"/>
  <c r="I66" i="26"/>
  <c r="G67" i="26"/>
  <c r="H67" i="26"/>
  <c r="I67" i="26"/>
  <c r="G68" i="26"/>
  <c r="H68" i="26"/>
  <c r="I68" i="26"/>
  <c r="G69" i="26"/>
  <c r="H69" i="26"/>
  <c r="I69" i="26"/>
  <c r="G70" i="26"/>
  <c r="H70" i="26"/>
  <c r="I70" i="26"/>
  <c r="G71" i="26"/>
  <c r="H71" i="26"/>
  <c r="I71" i="26"/>
  <c r="G72" i="26"/>
  <c r="H72" i="26"/>
  <c r="I72" i="26"/>
  <c r="G73" i="26"/>
  <c r="H73" i="26"/>
  <c r="I73" i="26"/>
  <c r="G74" i="26"/>
  <c r="H74" i="26"/>
  <c r="I74" i="26"/>
  <c r="G75" i="26"/>
  <c r="H75" i="26"/>
  <c r="I75" i="26"/>
  <c r="G76" i="26"/>
  <c r="H76" i="26"/>
  <c r="I76" i="26"/>
  <c r="G77" i="26"/>
  <c r="H77" i="26"/>
  <c r="I77" i="26"/>
  <c r="G78" i="26"/>
  <c r="H78" i="26"/>
  <c r="I78" i="26"/>
  <c r="G79" i="26"/>
  <c r="H79" i="26"/>
  <c r="I79" i="26"/>
  <c r="G80" i="26"/>
  <c r="H80" i="26"/>
  <c r="I80" i="26"/>
  <c r="G81" i="26"/>
  <c r="H81" i="26"/>
  <c r="I81" i="26"/>
  <c r="G82" i="26"/>
  <c r="H82" i="26"/>
  <c r="I82" i="26"/>
  <c r="G83" i="26"/>
  <c r="H83" i="26"/>
  <c r="I83" i="26"/>
  <c r="G84" i="26"/>
  <c r="H84" i="26"/>
  <c r="I84" i="26"/>
  <c r="G85" i="26"/>
  <c r="H85" i="26"/>
  <c r="I85" i="26"/>
  <c r="G86" i="26"/>
  <c r="H86" i="26"/>
  <c r="I86" i="26"/>
  <c r="G87" i="26"/>
  <c r="H87" i="26"/>
  <c r="I87" i="26"/>
  <c r="G88" i="26"/>
  <c r="H88" i="26"/>
  <c r="I88" i="26"/>
  <c r="G89" i="26"/>
  <c r="H89" i="26"/>
  <c r="I89" i="26"/>
  <c r="G90" i="26"/>
  <c r="H90" i="26"/>
  <c r="I90" i="26"/>
  <c r="G91" i="26"/>
  <c r="H91" i="26"/>
  <c r="I91" i="26"/>
  <c r="G92" i="26"/>
  <c r="H92" i="26"/>
  <c r="I92" i="26"/>
  <c r="G93" i="26"/>
  <c r="H93" i="26"/>
  <c r="I93" i="26"/>
  <c r="G94" i="26"/>
  <c r="H94" i="26"/>
  <c r="I94" i="26"/>
  <c r="G95" i="26"/>
  <c r="H95" i="26"/>
  <c r="I95" i="26"/>
  <c r="G96" i="26"/>
  <c r="H96" i="26"/>
  <c r="I96" i="26"/>
  <c r="G97" i="26"/>
  <c r="H97" i="26"/>
  <c r="I97" i="26"/>
  <c r="G98" i="26"/>
  <c r="H98" i="26"/>
  <c r="I98" i="26"/>
  <c r="G99" i="26"/>
  <c r="H99" i="26"/>
  <c r="I99" i="26"/>
  <c r="G100" i="26"/>
  <c r="H100" i="26"/>
  <c r="I100" i="26"/>
  <c r="G101" i="26"/>
  <c r="H101" i="26"/>
  <c r="I101" i="26"/>
  <c r="G102" i="26"/>
  <c r="H102" i="26"/>
  <c r="I102" i="26"/>
  <c r="G103" i="26"/>
  <c r="H103" i="26"/>
  <c r="I103" i="26"/>
  <c r="G104" i="26"/>
  <c r="H104" i="26"/>
  <c r="I104" i="26"/>
  <c r="G105" i="26"/>
  <c r="H105" i="26"/>
  <c r="I105" i="26"/>
  <c r="G106" i="26"/>
  <c r="H106" i="26"/>
  <c r="I106" i="26"/>
  <c r="G107" i="26"/>
  <c r="H107" i="26"/>
  <c r="I107" i="26"/>
  <c r="G108" i="26"/>
  <c r="H108" i="26"/>
  <c r="I108" i="26"/>
  <c r="G109" i="26"/>
  <c r="H109" i="26"/>
  <c r="I109" i="26"/>
  <c r="G110" i="26"/>
  <c r="H110" i="26"/>
  <c r="I110" i="26"/>
  <c r="G111" i="26"/>
  <c r="H111" i="26"/>
  <c r="I111" i="26"/>
  <c r="G112" i="26"/>
  <c r="H112" i="26"/>
  <c r="I112" i="26"/>
  <c r="G113" i="26"/>
  <c r="H113" i="26"/>
  <c r="I113" i="26"/>
  <c r="G114" i="26"/>
  <c r="H114" i="26"/>
  <c r="I114" i="26"/>
  <c r="G115" i="26"/>
  <c r="H115" i="26"/>
  <c r="I115" i="26"/>
  <c r="G116" i="26"/>
  <c r="H116" i="26"/>
  <c r="I116" i="26"/>
  <c r="G117" i="26"/>
  <c r="H117" i="26"/>
  <c r="I117" i="26"/>
  <c r="G118" i="26"/>
  <c r="H118" i="26"/>
  <c r="I118" i="26"/>
  <c r="G119" i="26"/>
  <c r="H119" i="26"/>
  <c r="I119" i="26"/>
  <c r="G120" i="26"/>
  <c r="H120" i="26"/>
  <c r="I120" i="26"/>
  <c r="G121" i="26"/>
  <c r="H121" i="26"/>
  <c r="I121" i="26"/>
  <c r="G122" i="26"/>
  <c r="H122" i="26"/>
  <c r="I122" i="26"/>
  <c r="G123" i="26"/>
  <c r="H123" i="26"/>
  <c r="I123" i="26"/>
  <c r="G124" i="26"/>
  <c r="H124" i="26"/>
  <c r="I124" i="26"/>
  <c r="G125" i="26"/>
  <c r="H125" i="26"/>
  <c r="I125" i="26"/>
  <c r="G126" i="26"/>
  <c r="H126" i="26"/>
  <c r="I126" i="26"/>
  <c r="G127" i="26"/>
  <c r="H127" i="26"/>
  <c r="I127" i="26"/>
  <c r="G128" i="26"/>
  <c r="H128" i="26"/>
  <c r="I128" i="26"/>
  <c r="G129" i="26"/>
  <c r="H129" i="26"/>
  <c r="I129" i="26"/>
  <c r="G130" i="26"/>
  <c r="H130" i="26"/>
  <c r="I130" i="26"/>
  <c r="G131" i="26"/>
  <c r="H131" i="26"/>
  <c r="I131" i="26"/>
  <c r="G132" i="26"/>
  <c r="H132" i="26"/>
  <c r="I132" i="26"/>
  <c r="G133" i="26"/>
  <c r="H133" i="26"/>
  <c r="I133" i="26"/>
  <c r="G134" i="26"/>
  <c r="H134" i="26"/>
  <c r="I134" i="26"/>
  <c r="G135" i="26"/>
  <c r="H135" i="26"/>
  <c r="I135" i="26"/>
  <c r="G136" i="26"/>
  <c r="H136" i="26"/>
  <c r="I136" i="26"/>
  <c r="G137" i="26"/>
  <c r="H137" i="26"/>
  <c r="I137" i="26"/>
  <c r="G138" i="26"/>
  <c r="H138" i="26"/>
  <c r="I138" i="26"/>
  <c r="G139" i="26"/>
  <c r="H139" i="26"/>
  <c r="I139" i="26"/>
  <c r="G140" i="26"/>
  <c r="H140" i="26"/>
  <c r="I140" i="26"/>
  <c r="G141" i="26"/>
  <c r="H141" i="26"/>
  <c r="I141" i="26"/>
  <c r="G142" i="26"/>
  <c r="H142" i="26"/>
  <c r="I142" i="26"/>
  <c r="G143" i="26"/>
  <c r="H143" i="26"/>
  <c r="I143" i="26"/>
  <c r="G144" i="26"/>
  <c r="H144" i="26"/>
  <c r="I144" i="26"/>
  <c r="G145" i="26"/>
  <c r="H145" i="26"/>
  <c r="I145" i="26"/>
  <c r="G146" i="26"/>
  <c r="H146" i="26"/>
  <c r="I146" i="26"/>
  <c r="G147" i="26"/>
  <c r="H147" i="26"/>
  <c r="I147" i="26"/>
  <c r="G148" i="26"/>
  <c r="H148" i="26"/>
  <c r="I148" i="26"/>
  <c r="G149" i="26"/>
  <c r="H149" i="26"/>
  <c r="I149" i="26"/>
  <c r="G150" i="26"/>
  <c r="H150" i="26"/>
  <c r="I150" i="26"/>
  <c r="G151" i="26"/>
  <c r="H151" i="26"/>
  <c r="I151" i="26"/>
  <c r="G152" i="26"/>
  <c r="H152" i="26"/>
  <c r="I152" i="26"/>
  <c r="G153" i="26"/>
  <c r="H153" i="26"/>
  <c r="I153" i="26"/>
  <c r="G154" i="26"/>
  <c r="H154" i="26"/>
  <c r="I154" i="26"/>
  <c r="G155" i="26"/>
  <c r="H155" i="26"/>
  <c r="I155" i="26"/>
  <c r="G156" i="26"/>
  <c r="H156" i="26"/>
  <c r="I156" i="26"/>
  <c r="G157" i="26"/>
  <c r="H157" i="26"/>
  <c r="I157" i="26"/>
  <c r="G158" i="26"/>
  <c r="H158" i="26"/>
  <c r="I158" i="26"/>
  <c r="G159" i="26"/>
  <c r="H159" i="26"/>
  <c r="I159" i="26"/>
  <c r="G160" i="26"/>
  <c r="H160" i="26"/>
  <c r="I160" i="26"/>
  <c r="G161" i="26"/>
  <c r="H161" i="26"/>
  <c r="I161" i="26"/>
  <c r="G162" i="26"/>
  <c r="H162" i="26"/>
  <c r="I162" i="26"/>
  <c r="G163" i="26"/>
  <c r="H163" i="26"/>
  <c r="I163" i="26"/>
  <c r="G164" i="26"/>
  <c r="H164" i="26"/>
  <c r="I164" i="26"/>
  <c r="G165" i="26"/>
  <c r="H165" i="26"/>
  <c r="I165" i="26"/>
  <c r="G166" i="26"/>
  <c r="H166" i="26"/>
  <c r="I166" i="26"/>
  <c r="G167" i="26"/>
  <c r="H167" i="26"/>
  <c r="I167" i="26"/>
  <c r="G168" i="26"/>
  <c r="H168" i="26"/>
  <c r="I168" i="26"/>
  <c r="G169" i="26"/>
  <c r="H169" i="26"/>
  <c r="I169" i="26"/>
  <c r="G170" i="26"/>
  <c r="H170" i="26"/>
  <c r="I170" i="26"/>
  <c r="G171" i="26"/>
  <c r="H171" i="26"/>
  <c r="I171" i="26"/>
  <c r="G172" i="26"/>
  <c r="H172" i="26"/>
  <c r="I172" i="26"/>
  <c r="G173" i="26"/>
  <c r="H173" i="26"/>
  <c r="I173" i="26"/>
  <c r="G174" i="26"/>
  <c r="H174" i="26"/>
  <c r="I174" i="26"/>
  <c r="G175" i="26"/>
  <c r="H175" i="26"/>
  <c r="I175" i="26"/>
  <c r="G176" i="26"/>
  <c r="H176" i="26"/>
  <c r="I176" i="26"/>
  <c r="G177" i="26"/>
  <c r="H177" i="26"/>
  <c r="I177" i="26"/>
  <c r="G178" i="26"/>
  <c r="H178" i="26"/>
  <c r="I178" i="26"/>
  <c r="G179" i="26"/>
  <c r="H179" i="26"/>
  <c r="I179" i="26"/>
  <c r="G180" i="26"/>
  <c r="H180" i="26"/>
  <c r="I180" i="26"/>
  <c r="G181" i="26"/>
  <c r="H181" i="26"/>
  <c r="I181" i="26"/>
  <c r="G182" i="26"/>
  <c r="H182" i="26"/>
  <c r="I182" i="26"/>
  <c r="G183" i="26"/>
  <c r="H183" i="26"/>
  <c r="I183" i="26"/>
  <c r="G184" i="26"/>
  <c r="H184" i="26"/>
  <c r="I184" i="26"/>
  <c r="G185" i="26"/>
  <c r="H185" i="26"/>
  <c r="I185" i="26"/>
  <c r="G186" i="26"/>
  <c r="H186" i="26"/>
  <c r="I186" i="26"/>
  <c r="G187" i="26"/>
  <c r="H187" i="26"/>
  <c r="I187" i="26"/>
  <c r="G188" i="26"/>
  <c r="H188" i="26"/>
  <c r="I188" i="26"/>
  <c r="G189" i="26"/>
  <c r="H189" i="26"/>
  <c r="I189" i="26"/>
  <c r="G190" i="26"/>
  <c r="H190" i="26"/>
  <c r="I190" i="26"/>
  <c r="G191" i="26"/>
  <c r="H191" i="26"/>
  <c r="I191" i="26"/>
  <c r="G192" i="26"/>
  <c r="H192" i="26"/>
  <c r="I192" i="26"/>
  <c r="G193" i="26"/>
  <c r="H193" i="26"/>
  <c r="I193" i="26"/>
  <c r="G194" i="26"/>
  <c r="H194" i="26"/>
  <c r="I194" i="26"/>
  <c r="G195" i="26"/>
  <c r="H195" i="26"/>
  <c r="I195" i="26"/>
  <c r="G196" i="26"/>
  <c r="H196" i="26"/>
  <c r="I196" i="26"/>
  <c r="G197" i="26"/>
  <c r="H197" i="26"/>
  <c r="I197" i="26"/>
  <c r="G198" i="26"/>
  <c r="H198" i="26"/>
  <c r="I198" i="26"/>
  <c r="G199" i="26"/>
  <c r="H199" i="26"/>
  <c r="I199" i="26"/>
  <c r="G200" i="26"/>
  <c r="H200" i="26"/>
  <c r="I200" i="26"/>
  <c r="G201" i="26"/>
  <c r="H201" i="26"/>
  <c r="I201" i="26"/>
  <c r="G202" i="26"/>
  <c r="H202" i="26"/>
  <c r="I202" i="26"/>
  <c r="G203" i="26"/>
  <c r="H203" i="26"/>
  <c r="I203" i="26"/>
  <c r="G204" i="26"/>
  <c r="H204" i="26"/>
  <c r="I204" i="26"/>
  <c r="G205" i="26"/>
  <c r="H205" i="26"/>
  <c r="I205" i="26"/>
  <c r="G206" i="26"/>
  <c r="H206" i="26"/>
  <c r="I206" i="26"/>
  <c r="G207" i="26"/>
  <c r="H207" i="26"/>
  <c r="I207" i="26"/>
  <c r="G208" i="26"/>
  <c r="H208" i="26"/>
  <c r="I208" i="26"/>
  <c r="G209" i="26"/>
  <c r="H209" i="26"/>
  <c r="I209" i="26"/>
  <c r="G210" i="26"/>
  <c r="H210" i="26"/>
  <c r="I210" i="26"/>
  <c r="G211" i="26"/>
  <c r="H211" i="26"/>
  <c r="I211" i="26"/>
  <c r="G212" i="26"/>
  <c r="H212" i="26"/>
  <c r="I212" i="26"/>
  <c r="G213" i="26"/>
  <c r="H213" i="26"/>
  <c r="I213" i="26"/>
  <c r="G214" i="26"/>
  <c r="H214" i="26"/>
  <c r="I214" i="26"/>
  <c r="G215" i="26"/>
  <c r="H215" i="26"/>
  <c r="I215" i="26"/>
  <c r="G216" i="26"/>
  <c r="H216" i="26"/>
  <c r="I216" i="26"/>
  <c r="G217" i="26"/>
  <c r="H217" i="26"/>
  <c r="I217" i="26"/>
  <c r="G218" i="26"/>
  <c r="H218" i="26"/>
  <c r="I218" i="26"/>
  <c r="G219" i="26"/>
  <c r="H219" i="26"/>
  <c r="I219" i="26"/>
  <c r="G220" i="26"/>
  <c r="H220" i="26"/>
  <c r="I220" i="26"/>
  <c r="G221" i="26"/>
  <c r="H221" i="26"/>
  <c r="I221" i="26"/>
  <c r="G222" i="26"/>
  <c r="H222" i="26"/>
  <c r="I222" i="26"/>
  <c r="G223" i="26"/>
  <c r="H223" i="26"/>
  <c r="I223" i="26"/>
  <c r="G224" i="26"/>
  <c r="H224" i="26"/>
  <c r="I224" i="26"/>
  <c r="G225" i="26"/>
  <c r="H225" i="26"/>
  <c r="I225" i="26"/>
  <c r="G226" i="26"/>
  <c r="H226" i="26"/>
  <c r="I226" i="26"/>
  <c r="G227" i="26"/>
  <c r="H227" i="26"/>
  <c r="I227" i="26"/>
  <c r="G228" i="26"/>
  <c r="H228" i="26"/>
  <c r="I228" i="26"/>
  <c r="G229" i="26"/>
  <c r="H229" i="26"/>
  <c r="I229" i="26"/>
  <c r="G230" i="26"/>
  <c r="H230" i="26"/>
  <c r="I230" i="26"/>
  <c r="G231" i="26"/>
  <c r="H231" i="26"/>
  <c r="I231" i="26"/>
  <c r="G232" i="26"/>
  <c r="H232" i="26"/>
  <c r="I232" i="26"/>
  <c r="G233" i="26"/>
  <c r="H233" i="26"/>
  <c r="I233" i="26"/>
  <c r="G234" i="26"/>
  <c r="H234" i="26"/>
  <c r="I234" i="26"/>
  <c r="G235" i="26"/>
  <c r="H235" i="26"/>
  <c r="I235" i="26"/>
  <c r="G236" i="26"/>
  <c r="H236" i="26"/>
  <c r="I236" i="26"/>
  <c r="G237" i="26"/>
  <c r="H237" i="26"/>
  <c r="I237" i="26"/>
  <c r="G238" i="26"/>
  <c r="H238" i="26"/>
  <c r="I238" i="26"/>
  <c r="G239" i="26"/>
  <c r="H239" i="26"/>
  <c r="I239" i="26"/>
  <c r="G240" i="26"/>
  <c r="H240" i="26"/>
  <c r="I240" i="26"/>
  <c r="G241" i="26"/>
  <c r="H241" i="26"/>
  <c r="I241" i="26"/>
  <c r="G242" i="26"/>
  <c r="H242" i="26"/>
  <c r="I242" i="26"/>
  <c r="G243" i="26"/>
  <c r="H243" i="26"/>
  <c r="I243" i="26"/>
  <c r="G244" i="26"/>
  <c r="H244" i="26"/>
  <c r="I244" i="26"/>
  <c r="G245" i="26"/>
  <c r="H245" i="26"/>
  <c r="I245" i="26"/>
  <c r="G246" i="26"/>
  <c r="H246" i="26"/>
  <c r="I246" i="26"/>
  <c r="G247" i="26"/>
  <c r="H247" i="26"/>
  <c r="I247" i="26"/>
  <c r="G248" i="26"/>
  <c r="H248" i="26"/>
  <c r="I248" i="26"/>
  <c r="G249" i="26"/>
  <c r="H249" i="26"/>
  <c r="I249" i="26"/>
  <c r="G250" i="26"/>
  <c r="H250" i="26"/>
  <c r="I250" i="26"/>
  <c r="G251" i="26"/>
  <c r="H251" i="26"/>
  <c r="I251" i="26"/>
  <c r="G252" i="26"/>
  <c r="H252" i="26"/>
  <c r="I252" i="26"/>
  <c r="G253" i="26"/>
  <c r="H253" i="26"/>
  <c r="I253" i="26"/>
  <c r="G254" i="26"/>
  <c r="H254" i="26"/>
  <c r="I254" i="26"/>
  <c r="G255" i="26"/>
  <c r="H255" i="26"/>
  <c r="I255" i="26"/>
  <c r="G256" i="26"/>
  <c r="H256" i="26"/>
  <c r="I256" i="26"/>
  <c r="G257" i="26"/>
  <c r="H257" i="26"/>
  <c r="I257" i="26"/>
  <c r="G258" i="26"/>
  <c r="H258" i="26"/>
  <c r="I258" i="26"/>
  <c r="G259" i="26"/>
  <c r="H259" i="26"/>
  <c r="I259" i="26"/>
  <c r="G260" i="26"/>
  <c r="H260" i="26"/>
  <c r="I260" i="26"/>
  <c r="G261" i="26"/>
  <c r="H261" i="26"/>
  <c r="I261" i="26"/>
  <c r="G262" i="26"/>
  <c r="H262" i="26"/>
  <c r="I262" i="26"/>
  <c r="G263" i="26"/>
  <c r="H263" i="26"/>
  <c r="I263" i="26"/>
  <c r="G264" i="26"/>
  <c r="H264" i="26"/>
  <c r="I264" i="26"/>
  <c r="G265" i="26"/>
  <c r="H265" i="26"/>
  <c r="I265" i="26"/>
  <c r="G266" i="26"/>
  <c r="H266" i="26"/>
  <c r="I266" i="26"/>
  <c r="G267" i="26"/>
  <c r="H267" i="26"/>
  <c r="I267" i="26"/>
  <c r="G268" i="26"/>
  <c r="H268" i="26"/>
  <c r="I268" i="26"/>
  <c r="G269" i="26"/>
  <c r="H269" i="26"/>
  <c r="I269" i="26"/>
  <c r="G270" i="26"/>
  <c r="H270" i="26"/>
  <c r="I270" i="26"/>
  <c r="G271" i="26"/>
  <c r="H271" i="26"/>
  <c r="I271" i="26"/>
  <c r="G272" i="26"/>
  <c r="H272" i="26"/>
  <c r="I272" i="26"/>
  <c r="G273" i="26"/>
  <c r="H273" i="26"/>
  <c r="I273" i="26"/>
  <c r="G274" i="26"/>
  <c r="H274" i="26"/>
  <c r="I274" i="26"/>
  <c r="G275" i="26"/>
  <c r="H275" i="26"/>
  <c r="I275" i="26"/>
  <c r="G276" i="26"/>
  <c r="H276" i="26"/>
  <c r="I276" i="26"/>
  <c r="G277" i="26"/>
  <c r="H277" i="26"/>
  <c r="I277" i="26"/>
  <c r="G278" i="26"/>
  <c r="H278" i="26"/>
  <c r="I278" i="26"/>
  <c r="G279" i="26"/>
  <c r="H279" i="26"/>
  <c r="I279" i="26"/>
  <c r="G280" i="26"/>
  <c r="H280" i="26"/>
  <c r="I280" i="26"/>
  <c r="G281" i="26"/>
  <c r="H281" i="26"/>
  <c r="I281" i="26"/>
  <c r="G282" i="26"/>
  <c r="H282" i="26"/>
  <c r="I282" i="26"/>
  <c r="G283" i="26"/>
  <c r="H283" i="26"/>
  <c r="I283" i="26"/>
  <c r="G284" i="26"/>
  <c r="H284" i="26"/>
  <c r="I284" i="26"/>
  <c r="G285" i="26"/>
  <c r="H285" i="26"/>
  <c r="I285" i="26"/>
  <c r="G286" i="26"/>
  <c r="H286" i="26"/>
  <c r="I286" i="26"/>
  <c r="G287" i="26"/>
  <c r="H287" i="26"/>
  <c r="I287" i="26"/>
  <c r="G288" i="26"/>
  <c r="H288" i="26"/>
  <c r="I288" i="26"/>
  <c r="G289" i="26"/>
  <c r="H289" i="26"/>
  <c r="I289" i="26"/>
  <c r="G290" i="26"/>
  <c r="H290" i="26"/>
  <c r="I290" i="26"/>
  <c r="G291" i="26"/>
  <c r="H291" i="26"/>
  <c r="I291" i="26"/>
  <c r="G292" i="26"/>
  <c r="H292" i="26"/>
  <c r="I292" i="26"/>
  <c r="G293" i="26"/>
  <c r="H293" i="26"/>
  <c r="I293" i="26"/>
  <c r="G294" i="26"/>
  <c r="H294" i="26"/>
  <c r="I294" i="26"/>
  <c r="G295" i="26"/>
  <c r="H295" i="26"/>
  <c r="I295" i="26"/>
  <c r="G296" i="26"/>
  <c r="H296" i="26"/>
  <c r="I296" i="26"/>
  <c r="G297" i="26"/>
  <c r="H297" i="26"/>
  <c r="I297" i="26"/>
  <c r="G298" i="26"/>
  <c r="H298" i="26"/>
  <c r="I298" i="26"/>
  <c r="G299" i="26"/>
  <c r="H299" i="26"/>
  <c r="I299" i="26"/>
  <c r="G300" i="26"/>
  <c r="H300" i="26"/>
  <c r="I300" i="26"/>
  <c r="G301" i="26"/>
  <c r="H301" i="26"/>
  <c r="I301" i="26"/>
  <c r="G302" i="26"/>
  <c r="H302" i="26"/>
  <c r="I302" i="26"/>
  <c r="G303" i="26"/>
  <c r="H303" i="26"/>
  <c r="I303" i="26"/>
  <c r="G304" i="26"/>
  <c r="H304" i="26"/>
  <c r="I304" i="26"/>
  <c r="G305" i="26"/>
  <c r="H305" i="26"/>
  <c r="I305" i="26"/>
  <c r="G306" i="26"/>
  <c r="H306" i="26"/>
  <c r="I306" i="26"/>
  <c r="G307" i="26"/>
  <c r="H307" i="26"/>
  <c r="I307" i="26"/>
  <c r="G308" i="26"/>
  <c r="H308" i="26"/>
  <c r="I308" i="26"/>
  <c r="G309" i="26"/>
  <c r="H309" i="26"/>
  <c r="I309" i="26"/>
  <c r="G310" i="26"/>
  <c r="H310" i="26"/>
  <c r="I310" i="26"/>
  <c r="G311" i="26"/>
  <c r="H311" i="26"/>
  <c r="I311" i="26"/>
  <c r="G312" i="26"/>
  <c r="H312" i="26"/>
  <c r="I312" i="26"/>
  <c r="G313" i="26"/>
  <c r="H313" i="26"/>
  <c r="I313" i="26"/>
  <c r="G314" i="26"/>
  <c r="H314" i="26"/>
  <c r="I314" i="26"/>
  <c r="G315" i="26"/>
  <c r="H315" i="26"/>
  <c r="I315" i="26"/>
  <c r="G316" i="26"/>
  <c r="H316" i="26"/>
  <c r="I316" i="26"/>
  <c r="G317" i="26"/>
  <c r="H317" i="26"/>
  <c r="I317" i="26"/>
  <c r="G318" i="26"/>
  <c r="H318" i="26"/>
  <c r="I318" i="26"/>
  <c r="G319" i="26"/>
  <c r="H319" i="26"/>
  <c r="I319" i="26"/>
  <c r="G320" i="26"/>
  <c r="H320" i="26"/>
  <c r="I320" i="26"/>
  <c r="G321" i="26"/>
  <c r="H321" i="26"/>
  <c r="I321" i="26"/>
  <c r="G322" i="26"/>
  <c r="H322" i="26"/>
  <c r="I322" i="26"/>
  <c r="G323" i="26"/>
  <c r="H323" i="26"/>
  <c r="I323" i="26"/>
  <c r="G324" i="26"/>
  <c r="H324" i="26"/>
  <c r="I324" i="26"/>
  <c r="G325" i="26"/>
  <c r="H325" i="26"/>
  <c r="I325" i="26"/>
  <c r="G326" i="26"/>
  <c r="H326" i="26"/>
  <c r="I326" i="26"/>
  <c r="G327" i="26"/>
  <c r="H327" i="26"/>
  <c r="I327" i="26"/>
  <c r="G328" i="26"/>
  <c r="H328" i="26"/>
  <c r="I328" i="26"/>
  <c r="G329" i="26"/>
  <c r="H329" i="26"/>
  <c r="I329" i="26"/>
  <c r="G330" i="26"/>
  <c r="H330" i="26"/>
  <c r="I330" i="26"/>
  <c r="G331" i="26"/>
  <c r="H331" i="26"/>
  <c r="I331" i="26"/>
  <c r="G332" i="26"/>
  <c r="H332" i="26"/>
  <c r="I332" i="26"/>
  <c r="G333" i="26"/>
  <c r="H333" i="26"/>
  <c r="I333" i="26"/>
  <c r="G334" i="26"/>
  <c r="H334" i="26"/>
  <c r="I334" i="26"/>
  <c r="G335" i="26"/>
  <c r="H335" i="26"/>
  <c r="I335" i="26"/>
  <c r="G336" i="26"/>
  <c r="H336" i="26"/>
  <c r="I336" i="26"/>
  <c r="G337" i="26"/>
  <c r="H337" i="26"/>
  <c r="I337" i="26"/>
  <c r="G338" i="26"/>
  <c r="H338" i="26"/>
  <c r="I338" i="26"/>
  <c r="G339" i="26"/>
  <c r="H339" i="26"/>
  <c r="I339" i="26"/>
  <c r="G340" i="26"/>
  <c r="H340" i="26"/>
  <c r="I340" i="26"/>
  <c r="G341" i="26"/>
  <c r="H341" i="26"/>
  <c r="I341" i="26"/>
  <c r="G342" i="26"/>
  <c r="H342" i="26"/>
  <c r="I342" i="26"/>
  <c r="G343" i="26"/>
  <c r="H343" i="26"/>
  <c r="I343" i="26"/>
  <c r="G344" i="26"/>
  <c r="H344" i="26"/>
  <c r="I344" i="26"/>
  <c r="G345" i="26"/>
  <c r="H345" i="26"/>
  <c r="I345" i="26"/>
  <c r="G346" i="26"/>
  <c r="H346" i="26"/>
  <c r="I346" i="26"/>
  <c r="G347" i="26"/>
  <c r="H347" i="26"/>
  <c r="I347" i="26"/>
  <c r="G348" i="26"/>
  <c r="H348" i="26"/>
  <c r="I348" i="26"/>
  <c r="G349" i="26"/>
  <c r="H349" i="26"/>
  <c r="I349" i="26"/>
  <c r="G350" i="26"/>
  <c r="H350" i="26"/>
  <c r="I350" i="26"/>
  <c r="G351" i="26"/>
  <c r="H351" i="26"/>
  <c r="I351" i="26"/>
  <c r="G352" i="26"/>
  <c r="H352" i="26"/>
  <c r="I352" i="26"/>
  <c r="G353" i="26"/>
  <c r="H353" i="26"/>
  <c r="I353" i="26"/>
  <c r="G354" i="26"/>
  <c r="H354" i="26"/>
  <c r="I354" i="26"/>
  <c r="G355" i="26"/>
  <c r="H355" i="26"/>
  <c r="I355" i="26"/>
  <c r="G356" i="26"/>
  <c r="H356" i="26"/>
  <c r="I356" i="26"/>
  <c r="G357" i="26"/>
  <c r="H357" i="26"/>
  <c r="I357" i="26"/>
  <c r="G358" i="26"/>
  <c r="H358" i="26"/>
  <c r="I358" i="26"/>
  <c r="G359" i="26"/>
  <c r="H359" i="26"/>
  <c r="I359" i="26"/>
  <c r="G360" i="26"/>
  <c r="H360" i="26"/>
  <c r="I360" i="26"/>
  <c r="G361" i="26"/>
  <c r="H361" i="26"/>
  <c r="I361" i="26"/>
  <c r="G362" i="26"/>
  <c r="H362" i="26"/>
  <c r="I362" i="26"/>
  <c r="G363" i="26"/>
  <c r="H363" i="26"/>
  <c r="I363" i="26"/>
  <c r="G364" i="26"/>
  <c r="H364" i="26"/>
  <c r="I364" i="26"/>
  <c r="G365" i="26"/>
  <c r="H365" i="26"/>
  <c r="I365" i="26"/>
  <c r="G366" i="26"/>
  <c r="H366" i="26"/>
  <c r="I366" i="26"/>
  <c r="G367" i="26"/>
  <c r="H367" i="26"/>
  <c r="I367" i="26"/>
  <c r="G368" i="26"/>
  <c r="H368" i="26"/>
  <c r="I368" i="26"/>
  <c r="G369" i="26"/>
  <c r="H369" i="26"/>
  <c r="I369" i="26"/>
  <c r="G370" i="26"/>
  <c r="H370" i="26"/>
  <c r="I370" i="26"/>
  <c r="G371" i="26"/>
  <c r="H371" i="26"/>
  <c r="I371" i="26"/>
  <c r="G372" i="26"/>
  <c r="H372" i="26"/>
  <c r="I372" i="26"/>
  <c r="G373" i="26"/>
  <c r="H373" i="26"/>
  <c r="I373" i="26"/>
  <c r="G374" i="26"/>
  <c r="H374" i="26"/>
  <c r="I374" i="26"/>
  <c r="G375" i="26"/>
  <c r="H375" i="26"/>
  <c r="I375" i="26"/>
  <c r="G376" i="26"/>
  <c r="H376" i="26"/>
  <c r="I376" i="26"/>
  <c r="G377" i="26"/>
  <c r="H377" i="26"/>
  <c r="I377" i="26"/>
  <c r="G378" i="26"/>
  <c r="H378" i="26"/>
  <c r="I378" i="26"/>
  <c r="G379" i="26"/>
  <c r="H379" i="26"/>
  <c r="I379" i="26"/>
  <c r="G380" i="26"/>
  <c r="H380" i="26"/>
  <c r="I380" i="26"/>
  <c r="G381" i="26"/>
  <c r="H381" i="26"/>
  <c r="I381" i="26"/>
  <c r="G382" i="26"/>
  <c r="H382" i="26"/>
  <c r="I382" i="26"/>
  <c r="G383" i="26"/>
  <c r="H383" i="26"/>
  <c r="I383" i="26"/>
  <c r="G384" i="26"/>
  <c r="H384" i="26"/>
  <c r="I384" i="26"/>
  <c r="G385" i="26"/>
  <c r="H385" i="26"/>
  <c r="I385" i="26"/>
  <c r="G386" i="26"/>
  <c r="H386" i="26"/>
  <c r="I386" i="26"/>
  <c r="G387" i="26"/>
  <c r="H387" i="26"/>
  <c r="I387" i="26"/>
  <c r="G388" i="26"/>
  <c r="H388" i="26"/>
  <c r="I388" i="26"/>
  <c r="G389" i="26"/>
  <c r="H389" i="26"/>
  <c r="I389" i="26"/>
  <c r="G390" i="26"/>
  <c r="H390" i="26"/>
  <c r="I390" i="26"/>
  <c r="G391" i="26"/>
  <c r="H391" i="26"/>
  <c r="I391" i="26"/>
  <c r="G392" i="26"/>
  <c r="H392" i="26"/>
  <c r="I392" i="26"/>
  <c r="G393" i="26"/>
  <c r="H393" i="26"/>
  <c r="I393" i="26"/>
  <c r="G394" i="26"/>
  <c r="H394" i="26"/>
  <c r="I394" i="26"/>
  <c r="G395" i="26"/>
  <c r="H395" i="26"/>
  <c r="I395" i="26"/>
  <c r="G396" i="26"/>
  <c r="H396" i="26"/>
  <c r="I396" i="26"/>
  <c r="G397" i="26"/>
  <c r="H397" i="26"/>
  <c r="I397" i="26"/>
  <c r="G398" i="26"/>
  <c r="H398" i="26"/>
  <c r="I398" i="26"/>
  <c r="G399" i="26"/>
  <c r="H399" i="26"/>
  <c r="I399" i="26"/>
  <c r="G400" i="26"/>
  <c r="H400" i="26"/>
  <c r="I400" i="26"/>
  <c r="G401" i="26"/>
  <c r="H401" i="26"/>
  <c r="I401" i="26"/>
  <c r="G402" i="26"/>
  <c r="H402" i="26"/>
  <c r="I402" i="26"/>
  <c r="G403" i="26"/>
  <c r="H403" i="26"/>
  <c r="I403" i="26"/>
  <c r="G404" i="26"/>
  <c r="H404" i="26"/>
  <c r="I404" i="26"/>
  <c r="G405" i="26"/>
  <c r="H405" i="26"/>
  <c r="I405" i="26"/>
  <c r="G406" i="26"/>
  <c r="H406" i="26"/>
  <c r="I406" i="26"/>
  <c r="G407" i="26"/>
  <c r="H407" i="26"/>
  <c r="I407" i="26"/>
  <c r="G408" i="26"/>
  <c r="H408" i="26"/>
  <c r="I408" i="26"/>
  <c r="G409" i="26"/>
  <c r="H409" i="26"/>
  <c r="I409" i="26"/>
  <c r="G410" i="26"/>
  <c r="H410" i="26"/>
  <c r="I410" i="26"/>
  <c r="G411" i="26"/>
  <c r="H411" i="26"/>
  <c r="I411" i="26"/>
  <c r="G412" i="26"/>
  <c r="H412" i="26"/>
  <c r="I412" i="26"/>
  <c r="G413" i="26"/>
  <c r="H413" i="26"/>
  <c r="I413" i="26"/>
  <c r="G414" i="26"/>
  <c r="H414" i="26"/>
  <c r="I414" i="26"/>
  <c r="G415" i="26"/>
  <c r="H415" i="26"/>
  <c r="I415" i="26"/>
  <c r="G416" i="26"/>
  <c r="H416" i="26"/>
  <c r="I416" i="26"/>
  <c r="G417" i="26"/>
  <c r="H417" i="26"/>
  <c r="I417" i="26"/>
  <c r="G418" i="26"/>
  <c r="H418" i="26"/>
  <c r="I418" i="26"/>
  <c r="G419" i="26"/>
  <c r="H419" i="26"/>
  <c r="I419" i="26"/>
  <c r="G420" i="26"/>
  <c r="H420" i="26"/>
  <c r="I420" i="26"/>
  <c r="G421" i="26"/>
  <c r="H421" i="26"/>
  <c r="I421" i="26"/>
  <c r="G422" i="26"/>
  <c r="H422" i="26"/>
  <c r="I422" i="26"/>
  <c r="G423" i="26"/>
  <c r="H423" i="26"/>
  <c r="I423" i="26"/>
  <c r="G424" i="26"/>
  <c r="H424" i="26"/>
  <c r="I424" i="26"/>
  <c r="G425" i="26"/>
  <c r="H425" i="26"/>
  <c r="I425" i="26"/>
  <c r="G426" i="26"/>
  <c r="H426" i="26"/>
  <c r="I426" i="26"/>
  <c r="G427" i="26"/>
  <c r="H427" i="26"/>
  <c r="I427" i="26"/>
  <c r="G428" i="26"/>
  <c r="H428" i="26"/>
  <c r="I428" i="26"/>
  <c r="G429" i="26"/>
  <c r="H429" i="26"/>
  <c r="I429" i="26"/>
  <c r="G430" i="26"/>
  <c r="H430" i="26"/>
  <c r="I430" i="26"/>
  <c r="G431" i="26"/>
  <c r="H431" i="26"/>
  <c r="I431" i="26"/>
  <c r="G432" i="26"/>
  <c r="H432" i="26"/>
  <c r="I432" i="26"/>
  <c r="G433" i="26"/>
  <c r="H433" i="26"/>
  <c r="I433" i="26"/>
  <c r="G434" i="26"/>
  <c r="H434" i="26"/>
  <c r="I434" i="26"/>
  <c r="G435" i="26"/>
  <c r="H435" i="26"/>
  <c r="I435" i="26"/>
  <c r="G436" i="26"/>
  <c r="H436" i="26"/>
  <c r="I436" i="26"/>
  <c r="G437" i="26"/>
  <c r="H437" i="26"/>
  <c r="I437" i="26"/>
  <c r="G438" i="26"/>
  <c r="H438" i="26"/>
  <c r="I438" i="26"/>
  <c r="G439" i="26"/>
  <c r="H439" i="26"/>
  <c r="I439" i="26"/>
  <c r="G440" i="26"/>
  <c r="H440" i="26"/>
  <c r="I440" i="26"/>
  <c r="G441" i="26"/>
  <c r="H441" i="26"/>
  <c r="I441" i="26"/>
  <c r="G442" i="26"/>
  <c r="H442" i="26"/>
  <c r="I442" i="26"/>
  <c r="G443" i="26"/>
  <c r="H443" i="26"/>
  <c r="I443" i="26"/>
  <c r="G444" i="26"/>
  <c r="H444" i="26"/>
  <c r="I444" i="26"/>
  <c r="G445" i="26"/>
  <c r="H445" i="26"/>
  <c r="I445" i="26"/>
  <c r="G446" i="26"/>
  <c r="H446" i="26"/>
  <c r="I446" i="26"/>
  <c r="G447" i="26"/>
  <c r="H447" i="26"/>
  <c r="I447" i="26"/>
  <c r="G448" i="26"/>
  <c r="H448" i="26"/>
  <c r="I448" i="26"/>
  <c r="G449" i="26"/>
  <c r="H449" i="26"/>
  <c r="I449" i="26"/>
  <c r="G450" i="26"/>
  <c r="H450" i="26"/>
  <c r="I450" i="26"/>
  <c r="G451" i="26"/>
  <c r="H451" i="26"/>
  <c r="I451" i="26"/>
  <c r="G452" i="26"/>
  <c r="H452" i="26"/>
  <c r="I452" i="26"/>
  <c r="G453" i="26"/>
  <c r="H453" i="26"/>
  <c r="I453" i="26"/>
  <c r="G454" i="26"/>
  <c r="H454" i="26"/>
  <c r="I454" i="26"/>
  <c r="G455" i="26"/>
  <c r="H455" i="26"/>
  <c r="I455" i="26"/>
  <c r="G456" i="26"/>
  <c r="H456" i="26"/>
  <c r="I456" i="26"/>
  <c r="G457" i="26"/>
  <c r="H457" i="26"/>
  <c r="I457" i="26"/>
  <c r="G458" i="26"/>
  <c r="H458" i="26"/>
  <c r="I458" i="26"/>
  <c r="G459" i="26"/>
  <c r="H459" i="26"/>
  <c r="I459" i="26"/>
  <c r="G460" i="26"/>
  <c r="H460" i="26"/>
  <c r="I460" i="26"/>
  <c r="G461" i="26"/>
  <c r="H461" i="26"/>
  <c r="I461" i="26"/>
  <c r="G462" i="26"/>
  <c r="H462" i="26"/>
  <c r="I462" i="26"/>
  <c r="G463" i="26"/>
  <c r="H463" i="26"/>
  <c r="I463" i="26"/>
  <c r="G464" i="26"/>
  <c r="H464" i="26"/>
  <c r="I464" i="26"/>
  <c r="G465" i="26"/>
  <c r="H465" i="26"/>
  <c r="I465" i="26"/>
  <c r="G466" i="26"/>
  <c r="H466" i="26"/>
  <c r="I466" i="26"/>
  <c r="G467" i="26"/>
  <c r="H467" i="26"/>
  <c r="I467" i="26"/>
  <c r="G468" i="26"/>
  <c r="H468" i="26"/>
  <c r="I468" i="26"/>
  <c r="G469" i="26"/>
  <c r="H469" i="26"/>
  <c r="I469" i="26"/>
  <c r="G470" i="26"/>
  <c r="H470" i="26"/>
  <c r="I470" i="26"/>
  <c r="G471" i="26"/>
  <c r="H471" i="26"/>
  <c r="I471" i="26"/>
  <c r="G472" i="26"/>
  <c r="H472" i="26"/>
  <c r="I472" i="26"/>
  <c r="G473" i="26"/>
  <c r="H473" i="26"/>
  <c r="I473" i="26"/>
  <c r="G474" i="26"/>
  <c r="H474" i="26"/>
  <c r="I474" i="26"/>
  <c r="G475" i="26"/>
  <c r="H475" i="26"/>
  <c r="I475" i="26"/>
  <c r="G476" i="26"/>
  <c r="H476" i="26"/>
  <c r="I476" i="26"/>
  <c r="G477" i="26"/>
  <c r="H477" i="26"/>
  <c r="I477" i="26"/>
  <c r="G478" i="26"/>
  <c r="H478" i="26"/>
  <c r="I478" i="26"/>
  <c r="G479" i="26"/>
  <c r="H479" i="26"/>
  <c r="I479" i="26"/>
  <c r="G480" i="26"/>
  <c r="H480" i="26"/>
  <c r="I480" i="26"/>
  <c r="G481" i="26"/>
  <c r="H481" i="26"/>
  <c r="I481" i="26"/>
  <c r="G482" i="26"/>
  <c r="H482" i="26"/>
  <c r="I482" i="26"/>
  <c r="G483" i="26"/>
  <c r="H483" i="26"/>
  <c r="I483" i="26"/>
  <c r="G484" i="26"/>
  <c r="H484" i="26"/>
  <c r="I484" i="26"/>
  <c r="G485" i="26"/>
  <c r="H485" i="26"/>
  <c r="I485" i="26"/>
  <c r="G486" i="26"/>
  <c r="H486" i="26"/>
  <c r="I486" i="26"/>
  <c r="G487" i="26"/>
  <c r="H487" i="26"/>
  <c r="I487" i="26"/>
  <c r="G488" i="26"/>
  <c r="H488" i="26"/>
  <c r="I488" i="26"/>
  <c r="G489" i="26"/>
  <c r="H489" i="26"/>
  <c r="I489" i="26"/>
  <c r="G490" i="26"/>
  <c r="H490" i="26"/>
  <c r="I490" i="26"/>
  <c r="G491" i="26"/>
  <c r="H491" i="26"/>
  <c r="I491" i="26"/>
  <c r="G492" i="26"/>
  <c r="H492" i="26"/>
  <c r="I492" i="26"/>
  <c r="G493" i="26"/>
  <c r="H493" i="26"/>
  <c r="I493" i="26"/>
  <c r="G494" i="26"/>
  <c r="H494" i="26"/>
  <c r="I494" i="26"/>
  <c r="G495" i="26"/>
  <c r="H495" i="26"/>
  <c r="I495" i="26"/>
  <c r="G496" i="26"/>
  <c r="H496" i="26"/>
  <c r="I496" i="26"/>
  <c r="G497" i="26"/>
  <c r="H497" i="26"/>
  <c r="I497" i="26"/>
  <c r="G498" i="26"/>
  <c r="H498" i="26"/>
  <c r="I498" i="26"/>
  <c r="G499" i="26"/>
  <c r="H499" i="26"/>
  <c r="I499" i="26"/>
  <c r="G500" i="26"/>
  <c r="H500" i="26"/>
  <c r="I500" i="26"/>
  <c r="G501" i="26"/>
  <c r="H501" i="26"/>
  <c r="I501" i="26"/>
  <c r="G502" i="26"/>
  <c r="H502" i="26"/>
  <c r="I502" i="26"/>
  <c r="G503" i="26"/>
  <c r="H503" i="26"/>
  <c r="I503" i="26"/>
  <c r="G504" i="26"/>
  <c r="H504" i="26"/>
  <c r="I504" i="26"/>
  <c r="G505" i="26"/>
  <c r="H505" i="26"/>
  <c r="I505" i="26"/>
  <c r="G506" i="26"/>
  <c r="H506" i="26"/>
  <c r="I506" i="26"/>
  <c r="G507" i="26"/>
  <c r="H507" i="26"/>
  <c r="I507" i="26"/>
  <c r="G508" i="26"/>
  <c r="H508" i="26"/>
  <c r="I508" i="26"/>
  <c r="G509" i="26"/>
  <c r="H509" i="26"/>
  <c r="I509" i="26"/>
  <c r="G510" i="26"/>
  <c r="H510" i="26"/>
  <c r="I510" i="26"/>
  <c r="G511" i="26"/>
  <c r="H511" i="26"/>
  <c r="I511" i="26"/>
  <c r="G512" i="26"/>
  <c r="H512" i="26"/>
  <c r="I512" i="26"/>
  <c r="G513" i="26"/>
  <c r="H513" i="26"/>
  <c r="I513" i="26"/>
  <c r="G514" i="26"/>
  <c r="H514" i="26"/>
  <c r="I514" i="26"/>
  <c r="G515" i="26"/>
  <c r="H515" i="26"/>
  <c r="I515" i="26"/>
  <c r="G516" i="26"/>
  <c r="H516" i="26"/>
  <c r="I516" i="26"/>
  <c r="G517" i="26"/>
  <c r="H517" i="26"/>
  <c r="I517" i="26"/>
  <c r="G518" i="26"/>
  <c r="H518" i="26"/>
  <c r="I518" i="26"/>
  <c r="G519" i="26"/>
  <c r="H519" i="26"/>
  <c r="I519" i="26"/>
  <c r="G520" i="26"/>
  <c r="H520" i="26"/>
  <c r="I520" i="26"/>
  <c r="G521" i="26"/>
  <c r="H521" i="26"/>
  <c r="I521" i="26"/>
  <c r="G522" i="26"/>
  <c r="H522" i="26"/>
  <c r="I522" i="26"/>
  <c r="G523" i="26"/>
  <c r="H523" i="26"/>
  <c r="I523" i="26"/>
  <c r="G524" i="26"/>
  <c r="H524" i="26"/>
  <c r="I524" i="26"/>
  <c r="G525" i="26"/>
  <c r="H525" i="26"/>
  <c r="I525" i="26"/>
  <c r="G526" i="26"/>
  <c r="H526" i="26"/>
  <c r="I526" i="26"/>
  <c r="G527" i="26"/>
  <c r="H527" i="26"/>
  <c r="I527" i="26"/>
  <c r="G528" i="26"/>
  <c r="H528" i="26"/>
  <c r="I528" i="26"/>
  <c r="G529" i="26"/>
  <c r="H529" i="26"/>
  <c r="I529" i="26"/>
  <c r="G530" i="26"/>
  <c r="H530" i="26"/>
  <c r="I530" i="26"/>
  <c r="G531" i="26"/>
  <c r="H531" i="26"/>
  <c r="I531" i="26"/>
  <c r="G532" i="26"/>
  <c r="H532" i="26"/>
  <c r="I532" i="26"/>
  <c r="G533" i="26"/>
  <c r="H533" i="26"/>
  <c r="I533" i="26"/>
  <c r="G534" i="26"/>
  <c r="H534" i="26"/>
  <c r="I534" i="26"/>
  <c r="G535" i="26"/>
  <c r="H535" i="26"/>
  <c r="I535" i="26"/>
  <c r="G536" i="26"/>
  <c r="H536" i="26"/>
  <c r="I536" i="26"/>
  <c r="G537" i="26"/>
  <c r="H537" i="26"/>
  <c r="I537" i="26"/>
  <c r="G538" i="26"/>
  <c r="H538" i="26"/>
  <c r="I538" i="26"/>
  <c r="G539" i="26"/>
  <c r="H539" i="26"/>
  <c r="I539" i="26"/>
  <c r="G540" i="26"/>
  <c r="H540" i="26"/>
  <c r="I540" i="26"/>
  <c r="G541" i="26"/>
  <c r="H541" i="26"/>
  <c r="I541" i="26"/>
  <c r="G542" i="26"/>
  <c r="H542" i="26"/>
  <c r="I542" i="26"/>
  <c r="G543" i="26"/>
  <c r="H543" i="26"/>
  <c r="I543" i="26"/>
  <c r="G544" i="26"/>
  <c r="H544" i="26"/>
  <c r="I544" i="26"/>
  <c r="G545" i="26"/>
  <c r="H545" i="26"/>
  <c r="I545" i="26"/>
  <c r="G546" i="26"/>
  <c r="H546" i="26"/>
  <c r="I546" i="26"/>
  <c r="G547" i="26"/>
  <c r="H547" i="26"/>
  <c r="I547" i="26"/>
  <c r="G548" i="26"/>
  <c r="H548" i="26"/>
  <c r="I548" i="26"/>
  <c r="G549" i="26"/>
  <c r="H549" i="26"/>
  <c r="I549" i="26"/>
  <c r="G550" i="26"/>
  <c r="H550" i="26"/>
  <c r="I550" i="26"/>
  <c r="G551" i="26"/>
  <c r="H551" i="26"/>
  <c r="I551" i="26"/>
  <c r="G552" i="26"/>
  <c r="H552" i="26"/>
  <c r="I552" i="26"/>
  <c r="G553" i="26"/>
  <c r="H553" i="26"/>
  <c r="I553" i="26"/>
  <c r="G554" i="26"/>
  <c r="H554" i="26"/>
  <c r="I554" i="26"/>
  <c r="G555" i="26"/>
  <c r="H555" i="26"/>
  <c r="I555" i="26"/>
  <c r="G556" i="26"/>
  <c r="H556" i="26"/>
  <c r="I556" i="26"/>
  <c r="G557" i="26"/>
  <c r="H557" i="26"/>
  <c r="I557" i="26"/>
  <c r="G558" i="26"/>
  <c r="H558" i="26"/>
  <c r="I558" i="26"/>
  <c r="G559" i="26"/>
  <c r="H559" i="26"/>
  <c r="I559" i="26"/>
  <c r="G560" i="26"/>
  <c r="H560" i="26"/>
  <c r="I560" i="26"/>
  <c r="G561" i="26"/>
  <c r="H561" i="26"/>
  <c r="I561" i="26"/>
  <c r="G562" i="26"/>
  <c r="H562" i="26"/>
  <c r="I562" i="26"/>
  <c r="G563" i="26"/>
  <c r="H563" i="26"/>
  <c r="I563" i="26"/>
  <c r="G564" i="26"/>
  <c r="H564" i="26"/>
  <c r="I564" i="26"/>
  <c r="G565" i="26"/>
  <c r="H565" i="26"/>
  <c r="I565" i="26"/>
  <c r="G566" i="26"/>
  <c r="H566" i="26"/>
  <c r="I566" i="26"/>
  <c r="G567" i="26"/>
  <c r="H567" i="26"/>
  <c r="I567" i="26"/>
  <c r="G568" i="26"/>
  <c r="H568" i="26"/>
  <c r="I568" i="26"/>
  <c r="G569" i="26"/>
  <c r="H569" i="26"/>
  <c r="I569" i="26"/>
  <c r="G570" i="26"/>
  <c r="H570" i="26"/>
  <c r="I570" i="26"/>
  <c r="G571" i="26"/>
  <c r="H571" i="26"/>
  <c r="I571" i="26"/>
  <c r="G572" i="26"/>
  <c r="H572" i="26"/>
  <c r="I572" i="26"/>
  <c r="G573" i="26"/>
  <c r="H573" i="26"/>
  <c r="I573" i="26"/>
  <c r="G574" i="26"/>
  <c r="H574" i="26"/>
  <c r="I574" i="26"/>
  <c r="G575" i="26"/>
  <c r="H575" i="26"/>
  <c r="I575" i="26"/>
  <c r="G576" i="26"/>
  <c r="H576" i="26"/>
  <c r="I576" i="26"/>
  <c r="G577" i="26"/>
  <c r="H577" i="26"/>
  <c r="I577" i="26"/>
  <c r="G578" i="26"/>
  <c r="H578" i="26"/>
  <c r="I578" i="26"/>
  <c r="G579" i="26"/>
  <c r="H579" i="26"/>
  <c r="I579" i="26"/>
  <c r="G580" i="26"/>
  <c r="H580" i="26"/>
  <c r="I580" i="26"/>
  <c r="G581" i="26"/>
  <c r="H581" i="26"/>
  <c r="I581" i="26"/>
  <c r="G582" i="26"/>
  <c r="H582" i="26"/>
  <c r="I582" i="26"/>
  <c r="G583" i="26"/>
  <c r="H583" i="26"/>
  <c r="I583" i="26"/>
  <c r="G584" i="26"/>
  <c r="H584" i="26"/>
  <c r="I584" i="26"/>
  <c r="G585" i="26"/>
  <c r="H585" i="26"/>
  <c r="I585" i="26"/>
  <c r="G586" i="26"/>
  <c r="H586" i="26"/>
  <c r="I586" i="26"/>
  <c r="G587" i="26"/>
  <c r="H587" i="26"/>
  <c r="I587" i="26"/>
  <c r="G588" i="26"/>
  <c r="H588" i="26"/>
  <c r="I588" i="26"/>
  <c r="G589" i="26"/>
  <c r="H589" i="26"/>
  <c r="I589" i="26"/>
  <c r="G590" i="26"/>
  <c r="H590" i="26"/>
  <c r="I590" i="26"/>
  <c r="G591" i="26"/>
  <c r="H591" i="26"/>
  <c r="I591" i="26"/>
  <c r="G592" i="26"/>
  <c r="H592" i="26"/>
  <c r="I592" i="26"/>
  <c r="G593" i="26"/>
  <c r="H593" i="26"/>
  <c r="I593" i="26"/>
  <c r="G594" i="26"/>
  <c r="H594" i="26"/>
  <c r="I594" i="26"/>
  <c r="G595" i="26"/>
  <c r="H595" i="26"/>
  <c r="I595" i="26"/>
  <c r="G596" i="26"/>
  <c r="H596" i="26"/>
  <c r="I596" i="26"/>
  <c r="G597" i="26"/>
  <c r="H597" i="26"/>
  <c r="I597" i="26"/>
  <c r="G598" i="26"/>
  <c r="H598" i="26"/>
  <c r="I598" i="26"/>
  <c r="G599" i="26"/>
  <c r="H599" i="26"/>
  <c r="I599" i="26"/>
  <c r="G600" i="26"/>
  <c r="H600" i="26"/>
  <c r="I600" i="26"/>
  <c r="G601" i="26"/>
  <c r="H601" i="26"/>
  <c r="I601" i="26"/>
  <c r="G602" i="26"/>
  <c r="H602" i="26"/>
  <c r="I602" i="26"/>
  <c r="G603" i="26"/>
  <c r="H603" i="26"/>
  <c r="I603" i="26"/>
  <c r="G604" i="26"/>
  <c r="H604" i="26"/>
  <c r="I604" i="26"/>
  <c r="G605" i="26"/>
  <c r="H605" i="26"/>
  <c r="I605" i="26"/>
  <c r="G606" i="26"/>
  <c r="H606" i="26"/>
  <c r="I606" i="26"/>
  <c r="G607" i="26"/>
  <c r="H607" i="26"/>
  <c r="I607" i="26"/>
  <c r="G608" i="26"/>
  <c r="H608" i="26"/>
  <c r="I608" i="26"/>
  <c r="G609" i="26"/>
  <c r="H609" i="26"/>
  <c r="I609" i="26"/>
  <c r="G610" i="26"/>
  <c r="H610" i="26"/>
  <c r="I610" i="26"/>
  <c r="G611" i="26"/>
  <c r="H611" i="26"/>
  <c r="I611" i="26"/>
  <c r="I3" i="11" l="1"/>
  <c r="I6" i="11" s="1"/>
  <c r="I2" i="11"/>
  <c r="I5" i="11" s="1"/>
  <c r="U607" i="24"/>
  <c r="V607" i="24"/>
  <c r="U591" i="24"/>
  <c r="V591" i="24"/>
  <c r="U575" i="24"/>
  <c r="V575" i="24"/>
  <c r="U559" i="24"/>
  <c r="V559" i="24"/>
  <c r="U551" i="24"/>
  <c r="V551" i="24"/>
  <c r="U535" i="24"/>
  <c r="V535" i="24"/>
  <c r="U519" i="24"/>
  <c r="V519" i="24"/>
  <c r="U511" i="24"/>
  <c r="V511" i="24"/>
  <c r="U495" i="24"/>
  <c r="V495" i="24"/>
  <c r="U479" i="24"/>
  <c r="V479" i="24"/>
  <c r="U463" i="24"/>
  <c r="V463" i="24"/>
  <c r="U447" i="24"/>
  <c r="V447" i="24"/>
  <c r="U431" i="24"/>
  <c r="V431" i="24"/>
  <c r="U415" i="24"/>
  <c r="V415" i="24"/>
  <c r="U407" i="24"/>
  <c r="V407" i="24"/>
  <c r="U391" i="24"/>
  <c r="V391" i="24"/>
  <c r="U375" i="24"/>
  <c r="V375" i="24"/>
  <c r="U359" i="24"/>
  <c r="V359" i="24"/>
  <c r="U343" i="24"/>
  <c r="V343" i="24"/>
  <c r="U327" i="24"/>
  <c r="V327" i="24"/>
  <c r="U311" i="24"/>
  <c r="V311" i="24"/>
  <c r="U295" i="24"/>
  <c r="V295" i="24"/>
  <c r="U287" i="24"/>
  <c r="V287" i="24"/>
  <c r="U271" i="24"/>
  <c r="V271" i="24"/>
  <c r="U255" i="24"/>
  <c r="V255" i="24"/>
  <c r="U239" i="24"/>
  <c r="V239" i="24"/>
  <c r="U223" i="24"/>
  <c r="V223" i="24"/>
  <c r="U207" i="24"/>
  <c r="V207" i="24"/>
  <c r="U191" i="24"/>
  <c r="V191" i="24"/>
  <c r="U175" i="24"/>
  <c r="V175" i="24"/>
  <c r="U167" i="24"/>
  <c r="V167" i="24"/>
  <c r="U151" i="24"/>
  <c r="V151" i="24"/>
  <c r="U135" i="24"/>
  <c r="V135" i="24"/>
  <c r="U119" i="24"/>
  <c r="V119" i="24"/>
  <c r="U103" i="24"/>
  <c r="V103" i="24"/>
  <c r="U87" i="24"/>
  <c r="V87" i="24"/>
  <c r="U79" i="24"/>
  <c r="V79" i="24"/>
  <c r="U63" i="24"/>
  <c r="V63" i="24"/>
  <c r="U31" i="24"/>
  <c r="V31" i="24"/>
  <c r="U621" i="24"/>
  <c r="V621" i="24"/>
  <c r="U613" i="24"/>
  <c r="V613" i="24"/>
  <c r="V605" i="24"/>
  <c r="U605" i="24"/>
  <c r="U597" i="24"/>
  <c r="V597" i="24"/>
  <c r="U589" i="24"/>
  <c r="V589" i="24"/>
  <c r="U581" i="24"/>
  <c r="V581" i="24"/>
  <c r="V573" i="24"/>
  <c r="U573" i="24"/>
  <c r="U565" i="24"/>
  <c r="V565" i="24"/>
  <c r="U557" i="24"/>
  <c r="V557" i="24"/>
  <c r="U549" i="24"/>
  <c r="V549" i="24"/>
  <c r="U533" i="24"/>
  <c r="V533" i="24"/>
  <c r="U525" i="24"/>
  <c r="V525" i="24"/>
  <c r="U517" i="24"/>
  <c r="V517" i="24"/>
  <c r="U509" i="24"/>
  <c r="V509" i="24"/>
  <c r="U501" i="24"/>
  <c r="V501" i="24"/>
  <c r="U493" i="24"/>
  <c r="V493" i="24"/>
  <c r="V485" i="24"/>
  <c r="U485" i="24"/>
  <c r="U469" i="24"/>
  <c r="V469" i="24"/>
  <c r="U461" i="24"/>
  <c r="V461" i="24"/>
  <c r="U453" i="24"/>
  <c r="V453" i="24"/>
  <c r="U445" i="24"/>
  <c r="V445" i="24"/>
  <c r="U437" i="24"/>
  <c r="V437" i="24"/>
  <c r="U429" i="24"/>
  <c r="V429" i="24"/>
  <c r="U421" i="24"/>
  <c r="V421" i="24"/>
  <c r="U405" i="24"/>
  <c r="V405" i="24"/>
  <c r="U397" i="24"/>
  <c r="V397" i="24"/>
  <c r="U389" i="24"/>
  <c r="V389" i="24"/>
  <c r="U381" i="24"/>
  <c r="V381" i="24"/>
  <c r="U373" i="24"/>
  <c r="V373" i="24"/>
  <c r="U365" i="24"/>
  <c r="V365" i="24"/>
  <c r="U357" i="24"/>
  <c r="V357" i="24"/>
  <c r="U341" i="24"/>
  <c r="V341" i="24"/>
  <c r="U333" i="24"/>
  <c r="V333" i="24"/>
  <c r="U325" i="24"/>
  <c r="V325" i="24"/>
  <c r="U317" i="24"/>
  <c r="V317" i="24"/>
  <c r="U309" i="24"/>
  <c r="V309" i="24"/>
  <c r="U301" i="24"/>
  <c r="V301" i="24"/>
  <c r="V293" i="24"/>
  <c r="U293" i="24"/>
  <c r="U277" i="24"/>
  <c r="V277" i="24"/>
  <c r="U269" i="24"/>
  <c r="V269" i="24"/>
  <c r="V261" i="24"/>
  <c r="U261" i="24"/>
  <c r="U253" i="24"/>
  <c r="V253" i="24"/>
  <c r="U245" i="24"/>
  <c r="V245" i="24"/>
  <c r="U237" i="24"/>
  <c r="V237" i="24"/>
  <c r="U229" i="24"/>
  <c r="V229" i="24"/>
  <c r="V213" i="24"/>
  <c r="U213" i="24"/>
  <c r="U205" i="24"/>
  <c r="V205" i="24"/>
  <c r="U197" i="24"/>
  <c r="V197" i="24"/>
  <c r="U189" i="24"/>
  <c r="V189" i="24"/>
  <c r="U181" i="24"/>
  <c r="V181" i="24"/>
  <c r="U173" i="24"/>
  <c r="V173" i="24"/>
  <c r="U165" i="24"/>
  <c r="V165" i="24"/>
  <c r="V149" i="24"/>
  <c r="U149" i="24"/>
  <c r="U141" i="24"/>
  <c r="V141" i="24"/>
  <c r="U133" i="24"/>
  <c r="V133" i="24"/>
  <c r="U117" i="24"/>
  <c r="V117" i="24"/>
  <c r="U109" i="24"/>
  <c r="V109" i="24"/>
  <c r="U101" i="24"/>
  <c r="V101" i="24"/>
  <c r="U93" i="24"/>
  <c r="V93" i="24"/>
  <c r="V85" i="24"/>
  <c r="U85" i="24"/>
  <c r="U77" i="24"/>
  <c r="V77" i="24"/>
  <c r="U69" i="24"/>
  <c r="V69" i="24"/>
  <c r="U53" i="24"/>
  <c r="V53" i="24"/>
  <c r="U45" i="24"/>
  <c r="V45" i="24"/>
  <c r="U37" i="24"/>
  <c r="V37" i="24"/>
  <c r="U29" i="24"/>
  <c r="V29" i="24"/>
  <c r="U604" i="24"/>
  <c r="V604" i="24"/>
  <c r="U580" i="24"/>
  <c r="V580" i="24"/>
  <c r="U556" i="24"/>
  <c r="V556" i="24"/>
  <c r="U540" i="24"/>
  <c r="V540" i="24"/>
  <c r="V524" i="24"/>
  <c r="U524" i="24"/>
  <c r="U492" i="24"/>
  <c r="V492" i="24"/>
  <c r="U476" i="24"/>
  <c r="V476" i="24"/>
  <c r="V460" i="24"/>
  <c r="U460" i="24"/>
  <c r="V428" i="24"/>
  <c r="U428" i="24"/>
  <c r="U412" i="24"/>
  <c r="V412" i="24"/>
  <c r="V396" i="24"/>
  <c r="U396" i="24"/>
  <c r="U372" i="24"/>
  <c r="V372" i="24"/>
  <c r="U356" i="24"/>
  <c r="V356" i="24"/>
  <c r="V332" i="24"/>
  <c r="U332" i="24"/>
  <c r="U308" i="24"/>
  <c r="V308" i="24"/>
  <c r="U292" i="24"/>
  <c r="V292" i="24"/>
  <c r="V276" i="24"/>
  <c r="U276" i="24"/>
  <c r="U244" i="24"/>
  <c r="V244" i="24"/>
  <c r="U220" i="24"/>
  <c r="V220" i="24"/>
  <c r="U156" i="24"/>
  <c r="V156" i="24"/>
  <c r="U612" i="24"/>
  <c r="V612" i="24"/>
  <c r="U596" i="24"/>
  <c r="V596" i="24"/>
  <c r="U572" i="24"/>
  <c r="V572" i="24"/>
  <c r="U564" i="24"/>
  <c r="V564" i="24"/>
  <c r="U548" i="24"/>
  <c r="V548" i="24"/>
  <c r="U532" i="24"/>
  <c r="V532" i="24"/>
  <c r="V508" i="24"/>
  <c r="U508" i="24"/>
  <c r="U500" i="24"/>
  <c r="V500" i="24"/>
  <c r="U484" i="24"/>
  <c r="V484" i="24"/>
  <c r="U468" i="24"/>
  <c r="V468" i="24"/>
  <c r="U444" i="24"/>
  <c r="V444" i="24"/>
  <c r="U436" i="24"/>
  <c r="V436" i="24"/>
  <c r="U420" i="24"/>
  <c r="V420" i="24"/>
  <c r="U404" i="24"/>
  <c r="V404" i="24"/>
  <c r="U380" i="24"/>
  <c r="V380" i="24"/>
  <c r="V364" i="24"/>
  <c r="U364" i="24"/>
  <c r="U348" i="24"/>
  <c r="V348" i="24"/>
  <c r="V340" i="24"/>
  <c r="U340" i="24"/>
  <c r="V316" i="24"/>
  <c r="U316" i="24"/>
  <c r="V300" i="24"/>
  <c r="U300" i="24"/>
  <c r="U284" i="24"/>
  <c r="V284" i="24"/>
  <c r="V268" i="24"/>
  <c r="U268" i="24"/>
  <c r="V252" i="24"/>
  <c r="U252" i="24"/>
  <c r="V236" i="24"/>
  <c r="U236" i="24"/>
  <c r="U228" i="24"/>
  <c r="V228" i="24"/>
  <c r="V212" i="24"/>
  <c r="U212" i="24"/>
  <c r="V204" i="24"/>
  <c r="U204" i="24"/>
  <c r="V188" i="24"/>
  <c r="U188" i="24"/>
  <c r="U180" i="24"/>
  <c r="V180" i="24"/>
  <c r="V172" i="24"/>
  <c r="U172" i="24"/>
  <c r="U164" i="24"/>
  <c r="V164" i="24"/>
  <c r="V148" i="24"/>
  <c r="U148" i="24"/>
  <c r="V619" i="24"/>
  <c r="U619" i="24"/>
  <c r="V611" i="24"/>
  <c r="U611" i="24"/>
  <c r="U603" i="24"/>
  <c r="V603" i="24"/>
  <c r="V595" i="24"/>
  <c r="U595" i="24"/>
  <c r="V587" i="24"/>
  <c r="U587" i="24"/>
  <c r="V579" i="24"/>
  <c r="U579" i="24"/>
  <c r="V571" i="24"/>
  <c r="U571" i="24"/>
  <c r="U617" i="24"/>
  <c r="V617" i="24"/>
  <c r="U601" i="24"/>
  <c r="V601" i="24"/>
  <c r="U593" i="24"/>
  <c r="V593" i="24"/>
  <c r="U585" i="24"/>
  <c r="V585" i="24"/>
  <c r="U569" i="24"/>
  <c r="V569" i="24"/>
  <c r="U561" i="24"/>
  <c r="V561" i="24"/>
  <c r="U545" i="24"/>
  <c r="V545" i="24"/>
  <c r="U537" i="24"/>
  <c r="V537" i="24"/>
  <c r="U529" i="24"/>
  <c r="V529" i="24"/>
  <c r="U521" i="24"/>
  <c r="V521" i="24"/>
  <c r="U513" i="24"/>
  <c r="V513" i="24"/>
  <c r="U505" i="24"/>
  <c r="V505" i="24"/>
  <c r="U497" i="24"/>
  <c r="V497" i="24"/>
  <c r="U481" i="24"/>
  <c r="V481" i="24"/>
  <c r="U473" i="24"/>
  <c r="V473" i="24"/>
  <c r="U465" i="24"/>
  <c r="V465" i="24"/>
  <c r="U457" i="24"/>
  <c r="V457" i="24"/>
  <c r="U449" i="24"/>
  <c r="V449" i="24"/>
  <c r="U441" i="24"/>
  <c r="V441" i="24"/>
  <c r="U433" i="24"/>
  <c r="V433" i="24"/>
  <c r="U417" i="24"/>
  <c r="V417" i="24"/>
  <c r="U409" i="24"/>
  <c r="V409" i="24"/>
  <c r="U401" i="24"/>
  <c r="V401" i="24"/>
  <c r="U393" i="24"/>
  <c r="V393" i="24"/>
  <c r="U385" i="24"/>
  <c r="V385" i="24"/>
  <c r="U377" i="24"/>
  <c r="V377" i="24"/>
  <c r="U369" i="24"/>
  <c r="V369" i="24"/>
  <c r="U353" i="24"/>
  <c r="V353" i="24"/>
  <c r="U345" i="24"/>
  <c r="V345" i="24"/>
  <c r="U337" i="24"/>
  <c r="V337" i="24"/>
  <c r="V329" i="24"/>
  <c r="U329" i="24"/>
  <c r="U321" i="24"/>
  <c r="V321" i="24"/>
  <c r="V313" i="24"/>
  <c r="U313" i="24"/>
  <c r="U305" i="24"/>
  <c r="V305" i="24"/>
  <c r="U289" i="24"/>
  <c r="V289" i="24"/>
  <c r="U281" i="24"/>
  <c r="V281" i="24"/>
  <c r="U273" i="24"/>
  <c r="V273" i="24"/>
  <c r="U265" i="24"/>
  <c r="V265" i="24"/>
  <c r="U257" i="24"/>
  <c r="V257" i="24"/>
  <c r="V249" i="24"/>
  <c r="U249" i="24"/>
  <c r="U241" i="24"/>
  <c r="V241" i="24"/>
  <c r="U225" i="24"/>
  <c r="V225" i="24"/>
  <c r="U217" i="24"/>
  <c r="V217" i="24"/>
  <c r="U209" i="24"/>
  <c r="V209" i="24"/>
  <c r="U201" i="24"/>
  <c r="V201" i="24"/>
  <c r="U193" i="24"/>
  <c r="V193" i="24"/>
  <c r="V185" i="24"/>
  <c r="U185" i="24"/>
  <c r="U177" i="24"/>
  <c r="V177" i="24"/>
  <c r="U161" i="24"/>
  <c r="V161" i="24"/>
  <c r="U153" i="24"/>
  <c r="V153" i="24"/>
  <c r="U145" i="24"/>
  <c r="V145" i="24"/>
  <c r="U137" i="24"/>
  <c r="V137" i="24"/>
  <c r="U129" i="24"/>
  <c r="V129" i="24"/>
  <c r="V121" i="24"/>
  <c r="U121" i="24"/>
  <c r="U113" i="24"/>
  <c r="V113" i="24"/>
  <c r="U105" i="24"/>
  <c r="V105" i="24"/>
  <c r="U97" i="24"/>
  <c r="V97" i="24"/>
  <c r="V89" i="24"/>
  <c r="U89" i="24"/>
  <c r="V73" i="24"/>
  <c r="U73" i="24"/>
  <c r="U65" i="24"/>
  <c r="V65" i="24"/>
  <c r="V57" i="24"/>
  <c r="U57" i="24"/>
  <c r="U49" i="24"/>
  <c r="V49" i="24"/>
  <c r="U41" i="24"/>
  <c r="V41" i="24"/>
  <c r="U33" i="24"/>
  <c r="V33" i="24"/>
  <c r="V25" i="24"/>
  <c r="U25" i="24"/>
  <c r="U616" i="24"/>
  <c r="V616" i="24"/>
  <c r="V608" i="24"/>
  <c r="U608" i="24"/>
  <c r="U600" i="24"/>
  <c r="V600" i="24"/>
  <c r="U592" i="24"/>
  <c r="V592" i="24"/>
  <c r="U584" i="24"/>
  <c r="V584" i="24"/>
  <c r="U576" i="24"/>
  <c r="V576" i="24"/>
  <c r="V568" i="24"/>
  <c r="U568" i="24"/>
  <c r="U560" i="24"/>
  <c r="V560" i="24"/>
  <c r="U552" i="24"/>
  <c r="V552" i="24"/>
  <c r="V544" i="24"/>
  <c r="U544" i="24"/>
  <c r="U536" i="24"/>
  <c r="V536" i="24"/>
  <c r="U520" i="24"/>
  <c r="V520" i="24"/>
  <c r="U512" i="24"/>
  <c r="V512" i="24"/>
  <c r="V504" i="24"/>
  <c r="U504" i="24"/>
  <c r="U496" i="24"/>
  <c r="V496" i="24"/>
  <c r="U488" i="24"/>
  <c r="V488" i="24"/>
  <c r="V480" i="24"/>
  <c r="U480" i="24"/>
  <c r="U472" i="24"/>
  <c r="V472" i="24"/>
  <c r="U456" i="24"/>
  <c r="V456" i="24"/>
  <c r="V448" i="24"/>
  <c r="U448" i="24"/>
  <c r="U440" i="24"/>
  <c r="V440" i="24"/>
  <c r="V432" i="24"/>
  <c r="U432" i="24"/>
  <c r="U424" i="24"/>
  <c r="V424" i="24"/>
  <c r="V416" i="24"/>
  <c r="U416" i="24"/>
  <c r="U408" i="24"/>
  <c r="V408" i="24"/>
  <c r="U392" i="24"/>
  <c r="V392" i="24"/>
  <c r="V384" i="24"/>
  <c r="U384" i="24"/>
  <c r="U376" i="24"/>
  <c r="V376" i="24"/>
  <c r="U368" i="24"/>
  <c r="V368" i="24"/>
  <c r="U360" i="24"/>
  <c r="V360" i="24"/>
  <c r="V352" i="24"/>
  <c r="U352" i="24"/>
  <c r="U344" i="24"/>
  <c r="V344" i="24"/>
  <c r="U328" i="24"/>
  <c r="V328" i="24"/>
  <c r="U320" i="24"/>
  <c r="V320" i="24"/>
  <c r="U312" i="24"/>
  <c r="V312" i="24"/>
  <c r="U304" i="24"/>
  <c r="V304" i="24"/>
  <c r="U296" i="24"/>
  <c r="V296" i="24"/>
  <c r="V288" i="24"/>
  <c r="U288" i="24"/>
  <c r="U280" i="24"/>
  <c r="V280" i="24"/>
  <c r="U264" i="24"/>
  <c r="V264" i="24"/>
  <c r="U256" i="24"/>
  <c r="V256" i="24"/>
  <c r="U248" i="24"/>
  <c r="V248" i="24"/>
  <c r="U240" i="24"/>
  <c r="V240" i="24"/>
  <c r="U232" i="24"/>
  <c r="V232" i="24"/>
  <c r="V224" i="24"/>
  <c r="U224" i="24"/>
  <c r="U216" i="24"/>
  <c r="V216" i="24"/>
  <c r="U200" i="24"/>
  <c r="V200" i="24"/>
  <c r="V192" i="24"/>
  <c r="U192" i="24"/>
  <c r="U184" i="24"/>
  <c r="V184" i="24"/>
  <c r="U176" i="24"/>
  <c r="V176" i="24"/>
  <c r="U168" i="24"/>
  <c r="V168" i="24"/>
  <c r="V160" i="24"/>
  <c r="U160" i="24"/>
  <c r="U152" i="24"/>
  <c r="V152" i="24"/>
  <c r="U615" i="24"/>
  <c r="V615" i="24"/>
  <c r="U599" i="24"/>
  <c r="V599" i="24"/>
  <c r="U583" i="24"/>
  <c r="V583" i="24"/>
  <c r="U567" i="24"/>
  <c r="V567" i="24"/>
  <c r="U543" i="24"/>
  <c r="V543" i="24"/>
  <c r="U527" i="24"/>
  <c r="V527" i="24"/>
  <c r="U503" i="24"/>
  <c r="V503" i="24"/>
  <c r="U487" i="24"/>
  <c r="V487" i="24"/>
  <c r="U471" i="24"/>
  <c r="V471" i="24"/>
  <c r="U455" i="24"/>
  <c r="V455" i="24"/>
  <c r="U439" i="24"/>
  <c r="V439" i="24"/>
  <c r="U423" i="24"/>
  <c r="V423" i="24"/>
  <c r="U399" i="24"/>
  <c r="V399" i="24"/>
  <c r="U383" i="24"/>
  <c r="V383" i="24"/>
  <c r="U367" i="24"/>
  <c r="V367" i="24"/>
  <c r="U351" i="24"/>
  <c r="V351" i="24"/>
  <c r="U335" i="24"/>
  <c r="V335" i="24"/>
  <c r="U319" i="24"/>
  <c r="V319" i="24"/>
  <c r="U303" i="24"/>
  <c r="V303" i="24"/>
  <c r="U279" i="24"/>
  <c r="V279" i="24"/>
  <c r="U263" i="24"/>
  <c r="V263" i="24"/>
  <c r="U247" i="24"/>
  <c r="V247" i="24"/>
  <c r="U231" i="24"/>
  <c r="V231" i="24"/>
  <c r="U215" i="24"/>
  <c r="V215" i="24"/>
  <c r="U199" i="24"/>
  <c r="V199" i="24"/>
  <c r="U183" i="24"/>
  <c r="V183" i="24"/>
  <c r="U159" i="24"/>
  <c r="V159" i="24"/>
  <c r="U143" i="24"/>
  <c r="V143" i="24"/>
  <c r="U127" i="24"/>
  <c r="V127" i="24"/>
  <c r="U111" i="24"/>
  <c r="V111" i="24"/>
  <c r="U95" i="24"/>
  <c r="V95" i="24"/>
  <c r="U71" i="24"/>
  <c r="V71" i="24"/>
  <c r="U55" i="24"/>
  <c r="V55" i="24"/>
  <c r="U47" i="24"/>
  <c r="V47" i="24"/>
  <c r="U39" i="24"/>
  <c r="V39" i="24"/>
  <c r="U23" i="24"/>
  <c r="V23" i="24"/>
  <c r="U609" i="24"/>
  <c r="V609" i="24"/>
  <c r="U528" i="24"/>
  <c r="V528" i="24"/>
  <c r="U464" i="24"/>
  <c r="V464" i="24"/>
  <c r="U413" i="24"/>
  <c r="V413" i="24"/>
  <c r="V324" i="24"/>
  <c r="U324" i="24"/>
  <c r="U297" i="24"/>
  <c r="V297" i="24"/>
  <c r="V260" i="24"/>
  <c r="U260" i="24"/>
  <c r="U208" i="24"/>
  <c r="V208" i="24"/>
  <c r="U169" i="24"/>
  <c r="V169" i="24"/>
  <c r="U144" i="24"/>
  <c r="V144" i="24"/>
  <c r="U61" i="24"/>
  <c r="V61" i="24"/>
  <c r="V361" i="24"/>
  <c r="U598" i="24"/>
  <c r="V598" i="24"/>
  <c r="U566" i="24"/>
  <c r="V566" i="24"/>
  <c r="U534" i="24"/>
  <c r="V534" i="24"/>
  <c r="U502" i="24"/>
  <c r="V502" i="24"/>
  <c r="U470" i="24"/>
  <c r="V470" i="24"/>
  <c r="U438" i="24"/>
  <c r="V438" i="24"/>
  <c r="U406" i="24"/>
  <c r="V406" i="24"/>
  <c r="U374" i="24"/>
  <c r="V374" i="24"/>
  <c r="U342" i="24"/>
  <c r="V342" i="24"/>
  <c r="U326" i="24"/>
  <c r="V326" i="24"/>
  <c r="U310" i="24"/>
  <c r="V310" i="24"/>
  <c r="U302" i="24"/>
  <c r="V302" i="24"/>
  <c r="U294" i="24"/>
  <c r="V294" i="24"/>
  <c r="U278" i="24"/>
  <c r="V278" i="24"/>
  <c r="U262" i="24"/>
  <c r="V262" i="24"/>
  <c r="U246" i="24"/>
  <c r="V246" i="24"/>
  <c r="U238" i="24"/>
  <c r="V238" i="24"/>
  <c r="U230" i="24"/>
  <c r="V230" i="24"/>
  <c r="U214" i="24"/>
  <c r="V214" i="24"/>
  <c r="U198" i="24"/>
  <c r="V198" i="24"/>
  <c r="U182" i="24"/>
  <c r="V182" i="24"/>
  <c r="U174" i="24"/>
  <c r="V174" i="24"/>
  <c r="U166" i="24"/>
  <c r="V166" i="24"/>
  <c r="U150" i="24"/>
  <c r="V150" i="24"/>
  <c r="U134" i="24"/>
  <c r="V134" i="24"/>
  <c r="U118" i="24"/>
  <c r="V118" i="24"/>
  <c r="U110" i="24"/>
  <c r="V110" i="24"/>
  <c r="U102" i="24"/>
  <c r="V102" i="24"/>
  <c r="U94" i="24"/>
  <c r="V94" i="24"/>
  <c r="U86" i="24"/>
  <c r="V86" i="24"/>
  <c r="U78" i="24"/>
  <c r="V78" i="24"/>
  <c r="U70" i="24"/>
  <c r="V70" i="24"/>
  <c r="U62" i="24"/>
  <c r="V62" i="24"/>
  <c r="U54" i="24"/>
  <c r="V54" i="24"/>
  <c r="U46" i="24"/>
  <c r="V46" i="24"/>
  <c r="U38" i="24"/>
  <c r="V38" i="24"/>
  <c r="U30" i="24"/>
  <c r="V30" i="24"/>
  <c r="V614" i="24"/>
  <c r="V558" i="24"/>
  <c r="V414" i="24"/>
  <c r="V388" i="24"/>
  <c r="V358" i="24"/>
  <c r="V222" i="24"/>
  <c r="V190" i="24"/>
  <c r="V154" i="24"/>
  <c r="V120" i="24"/>
  <c r="U21" i="24"/>
  <c r="V21" i="24"/>
  <c r="V582" i="24"/>
  <c r="V553" i="24"/>
  <c r="V526" i="24"/>
  <c r="V382" i="24"/>
  <c r="V286" i="24"/>
  <c r="V254" i="24"/>
  <c r="V218" i="24"/>
  <c r="V48" i="24"/>
  <c r="U227" i="24"/>
  <c r="V541" i="24"/>
  <c r="U541" i="24"/>
  <c r="U233" i="24"/>
  <c r="V233" i="24"/>
  <c r="V140" i="24"/>
  <c r="U140" i="24"/>
  <c r="V132" i="24"/>
  <c r="U132" i="24"/>
  <c r="U116" i="24"/>
  <c r="V116" i="24"/>
  <c r="V108" i="24"/>
  <c r="U108" i="24"/>
  <c r="U100" i="24"/>
  <c r="V100" i="24"/>
  <c r="U92" i="24"/>
  <c r="V92" i="24"/>
  <c r="V84" i="24"/>
  <c r="U84" i="24"/>
  <c r="V76" i="24"/>
  <c r="U76" i="24"/>
  <c r="V68" i="24"/>
  <c r="U68" i="24"/>
  <c r="V60" i="24"/>
  <c r="U60" i="24"/>
  <c r="V52" i="24"/>
  <c r="U52" i="24"/>
  <c r="V44" i="24"/>
  <c r="U44" i="24"/>
  <c r="V36" i="24"/>
  <c r="U36" i="24"/>
  <c r="V28" i="24"/>
  <c r="U28" i="24"/>
  <c r="U20" i="24"/>
  <c r="V20" i="24"/>
  <c r="V606" i="24"/>
  <c r="V550" i="24"/>
  <c r="V494" i="24"/>
  <c r="V350" i="24"/>
  <c r="V318" i="24"/>
  <c r="V282" i="24"/>
  <c r="U467" i="24"/>
  <c r="U336" i="24"/>
  <c r="V336" i="24"/>
  <c r="U285" i="24"/>
  <c r="V285" i="24"/>
  <c r="V196" i="24"/>
  <c r="U196" i="24"/>
  <c r="V563" i="24"/>
  <c r="U563" i="24"/>
  <c r="V555" i="24"/>
  <c r="U555" i="24"/>
  <c r="V547" i="24"/>
  <c r="U547" i="24"/>
  <c r="U539" i="24"/>
  <c r="V539" i="24"/>
  <c r="V531" i="24"/>
  <c r="U531" i="24"/>
  <c r="V523" i="24"/>
  <c r="U523" i="24"/>
  <c r="V515" i="24"/>
  <c r="U515" i="24"/>
  <c r="V507" i="24"/>
  <c r="U507" i="24"/>
  <c r="V499" i="24"/>
  <c r="U499" i="24"/>
  <c r="V491" i="24"/>
  <c r="U491" i="24"/>
  <c r="V483" i="24"/>
  <c r="U483" i="24"/>
  <c r="U475" i="24"/>
  <c r="V475" i="24"/>
  <c r="U459" i="24"/>
  <c r="V459" i="24"/>
  <c r="V451" i="24"/>
  <c r="U451" i="24"/>
  <c r="V443" i="24"/>
  <c r="U443" i="24"/>
  <c r="V435" i="24"/>
  <c r="U435" i="24"/>
  <c r="V427" i="24"/>
  <c r="U427" i="24"/>
  <c r="V419" i="24"/>
  <c r="U419" i="24"/>
  <c r="U411" i="24"/>
  <c r="V411" i="24"/>
  <c r="V403" i="24"/>
  <c r="U403" i="24"/>
  <c r="U395" i="24"/>
  <c r="V395" i="24"/>
  <c r="V387" i="24"/>
  <c r="U387" i="24"/>
  <c r="V379" i="24"/>
  <c r="U379" i="24"/>
  <c r="V371" i="24"/>
  <c r="U371" i="24"/>
  <c r="V363" i="24"/>
  <c r="U363" i="24"/>
  <c r="V355" i="24"/>
  <c r="U355" i="24"/>
  <c r="U347" i="24"/>
  <c r="V347" i="24"/>
  <c r="V339" i="24"/>
  <c r="U339" i="24"/>
  <c r="U331" i="24"/>
  <c r="V331" i="24"/>
  <c r="V323" i="24"/>
  <c r="U323" i="24"/>
  <c r="V315" i="24"/>
  <c r="U315" i="24"/>
  <c r="V307" i="24"/>
  <c r="U307" i="24"/>
  <c r="V299" i="24"/>
  <c r="U299" i="24"/>
  <c r="V291" i="24"/>
  <c r="U291" i="24"/>
  <c r="U283" i="24"/>
  <c r="V283" i="24"/>
  <c r="V275" i="24"/>
  <c r="U275" i="24"/>
  <c r="U267" i="24"/>
  <c r="V267" i="24"/>
  <c r="V259" i="24"/>
  <c r="U259" i="24"/>
  <c r="V251" i="24"/>
  <c r="U251" i="24"/>
  <c r="V243" i="24"/>
  <c r="U243" i="24"/>
  <c r="V235" i="24"/>
  <c r="U235" i="24"/>
  <c r="U219" i="24"/>
  <c r="V219" i="24"/>
  <c r="V211" i="24"/>
  <c r="U211" i="24"/>
  <c r="U203" i="24"/>
  <c r="V203" i="24"/>
  <c r="V195" i="24"/>
  <c r="U195" i="24"/>
  <c r="V187" i="24"/>
  <c r="U187" i="24"/>
  <c r="V179" i="24"/>
  <c r="U179" i="24"/>
  <c r="V171" i="24"/>
  <c r="U171" i="24"/>
  <c r="V163" i="24"/>
  <c r="U163" i="24"/>
  <c r="U155" i="24"/>
  <c r="V155" i="24"/>
  <c r="V147" i="24"/>
  <c r="U147" i="24"/>
  <c r="U139" i="24"/>
  <c r="V139" i="24"/>
  <c r="V131" i="24"/>
  <c r="U131" i="24"/>
  <c r="V123" i="24"/>
  <c r="U123" i="24"/>
  <c r="V115" i="24"/>
  <c r="U115" i="24"/>
  <c r="V107" i="24"/>
  <c r="U107" i="24"/>
  <c r="V99" i="24"/>
  <c r="U99" i="24"/>
  <c r="V91" i="24"/>
  <c r="U91" i="24"/>
  <c r="V83" i="24"/>
  <c r="U83" i="24"/>
  <c r="V75" i="24"/>
  <c r="U75" i="24"/>
  <c r="V67" i="24"/>
  <c r="U67" i="24"/>
  <c r="V59" i="24"/>
  <c r="U59" i="24"/>
  <c r="V51" i="24"/>
  <c r="U51" i="24"/>
  <c r="V43" i="24"/>
  <c r="U43" i="24"/>
  <c r="V35" i="24"/>
  <c r="U35" i="24"/>
  <c r="V27" i="24"/>
  <c r="U27" i="24"/>
  <c r="V574" i="24"/>
  <c r="V518" i="24"/>
  <c r="V489" i="24"/>
  <c r="V462" i="24"/>
  <c r="V346" i="24"/>
  <c r="V142" i="24"/>
  <c r="V106" i="24"/>
  <c r="U400" i="24"/>
  <c r="V400" i="24"/>
  <c r="U349" i="24"/>
  <c r="V349" i="24"/>
  <c r="U272" i="24"/>
  <c r="V272" i="24"/>
  <c r="U221" i="24"/>
  <c r="V221" i="24"/>
  <c r="U157" i="24"/>
  <c r="V157" i="24"/>
  <c r="U125" i="24"/>
  <c r="V125" i="24"/>
  <c r="U81" i="24"/>
  <c r="V81" i="24"/>
  <c r="U618" i="24"/>
  <c r="V618" i="24"/>
  <c r="U610" i="24"/>
  <c r="V610" i="24"/>
  <c r="U602" i="24"/>
  <c r="V602" i="24"/>
  <c r="U594" i="24"/>
  <c r="V594" i="24"/>
  <c r="U586" i="24"/>
  <c r="V586" i="24"/>
  <c r="U578" i="24"/>
  <c r="V578" i="24"/>
  <c r="U570" i="24"/>
  <c r="V570" i="24"/>
  <c r="U562" i="24"/>
  <c r="V562" i="24"/>
  <c r="U554" i="24"/>
  <c r="V554" i="24"/>
  <c r="U546" i="24"/>
  <c r="V546" i="24"/>
  <c r="U538" i="24"/>
  <c r="V538" i="24"/>
  <c r="U530" i="24"/>
  <c r="V530" i="24"/>
  <c r="U522" i="24"/>
  <c r="V522" i="24"/>
  <c r="U514" i="24"/>
  <c r="V514" i="24"/>
  <c r="U506" i="24"/>
  <c r="V506" i="24"/>
  <c r="U498" i="24"/>
  <c r="V498" i="24"/>
  <c r="U490" i="24"/>
  <c r="V490" i="24"/>
  <c r="U482" i="24"/>
  <c r="V482" i="24"/>
  <c r="U474" i="24"/>
  <c r="V474" i="24"/>
  <c r="U466" i="24"/>
  <c r="V466" i="24"/>
  <c r="U458" i="24"/>
  <c r="V458" i="24"/>
  <c r="U450" i="24"/>
  <c r="V450" i="24"/>
  <c r="U442" i="24"/>
  <c r="V442" i="24"/>
  <c r="U434" i="24"/>
  <c r="V434" i="24"/>
  <c r="U426" i="24"/>
  <c r="V426" i="24"/>
  <c r="U418" i="24"/>
  <c r="V418" i="24"/>
  <c r="U410" i="24"/>
  <c r="V410" i="24"/>
  <c r="U402" i="24"/>
  <c r="V402" i="24"/>
  <c r="U394" i="24"/>
  <c r="V394" i="24"/>
  <c r="U386" i="24"/>
  <c r="V386" i="24"/>
  <c r="U378" i="24"/>
  <c r="V378" i="24"/>
  <c r="U370" i="24"/>
  <c r="V370" i="24"/>
  <c r="U362" i="24"/>
  <c r="V362" i="24"/>
  <c r="U354" i="24"/>
  <c r="V354" i="24"/>
  <c r="U338" i="24"/>
  <c r="V338" i="24"/>
  <c r="U322" i="24"/>
  <c r="V322" i="24"/>
  <c r="U314" i="24"/>
  <c r="V314" i="24"/>
  <c r="U306" i="24"/>
  <c r="V306" i="24"/>
  <c r="U290" i="24"/>
  <c r="V290" i="24"/>
  <c r="U274" i="24"/>
  <c r="V274" i="24"/>
  <c r="U258" i="24"/>
  <c r="V258" i="24"/>
  <c r="U250" i="24"/>
  <c r="V250" i="24"/>
  <c r="U242" i="24"/>
  <c r="V242" i="24"/>
  <c r="U226" i="24"/>
  <c r="V226" i="24"/>
  <c r="U210" i="24"/>
  <c r="V210" i="24"/>
  <c r="U194" i="24"/>
  <c r="V194" i="24"/>
  <c r="U186" i="24"/>
  <c r="V186" i="24"/>
  <c r="U178" i="24"/>
  <c r="V178" i="24"/>
  <c r="U162" i="24"/>
  <c r="V162" i="24"/>
  <c r="U146" i="24"/>
  <c r="V146" i="24"/>
  <c r="U130" i="24"/>
  <c r="V130" i="24"/>
  <c r="U122" i="24"/>
  <c r="V122" i="24"/>
  <c r="U114" i="24"/>
  <c r="V114" i="24"/>
  <c r="U98" i="24"/>
  <c r="V98" i="24"/>
  <c r="U90" i="24"/>
  <c r="V90" i="24"/>
  <c r="U82" i="24"/>
  <c r="V82" i="24"/>
  <c r="U74" i="24"/>
  <c r="V74" i="24"/>
  <c r="U66" i="24"/>
  <c r="V66" i="24"/>
  <c r="U58" i="24"/>
  <c r="V58" i="24"/>
  <c r="U50" i="24"/>
  <c r="V50" i="24"/>
  <c r="U42" i="24"/>
  <c r="V42" i="24"/>
  <c r="U34" i="24"/>
  <c r="V34" i="24"/>
  <c r="U26" i="24"/>
  <c r="V26" i="24"/>
  <c r="V542" i="24"/>
  <c r="V516" i="24"/>
  <c r="V486" i="24"/>
  <c r="V430" i="24"/>
  <c r="V206" i="24"/>
  <c r="V170" i="24"/>
  <c r="V138" i="24"/>
  <c r="V104" i="24"/>
  <c r="U588" i="24"/>
  <c r="U124" i="24"/>
  <c r="V477" i="24"/>
  <c r="U477" i="24"/>
  <c r="U22" i="24"/>
  <c r="V22" i="24"/>
  <c r="V510" i="24"/>
  <c r="V454" i="24"/>
  <c r="V425" i="24"/>
  <c r="V398" i="24"/>
  <c r="V270" i="24"/>
  <c r="V234" i="24"/>
  <c r="V202" i="24"/>
  <c r="U620" i="24"/>
  <c r="V620" i="24"/>
  <c r="U577" i="24"/>
  <c r="V577" i="24"/>
  <c r="U136" i="24"/>
  <c r="V136" i="24"/>
  <c r="U128" i="24"/>
  <c r="V128" i="24"/>
  <c r="U112" i="24"/>
  <c r="V112" i="24"/>
  <c r="U96" i="24"/>
  <c r="V96" i="24"/>
  <c r="U80" i="24"/>
  <c r="V80" i="24"/>
  <c r="U72" i="24"/>
  <c r="V72" i="24"/>
  <c r="V64" i="24"/>
  <c r="U64" i="24"/>
  <c r="U56" i="24"/>
  <c r="V56" i="24"/>
  <c r="U40" i="24"/>
  <c r="V40" i="24"/>
  <c r="V32" i="24"/>
  <c r="U32" i="24"/>
  <c r="U24" i="24"/>
  <c r="V24" i="24"/>
  <c r="V622" i="24"/>
  <c r="V478" i="24"/>
  <c r="V452" i="24"/>
  <c r="V422" i="24"/>
  <c r="V366" i="24"/>
  <c r="V334" i="24"/>
  <c r="V298" i="24"/>
  <c r="V266" i="24"/>
  <c r="V18" i="24"/>
  <c r="U18" i="24"/>
  <c r="U19" i="24"/>
  <c r="V19" i="24"/>
  <c r="G2" i="26"/>
  <c r="H2" i="26"/>
  <c r="F3" i="26"/>
  <c r="I2" i="26"/>
  <c r="F2" i="26"/>
  <c r="I3" i="26"/>
  <c r="H3" i="26"/>
  <c r="F1" i="26"/>
  <c r="G1" i="26"/>
  <c r="I8" i="11" l="1"/>
  <c r="E14" i="11"/>
  <c r="D20" i="24" l="1"/>
  <c r="E20" i="24"/>
  <c r="D21" i="24"/>
  <c r="E21" i="24"/>
  <c r="D22" i="24"/>
  <c r="E22" i="24"/>
  <c r="D23" i="24"/>
  <c r="E23" i="24"/>
  <c r="D24" i="24"/>
  <c r="E24" i="24"/>
  <c r="D25" i="24"/>
  <c r="E25" i="24"/>
  <c r="D26" i="24"/>
  <c r="E26" i="24"/>
  <c r="D27" i="24"/>
  <c r="E27" i="24"/>
  <c r="D28" i="24"/>
  <c r="E28" i="24"/>
  <c r="D29" i="24"/>
  <c r="E29" i="24"/>
  <c r="D30" i="24"/>
  <c r="E30" i="24"/>
  <c r="D31" i="24"/>
  <c r="E31" i="24"/>
  <c r="D32" i="24"/>
  <c r="E32" i="24"/>
  <c r="D33" i="24"/>
  <c r="E33" i="24"/>
  <c r="D34" i="24"/>
  <c r="E34" i="24"/>
  <c r="D35" i="24"/>
  <c r="E35" i="24"/>
  <c r="D36" i="24"/>
  <c r="E36" i="24"/>
  <c r="D37" i="24"/>
  <c r="E37" i="24"/>
  <c r="D38" i="24"/>
  <c r="E38" i="24"/>
  <c r="D39" i="24"/>
  <c r="E39" i="24"/>
  <c r="D40" i="24"/>
  <c r="E40" i="24"/>
  <c r="D41" i="24"/>
  <c r="E41" i="24"/>
  <c r="D42" i="24"/>
  <c r="E42" i="24"/>
  <c r="D43" i="24"/>
  <c r="E43" i="24"/>
  <c r="D44" i="24"/>
  <c r="E44" i="24"/>
  <c r="D45" i="24"/>
  <c r="E45" i="24"/>
  <c r="D46" i="24"/>
  <c r="E46" i="24"/>
  <c r="D47" i="24"/>
  <c r="E47" i="24"/>
  <c r="D48" i="24"/>
  <c r="E48" i="24"/>
  <c r="D49" i="24"/>
  <c r="E49" i="24"/>
  <c r="D50" i="24"/>
  <c r="E50" i="24"/>
  <c r="D51" i="24"/>
  <c r="E51" i="24"/>
  <c r="D52" i="24"/>
  <c r="E52" i="24"/>
  <c r="D53" i="24"/>
  <c r="E53" i="24"/>
  <c r="D54" i="24"/>
  <c r="E54" i="24"/>
  <c r="D55" i="24"/>
  <c r="E55" i="24"/>
  <c r="D56" i="24"/>
  <c r="E56" i="24"/>
  <c r="D57" i="24"/>
  <c r="E57" i="24"/>
  <c r="D58" i="24"/>
  <c r="E58" i="24"/>
  <c r="D59" i="24"/>
  <c r="E59" i="24"/>
  <c r="D60" i="24"/>
  <c r="E60" i="24"/>
  <c r="D61" i="24"/>
  <c r="E61" i="24"/>
  <c r="D62" i="24"/>
  <c r="E62" i="24"/>
  <c r="D63" i="24"/>
  <c r="E63" i="24"/>
  <c r="D64" i="24"/>
  <c r="E64" i="24"/>
  <c r="D65" i="24"/>
  <c r="E65" i="24"/>
  <c r="D66" i="24"/>
  <c r="E66" i="24"/>
  <c r="D67" i="24"/>
  <c r="E67" i="24"/>
  <c r="D68" i="24"/>
  <c r="E68" i="24"/>
  <c r="D69" i="24"/>
  <c r="E69" i="24"/>
  <c r="D70" i="24"/>
  <c r="E70" i="24"/>
  <c r="D71" i="24"/>
  <c r="E71" i="24"/>
  <c r="D72" i="24"/>
  <c r="E72" i="24"/>
  <c r="D73" i="24"/>
  <c r="E73" i="24"/>
  <c r="D74" i="24"/>
  <c r="E74" i="24"/>
  <c r="D75" i="24"/>
  <c r="E75" i="24"/>
  <c r="D76" i="24"/>
  <c r="E76" i="24"/>
  <c r="D77" i="24"/>
  <c r="E77" i="24"/>
  <c r="D78" i="24"/>
  <c r="E78" i="24"/>
  <c r="D79" i="24"/>
  <c r="E79" i="24"/>
  <c r="D80" i="24"/>
  <c r="E80" i="24"/>
  <c r="D81" i="24"/>
  <c r="E81" i="24"/>
  <c r="D82" i="24"/>
  <c r="E82" i="24"/>
  <c r="D83" i="24"/>
  <c r="E83" i="24"/>
  <c r="D84" i="24"/>
  <c r="E84" i="24"/>
  <c r="D85" i="24"/>
  <c r="E85" i="24"/>
  <c r="D86" i="24"/>
  <c r="E86" i="24"/>
  <c r="D87" i="24"/>
  <c r="E87" i="24"/>
  <c r="D88" i="24"/>
  <c r="E88" i="24"/>
  <c r="D89" i="24"/>
  <c r="E89" i="24"/>
  <c r="D90" i="24"/>
  <c r="E90" i="24"/>
  <c r="D91" i="24"/>
  <c r="E91" i="24"/>
  <c r="D92" i="24"/>
  <c r="E92" i="24"/>
  <c r="D93" i="24"/>
  <c r="E93" i="24"/>
  <c r="D94" i="24"/>
  <c r="E94" i="24"/>
  <c r="D95" i="24"/>
  <c r="E95" i="24"/>
  <c r="D96" i="24"/>
  <c r="E96" i="24"/>
  <c r="D97" i="24"/>
  <c r="E97" i="24"/>
  <c r="D98" i="24"/>
  <c r="E98" i="24"/>
  <c r="D99" i="24"/>
  <c r="E99" i="24"/>
  <c r="D100" i="24"/>
  <c r="E100" i="24"/>
  <c r="D101" i="24"/>
  <c r="E101" i="24"/>
  <c r="D102" i="24"/>
  <c r="E102" i="24"/>
  <c r="D103" i="24"/>
  <c r="E103" i="24"/>
  <c r="D104" i="24"/>
  <c r="E104" i="24"/>
  <c r="D105" i="24"/>
  <c r="E105" i="24"/>
  <c r="D106" i="24"/>
  <c r="E106" i="24"/>
  <c r="D107" i="24"/>
  <c r="E107" i="24"/>
  <c r="D108" i="24"/>
  <c r="E108" i="24"/>
  <c r="D109" i="24"/>
  <c r="E109" i="24"/>
  <c r="D110" i="24"/>
  <c r="E110" i="24"/>
  <c r="D111" i="24"/>
  <c r="E111" i="24"/>
  <c r="D112" i="24"/>
  <c r="E112" i="24"/>
  <c r="D113" i="24"/>
  <c r="E113" i="24"/>
  <c r="D114" i="24"/>
  <c r="E114" i="24"/>
  <c r="D115" i="24"/>
  <c r="E115" i="24"/>
  <c r="D116" i="24"/>
  <c r="E116" i="24"/>
  <c r="D117" i="24"/>
  <c r="E117" i="24"/>
  <c r="D118" i="24"/>
  <c r="E118" i="24"/>
  <c r="D119" i="24"/>
  <c r="E119" i="24"/>
  <c r="D120" i="24"/>
  <c r="E120" i="24"/>
  <c r="D121" i="24"/>
  <c r="E121" i="24"/>
  <c r="D122" i="24"/>
  <c r="E122" i="24"/>
  <c r="D123" i="24"/>
  <c r="E123" i="24"/>
  <c r="D124" i="24"/>
  <c r="E124" i="24"/>
  <c r="D125" i="24"/>
  <c r="E125" i="24"/>
  <c r="D126" i="24"/>
  <c r="E126" i="24"/>
  <c r="D127" i="24"/>
  <c r="E127" i="24"/>
  <c r="D128" i="24"/>
  <c r="E128" i="24"/>
  <c r="D129" i="24"/>
  <c r="E129" i="24"/>
  <c r="D130" i="24"/>
  <c r="E130" i="24"/>
  <c r="D131" i="24"/>
  <c r="E131" i="24"/>
  <c r="D132" i="24"/>
  <c r="E132" i="24"/>
  <c r="D133" i="24"/>
  <c r="E133" i="24"/>
  <c r="D134" i="24"/>
  <c r="E134" i="24"/>
  <c r="D135" i="24"/>
  <c r="E135" i="24"/>
  <c r="D136" i="24"/>
  <c r="E136" i="24"/>
  <c r="D137" i="24"/>
  <c r="E137" i="24"/>
  <c r="D138" i="24"/>
  <c r="E138" i="24"/>
  <c r="D139" i="24"/>
  <c r="E139" i="24"/>
  <c r="D140" i="24"/>
  <c r="E140" i="24"/>
  <c r="D141" i="24"/>
  <c r="E141" i="24"/>
  <c r="D142" i="24"/>
  <c r="E142" i="24"/>
  <c r="D143" i="24"/>
  <c r="E143" i="24"/>
  <c r="D144" i="24"/>
  <c r="E144" i="24"/>
  <c r="D145" i="24"/>
  <c r="E145" i="24"/>
  <c r="D146" i="24"/>
  <c r="E146" i="24"/>
  <c r="D147" i="24"/>
  <c r="E147" i="24"/>
  <c r="D148" i="24"/>
  <c r="E148" i="24"/>
  <c r="D149" i="24"/>
  <c r="E149" i="24"/>
  <c r="D150" i="24"/>
  <c r="E150" i="24"/>
  <c r="D151" i="24"/>
  <c r="E151" i="24"/>
  <c r="D152" i="24"/>
  <c r="E152" i="24"/>
  <c r="D153" i="24"/>
  <c r="E153" i="24"/>
  <c r="D154" i="24"/>
  <c r="E154" i="24"/>
  <c r="D155" i="24"/>
  <c r="E155" i="24"/>
  <c r="D156" i="24"/>
  <c r="E156" i="24"/>
  <c r="D157" i="24"/>
  <c r="E157" i="24"/>
  <c r="D158" i="24"/>
  <c r="E158" i="24"/>
  <c r="D159" i="24"/>
  <c r="E159" i="24"/>
  <c r="D160" i="24"/>
  <c r="E160" i="24"/>
  <c r="D161" i="24"/>
  <c r="E161" i="24"/>
  <c r="D162" i="24"/>
  <c r="E162" i="24"/>
  <c r="D163" i="24"/>
  <c r="E163" i="24"/>
  <c r="D164" i="24"/>
  <c r="E164" i="24"/>
  <c r="D165" i="24"/>
  <c r="E165" i="24"/>
  <c r="D166" i="24"/>
  <c r="E166" i="24"/>
  <c r="D167" i="24"/>
  <c r="E167" i="24"/>
  <c r="D168" i="24"/>
  <c r="E168" i="24"/>
  <c r="D169" i="24"/>
  <c r="E169" i="24"/>
  <c r="D170" i="24"/>
  <c r="E170" i="24"/>
  <c r="D171" i="24"/>
  <c r="E171" i="24"/>
  <c r="D172" i="24"/>
  <c r="E172" i="24"/>
  <c r="D173" i="24"/>
  <c r="E173" i="24"/>
  <c r="D174" i="24"/>
  <c r="E174" i="24"/>
  <c r="D175" i="24"/>
  <c r="E175" i="24"/>
  <c r="D176" i="24"/>
  <c r="E176" i="24"/>
  <c r="D177" i="24"/>
  <c r="E177" i="24"/>
  <c r="D178" i="24"/>
  <c r="E178" i="24"/>
  <c r="D179" i="24"/>
  <c r="E179" i="24"/>
  <c r="D180" i="24"/>
  <c r="E180" i="24"/>
  <c r="D181" i="24"/>
  <c r="E181" i="24"/>
  <c r="D182" i="24"/>
  <c r="E182" i="24"/>
  <c r="D183" i="24"/>
  <c r="E183" i="24"/>
  <c r="D184" i="24"/>
  <c r="E184" i="24"/>
  <c r="D185" i="24"/>
  <c r="E185" i="24"/>
  <c r="D186" i="24"/>
  <c r="E186" i="24"/>
  <c r="D187" i="24"/>
  <c r="E187" i="24"/>
  <c r="D188" i="24"/>
  <c r="E188" i="24"/>
  <c r="D189" i="24"/>
  <c r="E189" i="24"/>
  <c r="D190" i="24"/>
  <c r="E190" i="24"/>
  <c r="D191" i="24"/>
  <c r="E191" i="24"/>
  <c r="D192" i="24"/>
  <c r="E192" i="24"/>
  <c r="D193" i="24"/>
  <c r="E193" i="24"/>
  <c r="D194" i="24"/>
  <c r="E194" i="24"/>
  <c r="D195" i="24"/>
  <c r="E195" i="24"/>
  <c r="D196" i="24"/>
  <c r="E196" i="24"/>
  <c r="D197" i="24"/>
  <c r="E197" i="24"/>
  <c r="D198" i="24"/>
  <c r="E198" i="24"/>
  <c r="D199" i="24"/>
  <c r="E199" i="24"/>
  <c r="D200" i="24"/>
  <c r="E200" i="24"/>
  <c r="D201" i="24"/>
  <c r="E201" i="24"/>
  <c r="D202" i="24"/>
  <c r="E202" i="24"/>
  <c r="D203" i="24"/>
  <c r="E203" i="24"/>
  <c r="D204" i="24"/>
  <c r="E204" i="24"/>
  <c r="D205" i="24"/>
  <c r="E205" i="24"/>
  <c r="D206" i="24"/>
  <c r="E206" i="24"/>
  <c r="D207" i="24"/>
  <c r="E207" i="24"/>
  <c r="D208" i="24"/>
  <c r="E208" i="24"/>
  <c r="D209" i="24"/>
  <c r="E209" i="24"/>
  <c r="D210" i="24"/>
  <c r="E210" i="24"/>
  <c r="D211" i="24"/>
  <c r="E211" i="24"/>
  <c r="D212" i="24"/>
  <c r="E212" i="24"/>
  <c r="D213" i="24"/>
  <c r="E213" i="24"/>
  <c r="D214" i="24"/>
  <c r="E214" i="24"/>
  <c r="D215" i="24"/>
  <c r="E215" i="24"/>
  <c r="D216" i="24"/>
  <c r="E216" i="24"/>
  <c r="D217" i="24"/>
  <c r="E217" i="24"/>
  <c r="D218" i="24"/>
  <c r="E218" i="24"/>
  <c r="D219" i="24"/>
  <c r="E219" i="24"/>
  <c r="D220" i="24"/>
  <c r="E220" i="24"/>
  <c r="D221" i="24"/>
  <c r="E221" i="24"/>
  <c r="D222" i="24"/>
  <c r="E222" i="24"/>
  <c r="D223" i="24"/>
  <c r="E223" i="24"/>
  <c r="D224" i="24"/>
  <c r="E224" i="24"/>
  <c r="D225" i="24"/>
  <c r="E225" i="24"/>
  <c r="D226" i="24"/>
  <c r="E226" i="24"/>
  <c r="D227" i="24"/>
  <c r="E227" i="24"/>
  <c r="D228" i="24"/>
  <c r="E228" i="24"/>
  <c r="D229" i="24"/>
  <c r="E229" i="24"/>
  <c r="D230" i="24"/>
  <c r="E230" i="24"/>
  <c r="D231" i="24"/>
  <c r="E231" i="24"/>
  <c r="D232" i="24"/>
  <c r="E232" i="24"/>
  <c r="D233" i="24"/>
  <c r="E233" i="24"/>
  <c r="D234" i="24"/>
  <c r="E234" i="24"/>
  <c r="D235" i="24"/>
  <c r="E235" i="24"/>
  <c r="D236" i="24"/>
  <c r="E236" i="24"/>
  <c r="D237" i="24"/>
  <c r="E237" i="24"/>
  <c r="D238" i="24"/>
  <c r="E238" i="24"/>
  <c r="D239" i="24"/>
  <c r="E239" i="24"/>
  <c r="D240" i="24"/>
  <c r="E240" i="24"/>
  <c r="D241" i="24"/>
  <c r="E241" i="24"/>
  <c r="D242" i="24"/>
  <c r="E242" i="24"/>
  <c r="D243" i="24"/>
  <c r="E243" i="24"/>
  <c r="D244" i="24"/>
  <c r="E244" i="24"/>
  <c r="D245" i="24"/>
  <c r="E245" i="24"/>
  <c r="D246" i="24"/>
  <c r="E246" i="24"/>
  <c r="D247" i="24"/>
  <c r="E247" i="24"/>
  <c r="D248" i="24"/>
  <c r="E248" i="24"/>
  <c r="D249" i="24"/>
  <c r="E249" i="24"/>
  <c r="D250" i="24"/>
  <c r="E250" i="24"/>
  <c r="D251" i="24"/>
  <c r="E251" i="24"/>
  <c r="D252" i="24"/>
  <c r="E252" i="24"/>
  <c r="D253" i="24"/>
  <c r="E253" i="24"/>
  <c r="D254" i="24"/>
  <c r="E254" i="24"/>
  <c r="D255" i="24"/>
  <c r="E255" i="24"/>
  <c r="D256" i="24"/>
  <c r="E256" i="24"/>
  <c r="D257" i="24"/>
  <c r="E257" i="24"/>
  <c r="D258" i="24"/>
  <c r="E258" i="24"/>
  <c r="D259" i="24"/>
  <c r="E259" i="24"/>
  <c r="D260" i="24"/>
  <c r="E260" i="24"/>
  <c r="D261" i="24"/>
  <c r="E261" i="24"/>
  <c r="D262" i="24"/>
  <c r="E262" i="24"/>
  <c r="D263" i="24"/>
  <c r="E263" i="24"/>
  <c r="D264" i="24"/>
  <c r="E264" i="24"/>
  <c r="D265" i="24"/>
  <c r="E265" i="24"/>
  <c r="D266" i="24"/>
  <c r="E266" i="24"/>
  <c r="D267" i="24"/>
  <c r="E267" i="24"/>
  <c r="D268" i="24"/>
  <c r="E268" i="24"/>
  <c r="D269" i="24"/>
  <c r="E269" i="24"/>
  <c r="D270" i="24"/>
  <c r="E270" i="24"/>
  <c r="D271" i="24"/>
  <c r="E271" i="24"/>
  <c r="D272" i="24"/>
  <c r="E272" i="24"/>
  <c r="D273" i="24"/>
  <c r="E273" i="24"/>
  <c r="D274" i="24"/>
  <c r="E274" i="24"/>
  <c r="D275" i="24"/>
  <c r="E275" i="24"/>
  <c r="D276" i="24"/>
  <c r="E276" i="24"/>
  <c r="D277" i="24"/>
  <c r="E277" i="24"/>
  <c r="D278" i="24"/>
  <c r="E278" i="24"/>
  <c r="D279" i="24"/>
  <c r="E279" i="24"/>
  <c r="D280" i="24"/>
  <c r="E280" i="24"/>
  <c r="D281" i="24"/>
  <c r="E281" i="24"/>
  <c r="D282" i="24"/>
  <c r="E282" i="24"/>
  <c r="D283" i="24"/>
  <c r="E283" i="24"/>
  <c r="D284" i="24"/>
  <c r="E284" i="24"/>
  <c r="D285" i="24"/>
  <c r="E285" i="24"/>
  <c r="D286" i="24"/>
  <c r="E286" i="24"/>
  <c r="D287" i="24"/>
  <c r="E287" i="24"/>
  <c r="D288" i="24"/>
  <c r="E288" i="24"/>
  <c r="D289" i="24"/>
  <c r="E289" i="24"/>
  <c r="D290" i="24"/>
  <c r="E290" i="24"/>
  <c r="D291" i="24"/>
  <c r="E291" i="24"/>
  <c r="D292" i="24"/>
  <c r="E292" i="24"/>
  <c r="D293" i="24"/>
  <c r="E293" i="24"/>
  <c r="D294" i="24"/>
  <c r="E294" i="24"/>
  <c r="D295" i="24"/>
  <c r="E295" i="24"/>
  <c r="D296" i="24"/>
  <c r="E296" i="24"/>
  <c r="D297" i="24"/>
  <c r="E297" i="24"/>
  <c r="D298" i="24"/>
  <c r="E298" i="24"/>
  <c r="D299" i="24"/>
  <c r="E299" i="24"/>
  <c r="D300" i="24"/>
  <c r="E300" i="24"/>
  <c r="D301" i="24"/>
  <c r="E301" i="24"/>
  <c r="D302" i="24"/>
  <c r="E302" i="24"/>
  <c r="D303" i="24"/>
  <c r="E303" i="24"/>
  <c r="D304" i="24"/>
  <c r="E304" i="24"/>
  <c r="D305" i="24"/>
  <c r="E305" i="24"/>
  <c r="D306" i="24"/>
  <c r="E306" i="24"/>
  <c r="D307" i="24"/>
  <c r="E307" i="24"/>
  <c r="D308" i="24"/>
  <c r="E308" i="24"/>
  <c r="D309" i="24"/>
  <c r="E309" i="24"/>
  <c r="D310" i="24"/>
  <c r="E310" i="24"/>
  <c r="D311" i="24"/>
  <c r="E311" i="24"/>
  <c r="D312" i="24"/>
  <c r="E312" i="24"/>
  <c r="D313" i="24"/>
  <c r="E313" i="24"/>
  <c r="D314" i="24"/>
  <c r="E314" i="24"/>
  <c r="D315" i="24"/>
  <c r="E315" i="24"/>
  <c r="D316" i="24"/>
  <c r="E316" i="24"/>
  <c r="D317" i="24"/>
  <c r="E317" i="24"/>
  <c r="D318" i="24"/>
  <c r="E318" i="24"/>
  <c r="D319" i="24"/>
  <c r="E319" i="24"/>
  <c r="D320" i="24"/>
  <c r="E320" i="24"/>
  <c r="D321" i="24"/>
  <c r="E321" i="24"/>
  <c r="D322" i="24"/>
  <c r="E322" i="24"/>
  <c r="D323" i="24"/>
  <c r="E323" i="24"/>
  <c r="D324" i="24"/>
  <c r="E324" i="24"/>
  <c r="D325" i="24"/>
  <c r="E325" i="24"/>
  <c r="D326" i="24"/>
  <c r="E326" i="24"/>
  <c r="D327" i="24"/>
  <c r="E327" i="24"/>
  <c r="D328" i="24"/>
  <c r="E328" i="24"/>
  <c r="D329" i="24"/>
  <c r="E329" i="24"/>
  <c r="D330" i="24"/>
  <c r="E330" i="24"/>
  <c r="D331" i="24"/>
  <c r="E331" i="24"/>
  <c r="D332" i="24"/>
  <c r="E332" i="24"/>
  <c r="D333" i="24"/>
  <c r="E333" i="24"/>
  <c r="D334" i="24"/>
  <c r="E334" i="24"/>
  <c r="D335" i="24"/>
  <c r="E335" i="24"/>
  <c r="D336" i="24"/>
  <c r="E336" i="24"/>
  <c r="D337" i="24"/>
  <c r="E337" i="24"/>
  <c r="D338" i="24"/>
  <c r="E338" i="24"/>
  <c r="D339" i="24"/>
  <c r="E339" i="24"/>
  <c r="D340" i="24"/>
  <c r="E340" i="24"/>
  <c r="D341" i="24"/>
  <c r="E341" i="24"/>
  <c r="D342" i="24"/>
  <c r="E342" i="24"/>
  <c r="D343" i="24"/>
  <c r="E343" i="24"/>
  <c r="D344" i="24"/>
  <c r="E344" i="24"/>
  <c r="D345" i="24"/>
  <c r="E345" i="24"/>
  <c r="D346" i="24"/>
  <c r="E346" i="24"/>
  <c r="D347" i="24"/>
  <c r="E347" i="24"/>
  <c r="D348" i="24"/>
  <c r="E348" i="24"/>
  <c r="D349" i="24"/>
  <c r="E349" i="24"/>
  <c r="D350" i="24"/>
  <c r="E350" i="24"/>
  <c r="D351" i="24"/>
  <c r="E351" i="24"/>
  <c r="D352" i="24"/>
  <c r="E352" i="24"/>
  <c r="D353" i="24"/>
  <c r="E353" i="24"/>
  <c r="D354" i="24"/>
  <c r="E354" i="24"/>
  <c r="D355" i="24"/>
  <c r="E355" i="24"/>
  <c r="D356" i="24"/>
  <c r="E356" i="24"/>
  <c r="D357" i="24"/>
  <c r="E357" i="24"/>
  <c r="D358" i="24"/>
  <c r="E358" i="24"/>
  <c r="D359" i="24"/>
  <c r="E359" i="24"/>
  <c r="D360" i="24"/>
  <c r="E360" i="24"/>
  <c r="D361" i="24"/>
  <c r="E361" i="24"/>
  <c r="D362" i="24"/>
  <c r="E362" i="24"/>
  <c r="D363" i="24"/>
  <c r="E363" i="24"/>
  <c r="D364" i="24"/>
  <c r="E364" i="24"/>
  <c r="D365" i="24"/>
  <c r="E365" i="24"/>
  <c r="D366" i="24"/>
  <c r="E366" i="24"/>
  <c r="D367" i="24"/>
  <c r="E367" i="24"/>
  <c r="D368" i="24"/>
  <c r="E368" i="24"/>
  <c r="D369" i="24"/>
  <c r="E369" i="24"/>
  <c r="D370" i="24"/>
  <c r="E370" i="24"/>
  <c r="D371" i="24"/>
  <c r="E371" i="24"/>
  <c r="D372" i="24"/>
  <c r="E372" i="24"/>
  <c r="D373" i="24"/>
  <c r="E373" i="24"/>
  <c r="D374" i="24"/>
  <c r="E374" i="24"/>
  <c r="D375" i="24"/>
  <c r="E375" i="24"/>
  <c r="D376" i="24"/>
  <c r="E376" i="24"/>
  <c r="D377" i="24"/>
  <c r="E377" i="24"/>
  <c r="D378" i="24"/>
  <c r="E378" i="24"/>
  <c r="D379" i="24"/>
  <c r="E379" i="24"/>
  <c r="D380" i="24"/>
  <c r="E380" i="24"/>
  <c r="D381" i="24"/>
  <c r="E381" i="24"/>
  <c r="D382" i="24"/>
  <c r="E382" i="24"/>
  <c r="D383" i="24"/>
  <c r="E383" i="24"/>
  <c r="D384" i="24"/>
  <c r="E384" i="24"/>
  <c r="D385" i="24"/>
  <c r="E385" i="24"/>
  <c r="D386" i="24"/>
  <c r="E386" i="24"/>
  <c r="D387" i="24"/>
  <c r="E387" i="24"/>
  <c r="D388" i="24"/>
  <c r="E388" i="24"/>
  <c r="D389" i="24"/>
  <c r="E389" i="24"/>
  <c r="D390" i="24"/>
  <c r="E390" i="24"/>
  <c r="D391" i="24"/>
  <c r="E391" i="24"/>
  <c r="D392" i="24"/>
  <c r="E392" i="24"/>
  <c r="D393" i="24"/>
  <c r="E393" i="24"/>
  <c r="D394" i="24"/>
  <c r="E394" i="24"/>
  <c r="D395" i="24"/>
  <c r="E395" i="24"/>
  <c r="D396" i="24"/>
  <c r="E396" i="24"/>
  <c r="D397" i="24"/>
  <c r="E397" i="24"/>
  <c r="D398" i="24"/>
  <c r="E398" i="24"/>
  <c r="D399" i="24"/>
  <c r="E399" i="24"/>
  <c r="D400" i="24"/>
  <c r="E400" i="24"/>
  <c r="D401" i="24"/>
  <c r="E401" i="24"/>
  <c r="D402" i="24"/>
  <c r="E402" i="24"/>
  <c r="D403" i="24"/>
  <c r="E403" i="24"/>
  <c r="D404" i="24"/>
  <c r="E404" i="24"/>
  <c r="D405" i="24"/>
  <c r="E405" i="24"/>
  <c r="D406" i="24"/>
  <c r="E406" i="24"/>
  <c r="D407" i="24"/>
  <c r="E407" i="24"/>
  <c r="D408" i="24"/>
  <c r="E408" i="24"/>
  <c r="D409" i="24"/>
  <c r="E409" i="24"/>
  <c r="D410" i="24"/>
  <c r="E410" i="24"/>
  <c r="D411" i="24"/>
  <c r="E411" i="24"/>
  <c r="D412" i="24"/>
  <c r="E412" i="24"/>
  <c r="D413" i="24"/>
  <c r="E413" i="24"/>
  <c r="D414" i="24"/>
  <c r="E414" i="24"/>
  <c r="D415" i="24"/>
  <c r="E415" i="24"/>
  <c r="D416" i="24"/>
  <c r="E416" i="24"/>
  <c r="D417" i="24"/>
  <c r="E417" i="24"/>
  <c r="D418" i="24"/>
  <c r="E418" i="24"/>
  <c r="D419" i="24"/>
  <c r="E419" i="24"/>
  <c r="D420" i="24"/>
  <c r="E420" i="24"/>
  <c r="D421" i="24"/>
  <c r="E421" i="24"/>
  <c r="D422" i="24"/>
  <c r="E422" i="24"/>
  <c r="D423" i="24"/>
  <c r="E423" i="24"/>
  <c r="D424" i="24"/>
  <c r="E424" i="24"/>
  <c r="D425" i="24"/>
  <c r="E425" i="24"/>
  <c r="D426" i="24"/>
  <c r="E426" i="24"/>
  <c r="D427" i="24"/>
  <c r="E427" i="24"/>
  <c r="D428" i="24"/>
  <c r="E428" i="24"/>
  <c r="D429" i="24"/>
  <c r="E429" i="24"/>
  <c r="D430" i="24"/>
  <c r="E430" i="24"/>
  <c r="D431" i="24"/>
  <c r="E431" i="24"/>
  <c r="D432" i="24"/>
  <c r="E432" i="24"/>
  <c r="D433" i="24"/>
  <c r="E433" i="24"/>
  <c r="D434" i="24"/>
  <c r="E434" i="24"/>
  <c r="D435" i="24"/>
  <c r="E435" i="24"/>
  <c r="D436" i="24"/>
  <c r="E436" i="24"/>
  <c r="D437" i="24"/>
  <c r="E437" i="24"/>
  <c r="D438" i="24"/>
  <c r="E438" i="24"/>
  <c r="D439" i="24"/>
  <c r="E439" i="24"/>
  <c r="D440" i="24"/>
  <c r="E440" i="24"/>
  <c r="D441" i="24"/>
  <c r="E441" i="24"/>
  <c r="D442" i="24"/>
  <c r="E442" i="24"/>
  <c r="D443" i="24"/>
  <c r="E443" i="24"/>
  <c r="D444" i="24"/>
  <c r="E444" i="24"/>
  <c r="D445" i="24"/>
  <c r="E445" i="24"/>
  <c r="D446" i="24"/>
  <c r="E446" i="24"/>
  <c r="D447" i="24"/>
  <c r="E447" i="24"/>
  <c r="D448" i="24"/>
  <c r="E448" i="24"/>
  <c r="D449" i="24"/>
  <c r="E449" i="24"/>
  <c r="D450" i="24"/>
  <c r="E450" i="24"/>
  <c r="D451" i="24"/>
  <c r="E451" i="24"/>
  <c r="D452" i="24"/>
  <c r="E452" i="24"/>
  <c r="D453" i="24"/>
  <c r="E453" i="24"/>
  <c r="D454" i="24"/>
  <c r="E454" i="24"/>
  <c r="D455" i="24"/>
  <c r="E455" i="24"/>
  <c r="D456" i="24"/>
  <c r="E456" i="24"/>
  <c r="D457" i="24"/>
  <c r="E457" i="24"/>
  <c r="D458" i="24"/>
  <c r="E458" i="24"/>
  <c r="D459" i="24"/>
  <c r="E459" i="24"/>
  <c r="D460" i="24"/>
  <c r="E460" i="24"/>
  <c r="D461" i="24"/>
  <c r="E461" i="24"/>
  <c r="D462" i="24"/>
  <c r="E462" i="24"/>
  <c r="D463" i="24"/>
  <c r="E463" i="24"/>
  <c r="D464" i="24"/>
  <c r="E464" i="24"/>
  <c r="D465" i="24"/>
  <c r="E465" i="24"/>
  <c r="D466" i="24"/>
  <c r="E466" i="24"/>
  <c r="D467" i="24"/>
  <c r="E467" i="24"/>
  <c r="D468" i="24"/>
  <c r="E468" i="24"/>
  <c r="D469" i="24"/>
  <c r="E469" i="24"/>
  <c r="D470" i="24"/>
  <c r="E470" i="24"/>
  <c r="D471" i="24"/>
  <c r="E471" i="24"/>
  <c r="D472" i="24"/>
  <c r="E472" i="24"/>
  <c r="D473" i="24"/>
  <c r="E473" i="24"/>
  <c r="D474" i="24"/>
  <c r="E474" i="24"/>
  <c r="D475" i="24"/>
  <c r="E475" i="24"/>
  <c r="D476" i="24"/>
  <c r="E476" i="24"/>
  <c r="D477" i="24"/>
  <c r="E477" i="24"/>
  <c r="D478" i="24"/>
  <c r="E478" i="24"/>
  <c r="D479" i="24"/>
  <c r="E479" i="24"/>
  <c r="D480" i="24"/>
  <c r="E480" i="24"/>
  <c r="D481" i="24"/>
  <c r="E481" i="24"/>
  <c r="D482" i="24"/>
  <c r="E482" i="24"/>
  <c r="D483" i="24"/>
  <c r="E483" i="24"/>
  <c r="D484" i="24"/>
  <c r="E484" i="24"/>
  <c r="D485" i="24"/>
  <c r="E485" i="24"/>
  <c r="D486" i="24"/>
  <c r="E486" i="24"/>
  <c r="D487" i="24"/>
  <c r="E487" i="24"/>
  <c r="D488" i="24"/>
  <c r="E488" i="24"/>
  <c r="D489" i="24"/>
  <c r="E489" i="24"/>
  <c r="D490" i="24"/>
  <c r="E490" i="24"/>
  <c r="D491" i="24"/>
  <c r="E491" i="24"/>
  <c r="D492" i="24"/>
  <c r="E492" i="24"/>
  <c r="D493" i="24"/>
  <c r="E493" i="24"/>
  <c r="D494" i="24"/>
  <c r="E494" i="24"/>
  <c r="D495" i="24"/>
  <c r="E495" i="24"/>
  <c r="D496" i="24"/>
  <c r="E496" i="24"/>
  <c r="D497" i="24"/>
  <c r="E497" i="24"/>
  <c r="D498" i="24"/>
  <c r="E498" i="24"/>
  <c r="D499" i="24"/>
  <c r="E499" i="24"/>
  <c r="D500" i="24"/>
  <c r="E500" i="24"/>
  <c r="D501" i="24"/>
  <c r="E501" i="24"/>
  <c r="D502" i="24"/>
  <c r="E502" i="24"/>
  <c r="D503" i="24"/>
  <c r="E503" i="24"/>
  <c r="D504" i="24"/>
  <c r="E504" i="24"/>
  <c r="D505" i="24"/>
  <c r="E505" i="24"/>
  <c r="D506" i="24"/>
  <c r="E506" i="24"/>
  <c r="D507" i="24"/>
  <c r="E507" i="24"/>
  <c r="D508" i="24"/>
  <c r="E508" i="24"/>
  <c r="D509" i="24"/>
  <c r="E509" i="24"/>
  <c r="D510" i="24"/>
  <c r="E510" i="24"/>
  <c r="D511" i="24"/>
  <c r="E511" i="24"/>
  <c r="D512" i="24"/>
  <c r="E512" i="24"/>
  <c r="D513" i="24"/>
  <c r="E513" i="24"/>
  <c r="D514" i="24"/>
  <c r="E514" i="24"/>
  <c r="D515" i="24"/>
  <c r="E515" i="24"/>
  <c r="D516" i="24"/>
  <c r="E516" i="24"/>
  <c r="D517" i="24"/>
  <c r="E517" i="24"/>
  <c r="D518" i="24"/>
  <c r="E518" i="24"/>
  <c r="D519" i="24"/>
  <c r="E519" i="24"/>
  <c r="D520" i="24"/>
  <c r="E520" i="24"/>
  <c r="D521" i="24"/>
  <c r="E521" i="24"/>
  <c r="D522" i="24"/>
  <c r="E522" i="24"/>
  <c r="D523" i="24"/>
  <c r="E523" i="24"/>
  <c r="D524" i="24"/>
  <c r="E524" i="24"/>
  <c r="D525" i="24"/>
  <c r="E525" i="24"/>
  <c r="D526" i="24"/>
  <c r="E526" i="24"/>
  <c r="D527" i="24"/>
  <c r="E527" i="24"/>
  <c r="D528" i="24"/>
  <c r="E528" i="24"/>
  <c r="D529" i="24"/>
  <c r="E529" i="24"/>
  <c r="D530" i="24"/>
  <c r="E530" i="24"/>
  <c r="D531" i="24"/>
  <c r="E531" i="24"/>
  <c r="D532" i="24"/>
  <c r="E532" i="24"/>
  <c r="D533" i="24"/>
  <c r="E533" i="24"/>
  <c r="D534" i="24"/>
  <c r="E534" i="24"/>
  <c r="D535" i="24"/>
  <c r="E535" i="24"/>
  <c r="D536" i="24"/>
  <c r="E536" i="24"/>
  <c r="D537" i="24"/>
  <c r="E537" i="24"/>
  <c r="D538" i="24"/>
  <c r="E538" i="24"/>
  <c r="D539" i="24"/>
  <c r="E539" i="24"/>
  <c r="D540" i="24"/>
  <c r="E540" i="24"/>
  <c r="D541" i="24"/>
  <c r="E541" i="24"/>
  <c r="D542" i="24"/>
  <c r="E542" i="24"/>
  <c r="D543" i="24"/>
  <c r="E543" i="24"/>
  <c r="D544" i="24"/>
  <c r="E544" i="24"/>
  <c r="D545" i="24"/>
  <c r="E545" i="24"/>
  <c r="D546" i="24"/>
  <c r="E546" i="24"/>
  <c r="D547" i="24"/>
  <c r="E547" i="24"/>
  <c r="D548" i="24"/>
  <c r="E548" i="24"/>
  <c r="D549" i="24"/>
  <c r="E549" i="24"/>
  <c r="D550" i="24"/>
  <c r="E550" i="24"/>
  <c r="D551" i="24"/>
  <c r="E551" i="24"/>
  <c r="D552" i="24"/>
  <c r="E552" i="24"/>
  <c r="D553" i="24"/>
  <c r="E553" i="24"/>
  <c r="D554" i="24"/>
  <c r="E554" i="24"/>
  <c r="D555" i="24"/>
  <c r="E555" i="24"/>
  <c r="D556" i="24"/>
  <c r="E556" i="24"/>
  <c r="D557" i="24"/>
  <c r="E557" i="24"/>
  <c r="D558" i="24"/>
  <c r="E558" i="24"/>
  <c r="D559" i="24"/>
  <c r="E559" i="24"/>
  <c r="D560" i="24"/>
  <c r="E560" i="24"/>
  <c r="D561" i="24"/>
  <c r="E561" i="24"/>
  <c r="D562" i="24"/>
  <c r="E562" i="24"/>
  <c r="D563" i="24"/>
  <c r="E563" i="24"/>
  <c r="D564" i="24"/>
  <c r="E564" i="24"/>
  <c r="D565" i="24"/>
  <c r="E565" i="24"/>
  <c r="D566" i="24"/>
  <c r="E566" i="24"/>
  <c r="D567" i="24"/>
  <c r="E567" i="24"/>
  <c r="D568" i="24"/>
  <c r="E568" i="24"/>
  <c r="D569" i="24"/>
  <c r="E569" i="24"/>
  <c r="D570" i="24"/>
  <c r="E570" i="24"/>
  <c r="D571" i="24"/>
  <c r="E571" i="24"/>
  <c r="D572" i="24"/>
  <c r="E572" i="24"/>
  <c r="D573" i="24"/>
  <c r="E573" i="24"/>
  <c r="D574" i="24"/>
  <c r="E574" i="24"/>
  <c r="D575" i="24"/>
  <c r="E575" i="24"/>
  <c r="D576" i="24"/>
  <c r="E576" i="24"/>
  <c r="D577" i="24"/>
  <c r="E577" i="24"/>
  <c r="D578" i="24"/>
  <c r="E578" i="24"/>
  <c r="D579" i="24"/>
  <c r="E579" i="24"/>
  <c r="D580" i="24"/>
  <c r="E580" i="24"/>
  <c r="D581" i="24"/>
  <c r="E581" i="24"/>
  <c r="D582" i="24"/>
  <c r="E582" i="24"/>
  <c r="D583" i="24"/>
  <c r="E583" i="24"/>
  <c r="D584" i="24"/>
  <c r="E584" i="24"/>
  <c r="D585" i="24"/>
  <c r="E585" i="24"/>
  <c r="D586" i="24"/>
  <c r="E586" i="24"/>
  <c r="D587" i="24"/>
  <c r="E587" i="24"/>
  <c r="D588" i="24"/>
  <c r="E588" i="24"/>
  <c r="D589" i="24"/>
  <c r="E589" i="24"/>
  <c r="D590" i="24"/>
  <c r="E590" i="24"/>
  <c r="D591" i="24"/>
  <c r="E591" i="24"/>
  <c r="D592" i="24"/>
  <c r="E592" i="24"/>
  <c r="D593" i="24"/>
  <c r="E593" i="24"/>
  <c r="D594" i="24"/>
  <c r="E594" i="24"/>
  <c r="D595" i="24"/>
  <c r="E595" i="24"/>
  <c r="D596" i="24"/>
  <c r="E596" i="24"/>
  <c r="D597" i="24"/>
  <c r="E597" i="24"/>
  <c r="D598" i="24"/>
  <c r="E598" i="24"/>
  <c r="D599" i="24"/>
  <c r="E599" i="24"/>
  <c r="D600" i="24"/>
  <c r="E600" i="24"/>
  <c r="D601" i="24"/>
  <c r="E601" i="24"/>
  <c r="D602" i="24"/>
  <c r="E602" i="24"/>
  <c r="D603" i="24"/>
  <c r="E603" i="24"/>
  <c r="D604" i="24"/>
  <c r="E604" i="24"/>
  <c r="D605" i="24"/>
  <c r="E605" i="24"/>
  <c r="D606" i="24"/>
  <c r="E606" i="24"/>
  <c r="D607" i="24"/>
  <c r="E607" i="24"/>
  <c r="D608" i="24"/>
  <c r="E608" i="24"/>
  <c r="D609" i="24"/>
  <c r="E609" i="24"/>
  <c r="D610" i="24"/>
  <c r="E610" i="24"/>
  <c r="D611" i="24"/>
  <c r="E611" i="24"/>
  <c r="D612" i="24"/>
  <c r="E612" i="24"/>
  <c r="D613" i="24"/>
  <c r="E613" i="24"/>
  <c r="D614" i="24"/>
  <c r="E614" i="24"/>
  <c r="D615" i="24"/>
  <c r="E615" i="24"/>
  <c r="D616" i="24"/>
  <c r="E616" i="24"/>
  <c r="D617" i="24"/>
  <c r="E617" i="24"/>
  <c r="D618" i="24"/>
  <c r="E618" i="24"/>
  <c r="D619" i="24"/>
  <c r="E619" i="24"/>
  <c r="D620" i="24"/>
  <c r="E620" i="24"/>
  <c r="D621" i="24"/>
  <c r="E621" i="24"/>
  <c r="D622" i="24"/>
  <c r="E622" i="24"/>
  <c r="E19" i="24"/>
  <c r="B2" i="24" l="1"/>
  <c r="B3" i="24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J84" i="24" s="1"/>
  <c r="J85" i="24" s="1"/>
  <c r="J86" i="24" s="1"/>
  <c r="J87" i="24" s="1"/>
  <c r="J88" i="24" s="1"/>
  <c r="J89" i="24" s="1"/>
  <c r="J90" i="24" s="1"/>
  <c r="J91" i="24" s="1"/>
  <c r="J92" i="24" s="1"/>
  <c r="J93" i="24" s="1"/>
  <c r="J94" i="24" s="1"/>
  <c r="J95" i="24" s="1"/>
  <c r="J96" i="24" s="1"/>
  <c r="J97" i="24" s="1"/>
  <c r="J98" i="24" s="1"/>
  <c r="J99" i="24" s="1"/>
  <c r="J100" i="24" s="1"/>
  <c r="J101" i="24" s="1"/>
  <c r="J102" i="24" s="1"/>
  <c r="J103" i="24" s="1"/>
  <c r="J104" i="24" s="1"/>
  <c r="J105" i="24" s="1"/>
  <c r="J106" i="24" s="1"/>
  <c r="J107" i="24" s="1"/>
  <c r="J108" i="24" s="1"/>
  <c r="J109" i="24" s="1"/>
  <c r="J110" i="24" s="1"/>
  <c r="J111" i="24" s="1"/>
  <c r="J112" i="24" s="1"/>
  <c r="J113" i="24" s="1"/>
  <c r="J114" i="24" s="1"/>
  <c r="J115" i="24" s="1"/>
  <c r="J116" i="24" s="1"/>
  <c r="J117" i="24" s="1"/>
  <c r="J118" i="24" s="1"/>
  <c r="J119" i="24" s="1"/>
  <c r="J120" i="24" s="1"/>
  <c r="J121" i="24" s="1"/>
  <c r="J122" i="24" s="1"/>
  <c r="J123" i="24" s="1"/>
  <c r="J124" i="24" s="1"/>
  <c r="J125" i="24" s="1"/>
  <c r="J126" i="24" s="1"/>
  <c r="J127" i="24" s="1"/>
  <c r="J128" i="24" s="1"/>
  <c r="J129" i="24" s="1"/>
  <c r="J130" i="24" s="1"/>
  <c r="J131" i="24" s="1"/>
  <c r="J132" i="24" s="1"/>
  <c r="J133" i="24" s="1"/>
  <c r="J134" i="24" s="1"/>
  <c r="J135" i="24" s="1"/>
  <c r="J136" i="24" s="1"/>
  <c r="J137" i="24" s="1"/>
  <c r="J138" i="24" s="1"/>
  <c r="J139" i="24" s="1"/>
  <c r="J140" i="24" s="1"/>
  <c r="J141" i="24" s="1"/>
  <c r="J142" i="24" s="1"/>
  <c r="J143" i="24" s="1"/>
  <c r="J144" i="24" s="1"/>
  <c r="J145" i="24" s="1"/>
  <c r="J146" i="24" s="1"/>
  <c r="J147" i="24" s="1"/>
  <c r="J148" i="24" s="1"/>
  <c r="J149" i="24" s="1"/>
  <c r="J150" i="24" s="1"/>
  <c r="J151" i="24" s="1"/>
  <c r="J152" i="24" s="1"/>
  <c r="J153" i="24" s="1"/>
  <c r="J154" i="24" s="1"/>
  <c r="J155" i="24" s="1"/>
  <c r="J156" i="24" s="1"/>
  <c r="J157" i="24" s="1"/>
  <c r="J158" i="24" s="1"/>
  <c r="J159" i="24" s="1"/>
  <c r="J160" i="24" s="1"/>
  <c r="J161" i="24" s="1"/>
  <c r="J162" i="24" s="1"/>
  <c r="J163" i="24" s="1"/>
  <c r="J164" i="24" s="1"/>
  <c r="J165" i="24" s="1"/>
  <c r="J166" i="24" s="1"/>
  <c r="J167" i="24" s="1"/>
  <c r="J168" i="24" s="1"/>
  <c r="J169" i="24" s="1"/>
  <c r="J170" i="24" s="1"/>
  <c r="J171" i="24" s="1"/>
  <c r="J172" i="24" s="1"/>
  <c r="J173" i="24" s="1"/>
  <c r="J174" i="24" s="1"/>
  <c r="J175" i="24" s="1"/>
  <c r="J176" i="24" s="1"/>
  <c r="J177" i="24" s="1"/>
  <c r="J178" i="24" s="1"/>
  <c r="J179" i="24" s="1"/>
  <c r="J180" i="24" s="1"/>
  <c r="J181" i="24" s="1"/>
  <c r="J182" i="24" s="1"/>
  <c r="J183" i="24" s="1"/>
  <c r="J184" i="24" s="1"/>
  <c r="J185" i="24" s="1"/>
  <c r="J186" i="24" s="1"/>
  <c r="J187" i="24" s="1"/>
  <c r="J188" i="24" s="1"/>
  <c r="J189" i="24" s="1"/>
  <c r="J190" i="24" s="1"/>
  <c r="J191" i="24" s="1"/>
  <c r="J192" i="24" s="1"/>
  <c r="J193" i="24" s="1"/>
  <c r="J194" i="24" s="1"/>
  <c r="J195" i="24" s="1"/>
  <c r="J196" i="24" s="1"/>
  <c r="J197" i="24" s="1"/>
  <c r="J198" i="24" s="1"/>
  <c r="J199" i="24" s="1"/>
  <c r="J200" i="24" s="1"/>
  <c r="J201" i="24" s="1"/>
  <c r="J202" i="24" s="1"/>
  <c r="J203" i="24" s="1"/>
  <c r="J204" i="24" s="1"/>
  <c r="J205" i="24" s="1"/>
  <c r="J206" i="24" s="1"/>
  <c r="J207" i="24" s="1"/>
  <c r="J208" i="24" s="1"/>
  <c r="J209" i="24" s="1"/>
  <c r="J210" i="24" s="1"/>
  <c r="J211" i="24" s="1"/>
  <c r="J212" i="24" s="1"/>
  <c r="J213" i="24" s="1"/>
  <c r="J214" i="24" s="1"/>
  <c r="J215" i="24" s="1"/>
  <c r="J216" i="24" s="1"/>
  <c r="J217" i="24" s="1"/>
  <c r="J218" i="24" s="1"/>
  <c r="J219" i="24" s="1"/>
  <c r="J220" i="24" s="1"/>
  <c r="J221" i="24" s="1"/>
  <c r="J222" i="24" s="1"/>
  <c r="J223" i="24" s="1"/>
  <c r="J224" i="24" s="1"/>
  <c r="J225" i="24" s="1"/>
  <c r="J226" i="24" s="1"/>
  <c r="J227" i="24" s="1"/>
  <c r="J228" i="24" s="1"/>
  <c r="J229" i="24" s="1"/>
  <c r="J230" i="24" s="1"/>
  <c r="J231" i="24" s="1"/>
  <c r="J232" i="24" s="1"/>
  <c r="J233" i="24" s="1"/>
  <c r="J234" i="24" s="1"/>
  <c r="J235" i="24" s="1"/>
  <c r="J236" i="24" s="1"/>
  <c r="J237" i="24" s="1"/>
  <c r="J238" i="24" s="1"/>
  <c r="J239" i="24" s="1"/>
  <c r="J240" i="24" s="1"/>
  <c r="J241" i="24" s="1"/>
  <c r="J242" i="24" s="1"/>
  <c r="J243" i="24" s="1"/>
  <c r="J244" i="24" s="1"/>
  <c r="J245" i="24" s="1"/>
  <c r="J246" i="24" s="1"/>
  <c r="J247" i="24" s="1"/>
  <c r="J248" i="24" s="1"/>
  <c r="J249" i="24" s="1"/>
  <c r="J250" i="24" s="1"/>
  <c r="J251" i="24" s="1"/>
  <c r="J252" i="24" s="1"/>
  <c r="J253" i="24" s="1"/>
  <c r="J254" i="24" s="1"/>
  <c r="J255" i="24" s="1"/>
  <c r="J256" i="24" s="1"/>
  <c r="J257" i="24" s="1"/>
  <c r="J258" i="24" s="1"/>
  <c r="J259" i="24" s="1"/>
  <c r="J260" i="24" s="1"/>
  <c r="J261" i="24" s="1"/>
  <c r="J262" i="24" s="1"/>
  <c r="J263" i="24" s="1"/>
  <c r="J264" i="24" s="1"/>
  <c r="J265" i="24" s="1"/>
  <c r="J266" i="24" s="1"/>
  <c r="J267" i="24" s="1"/>
  <c r="J268" i="24" s="1"/>
  <c r="J269" i="24" s="1"/>
  <c r="J270" i="24" s="1"/>
  <c r="J271" i="24" s="1"/>
  <c r="J272" i="24" s="1"/>
  <c r="J273" i="24" s="1"/>
  <c r="J274" i="24" s="1"/>
  <c r="J275" i="24" s="1"/>
  <c r="J276" i="24" s="1"/>
  <c r="J277" i="24" s="1"/>
  <c r="J278" i="24" s="1"/>
  <c r="J279" i="24" s="1"/>
  <c r="J280" i="24" s="1"/>
  <c r="J281" i="24" s="1"/>
  <c r="J282" i="24" s="1"/>
  <c r="J283" i="24" s="1"/>
  <c r="J284" i="24" s="1"/>
  <c r="J285" i="24" s="1"/>
  <c r="J286" i="24" s="1"/>
  <c r="J287" i="24" s="1"/>
  <c r="J288" i="24" s="1"/>
  <c r="J289" i="24" s="1"/>
  <c r="J290" i="24" s="1"/>
  <c r="J291" i="24" s="1"/>
  <c r="J292" i="24" s="1"/>
  <c r="J293" i="24" s="1"/>
  <c r="J294" i="24" s="1"/>
  <c r="J295" i="24" s="1"/>
  <c r="J296" i="24" s="1"/>
  <c r="J297" i="24" s="1"/>
  <c r="J298" i="24" s="1"/>
  <c r="J299" i="24" s="1"/>
  <c r="J300" i="24" s="1"/>
  <c r="J301" i="24" s="1"/>
  <c r="J302" i="24" s="1"/>
  <c r="J303" i="24" s="1"/>
  <c r="J304" i="24" s="1"/>
  <c r="J305" i="24" s="1"/>
  <c r="J306" i="24" s="1"/>
  <c r="J307" i="24" s="1"/>
  <c r="J308" i="24" s="1"/>
  <c r="J309" i="24" s="1"/>
  <c r="J310" i="24" s="1"/>
  <c r="J311" i="24" s="1"/>
  <c r="J312" i="24" s="1"/>
  <c r="J313" i="24" s="1"/>
  <c r="J314" i="24" s="1"/>
  <c r="J315" i="24" s="1"/>
  <c r="J316" i="24" s="1"/>
  <c r="J317" i="24" s="1"/>
  <c r="J318" i="24" s="1"/>
  <c r="J319" i="24" s="1"/>
  <c r="J320" i="24" s="1"/>
  <c r="J321" i="24" s="1"/>
  <c r="J322" i="24" s="1"/>
  <c r="J323" i="24" s="1"/>
  <c r="J324" i="24" s="1"/>
  <c r="J325" i="24" s="1"/>
  <c r="J326" i="24" s="1"/>
  <c r="J327" i="24" s="1"/>
  <c r="J328" i="24" s="1"/>
  <c r="J329" i="24" s="1"/>
  <c r="J330" i="24" s="1"/>
  <c r="J331" i="24" s="1"/>
  <c r="J332" i="24" s="1"/>
  <c r="J333" i="24" s="1"/>
  <c r="J334" i="24" s="1"/>
  <c r="J335" i="24" s="1"/>
  <c r="J336" i="24" s="1"/>
  <c r="J337" i="24" s="1"/>
  <c r="J338" i="24" s="1"/>
  <c r="J339" i="24" s="1"/>
  <c r="J340" i="24" s="1"/>
  <c r="J341" i="24" s="1"/>
  <c r="J342" i="24" s="1"/>
  <c r="J343" i="24" s="1"/>
  <c r="J344" i="24" s="1"/>
  <c r="J345" i="24" s="1"/>
  <c r="J346" i="24" s="1"/>
  <c r="J347" i="24" s="1"/>
  <c r="J348" i="24" s="1"/>
  <c r="J349" i="24" s="1"/>
  <c r="J350" i="24" s="1"/>
  <c r="J351" i="24" s="1"/>
  <c r="J352" i="24" s="1"/>
  <c r="J353" i="24" s="1"/>
  <c r="J354" i="24" s="1"/>
  <c r="J355" i="24" s="1"/>
  <c r="J356" i="24" s="1"/>
  <c r="J357" i="24" s="1"/>
  <c r="J358" i="24" s="1"/>
  <c r="J359" i="24" s="1"/>
  <c r="J360" i="24" s="1"/>
  <c r="J361" i="24" s="1"/>
  <c r="J362" i="24" s="1"/>
  <c r="J363" i="24" s="1"/>
  <c r="J364" i="24" s="1"/>
  <c r="J365" i="24" s="1"/>
  <c r="J366" i="24" s="1"/>
  <c r="J367" i="24" s="1"/>
  <c r="J368" i="24" s="1"/>
  <c r="J369" i="24" s="1"/>
  <c r="J370" i="24" s="1"/>
  <c r="J371" i="24" s="1"/>
  <c r="J372" i="24" s="1"/>
  <c r="J373" i="24" s="1"/>
  <c r="J374" i="24" s="1"/>
  <c r="J375" i="24" s="1"/>
  <c r="J376" i="24" s="1"/>
  <c r="J377" i="24" s="1"/>
  <c r="J378" i="24" s="1"/>
  <c r="J379" i="24" s="1"/>
  <c r="J380" i="24" s="1"/>
  <c r="J381" i="24" s="1"/>
  <c r="J382" i="24" s="1"/>
  <c r="J383" i="24" s="1"/>
  <c r="J384" i="24" s="1"/>
  <c r="J385" i="24" s="1"/>
  <c r="J386" i="24" s="1"/>
  <c r="J387" i="24" s="1"/>
  <c r="J388" i="24" s="1"/>
  <c r="J389" i="24" s="1"/>
  <c r="J390" i="24" s="1"/>
  <c r="J391" i="24" s="1"/>
  <c r="J392" i="24" s="1"/>
  <c r="J393" i="24" s="1"/>
  <c r="J394" i="24" s="1"/>
  <c r="J395" i="24" s="1"/>
  <c r="J396" i="24" s="1"/>
  <c r="J397" i="24" s="1"/>
  <c r="J398" i="24" s="1"/>
  <c r="J399" i="24" s="1"/>
  <c r="J400" i="24" s="1"/>
  <c r="J401" i="24" s="1"/>
  <c r="J402" i="24" s="1"/>
  <c r="J403" i="24" s="1"/>
  <c r="J404" i="24" s="1"/>
  <c r="J405" i="24" s="1"/>
  <c r="J406" i="24" s="1"/>
  <c r="J407" i="24" s="1"/>
  <c r="J408" i="24" s="1"/>
  <c r="J409" i="24" s="1"/>
  <c r="J410" i="24" s="1"/>
  <c r="J411" i="24" s="1"/>
  <c r="J412" i="24" s="1"/>
  <c r="J413" i="24" s="1"/>
  <c r="J414" i="24" s="1"/>
  <c r="J415" i="24" s="1"/>
  <c r="J416" i="24" s="1"/>
  <c r="J417" i="24" s="1"/>
  <c r="J418" i="24" s="1"/>
  <c r="J419" i="24" s="1"/>
  <c r="J420" i="24" s="1"/>
  <c r="J421" i="24" s="1"/>
  <c r="J422" i="24" s="1"/>
  <c r="J423" i="24" s="1"/>
  <c r="J424" i="24" s="1"/>
  <c r="J425" i="24" s="1"/>
  <c r="J426" i="24" s="1"/>
  <c r="J427" i="24" s="1"/>
  <c r="J428" i="24" s="1"/>
  <c r="J429" i="24" s="1"/>
  <c r="J430" i="24" s="1"/>
  <c r="J431" i="24" s="1"/>
  <c r="J432" i="24" s="1"/>
  <c r="J433" i="24" s="1"/>
  <c r="J434" i="24" s="1"/>
  <c r="J435" i="24" s="1"/>
  <c r="J436" i="24" s="1"/>
  <c r="J437" i="24" s="1"/>
  <c r="J438" i="24" s="1"/>
  <c r="J439" i="24" s="1"/>
  <c r="J440" i="24" s="1"/>
  <c r="J441" i="24" s="1"/>
  <c r="J442" i="24" s="1"/>
  <c r="J443" i="24" s="1"/>
  <c r="J444" i="24" s="1"/>
  <c r="J445" i="24" s="1"/>
  <c r="J446" i="24" s="1"/>
  <c r="J447" i="24" s="1"/>
  <c r="J448" i="24" s="1"/>
  <c r="J449" i="24" s="1"/>
  <c r="J450" i="24" s="1"/>
  <c r="J451" i="24" s="1"/>
  <c r="J452" i="24" s="1"/>
  <c r="J453" i="24" s="1"/>
  <c r="J454" i="24" s="1"/>
  <c r="J455" i="24" s="1"/>
  <c r="J456" i="24" s="1"/>
  <c r="J457" i="24" s="1"/>
  <c r="J458" i="24" s="1"/>
  <c r="J459" i="24" s="1"/>
  <c r="J460" i="24" s="1"/>
  <c r="J461" i="24" s="1"/>
  <c r="J462" i="24" s="1"/>
  <c r="J463" i="24" s="1"/>
  <c r="J464" i="24" s="1"/>
  <c r="J465" i="24" s="1"/>
  <c r="J466" i="24" s="1"/>
  <c r="J467" i="24" s="1"/>
  <c r="J468" i="24" s="1"/>
  <c r="J469" i="24" s="1"/>
  <c r="J470" i="24" s="1"/>
  <c r="J471" i="24" s="1"/>
  <c r="J472" i="24" s="1"/>
  <c r="J473" i="24" s="1"/>
  <c r="J474" i="24" s="1"/>
  <c r="J475" i="24" s="1"/>
  <c r="J476" i="24" s="1"/>
  <c r="J477" i="24" s="1"/>
  <c r="J478" i="24" s="1"/>
  <c r="J479" i="24" s="1"/>
  <c r="J480" i="24" s="1"/>
  <c r="J481" i="24" s="1"/>
  <c r="J482" i="24" s="1"/>
  <c r="J483" i="24" s="1"/>
  <c r="J484" i="24" s="1"/>
  <c r="J485" i="24" s="1"/>
  <c r="J486" i="24" s="1"/>
  <c r="J487" i="24" s="1"/>
  <c r="J488" i="24" s="1"/>
  <c r="J489" i="24" s="1"/>
  <c r="J490" i="24" s="1"/>
  <c r="J491" i="24" s="1"/>
  <c r="J492" i="24" s="1"/>
  <c r="J493" i="24" s="1"/>
  <c r="J494" i="24" s="1"/>
  <c r="J495" i="24" s="1"/>
  <c r="J496" i="24" s="1"/>
  <c r="J497" i="24" s="1"/>
  <c r="J498" i="24" s="1"/>
  <c r="J499" i="24" s="1"/>
  <c r="J500" i="24" s="1"/>
  <c r="J501" i="24" s="1"/>
  <c r="J502" i="24" s="1"/>
  <c r="J503" i="24" s="1"/>
  <c r="J504" i="24" s="1"/>
  <c r="J505" i="24" s="1"/>
  <c r="J506" i="24" s="1"/>
  <c r="J507" i="24" s="1"/>
  <c r="J508" i="24" s="1"/>
  <c r="J509" i="24" s="1"/>
  <c r="J510" i="24" s="1"/>
  <c r="J511" i="24" s="1"/>
  <c r="J512" i="24" s="1"/>
  <c r="J513" i="24" s="1"/>
  <c r="J514" i="24" s="1"/>
  <c r="J515" i="24" s="1"/>
  <c r="J516" i="24" s="1"/>
  <c r="J517" i="24" s="1"/>
  <c r="J518" i="24" s="1"/>
  <c r="J519" i="24" s="1"/>
  <c r="J520" i="24" s="1"/>
  <c r="J521" i="24" s="1"/>
  <c r="J522" i="24" s="1"/>
  <c r="J523" i="24" s="1"/>
  <c r="J524" i="24" s="1"/>
  <c r="J525" i="24" s="1"/>
  <c r="J526" i="24" s="1"/>
  <c r="J527" i="24" s="1"/>
  <c r="J528" i="24" s="1"/>
  <c r="J529" i="24" s="1"/>
  <c r="J530" i="24" s="1"/>
  <c r="J531" i="24" s="1"/>
  <c r="J532" i="24" s="1"/>
  <c r="J533" i="24" s="1"/>
  <c r="J534" i="24" s="1"/>
  <c r="J535" i="24" s="1"/>
  <c r="J536" i="24" s="1"/>
  <c r="J537" i="24" s="1"/>
  <c r="J538" i="24" s="1"/>
  <c r="J539" i="24" s="1"/>
  <c r="J540" i="24" s="1"/>
  <c r="J541" i="24" s="1"/>
  <c r="J542" i="24" s="1"/>
  <c r="J543" i="24" s="1"/>
  <c r="J544" i="24" s="1"/>
  <c r="J545" i="24" s="1"/>
  <c r="J546" i="24" s="1"/>
  <c r="J547" i="24" s="1"/>
  <c r="J548" i="24" s="1"/>
  <c r="J549" i="24" s="1"/>
  <c r="J550" i="24" s="1"/>
  <c r="J551" i="24" s="1"/>
  <c r="J552" i="24" s="1"/>
  <c r="J553" i="24" s="1"/>
  <c r="J554" i="24" s="1"/>
  <c r="J555" i="24" s="1"/>
  <c r="J556" i="24" s="1"/>
  <c r="J557" i="24" s="1"/>
  <c r="J558" i="24" s="1"/>
  <c r="J559" i="24" s="1"/>
  <c r="J560" i="24" s="1"/>
  <c r="J561" i="24" s="1"/>
  <c r="J562" i="24" s="1"/>
  <c r="J563" i="24" s="1"/>
  <c r="J564" i="24" s="1"/>
  <c r="J565" i="24" s="1"/>
  <c r="J566" i="24" s="1"/>
  <c r="J567" i="24" s="1"/>
  <c r="J568" i="24" s="1"/>
  <c r="J569" i="24" s="1"/>
  <c r="J570" i="24" s="1"/>
  <c r="J571" i="24" s="1"/>
  <c r="J572" i="24" s="1"/>
  <c r="J573" i="24" s="1"/>
  <c r="J574" i="24" s="1"/>
  <c r="J575" i="24" s="1"/>
  <c r="J576" i="24" s="1"/>
  <c r="J577" i="24" s="1"/>
  <c r="J578" i="24" s="1"/>
  <c r="J579" i="24" s="1"/>
  <c r="J580" i="24" s="1"/>
  <c r="J581" i="24" s="1"/>
  <c r="J582" i="24" s="1"/>
  <c r="J583" i="24" s="1"/>
  <c r="J584" i="24" s="1"/>
  <c r="J585" i="24" s="1"/>
  <c r="J586" i="24" s="1"/>
  <c r="J587" i="24" s="1"/>
  <c r="J588" i="24" s="1"/>
  <c r="J589" i="24" s="1"/>
  <c r="J590" i="24" s="1"/>
  <c r="J591" i="24" s="1"/>
  <c r="J592" i="24" s="1"/>
  <c r="J593" i="24" s="1"/>
  <c r="J594" i="24" s="1"/>
  <c r="J595" i="24" s="1"/>
  <c r="J596" i="24" s="1"/>
  <c r="J597" i="24" s="1"/>
  <c r="J598" i="24" s="1"/>
  <c r="J599" i="24" s="1"/>
  <c r="J600" i="24" s="1"/>
  <c r="J601" i="24" s="1"/>
  <c r="J602" i="24" s="1"/>
  <c r="J603" i="24" s="1"/>
  <c r="J604" i="24" s="1"/>
  <c r="J605" i="24" s="1"/>
  <c r="J606" i="24" s="1"/>
  <c r="J607" i="24" s="1"/>
  <c r="J608" i="24" s="1"/>
  <c r="J609" i="24" s="1"/>
  <c r="J610" i="24" s="1"/>
  <c r="J611" i="24" s="1"/>
  <c r="J612" i="24" s="1"/>
  <c r="J613" i="24" s="1"/>
  <c r="J614" i="24" s="1"/>
  <c r="J615" i="24" s="1"/>
  <c r="J616" i="24" s="1"/>
  <c r="J617" i="24" s="1"/>
  <c r="J618" i="24" s="1"/>
  <c r="J619" i="24" s="1"/>
  <c r="J620" i="24" s="1"/>
  <c r="J621" i="24" s="1"/>
  <c r="J622" i="24" s="1"/>
  <c r="D14" i="24"/>
  <c r="B5" i="24"/>
  <c r="B4" i="24"/>
  <c r="C2" i="24"/>
  <c r="C3" i="24"/>
  <c r="K18" i="24" s="1"/>
  <c r="E15" i="11"/>
  <c r="F15" i="11"/>
  <c r="G15" i="11"/>
  <c r="E16" i="11"/>
  <c r="F16" i="11"/>
  <c r="G16" i="11"/>
  <c r="E17" i="11"/>
  <c r="F17" i="11"/>
  <c r="G17" i="11"/>
  <c r="E18" i="11"/>
  <c r="F18" i="11"/>
  <c r="G18" i="11"/>
  <c r="E19" i="11"/>
  <c r="F19" i="11"/>
  <c r="G19" i="11"/>
  <c r="E20" i="11"/>
  <c r="F20" i="11"/>
  <c r="G20" i="11"/>
  <c r="E21" i="11"/>
  <c r="F21" i="11"/>
  <c r="G21" i="11"/>
  <c r="E22" i="11"/>
  <c r="F22" i="11"/>
  <c r="G22" i="11"/>
  <c r="E23" i="11"/>
  <c r="F23" i="11"/>
  <c r="G23" i="11"/>
  <c r="E24" i="11"/>
  <c r="F24" i="11"/>
  <c r="G24" i="11"/>
  <c r="E25" i="11"/>
  <c r="F25" i="11"/>
  <c r="G25" i="11"/>
  <c r="E26" i="11"/>
  <c r="F26" i="11"/>
  <c r="G26" i="11"/>
  <c r="E27" i="11"/>
  <c r="F27" i="11"/>
  <c r="G27" i="11"/>
  <c r="E28" i="11"/>
  <c r="F28" i="11"/>
  <c r="G28" i="11"/>
  <c r="E29" i="11"/>
  <c r="F29" i="11"/>
  <c r="G29" i="11"/>
  <c r="E30" i="11"/>
  <c r="F30" i="11"/>
  <c r="G30" i="11"/>
  <c r="E31" i="11"/>
  <c r="F31" i="11"/>
  <c r="G31" i="11"/>
  <c r="E32" i="11"/>
  <c r="F32" i="11"/>
  <c r="G32" i="11"/>
  <c r="E33" i="11"/>
  <c r="F33" i="11"/>
  <c r="G33" i="11"/>
  <c r="E34" i="11"/>
  <c r="F34" i="11"/>
  <c r="G34" i="11"/>
  <c r="E35" i="11"/>
  <c r="F35" i="11"/>
  <c r="G35" i="11"/>
  <c r="E36" i="11"/>
  <c r="F36" i="11"/>
  <c r="G36" i="11"/>
  <c r="E37" i="11"/>
  <c r="F37" i="11"/>
  <c r="G37" i="11"/>
  <c r="E38" i="11"/>
  <c r="F38" i="11"/>
  <c r="G38" i="11"/>
  <c r="E39" i="11"/>
  <c r="F39" i="11"/>
  <c r="G39" i="11"/>
  <c r="E40" i="11"/>
  <c r="F40" i="11"/>
  <c r="G40" i="11"/>
  <c r="E41" i="11"/>
  <c r="F41" i="11"/>
  <c r="G41" i="11"/>
  <c r="E42" i="11"/>
  <c r="F42" i="11"/>
  <c r="G42" i="11"/>
  <c r="E43" i="11"/>
  <c r="F43" i="11"/>
  <c r="G43" i="11"/>
  <c r="E44" i="11"/>
  <c r="F44" i="11"/>
  <c r="G44" i="11"/>
  <c r="E45" i="11"/>
  <c r="F45" i="11"/>
  <c r="G45" i="11"/>
  <c r="E46" i="11"/>
  <c r="F46" i="11"/>
  <c r="G46" i="11"/>
  <c r="E47" i="11"/>
  <c r="F47" i="11"/>
  <c r="G47" i="11"/>
  <c r="E48" i="11"/>
  <c r="F48" i="11"/>
  <c r="G48" i="11"/>
  <c r="E49" i="11"/>
  <c r="F49" i="11"/>
  <c r="G49" i="11"/>
  <c r="E50" i="11"/>
  <c r="F50" i="11"/>
  <c r="G50" i="11"/>
  <c r="E51" i="11"/>
  <c r="F51" i="11"/>
  <c r="G51" i="11"/>
  <c r="E52" i="11"/>
  <c r="F52" i="11"/>
  <c r="G52" i="11"/>
  <c r="E53" i="11"/>
  <c r="F53" i="11"/>
  <c r="G53" i="11"/>
  <c r="E54" i="11"/>
  <c r="F54" i="11"/>
  <c r="G54" i="11"/>
  <c r="E55" i="11"/>
  <c r="F55" i="11"/>
  <c r="G55" i="11"/>
  <c r="E56" i="11"/>
  <c r="F56" i="11"/>
  <c r="G56" i="11"/>
  <c r="E57" i="11"/>
  <c r="F57" i="11"/>
  <c r="G57" i="11"/>
  <c r="E58" i="11"/>
  <c r="F58" i="11"/>
  <c r="G58" i="11"/>
  <c r="E59" i="11"/>
  <c r="F59" i="11"/>
  <c r="G59" i="11"/>
  <c r="E60" i="11"/>
  <c r="F60" i="11"/>
  <c r="G60" i="11"/>
  <c r="E61" i="11"/>
  <c r="F61" i="11"/>
  <c r="G61" i="11"/>
  <c r="E62" i="11"/>
  <c r="F62" i="11"/>
  <c r="G62" i="11"/>
  <c r="E63" i="11"/>
  <c r="F63" i="11"/>
  <c r="G63" i="11"/>
  <c r="E64" i="11"/>
  <c r="F64" i="11"/>
  <c r="G64" i="11"/>
  <c r="E65" i="11"/>
  <c r="F65" i="11"/>
  <c r="G65" i="11"/>
  <c r="E66" i="11"/>
  <c r="F66" i="11"/>
  <c r="G66" i="11"/>
  <c r="E67" i="11"/>
  <c r="F67" i="11"/>
  <c r="G67" i="11"/>
  <c r="E68" i="11"/>
  <c r="F68" i="11"/>
  <c r="G68" i="11"/>
  <c r="E69" i="11"/>
  <c r="F69" i="11"/>
  <c r="G69" i="11"/>
  <c r="E70" i="11"/>
  <c r="F70" i="11"/>
  <c r="G70" i="11"/>
  <c r="E71" i="11"/>
  <c r="F71" i="11"/>
  <c r="G71" i="11"/>
  <c r="E72" i="11"/>
  <c r="F72" i="11"/>
  <c r="G72" i="11"/>
  <c r="E73" i="11"/>
  <c r="F73" i="11"/>
  <c r="G73" i="11"/>
  <c r="E74" i="11"/>
  <c r="F74" i="11"/>
  <c r="G74" i="11"/>
  <c r="E75" i="11"/>
  <c r="F75" i="11"/>
  <c r="G75" i="11"/>
  <c r="E76" i="11"/>
  <c r="F76" i="11"/>
  <c r="G76" i="11"/>
  <c r="E77" i="11"/>
  <c r="F77" i="11"/>
  <c r="G77" i="11"/>
  <c r="E78" i="11"/>
  <c r="F78" i="11"/>
  <c r="G78" i="11"/>
  <c r="E79" i="11"/>
  <c r="F79" i="11"/>
  <c r="G79" i="11"/>
  <c r="E80" i="11"/>
  <c r="F80" i="11"/>
  <c r="G80" i="11"/>
  <c r="E81" i="11"/>
  <c r="F81" i="11"/>
  <c r="G81" i="11"/>
  <c r="E82" i="11"/>
  <c r="F82" i="11"/>
  <c r="G82" i="11"/>
  <c r="E83" i="11"/>
  <c r="F83" i="11"/>
  <c r="G83" i="11"/>
  <c r="E84" i="11"/>
  <c r="F84" i="11"/>
  <c r="G84" i="11"/>
  <c r="E85" i="11"/>
  <c r="F85" i="11"/>
  <c r="G85" i="11"/>
  <c r="E86" i="11"/>
  <c r="F86" i="11"/>
  <c r="G86" i="11"/>
  <c r="E87" i="11"/>
  <c r="F87" i="11"/>
  <c r="G87" i="11"/>
  <c r="E88" i="11"/>
  <c r="F88" i="11"/>
  <c r="G88" i="11"/>
  <c r="E89" i="11"/>
  <c r="F89" i="11"/>
  <c r="G89" i="11"/>
  <c r="E90" i="11"/>
  <c r="F90" i="11"/>
  <c r="G90" i="11"/>
  <c r="E91" i="11"/>
  <c r="F91" i="11"/>
  <c r="G91" i="11"/>
  <c r="E92" i="11"/>
  <c r="F92" i="11"/>
  <c r="G92" i="11"/>
  <c r="E93" i="11"/>
  <c r="F93" i="11"/>
  <c r="G93" i="11"/>
  <c r="E94" i="11"/>
  <c r="F94" i="11"/>
  <c r="G94" i="11"/>
  <c r="E95" i="11"/>
  <c r="F95" i="11"/>
  <c r="G95" i="11"/>
  <c r="E96" i="11"/>
  <c r="F96" i="11"/>
  <c r="G96" i="11"/>
  <c r="E97" i="11"/>
  <c r="F97" i="11"/>
  <c r="G97" i="11"/>
  <c r="E98" i="11"/>
  <c r="F98" i="11"/>
  <c r="G98" i="11"/>
  <c r="E99" i="11"/>
  <c r="F99" i="11"/>
  <c r="G99" i="11"/>
  <c r="E100" i="11"/>
  <c r="F100" i="11"/>
  <c r="G100" i="11"/>
  <c r="E101" i="11"/>
  <c r="F101" i="11"/>
  <c r="G101" i="11"/>
  <c r="E102" i="11"/>
  <c r="F102" i="11"/>
  <c r="G102" i="11"/>
  <c r="E103" i="11"/>
  <c r="F103" i="11"/>
  <c r="G103" i="11"/>
  <c r="E104" i="11"/>
  <c r="F104" i="11"/>
  <c r="G104" i="11"/>
  <c r="E105" i="11"/>
  <c r="F105" i="11"/>
  <c r="G105" i="11"/>
  <c r="E106" i="11"/>
  <c r="F106" i="11"/>
  <c r="G106" i="11"/>
  <c r="E107" i="11"/>
  <c r="F107" i="11"/>
  <c r="G107" i="11"/>
  <c r="E108" i="11"/>
  <c r="F108" i="11"/>
  <c r="G108" i="11"/>
  <c r="E109" i="11"/>
  <c r="F109" i="11"/>
  <c r="G109" i="11"/>
  <c r="E110" i="11"/>
  <c r="F110" i="11"/>
  <c r="G110" i="11"/>
  <c r="E111" i="11"/>
  <c r="F111" i="11"/>
  <c r="G111" i="11"/>
  <c r="E112" i="11"/>
  <c r="F112" i="11"/>
  <c r="G112" i="11"/>
  <c r="E113" i="11"/>
  <c r="F113" i="11"/>
  <c r="G113" i="11"/>
  <c r="E114" i="11"/>
  <c r="F114" i="11"/>
  <c r="G114" i="11"/>
  <c r="E115" i="11"/>
  <c r="F115" i="11"/>
  <c r="G115" i="11"/>
  <c r="E116" i="11"/>
  <c r="F116" i="11"/>
  <c r="G116" i="11"/>
  <c r="E117" i="11"/>
  <c r="F117" i="11"/>
  <c r="G117" i="11"/>
  <c r="E118" i="11"/>
  <c r="F118" i="11"/>
  <c r="G118" i="11"/>
  <c r="E119" i="11"/>
  <c r="F119" i="11"/>
  <c r="G119" i="11"/>
  <c r="E120" i="11"/>
  <c r="F120" i="11"/>
  <c r="G120" i="11"/>
  <c r="E121" i="11"/>
  <c r="F121" i="11"/>
  <c r="G121" i="11"/>
  <c r="E122" i="11"/>
  <c r="F122" i="11"/>
  <c r="G122" i="11"/>
  <c r="E123" i="11"/>
  <c r="F123" i="11"/>
  <c r="G123" i="11"/>
  <c r="E124" i="11"/>
  <c r="F124" i="11"/>
  <c r="G124" i="11"/>
  <c r="E125" i="11"/>
  <c r="F125" i="11"/>
  <c r="G125" i="11"/>
  <c r="E126" i="11"/>
  <c r="F126" i="11"/>
  <c r="G126" i="11"/>
  <c r="E127" i="11"/>
  <c r="F127" i="11"/>
  <c r="G127" i="11"/>
  <c r="E128" i="11"/>
  <c r="F128" i="11"/>
  <c r="G128" i="11"/>
  <c r="E129" i="11"/>
  <c r="F129" i="11"/>
  <c r="G129" i="11"/>
  <c r="E130" i="11"/>
  <c r="F130" i="11"/>
  <c r="G130" i="11"/>
  <c r="E131" i="11"/>
  <c r="F131" i="11"/>
  <c r="G131" i="11"/>
  <c r="E132" i="11"/>
  <c r="F132" i="11"/>
  <c r="G132" i="11"/>
  <c r="E133" i="11"/>
  <c r="F133" i="11"/>
  <c r="G133" i="11"/>
  <c r="E134" i="11"/>
  <c r="F134" i="11"/>
  <c r="G134" i="11"/>
  <c r="E135" i="11"/>
  <c r="F135" i="11"/>
  <c r="G135" i="11"/>
  <c r="E136" i="11"/>
  <c r="F136" i="11"/>
  <c r="G136" i="11"/>
  <c r="E137" i="11"/>
  <c r="F137" i="11"/>
  <c r="G137" i="11"/>
  <c r="E138" i="11"/>
  <c r="F138" i="11"/>
  <c r="G138" i="11"/>
  <c r="E139" i="11"/>
  <c r="F139" i="11"/>
  <c r="G139" i="11"/>
  <c r="E140" i="11"/>
  <c r="F140" i="11"/>
  <c r="G140" i="11"/>
  <c r="E141" i="11"/>
  <c r="F141" i="11"/>
  <c r="G141" i="11"/>
  <c r="E142" i="11"/>
  <c r="F142" i="11"/>
  <c r="G142" i="11"/>
  <c r="E143" i="11"/>
  <c r="F143" i="11"/>
  <c r="G143" i="11"/>
  <c r="E144" i="11"/>
  <c r="F144" i="11"/>
  <c r="G144" i="11"/>
  <c r="E145" i="11"/>
  <c r="F145" i="11"/>
  <c r="G145" i="11"/>
  <c r="E146" i="11"/>
  <c r="F146" i="11"/>
  <c r="G146" i="11"/>
  <c r="E147" i="11"/>
  <c r="F147" i="11"/>
  <c r="G147" i="11"/>
  <c r="E148" i="11"/>
  <c r="F148" i="11"/>
  <c r="G148" i="11"/>
  <c r="E149" i="11"/>
  <c r="F149" i="11"/>
  <c r="G149" i="11"/>
  <c r="E150" i="11"/>
  <c r="F150" i="11"/>
  <c r="G150" i="11"/>
  <c r="E151" i="11"/>
  <c r="F151" i="11"/>
  <c r="G151" i="11"/>
  <c r="E152" i="11"/>
  <c r="F152" i="11"/>
  <c r="G152" i="11"/>
  <c r="E153" i="11"/>
  <c r="F153" i="11"/>
  <c r="G153" i="11"/>
  <c r="E154" i="11"/>
  <c r="F154" i="11"/>
  <c r="G154" i="11"/>
  <c r="E155" i="11"/>
  <c r="F155" i="11"/>
  <c r="G155" i="11"/>
  <c r="E156" i="11"/>
  <c r="F156" i="11"/>
  <c r="G156" i="11"/>
  <c r="E157" i="11"/>
  <c r="F157" i="11"/>
  <c r="G157" i="11"/>
  <c r="E158" i="11"/>
  <c r="F158" i="11"/>
  <c r="G158" i="11"/>
  <c r="E159" i="11"/>
  <c r="F159" i="11"/>
  <c r="G159" i="11"/>
  <c r="E160" i="11"/>
  <c r="F160" i="11"/>
  <c r="G160" i="11"/>
  <c r="E161" i="11"/>
  <c r="F161" i="11"/>
  <c r="G161" i="11"/>
  <c r="E162" i="11"/>
  <c r="F162" i="11"/>
  <c r="G162" i="11"/>
  <c r="F14" i="11"/>
  <c r="G14" i="11"/>
  <c r="K19" i="24" l="1"/>
  <c r="K20" i="24" l="1"/>
  <c r="B14" i="24"/>
  <c r="K21" i="24" l="1"/>
  <c r="K22" i="24" l="1"/>
  <c r="K23" i="24" l="1"/>
  <c r="K24" i="24" l="1"/>
  <c r="K25" i="24" l="1"/>
  <c r="K26" i="24" l="1"/>
  <c r="K27" i="24" l="1"/>
  <c r="K28" i="24" l="1"/>
  <c r="K29" i="24" l="1"/>
  <c r="K30" i="24" l="1"/>
  <c r="K31" i="24" l="1"/>
  <c r="K32" i="24" l="1"/>
  <c r="K33" i="24" l="1"/>
  <c r="K34" i="24" l="1"/>
  <c r="K35" i="24" l="1"/>
  <c r="K36" i="24" l="1"/>
  <c r="K37" i="24" l="1"/>
  <c r="K38" i="24" l="1"/>
  <c r="K39" i="24" l="1"/>
  <c r="K40" i="24" l="1"/>
  <c r="K41" i="24" l="1"/>
  <c r="K42" i="24" l="1"/>
  <c r="K43" i="24" l="1"/>
  <c r="K44" i="24" l="1"/>
  <c r="K45" i="24" l="1"/>
  <c r="K46" i="24" l="1"/>
  <c r="K47" i="24" l="1"/>
  <c r="K48" i="24" l="1"/>
  <c r="K49" i="24" l="1"/>
  <c r="K50" i="24" l="1"/>
  <c r="K51" i="24" l="1"/>
  <c r="K52" i="24" l="1"/>
  <c r="K53" i="24" l="1"/>
  <c r="K54" i="24" l="1"/>
  <c r="K55" i="24" l="1"/>
  <c r="K56" i="24" l="1"/>
  <c r="K57" i="24" l="1"/>
  <c r="K58" i="24" l="1"/>
  <c r="K59" i="24" l="1"/>
  <c r="K60" i="24" l="1"/>
  <c r="K61" i="24" l="1"/>
  <c r="K62" i="24" l="1"/>
  <c r="K63" i="24" l="1"/>
  <c r="K64" i="24" l="1"/>
  <c r="K65" i="24" l="1"/>
  <c r="K66" i="24" l="1"/>
  <c r="K67" i="24" l="1"/>
  <c r="K68" i="24" l="1"/>
  <c r="K69" i="24" l="1"/>
  <c r="K70" i="24" l="1"/>
  <c r="K71" i="24" l="1"/>
  <c r="K72" i="24" l="1"/>
  <c r="K73" i="24" l="1"/>
  <c r="K74" i="24" l="1"/>
  <c r="K75" i="24" l="1"/>
  <c r="K76" i="24" l="1"/>
  <c r="K77" i="24" l="1"/>
  <c r="K78" i="24" l="1"/>
  <c r="K79" i="24" l="1"/>
  <c r="K80" i="24" l="1"/>
  <c r="K81" i="24" l="1"/>
  <c r="K82" i="24" l="1"/>
  <c r="K83" i="24" l="1"/>
  <c r="K84" i="24" l="1"/>
  <c r="K85" i="24" l="1"/>
  <c r="K86" i="24" l="1"/>
  <c r="K87" i="24" l="1"/>
  <c r="K88" i="24" l="1"/>
  <c r="K89" i="24" l="1"/>
  <c r="K90" i="24" l="1"/>
  <c r="K91" i="24" l="1"/>
  <c r="K92" i="24" l="1"/>
  <c r="K93" i="24" l="1"/>
  <c r="K94" i="24" l="1"/>
  <c r="K95" i="24" l="1"/>
  <c r="K96" i="24" l="1"/>
  <c r="K97" i="24" l="1"/>
  <c r="K98" i="24" l="1"/>
  <c r="K99" i="24" l="1"/>
  <c r="K100" i="24" l="1"/>
  <c r="K101" i="24" l="1"/>
  <c r="K102" i="24" l="1"/>
  <c r="K103" i="24" l="1"/>
  <c r="K104" i="24" l="1"/>
  <c r="K105" i="24" l="1"/>
  <c r="K106" i="24" l="1"/>
  <c r="K107" i="24" l="1"/>
  <c r="K108" i="24" l="1"/>
  <c r="K109" i="24" l="1"/>
  <c r="K110" i="24" l="1"/>
  <c r="K111" i="24" l="1"/>
  <c r="K112" i="24" l="1"/>
  <c r="K113" i="24" l="1"/>
  <c r="K114" i="24" l="1"/>
  <c r="K115" i="24" l="1"/>
  <c r="K116" i="24" l="1"/>
  <c r="K117" i="24" l="1"/>
  <c r="K118" i="24" l="1"/>
  <c r="K119" i="24" l="1"/>
  <c r="K120" i="24" l="1"/>
  <c r="K121" i="24" l="1"/>
  <c r="K122" i="24" l="1"/>
  <c r="K123" i="24" l="1"/>
  <c r="K124" i="24" l="1"/>
  <c r="K125" i="24" l="1"/>
  <c r="K126" i="24" l="1"/>
  <c r="K127" i="24" l="1"/>
  <c r="K128" i="24" l="1"/>
  <c r="K129" i="24" l="1"/>
  <c r="K130" i="24" l="1"/>
  <c r="K131" i="24" l="1"/>
  <c r="K132" i="24" l="1"/>
  <c r="K133" i="24" l="1"/>
  <c r="K134" i="24" l="1"/>
  <c r="K135" i="24" l="1"/>
  <c r="K136" i="24" l="1"/>
  <c r="K137" i="24" l="1"/>
  <c r="K138" i="24" l="1"/>
  <c r="K139" i="24" l="1"/>
  <c r="K140" i="24" l="1"/>
  <c r="K141" i="24" l="1"/>
  <c r="K142" i="24" l="1"/>
  <c r="K143" i="24" l="1"/>
  <c r="K144" i="24" l="1"/>
  <c r="K145" i="24" l="1"/>
  <c r="K146" i="24" l="1"/>
  <c r="K147" i="24" l="1"/>
  <c r="K148" i="24" l="1"/>
  <c r="K149" i="24" l="1"/>
  <c r="K150" i="24" l="1"/>
  <c r="K151" i="24" l="1"/>
  <c r="K152" i="24" l="1"/>
  <c r="K153" i="24" l="1"/>
  <c r="K154" i="24" l="1"/>
  <c r="K155" i="24" l="1"/>
  <c r="K156" i="24" l="1"/>
  <c r="K157" i="24" l="1"/>
  <c r="K158" i="24" l="1"/>
  <c r="K159" i="24" l="1"/>
  <c r="K160" i="24" l="1"/>
  <c r="K161" i="24" l="1"/>
  <c r="K162" i="24" l="1"/>
  <c r="K163" i="24" l="1"/>
  <c r="K164" i="24" l="1"/>
  <c r="K165" i="24" l="1"/>
  <c r="K166" i="24" l="1"/>
  <c r="K167" i="24" l="1"/>
  <c r="K168" i="24" l="1"/>
  <c r="K169" i="24" l="1"/>
  <c r="K170" i="24" l="1"/>
  <c r="K171" i="24" l="1"/>
  <c r="K172" i="24" l="1"/>
  <c r="K173" i="24" l="1"/>
  <c r="K174" i="24" l="1"/>
  <c r="K175" i="24" l="1"/>
  <c r="K176" i="24" l="1"/>
  <c r="K177" i="24" l="1"/>
  <c r="K178" i="24" l="1"/>
  <c r="K179" i="24" l="1"/>
  <c r="K180" i="24" l="1"/>
  <c r="K181" i="24" l="1"/>
  <c r="K182" i="24" l="1"/>
  <c r="K183" i="24" l="1"/>
  <c r="K184" i="24" l="1"/>
  <c r="K185" i="24" l="1"/>
  <c r="K186" i="24" l="1"/>
  <c r="K187" i="24" l="1"/>
  <c r="K188" i="24" l="1"/>
  <c r="K189" i="24" l="1"/>
  <c r="K190" i="24" l="1"/>
  <c r="K191" i="24" l="1"/>
  <c r="K192" i="24" l="1"/>
  <c r="K193" i="24" l="1"/>
  <c r="K194" i="24" l="1"/>
  <c r="K195" i="24" l="1"/>
  <c r="K196" i="24" l="1"/>
  <c r="K197" i="24" l="1"/>
  <c r="K198" i="24" l="1"/>
  <c r="K199" i="24" l="1"/>
  <c r="K200" i="24" l="1"/>
  <c r="K201" i="24" l="1"/>
  <c r="K202" i="24" l="1"/>
  <c r="K203" i="24" l="1"/>
  <c r="K204" i="24" l="1"/>
  <c r="K205" i="24" l="1"/>
  <c r="K206" i="24" l="1"/>
  <c r="K207" i="24" l="1"/>
  <c r="K208" i="24" l="1"/>
  <c r="K209" i="24" l="1"/>
  <c r="K210" i="24" l="1"/>
  <c r="K211" i="24" l="1"/>
  <c r="K212" i="24" l="1"/>
  <c r="K213" i="24" l="1"/>
  <c r="K214" i="24" l="1"/>
  <c r="K215" i="24" l="1"/>
  <c r="K216" i="24" l="1"/>
  <c r="K217" i="24" l="1"/>
  <c r="K218" i="24" l="1"/>
  <c r="K219" i="24" l="1"/>
  <c r="K220" i="24" l="1"/>
  <c r="K221" i="24" l="1"/>
  <c r="K222" i="24" l="1"/>
  <c r="K223" i="24" l="1"/>
  <c r="K224" i="24" l="1"/>
  <c r="K225" i="24" l="1"/>
  <c r="K226" i="24" l="1"/>
  <c r="K227" i="24" l="1"/>
  <c r="K228" i="24" l="1"/>
  <c r="K229" i="24" l="1"/>
  <c r="K230" i="24" l="1"/>
  <c r="K231" i="24" l="1"/>
  <c r="K232" i="24" l="1"/>
  <c r="K233" i="24" l="1"/>
  <c r="K234" i="24" l="1"/>
  <c r="K235" i="24" l="1"/>
  <c r="K236" i="24" l="1"/>
  <c r="K237" i="24" l="1"/>
  <c r="K238" i="24" l="1"/>
  <c r="K239" i="24" l="1"/>
  <c r="K240" i="24" l="1"/>
  <c r="K241" i="24" l="1"/>
  <c r="K242" i="24" l="1"/>
  <c r="K243" i="24" l="1"/>
  <c r="K244" i="24" l="1"/>
  <c r="K245" i="24" l="1"/>
  <c r="K246" i="24" l="1"/>
  <c r="K247" i="24" l="1"/>
  <c r="K248" i="24" l="1"/>
  <c r="K249" i="24" l="1"/>
  <c r="K250" i="24" l="1"/>
  <c r="K251" i="24" l="1"/>
  <c r="K252" i="24" l="1"/>
  <c r="K253" i="24" l="1"/>
  <c r="K254" i="24" l="1"/>
  <c r="K255" i="24" l="1"/>
  <c r="K256" i="24" l="1"/>
  <c r="K257" i="24" l="1"/>
  <c r="K258" i="24" l="1"/>
  <c r="K259" i="24" l="1"/>
  <c r="K260" i="24" l="1"/>
  <c r="K261" i="24" l="1"/>
  <c r="K262" i="24" l="1"/>
  <c r="K263" i="24" l="1"/>
  <c r="K264" i="24" l="1"/>
  <c r="K265" i="24" l="1"/>
  <c r="K266" i="24" l="1"/>
  <c r="K267" i="24" l="1"/>
  <c r="K268" i="24" l="1"/>
  <c r="K269" i="24" l="1"/>
  <c r="K270" i="24" l="1"/>
  <c r="K271" i="24" l="1"/>
  <c r="K272" i="24" l="1"/>
  <c r="K273" i="24" l="1"/>
  <c r="K274" i="24" l="1"/>
  <c r="K275" i="24" l="1"/>
  <c r="K276" i="24" l="1"/>
  <c r="K277" i="24" l="1"/>
  <c r="K278" i="24" l="1"/>
  <c r="K279" i="24" l="1"/>
  <c r="K280" i="24" l="1"/>
  <c r="K281" i="24" l="1"/>
  <c r="K282" i="24" l="1"/>
  <c r="K283" i="24" l="1"/>
  <c r="K284" i="24" l="1"/>
  <c r="K285" i="24" l="1"/>
  <c r="K286" i="24" l="1"/>
  <c r="K287" i="24" l="1"/>
  <c r="K288" i="24" l="1"/>
  <c r="K289" i="24" l="1"/>
  <c r="K290" i="24" l="1"/>
  <c r="K291" i="24" l="1"/>
  <c r="K292" i="24" l="1"/>
  <c r="K293" i="24" l="1"/>
  <c r="K294" i="24" l="1"/>
  <c r="K295" i="24" l="1"/>
  <c r="K296" i="24" l="1"/>
  <c r="K297" i="24" l="1"/>
  <c r="K298" i="24" l="1"/>
  <c r="K299" i="24" l="1"/>
  <c r="K300" i="24" l="1"/>
  <c r="K301" i="24" l="1"/>
  <c r="K302" i="24" l="1"/>
  <c r="K303" i="24" l="1"/>
  <c r="K304" i="24" l="1"/>
  <c r="K305" i="24" l="1"/>
  <c r="K306" i="24" l="1"/>
  <c r="K307" i="24" l="1"/>
  <c r="K308" i="24" l="1"/>
  <c r="K309" i="24" l="1"/>
  <c r="K310" i="24" l="1"/>
  <c r="K311" i="24" l="1"/>
  <c r="K312" i="24" l="1"/>
  <c r="K313" i="24" l="1"/>
  <c r="K314" i="24" l="1"/>
  <c r="K315" i="24" l="1"/>
  <c r="K316" i="24" l="1"/>
  <c r="K317" i="24" l="1"/>
  <c r="K318" i="24" l="1"/>
  <c r="K319" i="24" l="1"/>
  <c r="K320" i="24" l="1"/>
  <c r="K321" i="24" l="1"/>
  <c r="K322" i="24" l="1"/>
  <c r="K323" i="24" l="1"/>
  <c r="K324" i="24" l="1"/>
  <c r="K325" i="24" l="1"/>
  <c r="K326" i="24" l="1"/>
  <c r="K327" i="24" l="1"/>
  <c r="K328" i="24" l="1"/>
  <c r="K329" i="24" l="1"/>
  <c r="K330" i="24" l="1"/>
  <c r="K331" i="24" l="1"/>
  <c r="K332" i="24" l="1"/>
  <c r="K333" i="24" l="1"/>
  <c r="K334" i="24" l="1"/>
  <c r="K335" i="24" l="1"/>
  <c r="K336" i="24" l="1"/>
  <c r="K337" i="24" l="1"/>
  <c r="K338" i="24" l="1"/>
  <c r="K339" i="24" l="1"/>
  <c r="K340" i="24" l="1"/>
  <c r="K341" i="24" l="1"/>
  <c r="K342" i="24" l="1"/>
  <c r="K343" i="24" l="1"/>
  <c r="K344" i="24" l="1"/>
  <c r="K345" i="24" l="1"/>
  <c r="K346" i="24" l="1"/>
  <c r="K347" i="24" l="1"/>
  <c r="K348" i="24" l="1"/>
  <c r="K349" i="24" l="1"/>
  <c r="K350" i="24" l="1"/>
  <c r="K351" i="24" l="1"/>
  <c r="K352" i="24" l="1"/>
  <c r="K353" i="24" l="1"/>
  <c r="K354" i="24" l="1"/>
  <c r="K355" i="24" l="1"/>
  <c r="K356" i="24" l="1"/>
  <c r="K357" i="24" l="1"/>
  <c r="K358" i="24" l="1"/>
  <c r="K359" i="24" l="1"/>
  <c r="K360" i="24" l="1"/>
  <c r="K361" i="24" l="1"/>
  <c r="K362" i="24" l="1"/>
  <c r="K363" i="24" l="1"/>
  <c r="K364" i="24" l="1"/>
  <c r="K365" i="24" l="1"/>
  <c r="K366" i="24" l="1"/>
  <c r="K367" i="24" l="1"/>
  <c r="K368" i="24" l="1"/>
  <c r="K369" i="24" l="1"/>
  <c r="K370" i="24" l="1"/>
  <c r="K371" i="24" l="1"/>
  <c r="K372" i="24" l="1"/>
  <c r="K373" i="24" l="1"/>
  <c r="K374" i="24" l="1"/>
  <c r="K375" i="24" l="1"/>
  <c r="K376" i="24" l="1"/>
  <c r="K377" i="24" l="1"/>
  <c r="K378" i="24" l="1"/>
  <c r="K379" i="24" l="1"/>
  <c r="K380" i="24" l="1"/>
  <c r="K381" i="24" l="1"/>
  <c r="K382" i="24" l="1"/>
  <c r="K383" i="24" l="1"/>
  <c r="K384" i="24" l="1"/>
  <c r="K385" i="24" l="1"/>
  <c r="K386" i="24" l="1"/>
  <c r="K387" i="24" l="1"/>
  <c r="K388" i="24" l="1"/>
  <c r="K389" i="24" l="1"/>
  <c r="K390" i="24" l="1"/>
  <c r="K391" i="24" l="1"/>
  <c r="K392" i="24" l="1"/>
  <c r="K393" i="24" l="1"/>
  <c r="K394" i="24" l="1"/>
  <c r="K395" i="24" l="1"/>
  <c r="K396" i="24" l="1"/>
  <c r="K397" i="24" l="1"/>
  <c r="K398" i="24" l="1"/>
  <c r="K399" i="24" l="1"/>
  <c r="K400" i="24" l="1"/>
  <c r="K401" i="24" l="1"/>
  <c r="K402" i="24" l="1"/>
  <c r="K403" i="24" l="1"/>
  <c r="K404" i="24" l="1"/>
  <c r="K405" i="24" l="1"/>
  <c r="K406" i="24" l="1"/>
  <c r="K407" i="24" l="1"/>
  <c r="K408" i="24" l="1"/>
  <c r="K409" i="24" l="1"/>
  <c r="K410" i="24" l="1"/>
  <c r="K411" i="24" l="1"/>
  <c r="K412" i="24" l="1"/>
  <c r="K413" i="24" l="1"/>
  <c r="K414" i="24" l="1"/>
  <c r="K415" i="24" l="1"/>
  <c r="K416" i="24" l="1"/>
  <c r="K417" i="24" l="1"/>
  <c r="K418" i="24" l="1"/>
  <c r="K419" i="24" l="1"/>
  <c r="K420" i="24" l="1"/>
  <c r="K421" i="24" l="1"/>
  <c r="K422" i="24" l="1"/>
  <c r="K423" i="24" l="1"/>
  <c r="K424" i="24" l="1"/>
  <c r="K425" i="24" l="1"/>
  <c r="K426" i="24" l="1"/>
  <c r="K427" i="24" l="1"/>
  <c r="K428" i="24" l="1"/>
  <c r="K429" i="24" l="1"/>
  <c r="K430" i="24" l="1"/>
  <c r="K431" i="24" l="1"/>
  <c r="K432" i="24" l="1"/>
  <c r="K433" i="24" l="1"/>
  <c r="K434" i="24" l="1"/>
  <c r="K435" i="24" l="1"/>
  <c r="K436" i="24" l="1"/>
  <c r="K437" i="24" l="1"/>
  <c r="K438" i="24" l="1"/>
  <c r="K439" i="24" l="1"/>
  <c r="K440" i="24" l="1"/>
  <c r="K441" i="24" l="1"/>
  <c r="K442" i="24" l="1"/>
  <c r="K443" i="24" l="1"/>
  <c r="K444" i="24" l="1"/>
  <c r="K445" i="24" l="1"/>
  <c r="K446" i="24" l="1"/>
  <c r="K447" i="24" l="1"/>
  <c r="K448" i="24" l="1"/>
  <c r="K449" i="24" l="1"/>
  <c r="K450" i="24" l="1"/>
  <c r="K451" i="24" l="1"/>
  <c r="K452" i="24" l="1"/>
  <c r="K453" i="24" l="1"/>
  <c r="K454" i="24" l="1"/>
  <c r="K455" i="24" l="1"/>
  <c r="K456" i="24" l="1"/>
  <c r="K457" i="24" l="1"/>
  <c r="K458" i="24" l="1"/>
  <c r="K459" i="24" l="1"/>
  <c r="K460" i="24" l="1"/>
  <c r="K461" i="24" l="1"/>
  <c r="K462" i="24" l="1"/>
  <c r="K463" i="24" l="1"/>
  <c r="K464" i="24" l="1"/>
  <c r="K465" i="24" l="1"/>
  <c r="K466" i="24" l="1"/>
  <c r="K467" i="24" l="1"/>
  <c r="K468" i="24" l="1"/>
  <c r="K469" i="24" l="1"/>
  <c r="K470" i="24" l="1"/>
  <c r="K471" i="24" l="1"/>
  <c r="K472" i="24" l="1"/>
  <c r="K473" i="24" l="1"/>
  <c r="K474" i="24" l="1"/>
  <c r="K475" i="24" l="1"/>
  <c r="K476" i="24" l="1"/>
  <c r="K477" i="24" l="1"/>
  <c r="K478" i="24" l="1"/>
  <c r="K479" i="24" l="1"/>
  <c r="K480" i="24" l="1"/>
  <c r="K481" i="24" l="1"/>
  <c r="K482" i="24" l="1"/>
  <c r="K483" i="24" l="1"/>
  <c r="K484" i="24" l="1"/>
  <c r="K485" i="24" l="1"/>
  <c r="K486" i="24" l="1"/>
  <c r="K487" i="24" l="1"/>
  <c r="K488" i="24" l="1"/>
  <c r="K489" i="24" l="1"/>
  <c r="K490" i="24" l="1"/>
  <c r="K491" i="24" l="1"/>
  <c r="K492" i="24" l="1"/>
  <c r="K493" i="24" l="1"/>
  <c r="K494" i="24" l="1"/>
  <c r="K495" i="24" l="1"/>
  <c r="K496" i="24" l="1"/>
  <c r="K497" i="24" l="1"/>
  <c r="K498" i="24" l="1"/>
  <c r="K499" i="24" l="1"/>
  <c r="K500" i="24" l="1"/>
  <c r="K501" i="24" l="1"/>
  <c r="K502" i="24" l="1"/>
  <c r="K503" i="24" l="1"/>
  <c r="K504" i="24" l="1"/>
  <c r="K505" i="24" l="1"/>
  <c r="K506" i="24" l="1"/>
  <c r="K507" i="24" l="1"/>
  <c r="K508" i="24" l="1"/>
  <c r="K509" i="24" l="1"/>
  <c r="K510" i="24" l="1"/>
  <c r="K511" i="24" l="1"/>
  <c r="K512" i="24" l="1"/>
  <c r="K513" i="24" l="1"/>
  <c r="K514" i="24" l="1"/>
  <c r="K515" i="24" l="1"/>
  <c r="K516" i="24" l="1"/>
  <c r="K517" i="24" l="1"/>
  <c r="K518" i="24" l="1"/>
  <c r="K519" i="24" l="1"/>
  <c r="K520" i="24" l="1"/>
  <c r="K521" i="24" l="1"/>
  <c r="K522" i="24" l="1"/>
  <c r="K523" i="24" l="1"/>
  <c r="K524" i="24" l="1"/>
  <c r="K525" i="24" l="1"/>
  <c r="K526" i="24" l="1"/>
  <c r="K527" i="24" l="1"/>
  <c r="K528" i="24" l="1"/>
  <c r="K529" i="24" l="1"/>
  <c r="K530" i="24" l="1"/>
  <c r="K531" i="24" l="1"/>
  <c r="K532" i="24" l="1"/>
  <c r="K533" i="24" l="1"/>
  <c r="K534" i="24" l="1"/>
  <c r="K535" i="24" l="1"/>
  <c r="K536" i="24" l="1"/>
  <c r="K537" i="24" l="1"/>
  <c r="K538" i="24" l="1"/>
  <c r="K539" i="24" l="1"/>
  <c r="K540" i="24" l="1"/>
  <c r="K541" i="24" l="1"/>
  <c r="K542" i="24" l="1"/>
  <c r="K543" i="24" l="1"/>
  <c r="K544" i="24" l="1"/>
  <c r="K545" i="24" l="1"/>
  <c r="K546" i="24" l="1"/>
  <c r="K547" i="24" l="1"/>
  <c r="K548" i="24" l="1"/>
  <c r="K549" i="24" l="1"/>
  <c r="K550" i="24" l="1"/>
  <c r="K551" i="24" l="1"/>
  <c r="K552" i="24" l="1"/>
  <c r="K553" i="24" l="1"/>
  <c r="K554" i="24" l="1"/>
  <c r="K555" i="24" l="1"/>
  <c r="K556" i="24" l="1"/>
  <c r="K557" i="24" l="1"/>
  <c r="K558" i="24" l="1"/>
  <c r="K559" i="24" l="1"/>
  <c r="K560" i="24" l="1"/>
  <c r="K561" i="24" l="1"/>
  <c r="K562" i="24" l="1"/>
  <c r="K563" i="24" l="1"/>
  <c r="K564" i="24" l="1"/>
  <c r="K565" i="24" l="1"/>
  <c r="K566" i="24" l="1"/>
  <c r="K567" i="24" l="1"/>
  <c r="K568" i="24" l="1"/>
  <c r="K569" i="24" l="1"/>
  <c r="K570" i="24" l="1"/>
  <c r="K571" i="24" l="1"/>
  <c r="K572" i="24" l="1"/>
  <c r="K573" i="24" l="1"/>
  <c r="K574" i="24" l="1"/>
  <c r="K575" i="24" l="1"/>
  <c r="K576" i="24" l="1"/>
  <c r="K577" i="24" l="1"/>
  <c r="K578" i="24" l="1"/>
  <c r="K579" i="24" l="1"/>
  <c r="K580" i="24" l="1"/>
  <c r="K581" i="24" l="1"/>
  <c r="K582" i="24" l="1"/>
  <c r="K583" i="24" l="1"/>
  <c r="K584" i="24" l="1"/>
  <c r="K585" i="24" l="1"/>
  <c r="K586" i="24" l="1"/>
  <c r="K587" i="24" l="1"/>
  <c r="K588" i="24" l="1"/>
  <c r="K589" i="24" l="1"/>
  <c r="K590" i="24" l="1"/>
  <c r="K591" i="24" l="1"/>
  <c r="K592" i="24" l="1"/>
  <c r="K593" i="24" l="1"/>
  <c r="K594" i="24" l="1"/>
  <c r="K595" i="24" l="1"/>
  <c r="K596" i="24" l="1"/>
  <c r="K597" i="24" l="1"/>
  <c r="K598" i="24" l="1"/>
  <c r="K599" i="24" l="1"/>
  <c r="K600" i="24" l="1"/>
  <c r="K601" i="24" l="1"/>
  <c r="K602" i="24" l="1"/>
  <c r="K603" i="24" l="1"/>
  <c r="K604" i="24" l="1"/>
  <c r="K605" i="24" l="1"/>
  <c r="K606" i="24" l="1"/>
  <c r="K607" i="24" l="1"/>
  <c r="K608" i="24" l="1"/>
  <c r="K609" i="24" l="1"/>
  <c r="K610" i="24" l="1"/>
  <c r="K611" i="24" l="1"/>
  <c r="K612" i="24" l="1"/>
  <c r="K613" i="24" l="1"/>
  <c r="K614" i="24" l="1"/>
  <c r="K615" i="24" l="1"/>
  <c r="K616" i="24" l="1"/>
  <c r="K617" i="24" l="1"/>
  <c r="K618" i="24" l="1"/>
  <c r="K619" i="24" l="1"/>
  <c r="K620" i="24" l="1"/>
  <c r="K621" i="24" l="1"/>
  <c r="K622" i="24" l="1"/>
  <c r="U11" i="24" l="1"/>
  <c r="V11" i="2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<sst xmlns="http://schemas.openxmlformats.org/spreadsheetml/2006/main" count="124" uniqueCount="88">
  <si>
    <t>Date</t>
  </si>
  <si>
    <t>W1</t>
  </si>
  <si>
    <t>W2</t>
  </si>
  <si>
    <t>VCV MATRIX</t>
  </si>
  <si>
    <t>ASSET 1</t>
  </si>
  <si>
    <t>ASSET 2</t>
  </si>
  <si>
    <t>WEIGHT VECTOR</t>
  </si>
  <si>
    <t>BUDGET CONSTRAINT</t>
  </si>
  <si>
    <t>VaR @5% RM model</t>
  </si>
  <si>
    <t>Brent</t>
  </si>
  <si>
    <t>Gold</t>
  </si>
  <si>
    <t>SP500</t>
  </si>
  <si>
    <t>-</t>
  </si>
  <si>
    <t>lambda</t>
  </si>
  <si>
    <t>ASSET 3</t>
  </si>
  <si>
    <t>W3</t>
  </si>
  <si>
    <t>Crude oil</t>
  </si>
  <si>
    <t>S&amp;P 500</t>
  </si>
  <si>
    <t>Asset 1</t>
  </si>
  <si>
    <t>Asset 2</t>
  </si>
  <si>
    <t>Asset 3</t>
  </si>
  <si>
    <t>Annual Return</t>
  </si>
  <si>
    <t>Annual Volatility</t>
  </si>
  <si>
    <t>Avg Return (monthly)</t>
  </si>
  <si>
    <t>Volatility (monthly)</t>
  </si>
  <si>
    <t>Oil ret</t>
  </si>
  <si>
    <t>Gold Ret</t>
  </si>
  <si>
    <t>SP Ret</t>
  </si>
  <si>
    <t>W1+W2+W3=</t>
  </si>
  <si>
    <t>Annual Port Risk</t>
  </si>
  <si>
    <t>Port Risk</t>
  </si>
  <si>
    <t>Return</t>
  </si>
  <si>
    <t>Variance1</t>
  </si>
  <si>
    <t>Variance2</t>
  </si>
  <si>
    <t>Vol1</t>
  </si>
  <si>
    <t>Vol2</t>
  </si>
  <si>
    <t>Covariance</t>
  </si>
  <si>
    <t>Correl</t>
  </si>
  <si>
    <t>cov/s1s2</t>
  </si>
  <si>
    <t>Equal weights</t>
  </si>
  <si>
    <t>Min Risk Port</t>
  </si>
  <si>
    <t>Eq.</t>
  </si>
  <si>
    <t>MR</t>
  </si>
  <si>
    <t>2 Asset Portfolio</t>
  </si>
  <si>
    <t>N- Asset Portfolio</t>
  </si>
  <si>
    <t>Formulae</t>
  </si>
  <si>
    <t>Matrix Form</t>
  </si>
  <si>
    <t>w1</t>
  </si>
  <si>
    <t>stdev</t>
  </si>
  <si>
    <t>Mean</t>
  </si>
  <si>
    <t>Correlation</t>
  </si>
  <si>
    <t>Stats</t>
  </si>
  <si>
    <t>Weekly Obs</t>
  </si>
  <si>
    <t>Port Volatility</t>
  </si>
  <si>
    <t>Portfolio 1</t>
  </si>
  <si>
    <t>risk minimizing weights</t>
  </si>
  <si>
    <t>constant</t>
  </si>
  <si>
    <t>W2 = (1-W1)</t>
  </si>
  <si>
    <t xml:space="preserve">OR W1 = </t>
  </si>
  <si>
    <t xml:space="preserve">Equity </t>
  </si>
  <si>
    <t>Commodity</t>
  </si>
  <si>
    <t xml:space="preserve">Commodity </t>
  </si>
  <si>
    <t>Sharpe Ratio</t>
  </si>
  <si>
    <t>Portfolio</t>
  </si>
  <si>
    <t>Port Vol</t>
  </si>
  <si>
    <t>Equity VaR</t>
  </si>
  <si>
    <t>Commodity VaR</t>
  </si>
  <si>
    <t>Port VaR</t>
  </si>
  <si>
    <t>Diff1</t>
  </si>
  <si>
    <t>Diff2</t>
  </si>
  <si>
    <t>Port vs Eq.</t>
  </si>
  <si>
    <t>Port vs Com</t>
  </si>
  <si>
    <t xml:space="preserve">Commodity A </t>
  </si>
  <si>
    <t>Commodity B</t>
  </si>
  <si>
    <t>Commodity C</t>
  </si>
  <si>
    <t>Price indices</t>
  </si>
  <si>
    <t>Returns</t>
  </si>
  <si>
    <t xml:space="preserve">correl with eq. </t>
  </si>
  <si>
    <t>avg ret</t>
  </si>
  <si>
    <t xml:space="preserve">Position of 100 </t>
  </si>
  <si>
    <t>million $</t>
  </si>
  <si>
    <t>(million $)</t>
  </si>
  <si>
    <t>Value at risk diff</t>
  </si>
  <si>
    <t>vs eq.</t>
  </si>
  <si>
    <t>vs. com.</t>
  </si>
  <si>
    <t>Column 1</t>
  </si>
  <si>
    <t>Column 2</t>
  </si>
  <si>
    <t>Column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</si>
</sst>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_-;\-* #,##0.00_-;_-* &quot;-&quot;??_-;_-@_-"/>
    <numFmt numFmtId="165" formatCode="0.000"/>
    <numFmt numFmtId="166" formatCode="0.0000"/>
    <numFmt numFmtId="167" formatCode="0.0"/>
    <numFmt numFmtId="168" formatCode="0.0%"/>
    <numFmt numFmtId="169" formatCode="0.000%"/>
    <numFmt numFmtId="170" formatCode="_-* #,##0.000_-;\-* #,##0.000_-;_-* &quot;-&quot;??_-;_-@_-"/>
    <numFmt numFmtId="171" formatCode="_-* #,##0.0000_-;\-* #,##0.0000_-;_-* &quot;-&quot;??_-;_-@_-"/>
    <numFmt numFmtId="172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9" fillId="0" borderId="0"/>
    <xf numFmtId="164" fontId="1" fillId="0" borderId="0" applyFont="0" applyFill="0" applyBorder="0" applyAlignment="0" applyProtection="0"/>
  </cellStyleXfs>
  <cellXfs count="119">
    <xf numFmtId="0" fontId="0" fillId="0" borderId="0" xfId="0"/>
    <xf numFmtId="0" fontId="0" fillId="0" borderId="2" xfId="0" applyBorder="1"/>
    <xf numFmtId="166" fontId="0" fillId="0" borderId="0" xfId="0" applyNumberFormat="1"/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0" fontId="0" fillId="0" borderId="0" xfId="1" applyNumberFormat="1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3" borderId="0" xfId="0" applyFont="1" applyFill="1"/>
    <xf numFmtId="0" fontId="2" fillId="3" borderId="0" xfId="0" applyFont="1" applyFill="1"/>
    <xf numFmtId="0" fontId="4" fillId="0" borderId="0" xfId="0" applyFont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4" fontId="0" fillId="0" borderId="0" xfId="0" applyNumberFormat="1"/>
    <xf numFmtId="0" fontId="8" fillId="0" borderId="0" xfId="0" applyFont="1"/>
    <xf numFmtId="0" fontId="7" fillId="4" borderId="0" xfId="0" applyFont="1" applyFill="1"/>
    <xf numFmtId="0" fontId="2" fillId="3" borderId="0" xfId="0" applyFont="1" applyFill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0" fillId="8" borderId="0" xfId="0" applyFill="1"/>
    <xf numFmtId="0" fontId="6" fillId="3" borderId="0" xfId="0" applyFont="1" applyFill="1" applyAlignment="1">
      <alignment horizontal="center"/>
    </xf>
    <xf numFmtId="167" fontId="0" fillId="0" borderId="0" xfId="0" applyNumberFormat="1"/>
    <xf numFmtId="0" fontId="8" fillId="0" borderId="0" xfId="0" quotePrefix="1" applyFont="1"/>
    <xf numFmtId="0" fontId="6" fillId="3" borderId="1" xfId="0" applyFont="1" applyFill="1" applyBorder="1" applyAlignment="1">
      <alignment horizontal="center"/>
    </xf>
    <xf numFmtId="10" fontId="0" fillId="0" borderId="0" xfId="1" applyNumberFormat="1" applyFont="1" applyBorder="1"/>
    <xf numFmtId="0" fontId="6" fillId="3" borderId="2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167" fontId="0" fillId="0" borderId="0" xfId="0" applyNumberFormat="1" applyAlignment="1">
      <alignment horizontal="left"/>
    </xf>
    <xf numFmtId="0" fontId="0" fillId="3" borderId="0" xfId="0" applyFill="1"/>
    <xf numFmtId="0" fontId="12" fillId="3" borderId="0" xfId="0" applyFont="1" applyFill="1"/>
    <xf numFmtId="0" fontId="13" fillId="3" borderId="0" xfId="0" applyFont="1" applyFill="1"/>
    <xf numFmtId="0" fontId="0" fillId="4" borderId="0" xfId="0" applyFill="1"/>
    <xf numFmtId="0" fontId="11" fillId="4" borderId="0" xfId="0" applyFont="1" applyFill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0" fillId="0" borderId="7" xfId="0" applyFont="1" applyBorder="1"/>
    <xf numFmtId="0" fontId="0" fillId="0" borderId="7" xfId="0" applyBorder="1"/>
    <xf numFmtId="0" fontId="3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/>
    <xf numFmtId="1" fontId="0" fillId="0" borderId="7" xfId="0" applyNumberFormat="1" applyBorder="1"/>
    <xf numFmtId="2" fontId="0" fillId="0" borderId="7" xfId="0" applyNumberFormat="1" applyBorder="1"/>
    <xf numFmtId="0" fontId="7" fillId="4" borderId="7" xfId="0" applyFont="1" applyFill="1" applyBorder="1"/>
    <xf numFmtId="0" fontId="7" fillId="8" borderId="7" xfId="0" applyFont="1" applyFill="1" applyBorder="1" applyAlignment="1">
      <alignment horizontal="center"/>
    </xf>
    <xf numFmtId="0" fontId="7" fillId="8" borderId="7" xfId="0" applyFont="1" applyFill="1" applyBorder="1"/>
    <xf numFmtId="0" fontId="3" fillId="0" borderId="7" xfId="0" applyFont="1" applyBorder="1"/>
    <xf numFmtId="0" fontId="7" fillId="9" borderId="9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0" xfId="0" applyFont="1" applyFill="1" applyAlignment="1">
      <alignment horizontal="center"/>
    </xf>
    <xf numFmtId="0" fontId="7" fillId="10" borderId="11" xfId="0" applyFont="1" applyFill="1" applyBorder="1" applyAlignment="1">
      <alignment horizontal="center"/>
    </xf>
    <xf numFmtId="166" fontId="14" fillId="10" borderId="7" xfId="0" applyNumberFormat="1" applyFont="1" applyFill="1" applyBorder="1" applyAlignment="1">
      <alignment horizontal="center"/>
    </xf>
    <xf numFmtId="166" fontId="14" fillId="10" borderId="13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165" fontId="14" fillId="4" borderId="10" xfId="0" applyNumberFormat="1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10" borderId="14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165" fontId="14" fillId="9" borderId="3" xfId="0" applyNumberFormat="1" applyFont="1" applyFill="1" applyBorder="1" applyAlignment="1">
      <alignment horizontal="center"/>
    </xf>
    <xf numFmtId="165" fontId="14" fillId="9" borderId="12" xfId="0" applyNumberFormat="1" applyFont="1" applyFill="1" applyBorder="1" applyAlignment="1">
      <alignment horizontal="center"/>
    </xf>
    <xf numFmtId="166" fontId="14" fillId="10" borderId="15" xfId="0" applyNumberFormat="1" applyFont="1" applyFill="1" applyBorder="1" applyAlignment="1">
      <alignment horizontal="center"/>
    </xf>
    <xf numFmtId="0" fontId="16" fillId="11" borderId="16" xfId="0" applyFont="1" applyFill="1" applyBorder="1" applyAlignment="1">
      <alignment horizontal="center"/>
    </xf>
    <xf numFmtId="10" fontId="14" fillId="11" borderId="17" xfId="1" applyNumberFormat="1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7" fillId="2" borderId="16" xfId="0" applyFont="1" applyFill="1" applyBorder="1"/>
    <xf numFmtId="169" fontId="7" fillId="4" borderId="7" xfId="1" applyNumberFormat="1" applyFont="1" applyFill="1" applyBorder="1" applyAlignment="1">
      <alignment horizontal="center"/>
    </xf>
    <xf numFmtId="0" fontId="20" fillId="3" borderId="7" xfId="0" applyFont="1" applyFill="1" applyBorder="1" applyAlignment="1">
      <alignment horizontal="center"/>
    </xf>
    <xf numFmtId="166" fontId="0" fillId="0" borderId="0" xfId="1" applyNumberFormat="1" applyFont="1"/>
    <xf numFmtId="10" fontId="0" fillId="0" borderId="2" xfId="1" quotePrefix="1" applyNumberFormat="1" applyFont="1" applyBorder="1"/>
    <xf numFmtId="0" fontId="4" fillId="0" borderId="0" xfId="0" quotePrefix="1" applyFont="1" applyAlignment="1">
      <alignment horizontal="center"/>
    </xf>
    <xf numFmtId="0" fontId="0" fillId="0" borderId="8" xfId="0" applyBorder="1"/>
    <xf numFmtId="166" fontId="0" fillId="13" borderId="7" xfId="0" applyNumberFormat="1" applyFill="1" applyBorder="1"/>
    <xf numFmtId="166" fontId="0" fillId="0" borderId="7" xfId="0" applyNumberFormat="1" applyBorder="1"/>
    <xf numFmtId="169" fontId="0" fillId="0" borderId="7" xfId="1" applyNumberFormat="1" applyFont="1" applyBorder="1" applyAlignment="1">
      <alignment horizontal="center"/>
    </xf>
    <xf numFmtId="2" fontId="0" fillId="0" borderId="7" xfId="1" applyNumberFormat="1" applyFont="1" applyBorder="1"/>
    <xf numFmtId="0" fontId="2" fillId="12" borderId="18" xfId="0" applyFont="1" applyFill="1" applyBorder="1"/>
    <xf numFmtId="0" fontId="11" fillId="0" borderId="0" xfId="0" applyFont="1" applyAlignment="1">
      <alignment horizontal="center"/>
    </xf>
    <xf numFmtId="169" fontId="17" fillId="0" borderId="0" xfId="0" quotePrefix="1" applyNumberFormat="1" applyFont="1" applyAlignment="1">
      <alignment horizontal="center"/>
    </xf>
    <xf numFmtId="0" fontId="19" fillId="0" borderId="0" xfId="0" applyFont="1" applyAlignment="1">
      <alignment horizontal="center"/>
    </xf>
    <xf numFmtId="169" fontId="11" fillId="0" borderId="0" xfId="0" applyNumberFormat="1" applyFont="1" applyAlignment="1">
      <alignment horizontal="center"/>
    </xf>
    <xf numFmtId="0" fontId="0" fillId="11" borderId="3" xfId="0" applyFill="1" applyBorder="1"/>
    <xf numFmtId="10" fontId="0" fillId="11" borderId="22" xfId="1" applyNumberFormat="1" applyFont="1" applyFill="1" applyBorder="1"/>
    <xf numFmtId="10" fontId="0" fillId="11" borderId="12" xfId="1" applyNumberFormat="1" applyFont="1" applyFill="1" applyBorder="1"/>
    <xf numFmtId="0" fontId="0" fillId="11" borderId="16" xfId="0" applyFill="1" applyBorder="1"/>
    <xf numFmtId="0" fontId="0" fillId="11" borderId="23" xfId="0" applyFill="1" applyBorder="1"/>
    <xf numFmtId="165" fontId="0" fillId="11" borderId="23" xfId="0" applyNumberFormat="1" applyFill="1" applyBorder="1"/>
    <xf numFmtId="165" fontId="0" fillId="11" borderId="17" xfId="0" applyNumberFormat="1" applyFill="1" applyBorder="1"/>
    <xf numFmtId="171" fontId="0" fillId="0" borderId="7" xfId="3" applyNumberFormat="1" applyFont="1" applyBorder="1"/>
    <xf numFmtId="0" fontId="0" fillId="13" borderId="1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165" fontId="7" fillId="2" borderId="17" xfId="0" applyNumberFormat="1" applyFont="1" applyFill="1" applyBorder="1"/>
    <xf numFmtId="170" fontId="0" fillId="13" borderId="16" xfId="0" applyNumberFormat="1" applyFill="1" applyBorder="1"/>
    <xf numFmtId="170" fontId="0" fillId="13" borderId="20" xfId="0" applyNumberFormat="1" applyFill="1" applyBorder="1"/>
    <xf numFmtId="9" fontId="0" fillId="0" borderId="0" xfId="1" applyFont="1"/>
    <xf numFmtId="10" fontId="0" fillId="0" borderId="7" xfId="1" applyNumberFormat="1" applyFont="1" applyBorder="1"/>
    <xf numFmtId="172" fontId="0" fillId="0" borderId="7" xfId="3" applyNumberFormat="1" applyFont="1" applyBorder="1"/>
    <xf numFmtId="166" fontId="7" fillId="4" borderId="18" xfId="0" applyNumberFormat="1" applyFont="1" applyFill="1" applyBorder="1" applyAlignment="1">
      <alignment horizontal="center"/>
    </xf>
    <xf numFmtId="166" fontId="7" fillId="4" borderId="19" xfId="0" applyNumberFormat="1" applyFont="1" applyFill="1" applyBorder="1" applyAlignment="1">
      <alignment horizontal="center"/>
    </xf>
    <xf numFmtId="168" fontId="7" fillId="0" borderId="18" xfId="1" applyNumberFormat="1" applyFont="1" applyBorder="1" applyAlignment="1">
      <alignment horizontal="center"/>
    </xf>
    <xf numFmtId="168" fontId="7" fillId="0" borderId="19" xfId="1" applyNumberFormat="1" applyFont="1" applyBorder="1" applyAlignment="1">
      <alignment horizontal="center"/>
    </xf>
    <xf numFmtId="0" fontId="0" fillId="0" borderId="0" xfId="0" applyFill="1" applyBorder="1" applyAlignment="1"/>
    <xf numFmtId="0" fontId="0" fillId="0" borderId="22" xfId="0" applyFill="1" applyBorder="1" applyAlignment="1"/>
    <xf numFmtId="0" fontId="4" fillId="0" borderId="5" xfId="0" applyFont="1" applyFill="1" applyBorder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Vol_Correl_VaR!$R$17</c:f>
              <c:strCache>
                <c:ptCount val="1"/>
                <c:pt idx="0">
                  <c:v>Equity VaR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Vol_Correl_VaR!$R$18:$R$622</c:f>
              <c:numCache>
                <c:formatCode>0.00%</c:formatCode>
                <c:ptCount val="605"/>
                <c:pt idx="0">
                  <c:v>-4.7315429522979284E-2</c:v>
                </c:pt>
                <c:pt idx="1">
                  <c:v>-4.6600293720272828E-2</c:v>
                </c:pt>
                <c:pt idx="2">
                  <c:v>-4.6423597537225927E-2</c:v>
                </c:pt>
                <c:pt idx="3">
                  <c:v>-4.6017533051046652E-2</c:v>
                </c:pt>
                <c:pt idx="4">
                  <c:v>-4.5581556936046513E-2</c:v>
                </c:pt>
                <c:pt idx="5">
                  <c:v>-4.6100607778430093E-2</c:v>
                </c:pt>
                <c:pt idx="6">
                  <c:v>-4.5770243767254873E-2</c:v>
                </c:pt>
                <c:pt idx="7">
                  <c:v>-4.5877982111481301E-2</c:v>
                </c:pt>
                <c:pt idx="8">
                  <c:v>-4.5353507772566776E-2</c:v>
                </c:pt>
                <c:pt idx="9">
                  <c:v>-4.488804895381579E-2</c:v>
                </c:pt>
                <c:pt idx="10">
                  <c:v>-4.44094516517132E-2</c:v>
                </c:pt>
                <c:pt idx="11">
                  <c:v>-4.3771603428576653E-2</c:v>
                </c:pt>
                <c:pt idx="12">
                  <c:v>-4.3167172078984357E-2</c:v>
                </c:pt>
                <c:pt idx="13">
                  <c:v>-4.2576823625992473E-2</c:v>
                </c:pt>
                <c:pt idx="14">
                  <c:v>-4.1963193646640647E-2</c:v>
                </c:pt>
                <c:pt idx="15">
                  <c:v>-4.1730258690448455E-2</c:v>
                </c:pt>
                <c:pt idx="16">
                  <c:v>-4.7330259585774227E-2</c:v>
                </c:pt>
                <c:pt idx="17">
                  <c:v>-4.9006668970075343E-2</c:v>
                </c:pt>
                <c:pt idx="18">
                  <c:v>-4.8335955821136221E-2</c:v>
                </c:pt>
                <c:pt idx="19">
                  <c:v>-4.7638175964444446E-2</c:v>
                </c:pt>
                <c:pt idx="20">
                  <c:v>-4.7631739028685741E-2</c:v>
                </c:pt>
                <c:pt idx="21">
                  <c:v>-5.1938974744836573E-2</c:v>
                </c:pt>
                <c:pt idx="22">
                  <c:v>-5.456967646385389E-2</c:v>
                </c:pt>
                <c:pt idx="23">
                  <c:v>-5.4700192946387498E-2</c:v>
                </c:pt>
                <c:pt idx="24">
                  <c:v>-5.4620709437152103E-2</c:v>
                </c:pt>
                <c:pt idx="25">
                  <c:v>-5.541617559367179E-2</c:v>
                </c:pt>
                <c:pt idx="26">
                  <c:v>-5.4673715200004018E-2</c:v>
                </c:pt>
                <c:pt idx="27">
                  <c:v>-5.510945564146337E-2</c:v>
                </c:pt>
                <c:pt idx="28">
                  <c:v>-5.4362653754969015E-2</c:v>
                </c:pt>
                <c:pt idx="29">
                  <c:v>-5.990161976875634E-2</c:v>
                </c:pt>
                <c:pt idx="30">
                  <c:v>-6.0044871113877685E-2</c:v>
                </c:pt>
                <c:pt idx="31">
                  <c:v>-5.9184531640007476E-2</c:v>
                </c:pt>
                <c:pt idx="32">
                  <c:v>-5.8824659710393259E-2</c:v>
                </c:pt>
                <c:pt idx="33">
                  <c:v>-5.8690666227441152E-2</c:v>
                </c:pt>
                <c:pt idx="34">
                  <c:v>-5.8222925529423208E-2</c:v>
                </c:pt>
                <c:pt idx="35">
                  <c:v>-5.7388543541491588E-2</c:v>
                </c:pt>
                <c:pt idx="36">
                  <c:v>-5.6778299399956184E-2</c:v>
                </c:pt>
                <c:pt idx="37">
                  <c:v>-5.5995053246196747E-2</c:v>
                </c:pt>
                <c:pt idx="38">
                  <c:v>-5.5770210144891037E-2</c:v>
                </c:pt>
                <c:pt idx="39">
                  <c:v>-5.5784077277036243E-2</c:v>
                </c:pt>
                <c:pt idx="40">
                  <c:v>-5.4963949113127665E-2</c:v>
                </c:pt>
                <c:pt idx="41">
                  <c:v>-5.4813311438196018E-2</c:v>
                </c:pt>
                <c:pt idx="42">
                  <c:v>-5.3987502088580143E-2</c:v>
                </c:pt>
                <c:pt idx="43">
                  <c:v>-5.6475337557480798E-2</c:v>
                </c:pt>
                <c:pt idx="44">
                  <c:v>-5.5917162540743387E-2</c:v>
                </c:pt>
                <c:pt idx="45">
                  <c:v>-5.5133917398040952E-2</c:v>
                </c:pt>
                <c:pt idx="46">
                  <c:v>-5.4671988704832614E-2</c:v>
                </c:pt>
                <c:pt idx="47">
                  <c:v>-5.561870439423286E-2</c:v>
                </c:pt>
                <c:pt idx="48">
                  <c:v>-5.4908034882993617E-2</c:v>
                </c:pt>
                <c:pt idx="49">
                  <c:v>-5.4090786962821866E-2</c:v>
                </c:pt>
                <c:pt idx="50">
                  <c:v>-5.3294644321926141E-2</c:v>
                </c:pt>
                <c:pt idx="51">
                  <c:v>-5.28512826433368E-2</c:v>
                </c:pt>
                <c:pt idx="52">
                  <c:v>-5.2324707942705426E-2</c:v>
                </c:pt>
                <c:pt idx="53">
                  <c:v>-5.1711677367462273E-2</c:v>
                </c:pt>
                <c:pt idx="54">
                  <c:v>-5.0930105032494961E-2</c:v>
                </c:pt>
                <c:pt idx="55">
                  <c:v>-5.0174674723963343E-2</c:v>
                </c:pt>
                <c:pt idx="56">
                  <c:v>-4.9468070543055596E-2</c:v>
                </c:pt>
                <c:pt idx="57">
                  <c:v>-4.8720437298500868E-2</c:v>
                </c:pt>
                <c:pt idx="58">
                  <c:v>-4.7985232869526592E-2</c:v>
                </c:pt>
                <c:pt idx="59">
                  <c:v>-4.7810568653009589E-2</c:v>
                </c:pt>
                <c:pt idx="60">
                  <c:v>-4.7787813778359202E-2</c:v>
                </c:pt>
                <c:pt idx="61">
                  <c:v>-4.718573834641579E-2</c:v>
                </c:pt>
                <c:pt idx="62">
                  <c:v>-4.7613315165978637E-2</c:v>
                </c:pt>
                <c:pt idx="63">
                  <c:v>-4.6900760036628721E-2</c:v>
                </c:pt>
                <c:pt idx="64">
                  <c:v>-4.6225199237773081E-2</c:v>
                </c:pt>
                <c:pt idx="65">
                  <c:v>-4.5527004735509975E-2</c:v>
                </c:pt>
                <c:pt idx="66">
                  <c:v>-4.4848102035790142E-2</c:v>
                </c:pt>
                <c:pt idx="67">
                  <c:v>-4.440767618568138E-2</c:v>
                </c:pt>
                <c:pt idx="68">
                  <c:v>-4.3736498284041608E-2</c:v>
                </c:pt>
                <c:pt idx="69">
                  <c:v>-4.3089404124539883E-2</c:v>
                </c:pt>
                <c:pt idx="70">
                  <c:v>-4.252034214197227E-2</c:v>
                </c:pt>
                <c:pt idx="71">
                  <c:v>-4.2204377397838264E-2</c:v>
                </c:pt>
                <c:pt idx="72">
                  <c:v>-4.2075040752985425E-2</c:v>
                </c:pt>
                <c:pt idx="73">
                  <c:v>-4.2129306150508028E-2</c:v>
                </c:pt>
                <c:pt idx="74">
                  <c:v>-4.1492795616966942E-2</c:v>
                </c:pt>
                <c:pt idx="75">
                  <c:v>-4.1251819085448678E-2</c:v>
                </c:pt>
                <c:pt idx="76">
                  <c:v>-4.1732010474889412E-2</c:v>
                </c:pt>
                <c:pt idx="77">
                  <c:v>-4.1398018101216003E-2</c:v>
                </c:pt>
                <c:pt idx="78">
                  <c:v>-4.1490458583678481E-2</c:v>
                </c:pt>
                <c:pt idx="79">
                  <c:v>-4.1359400263776318E-2</c:v>
                </c:pt>
                <c:pt idx="80">
                  <c:v>-4.1422235128529529E-2</c:v>
                </c:pt>
                <c:pt idx="81">
                  <c:v>-4.0802984917313705E-2</c:v>
                </c:pt>
                <c:pt idx="82">
                  <c:v>-4.125569908849526E-2</c:v>
                </c:pt>
                <c:pt idx="83">
                  <c:v>-4.2084220928002028E-2</c:v>
                </c:pt>
                <c:pt idx="84">
                  <c:v>-4.2909346894125837E-2</c:v>
                </c:pt>
                <c:pt idx="85">
                  <c:v>-4.2509801940638671E-2</c:v>
                </c:pt>
                <c:pt idx="86">
                  <c:v>-4.2463804895765241E-2</c:v>
                </c:pt>
                <c:pt idx="87">
                  <c:v>-4.4476814911282109E-2</c:v>
                </c:pt>
                <c:pt idx="88">
                  <c:v>-4.3805273505055066E-2</c:v>
                </c:pt>
                <c:pt idx="89">
                  <c:v>-4.3241309376163758E-2</c:v>
                </c:pt>
                <c:pt idx="90">
                  <c:v>-4.2613697854212623E-2</c:v>
                </c:pt>
                <c:pt idx="91">
                  <c:v>-4.2118408751162642E-2</c:v>
                </c:pt>
                <c:pt idx="92">
                  <c:v>-4.2363891662693769E-2</c:v>
                </c:pt>
                <c:pt idx="93">
                  <c:v>-4.2278250348481684E-2</c:v>
                </c:pt>
                <c:pt idx="94">
                  <c:v>-4.4063119513470361E-2</c:v>
                </c:pt>
                <c:pt idx="95">
                  <c:v>-4.432473123608404E-2</c:v>
                </c:pt>
                <c:pt idx="96">
                  <c:v>-4.5435943386587921E-2</c:v>
                </c:pt>
                <c:pt idx="97">
                  <c:v>-4.6180062533933489E-2</c:v>
                </c:pt>
                <c:pt idx="98">
                  <c:v>-4.560373406065981E-2</c:v>
                </c:pt>
                <c:pt idx="99">
                  <c:v>-4.4966070350557268E-2</c:v>
                </c:pt>
                <c:pt idx="100">
                  <c:v>-4.4806744954015251E-2</c:v>
                </c:pt>
                <c:pt idx="101">
                  <c:v>-4.4752879004141911E-2</c:v>
                </c:pt>
                <c:pt idx="102">
                  <c:v>-4.7815028145550734E-2</c:v>
                </c:pt>
                <c:pt idx="103">
                  <c:v>-4.7692578428471473E-2</c:v>
                </c:pt>
                <c:pt idx="104">
                  <c:v>-4.7440335887243487E-2</c:v>
                </c:pt>
                <c:pt idx="105">
                  <c:v>-4.6752751361084414E-2</c:v>
                </c:pt>
                <c:pt idx="106">
                  <c:v>-4.6167225186720444E-2</c:v>
                </c:pt>
                <c:pt idx="107">
                  <c:v>-4.5508220198840946E-2</c:v>
                </c:pt>
                <c:pt idx="108">
                  <c:v>-4.4930328876835325E-2</c:v>
                </c:pt>
                <c:pt idx="109">
                  <c:v>-4.443331000097292E-2</c:v>
                </c:pt>
                <c:pt idx="110">
                  <c:v>-4.379678169795076E-2</c:v>
                </c:pt>
                <c:pt idx="111">
                  <c:v>-4.3275585746919629E-2</c:v>
                </c:pt>
                <c:pt idx="112">
                  <c:v>-4.2628090165634347E-2</c:v>
                </c:pt>
                <c:pt idx="113">
                  <c:v>-4.2326131005618758E-2</c:v>
                </c:pt>
                <c:pt idx="114">
                  <c:v>-4.2699386883719617E-2</c:v>
                </c:pt>
                <c:pt idx="115">
                  <c:v>-4.2447168055965753E-2</c:v>
                </c:pt>
                <c:pt idx="116">
                  <c:v>-4.180582291934816E-2</c:v>
                </c:pt>
                <c:pt idx="117">
                  <c:v>-4.133461010980042E-2</c:v>
                </c:pt>
                <c:pt idx="118">
                  <c:v>-4.0772741612735516E-2</c:v>
                </c:pt>
                <c:pt idx="119">
                  <c:v>-4.0161082206447811E-2</c:v>
                </c:pt>
                <c:pt idx="120">
                  <c:v>-3.9718355907318509E-2</c:v>
                </c:pt>
                <c:pt idx="121">
                  <c:v>-3.9574100836967011E-2</c:v>
                </c:pt>
                <c:pt idx="122">
                  <c:v>-3.9697686793577519E-2</c:v>
                </c:pt>
                <c:pt idx="123">
                  <c:v>-3.9251701252410821E-2</c:v>
                </c:pt>
                <c:pt idx="124">
                  <c:v>-3.9000556411948363E-2</c:v>
                </c:pt>
                <c:pt idx="125">
                  <c:v>-3.9255134304555503E-2</c:v>
                </c:pt>
                <c:pt idx="126">
                  <c:v>-3.8832979216865453E-2</c:v>
                </c:pt>
                <c:pt idx="127">
                  <c:v>-3.8490705553986648E-2</c:v>
                </c:pt>
                <c:pt idx="128">
                  <c:v>-3.8093051405056824E-2</c:v>
                </c:pt>
                <c:pt idx="129">
                  <c:v>-3.7520778293314898E-2</c:v>
                </c:pt>
                <c:pt idx="130">
                  <c:v>-3.7342115496645831E-2</c:v>
                </c:pt>
                <c:pt idx="131">
                  <c:v>-3.6808525617547626E-2</c:v>
                </c:pt>
                <c:pt idx="132">
                  <c:v>-3.6252280516342078E-2</c:v>
                </c:pt>
                <c:pt idx="133">
                  <c:v>-3.6249685292757149E-2</c:v>
                </c:pt>
                <c:pt idx="134">
                  <c:v>-3.6284359214861769E-2</c:v>
                </c:pt>
                <c:pt idx="135">
                  <c:v>-3.5773363235953676E-2</c:v>
                </c:pt>
                <c:pt idx="136">
                  <c:v>-3.6071405762298454E-2</c:v>
                </c:pt>
                <c:pt idx="137">
                  <c:v>-3.5747371000892758E-2</c:v>
                </c:pt>
                <c:pt idx="138">
                  <c:v>-3.6169821655461343E-2</c:v>
                </c:pt>
                <c:pt idx="139">
                  <c:v>-3.5623464149706484E-2</c:v>
                </c:pt>
                <c:pt idx="140">
                  <c:v>-3.5201604781117141E-2</c:v>
                </c:pt>
                <c:pt idx="141">
                  <c:v>-3.4685982062860207E-2</c:v>
                </c:pt>
                <c:pt idx="142">
                  <c:v>-3.4378632093327942E-2</c:v>
                </c:pt>
                <c:pt idx="143">
                  <c:v>-3.4135683254109539E-2</c:v>
                </c:pt>
                <c:pt idx="144">
                  <c:v>-3.3692930188950691E-2</c:v>
                </c:pt>
                <c:pt idx="145">
                  <c:v>-3.342972001620368E-2</c:v>
                </c:pt>
                <c:pt idx="146">
                  <c:v>-3.3092644649267478E-2</c:v>
                </c:pt>
                <c:pt idx="147">
                  <c:v>-3.2595784433127613E-2</c:v>
                </c:pt>
                <c:pt idx="148">
                  <c:v>-3.2393988257690978E-2</c:v>
                </c:pt>
                <c:pt idx="149">
                  <c:v>-3.2308182784049413E-2</c:v>
                </c:pt>
                <c:pt idx="150">
                  <c:v>-3.1819958108389106E-2</c:v>
                </c:pt>
                <c:pt idx="151">
                  <c:v>-3.1341571470906923E-2</c:v>
                </c:pt>
                <c:pt idx="152">
                  <c:v>-3.1536891327126254E-2</c:v>
                </c:pt>
                <c:pt idx="153">
                  <c:v>-3.1168206159594342E-2</c:v>
                </c:pt>
                <c:pt idx="154">
                  <c:v>-3.0712120401015106E-2</c:v>
                </c:pt>
                <c:pt idx="155">
                  <c:v>-3.0829818795478255E-2</c:v>
                </c:pt>
                <c:pt idx="156">
                  <c:v>-3.0845842722638493E-2</c:v>
                </c:pt>
                <c:pt idx="157">
                  <c:v>-3.0465770391679903E-2</c:v>
                </c:pt>
                <c:pt idx="158">
                  <c:v>-3.0137556111640949E-2</c:v>
                </c:pt>
                <c:pt idx="159">
                  <c:v>-2.9732193469004603E-2</c:v>
                </c:pt>
                <c:pt idx="160">
                  <c:v>-2.9282991713440308E-2</c:v>
                </c:pt>
                <c:pt idx="161">
                  <c:v>-2.9782395756987316E-2</c:v>
                </c:pt>
                <c:pt idx="162">
                  <c:v>-3.3382142157901147E-2</c:v>
                </c:pt>
                <c:pt idx="163">
                  <c:v>-3.4071152138275974E-2</c:v>
                </c:pt>
                <c:pt idx="164">
                  <c:v>-3.489720528525439E-2</c:v>
                </c:pt>
                <c:pt idx="165">
                  <c:v>-3.4479680140439582E-2</c:v>
                </c:pt>
                <c:pt idx="166">
                  <c:v>-3.4023972232031574E-2</c:v>
                </c:pt>
                <c:pt idx="167">
                  <c:v>-3.3577600079763362E-2</c:v>
                </c:pt>
                <c:pt idx="168">
                  <c:v>-3.3217927281624135E-2</c:v>
                </c:pt>
                <c:pt idx="169">
                  <c:v>-3.2963406114791448E-2</c:v>
                </c:pt>
                <c:pt idx="170">
                  <c:v>-3.2481317203365237E-2</c:v>
                </c:pt>
                <c:pt idx="171">
                  <c:v>-3.4226317462028873E-2</c:v>
                </c:pt>
                <c:pt idx="172">
                  <c:v>-3.3968831867193287E-2</c:v>
                </c:pt>
                <c:pt idx="173">
                  <c:v>-3.3548973021747551E-2</c:v>
                </c:pt>
                <c:pt idx="174">
                  <c:v>-3.3054971514485124E-2</c:v>
                </c:pt>
                <c:pt idx="175">
                  <c:v>-3.2943380999449205E-2</c:v>
                </c:pt>
                <c:pt idx="176">
                  <c:v>-3.3021581678098544E-2</c:v>
                </c:pt>
                <c:pt idx="177">
                  <c:v>-3.2759199034255025E-2</c:v>
                </c:pt>
                <c:pt idx="178">
                  <c:v>-3.2679279751363276E-2</c:v>
                </c:pt>
                <c:pt idx="179">
                  <c:v>-3.2397855823915987E-2</c:v>
                </c:pt>
                <c:pt idx="180">
                  <c:v>-3.2561690189743989E-2</c:v>
                </c:pt>
                <c:pt idx="181">
                  <c:v>-3.2196680067562891E-2</c:v>
                </c:pt>
                <c:pt idx="182">
                  <c:v>-3.171066118002825E-2</c:v>
                </c:pt>
                <c:pt idx="183">
                  <c:v>-3.1255429355807343E-2</c:v>
                </c:pt>
                <c:pt idx="184">
                  <c:v>-3.1312372347583765E-2</c:v>
                </c:pt>
                <c:pt idx="185">
                  <c:v>-3.0932864964888365E-2</c:v>
                </c:pt>
                <c:pt idx="186">
                  <c:v>-3.073654875446603E-2</c:v>
                </c:pt>
                <c:pt idx="187">
                  <c:v>-3.0281119665369286E-2</c:v>
                </c:pt>
                <c:pt idx="188">
                  <c:v>-3.0104482360043514E-2</c:v>
                </c:pt>
                <c:pt idx="189">
                  <c:v>-2.9902430561805814E-2</c:v>
                </c:pt>
                <c:pt idx="190">
                  <c:v>-2.9626172744932858E-2</c:v>
                </c:pt>
                <c:pt idx="191">
                  <c:v>-2.9648335079625571E-2</c:v>
                </c:pt>
                <c:pt idx="192">
                  <c:v>-2.9587126889484078E-2</c:v>
                </c:pt>
                <c:pt idx="193">
                  <c:v>-2.9161656756005738E-2</c:v>
                </c:pt>
                <c:pt idx="194">
                  <c:v>-2.9329203361035824E-2</c:v>
                </c:pt>
                <c:pt idx="195">
                  <c:v>-2.9085880333048198E-2</c:v>
                </c:pt>
                <c:pt idx="196">
                  <c:v>-2.8899185221364605E-2</c:v>
                </c:pt>
                <c:pt idx="197">
                  <c:v>-3.0509473214674038E-2</c:v>
                </c:pt>
                <c:pt idx="198">
                  <c:v>-3.04034118865226E-2</c:v>
                </c:pt>
                <c:pt idx="199">
                  <c:v>-2.9957177720873467E-2</c:v>
                </c:pt>
                <c:pt idx="200">
                  <c:v>-3.0702829626294028E-2</c:v>
                </c:pt>
                <c:pt idx="201">
                  <c:v>-3.0570203306144864E-2</c:v>
                </c:pt>
                <c:pt idx="202">
                  <c:v>-3.038792009231777E-2</c:v>
                </c:pt>
                <c:pt idx="203">
                  <c:v>-3.0084507637337773E-2</c:v>
                </c:pt>
                <c:pt idx="204">
                  <c:v>-2.9751048972717541E-2</c:v>
                </c:pt>
                <c:pt idx="205">
                  <c:v>-2.9380054565495049E-2</c:v>
                </c:pt>
                <c:pt idx="206">
                  <c:v>-2.8963381562979708E-2</c:v>
                </c:pt>
                <c:pt idx="207">
                  <c:v>-2.8746076497386062E-2</c:v>
                </c:pt>
                <c:pt idx="208">
                  <c:v>-2.9088641343554853E-2</c:v>
                </c:pt>
                <c:pt idx="209">
                  <c:v>-2.8837137421099491E-2</c:v>
                </c:pt>
                <c:pt idx="210">
                  <c:v>-2.8505858343603949E-2</c:v>
                </c:pt>
                <c:pt idx="211">
                  <c:v>-2.8141841225657195E-2</c:v>
                </c:pt>
                <c:pt idx="212">
                  <c:v>-2.9965925444989841E-2</c:v>
                </c:pt>
                <c:pt idx="213">
                  <c:v>-2.9518522976238071E-2</c:v>
                </c:pt>
                <c:pt idx="214">
                  <c:v>-2.9137530888650745E-2</c:v>
                </c:pt>
                <c:pt idx="215">
                  <c:v>-2.8749959464753318E-2</c:v>
                </c:pt>
                <c:pt idx="216">
                  <c:v>-3.2231623054200118E-2</c:v>
                </c:pt>
                <c:pt idx="217">
                  <c:v>-3.3665344330111029E-2</c:v>
                </c:pt>
                <c:pt idx="218">
                  <c:v>-3.3376254390145604E-2</c:v>
                </c:pt>
                <c:pt idx="219">
                  <c:v>-3.3446816024603206E-2</c:v>
                </c:pt>
                <c:pt idx="220">
                  <c:v>-3.3028235542037036E-2</c:v>
                </c:pt>
                <c:pt idx="221">
                  <c:v>-3.2538369452392878E-2</c:v>
                </c:pt>
                <c:pt idx="222">
                  <c:v>-3.3894069924724116E-2</c:v>
                </c:pt>
                <c:pt idx="223">
                  <c:v>-3.3446358725093023E-2</c:v>
                </c:pt>
                <c:pt idx="224">
                  <c:v>-3.5827448836610355E-2</c:v>
                </c:pt>
                <c:pt idx="225">
                  <c:v>-3.6075677032872622E-2</c:v>
                </c:pt>
                <c:pt idx="226">
                  <c:v>-3.6054248622381393E-2</c:v>
                </c:pt>
                <c:pt idx="227">
                  <c:v>-3.5509679910673282E-2</c:v>
                </c:pt>
                <c:pt idx="228">
                  <c:v>-3.4976611960971293E-2</c:v>
                </c:pt>
                <c:pt idx="229">
                  <c:v>-3.4728751691030964E-2</c:v>
                </c:pt>
                <c:pt idx="230">
                  <c:v>-3.4909397034953556E-2</c:v>
                </c:pt>
                <c:pt idx="231">
                  <c:v>-3.4456825808153194E-2</c:v>
                </c:pt>
                <c:pt idx="232">
                  <c:v>-3.3940648749637918E-2</c:v>
                </c:pt>
                <c:pt idx="233">
                  <c:v>-3.5015118023980163E-2</c:v>
                </c:pt>
                <c:pt idx="234">
                  <c:v>-3.4896260981938133E-2</c:v>
                </c:pt>
                <c:pt idx="235">
                  <c:v>-3.5660755094997852E-2</c:v>
                </c:pt>
                <c:pt idx="236">
                  <c:v>-3.5568427665077805E-2</c:v>
                </c:pt>
                <c:pt idx="237">
                  <c:v>-3.5241416475068038E-2</c:v>
                </c:pt>
                <c:pt idx="238">
                  <c:v>-3.6374397489549612E-2</c:v>
                </c:pt>
                <c:pt idx="239">
                  <c:v>-3.6148382699262245E-2</c:v>
                </c:pt>
                <c:pt idx="240">
                  <c:v>-3.5657585048231064E-2</c:v>
                </c:pt>
                <c:pt idx="241">
                  <c:v>-3.5207959373469828E-2</c:v>
                </c:pt>
                <c:pt idx="242">
                  <c:v>-3.4964289802614061E-2</c:v>
                </c:pt>
                <c:pt idx="243">
                  <c:v>-3.4533755619356774E-2</c:v>
                </c:pt>
                <c:pt idx="244">
                  <c:v>-3.4116067488052237E-2</c:v>
                </c:pt>
                <c:pt idx="245">
                  <c:v>-3.3603349121600484E-2</c:v>
                </c:pt>
                <c:pt idx="246">
                  <c:v>-3.3140311192177321E-2</c:v>
                </c:pt>
                <c:pt idx="247">
                  <c:v>-3.2719097308948709E-2</c:v>
                </c:pt>
                <c:pt idx="248">
                  <c:v>-3.2225315328439058E-2</c:v>
                </c:pt>
                <c:pt idx="249">
                  <c:v>-3.1779730498642383E-2</c:v>
                </c:pt>
                <c:pt idx="250">
                  <c:v>-3.1311123323800094E-2</c:v>
                </c:pt>
                <c:pt idx="251">
                  <c:v>-3.1729081524675316E-2</c:v>
                </c:pt>
                <c:pt idx="252">
                  <c:v>-3.1307695839898786E-2</c:v>
                </c:pt>
                <c:pt idx="253">
                  <c:v>-3.1387664689702895E-2</c:v>
                </c:pt>
                <c:pt idx="254">
                  <c:v>-3.1391367224425523E-2</c:v>
                </c:pt>
                <c:pt idx="255">
                  <c:v>-3.1087165392577706E-2</c:v>
                </c:pt>
                <c:pt idx="256">
                  <c:v>-3.1498173129694176E-2</c:v>
                </c:pt>
                <c:pt idx="257">
                  <c:v>-3.2993880071643326E-2</c:v>
                </c:pt>
                <c:pt idx="258">
                  <c:v>-3.2959123639461303E-2</c:v>
                </c:pt>
                <c:pt idx="259">
                  <c:v>-3.2694796946073863E-2</c:v>
                </c:pt>
                <c:pt idx="260">
                  <c:v>-3.3249975616614164E-2</c:v>
                </c:pt>
                <c:pt idx="261">
                  <c:v>-3.2784615805148833E-2</c:v>
                </c:pt>
                <c:pt idx="262">
                  <c:v>-3.2366629744697964E-2</c:v>
                </c:pt>
                <c:pt idx="263">
                  <c:v>-3.1915185476376916E-2</c:v>
                </c:pt>
                <c:pt idx="264">
                  <c:v>-3.154279010974758E-2</c:v>
                </c:pt>
                <c:pt idx="265">
                  <c:v>-3.1071377689089099E-2</c:v>
                </c:pt>
                <c:pt idx="266">
                  <c:v>-3.0620285751170075E-2</c:v>
                </c:pt>
                <c:pt idx="267">
                  <c:v>-3.055813675359479E-2</c:v>
                </c:pt>
                <c:pt idx="268">
                  <c:v>-3.0096339659035843E-2</c:v>
                </c:pt>
                <c:pt idx="269">
                  <c:v>-2.9820477274414746E-2</c:v>
                </c:pt>
                <c:pt idx="270">
                  <c:v>-2.9377188759209326E-2</c:v>
                </c:pt>
                <c:pt idx="271">
                  <c:v>-3.0973293631510933E-2</c:v>
                </c:pt>
                <c:pt idx="272">
                  <c:v>-3.1371140159990853E-2</c:v>
                </c:pt>
                <c:pt idx="273">
                  <c:v>-3.1057884426499101E-2</c:v>
                </c:pt>
                <c:pt idx="274">
                  <c:v>-3.197131352155156E-2</c:v>
                </c:pt>
                <c:pt idx="275">
                  <c:v>-3.427789535237339E-2</c:v>
                </c:pt>
                <c:pt idx="276">
                  <c:v>-3.3790877037437085E-2</c:v>
                </c:pt>
                <c:pt idx="277">
                  <c:v>-3.3761618962069299E-2</c:v>
                </c:pt>
                <c:pt idx="278">
                  <c:v>-3.3429105720909687E-2</c:v>
                </c:pt>
                <c:pt idx="279">
                  <c:v>-3.2924182644062522E-2</c:v>
                </c:pt>
                <c:pt idx="280">
                  <c:v>-3.2468096960009574E-2</c:v>
                </c:pt>
                <c:pt idx="281">
                  <c:v>-3.2444969026991018E-2</c:v>
                </c:pt>
                <c:pt idx="282">
                  <c:v>-3.4214819499182189E-2</c:v>
                </c:pt>
                <c:pt idx="283">
                  <c:v>-3.574002863981935E-2</c:v>
                </c:pt>
                <c:pt idx="284">
                  <c:v>-3.5343916500660474E-2</c:v>
                </c:pt>
                <c:pt idx="285">
                  <c:v>-3.4822754275546403E-2</c:v>
                </c:pt>
                <c:pt idx="286">
                  <c:v>-3.5617861829747022E-2</c:v>
                </c:pt>
                <c:pt idx="287">
                  <c:v>-3.5428933543770101E-2</c:v>
                </c:pt>
                <c:pt idx="288">
                  <c:v>-3.5638785845460805E-2</c:v>
                </c:pt>
                <c:pt idx="289">
                  <c:v>-3.5100345433343956E-2</c:v>
                </c:pt>
                <c:pt idx="290">
                  <c:v>-3.4574526569207037E-2</c:v>
                </c:pt>
                <c:pt idx="291">
                  <c:v>-3.4124838311349485E-2</c:v>
                </c:pt>
                <c:pt idx="292">
                  <c:v>-3.3640824783734841E-2</c:v>
                </c:pt>
                <c:pt idx="293">
                  <c:v>-3.3432754617098458E-2</c:v>
                </c:pt>
                <c:pt idx="294">
                  <c:v>-3.2978234367595068E-2</c:v>
                </c:pt>
                <c:pt idx="295">
                  <c:v>-3.2482016969127517E-2</c:v>
                </c:pt>
                <c:pt idx="296">
                  <c:v>-3.3387705684219532E-2</c:v>
                </c:pt>
                <c:pt idx="297">
                  <c:v>-3.2884505831656634E-2</c:v>
                </c:pt>
                <c:pt idx="298">
                  <c:v>-3.2763707061616791E-2</c:v>
                </c:pt>
                <c:pt idx="299">
                  <c:v>-3.2404929853514786E-2</c:v>
                </c:pt>
                <c:pt idx="300">
                  <c:v>-3.3296656037461507E-2</c:v>
                </c:pt>
                <c:pt idx="301">
                  <c:v>-3.557580042311833E-2</c:v>
                </c:pt>
                <c:pt idx="302">
                  <c:v>-3.5632143121905387E-2</c:v>
                </c:pt>
                <c:pt idx="303">
                  <c:v>-3.7115899935022706E-2</c:v>
                </c:pt>
                <c:pt idx="304">
                  <c:v>-3.6856725897434377E-2</c:v>
                </c:pt>
                <c:pt idx="305">
                  <c:v>-3.6716076427819537E-2</c:v>
                </c:pt>
                <c:pt idx="306">
                  <c:v>-3.8547235054770805E-2</c:v>
                </c:pt>
                <c:pt idx="307">
                  <c:v>-3.9458942144328164E-2</c:v>
                </c:pt>
                <c:pt idx="308">
                  <c:v>-3.8921916796578117E-2</c:v>
                </c:pt>
                <c:pt idx="309">
                  <c:v>-3.8335567264954226E-2</c:v>
                </c:pt>
                <c:pt idx="310">
                  <c:v>-3.8645715957498647E-2</c:v>
                </c:pt>
                <c:pt idx="311">
                  <c:v>-3.8944200298365941E-2</c:v>
                </c:pt>
                <c:pt idx="312">
                  <c:v>-3.8459797291976155E-2</c:v>
                </c:pt>
                <c:pt idx="313">
                  <c:v>-3.7949136634635748E-2</c:v>
                </c:pt>
                <c:pt idx="314">
                  <c:v>-3.9643979152892292E-2</c:v>
                </c:pt>
                <c:pt idx="315">
                  <c:v>-3.9454978278791061E-2</c:v>
                </c:pt>
                <c:pt idx="316">
                  <c:v>-3.8961328952085962E-2</c:v>
                </c:pt>
                <c:pt idx="317">
                  <c:v>-3.9029188316940341E-2</c:v>
                </c:pt>
                <c:pt idx="318">
                  <c:v>-3.8519786557233759E-2</c:v>
                </c:pt>
                <c:pt idx="319">
                  <c:v>-3.7940072343035119E-2</c:v>
                </c:pt>
                <c:pt idx="320">
                  <c:v>-3.739219837869516E-2</c:v>
                </c:pt>
                <c:pt idx="321">
                  <c:v>-3.7194245750426881E-2</c:v>
                </c:pt>
                <c:pt idx="322">
                  <c:v>-3.7119325198518002E-2</c:v>
                </c:pt>
                <c:pt idx="323">
                  <c:v>-3.6570445860074664E-2</c:v>
                </c:pt>
                <c:pt idx="324">
                  <c:v>-3.7577555488323235E-2</c:v>
                </c:pt>
                <c:pt idx="325">
                  <c:v>-3.720184707195389E-2</c:v>
                </c:pt>
                <c:pt idx="326">
                  <c:v>-3.7809473030893541E-2</c:v>
                </c:pt>
                <c:pt idx="327">
                  <c:v>-3.7262334518801066E-2</c:v>
                </c:pt>
                <c:pt idx="328">
                  <c:v>-3.6842404152283743E-2</c:v>
                </c:pt>
                <c:pt idx="329">
                  <c:v>-3.628633248131255E-2</c:v>
                </c:pt>
                <c:pt idx="330">
                  <c:v>-3.5739354256558775E-2</c:v>
                </c:pt>
                <c:pt idx="331">
                  <c:v>-3.569188425378287E-2</c:v>
                </c:pt>
                <c:pt idx="332">
                  <c:v>-3.5381446680354076E-2</c:v>
                </c:pt>
                <c:pt idx="333">
                  <c:v>-3.4886465688526297E-2</c:v>
                </c:pt>
                <c:pt idx="334">
                  <c:v>-3.4359507382605424E-2</c:v>
                </c:pt>
                <c:pt idx="335">
                  <c:v>-3.3924899885897364E-2</c:v>
                </c:pt>
                <c:pt idx="336">
                  <c:v>-3.5396966296868122E-2</c:v>
                </c:pt>
                <c:pt idx="337">
                  <c:v>-3.6192947061333296E-2</c:v>
                </c:pt>
                <c:pt idx="338">
                  <c:v>-3.5839820013771714E-2</c:v>
                </c:pt>
                <c:pt idx="339">
                  <c:v>-3.5298299107665534E-2</c:v>
                </c:pt>
                <c:pt idx="340">
                  <c:v>-4.0419894996519469E-2</c:v>
                </c:pt>
                <c:pt idx="341">
                  <c:v>-5.0776789942646609E-2</c:v>
                </c:pt>
                <c:pt idx="342">
                  <c:v>-5.860394268382068E-2</c:v>
                </c:pt>
                <c:pt idx="343">
                  <c:v>-5.9912139855011447E-2</c:v>
                </c:pt>
                <c:pt idx="344">
                  <c:v>-6.2689403883544076E-2</c:v>
                </c:pt>
                <c:pt idx="345">
                  <c:v>-6.4427752183699782E-2</c:v>
                </c:pt>
                <c:pt idx="346">
                  <c:v>-6.3456527429965076E-2</c:v>
                </c:pt>
                <c:pt idx="347">
                  <c:v>-7.4275734413412647E-2</c:v>
                </c:pt>
                <c:pt idx="348">
                  <c:v>-9.1010687495726328E-2</c:v>
                </c:pt>
                <c:pt idx="349">
                  <c:v>-9.352454156241588E-2</c:v>
                </c:pt>
                <c:pt idx="350">
                  <c:v>-9.3062772171840002E-2</c:v>
                </c:pt>
                <c:pt idx="351">
                  <c:v>-9.1774036433140291E-2</c:v>
                </c:pt>
                <c:pt idx="352">
                  <c:v>-9.0395670328925551E-2</c:v>
                </c:pt>
                <c:pt idx="353">
                  <c:v>-8.9345061564401862E-2</c:v>
                </c:pt>
                <c:pt idx="354">
                  <c:v>-8.8098426411288275E-2</c:v>
                </c:pt>
                <c:pt idx="355">
                  <c:v>-8.9127493934494983E-2</c:v>
                </c:pt>
                <c:pt idx="356">
                  <c:v>-8.8612950646686284E-2</c:v>
                </c:pt>
                <c:pt idx="357">
                  <c:v>-8.7762719416181287E-2</c:v>
                </c:pt>
                <c:pt idx="358">
                  <c:v>-8.6854193720620698E-2</c:v>
                </c:pt>
                <c:pt idx="359">
                  <c:v>-8.5661777100505571E-2</c:v>
                </c:pt>
                <c:pt idx="360">
                  <c:v>-8.5943392190107229E-2</c:v>
                </c:pt>
                <c:pt idx="361">
                  <c:v>-8.4660968637702644E-2</c:v>
                </c:pt>
                <c:pt idx="362">
                  <c:v>-8.4953664966496312E-2</c:v>
                </c:pt>
                <c:pt idx="363">
                  <c:v>-8.8140871640529792E-2</c:v>
                </c:pt>
                <c:pt idx="364">
                  <c:v>-8.696392841341602E-2</c:v>
                </c:pt>
                <c:pt idx="365">
                  <c:v>-8.5682145775701643E-2</c:v>
                </c:pt>
                <c:pt idx="366">
                  <c:v>-8.4654200166267027E-2</c:v>
                </c:pt>
                <c:pt idx="367">
                  <c:v>-8.4122739530295004E-2</c:v>
                </c:pt>
                <c:pt idx="368">
                  <c:v>-8.3104966326767338E-2</c:v>
                </c:pt>
                <c:pt idx="369">
                  <c:v>-8.1879261217530419E-2</c:v>
                </c:pt>
                <c:pt idx="370">
                  <c:v>-8.0877402085006142E-2</c:v>
                </c:pt>
                <c:pt idx="371">
                  <c:v>-8.0115952021867679E-2</c:v>
                </c:pt>
                <c:pt idx="372">
                  <c:v>-7.9453699281112136E-2</c:v>
                </c:pt>
                <c:pt idx="373">
                  <c:v>-7.9101632448812478E-2</c:v>
                </c:pt>
                <c:pt idx="374">
                  <c:v>-7.7906508563408888E-2</c:v>
                </c:pt>
                <c:pt idx="375">
                  <c:v>-7.7136065477795654E-2</c:v>
                </c:pt>
                <c:pt idx="376">
                  <c:v>-7.6396161697669968E-2</c:v>
                </c:pt>
                <c:pt idx="377">
                  <c:v>-7.5480950635487251E-2</c:v>
                </c:pt>
                <c:pt idx="378">
                  <c:v>-7.4603893676101291E-2</c:v>
                </c:pt>
                <c:pt idx="379">
                  <c:v>-7.35677888105635E-2</c:v>
                </c:pt>
                <c:pt idx="380">
                  <c:v>-7.2460739905224142E-2</c:v>
                </c:pt>
                <c:pt idx="381">
                  <c:v>-7.2802050965976806E-2</c:v>
                </c:pt>
                <c:pt idx="382">
                  <c:v>-7.1742195804789494E-2</c:v>
                </c:pt>
                <c:pt idx="383">
                  <c:v>-7.0658829708373574E-2</c:v>
                </c:pt>
                <c:pt idx="384">
                  <c:v>-6.9603189166919682E-2</c:v>
                </c:pt>
                <c:pt idx="385">
                  <c:v>-6.8846266996310787E-2</c:v>
                </c:pt>
                <c:pt idx="386">
                  <c:v>-6.7867928025336532E-2</c:v>
                </c:pt>
                <c:pt idx="387">
                  <c:v>-6.6867466502303227E-2</c:v>
                </c:pt>
                <c:pt idx="388">
                  <c:v>-6.6101658300562513E-2</c:v>
                </c:pt>
                <c:pt idx="389">
                  <c:v>-6.7276464395138749E-2</c:v>
                </c:pt>
                <c:pt idx="390">
                  <c:v>-6.6266346814203542E-2</c:v>
                </c:pt>
                <c:pt idx="391">
                  <c:v>-6.5903662868769072E-2</c:v>
                </c:pt>
                <c:pt idx="392">
                  <c:v>-6.5080132842057811E-2</c:v>
                </c:pt>
                <c:pt idx="393">
                  <c:v>-6.5506159054096541E-2</c:v>
                </c:pt>
                <c:pt idx="394">
                  <c:v>-6.4727885396317381E-2</c:v>
                </c:pt>
                <c:pt idx="395">
                  <c:v>-6.4396998503558386E-2</c:v>
                </c:pt>
                <c:pt idx="396">
                  <c:v>-6.3507405301922421E-2</c:v>
                </c:pt>
                <c:pt idx="397">
                  <c:v>-6.2556835619409196E-2</c:v>
                </c:pt>
                <c:pt idx="398">
                  <c:v>-6.1625975116253534E-2</c:v>
                </c:pt>
                <c:pt idx="399">
                  <c:v>-6.0789726467003702E-2</c:v>
                </c:pt>
                <c:pt idx="400">
                  <c:v>-5.9877634259654033E-2</c:v>
                </c:pt>
                <c:pt idx="401">
                  <c:v>-5.9027694728128612E-2</c:v>
                </c:pt>
                <c:pt idx="402">
                  <c:v>-5.8738585716522254E-2</c:v>
                </c:pt>
                <c:pt idx="403">
                  <c:v>-5.851520707337559E-2</c:v>
                </c:pt>
                <c:pt idx="404">
                  <c:v>-5.9084616481280355E-2</c:v>
                </c:pt>
                <c:pt idx="405">
                  <c:v>-5.8469560665862341E-2</c:v>
                </c:pt>
                <c:pt idx="406">
                  <c:v>-5.8257906898496935E-2</c:v>
                </c:pt>
                <c:pt idx="407">
                  <c:v>-5.7380149568937486E-2</c:v>
                </c:pt>
                <c:pt idx="408">
                  <c:v>-5.9251010077024095E-2</c:v>
                </c:pt>
                <c:pt idx="409">
                  <c:v>-5.8357522395334982E-2</c:v>
                </c:pt>
                <c:pt idx="410">
                  <c:v>-5.7569359748269669E-2</c:v>
                </c:pt>
                <c:pt idx="411">
                  <c:v>-5.7644791627193374E-2</c:v>
                </c:pt>
                <c:pt idx="412">
                  <c:v>-5.7158315133893939E-2</c:v>
                </c:pt>
                <c:pt idx="413">
                  <c:v>-5.6710805231800443E-2</c:v>
                </c:pt>
                <c:pt idx="414">
                  <c:v>-5.6494619606815059E-2</c:v>
                </c:pt>
                <c:pt idx="415">
                  <c:v>-5.5988253463612477E-2</c:v>
                </c:pt>
                <c:pt idx="416">
                  <c:v>-5.5172715672235043E-2</c:v>
                </c:pt>
                <c:pt idx="417">
                  <c:v>-5.4865860000100734E-2</c:v>
                </c:pt>
                <c:pt idx="418">
                  <c:v>-5.520028361974387E-2</c:v>
                </c:pt>
                <c:pt idx="419">
                  <c:v>-5.4422867627855934E-2</c:v>
                </c:pt>
                <c:pt idx="420">
                  <c:v>-5.3794630524002927E-2</c:v>
                </c:pt>
                <c:pt idx="421">
                  <c:v>-5.4081725272694725E-2</c:v>
                </c:pt>
                <c:pt idx="422">
                  <c:v>-5.3824768803558687E-2</c:v>
                </c:pt>
                <c:pt idx="423">
                  <c:v>-5.5150652713562079E-2</c:v>
                </c:pt>
                <c:pt idx="424">
                  <c:v>-5.6593369756439672E-2</c:v>
                </c:pt>
                <c:pt idx="425">
                  <c:v>-6.0589053050475683E-2</c:v>
                </c:pt>
                <c:pt idx="426">
                  <c:v>-6.0477758841033867E-2</c:v>
                </c:pt>
                <c:pt idx="427">
                  <c:v>-5.9644014624703333E-2</c:v>
                </c:pt>
                <c:pt idx="428">
                  <c:v>-5.8762389019424391E-2</c:v>
                </c:pt>
                <c:pt idx="429">
                  <c:v>-5.8155946024892456E-2</c:v>
                </c:pt>
                <c:pt idx="430">
                  <c:v>-5.7696456718605557E-2</c:v>
                </c:pt>
                <c:pt idx="431">
                  <c:v>-5.7211713665538483E-2</c:v>
                </c:pt>
                <c:pt idx="432">
                  <c:v>-5.9588077769370827E-2</c:v>
                </c:pt>
                <c:pt idx="433">
                  <c:v>-5.9142218045452825E-2</c:v>
                </c:pt>
                <c:pt idx="434">
                  <c:v>-5.8257551542344695E-2</c:v>
                </c:pt>
                <c:pt idx="435">
                  <c:v>-5.7377234055311858E-2</c:v>
                </c:pt>
                <c:pt idx="436">
                  <c:v>-5.7050608365679129E-2</c:v>
                </c:pt>
                <c:pt idx="437">
                  <c:v>-5.7972332064118129E-2</c:v>
                </c:pt>
                <c:pt idx="438">
                  <c:v>-5.7096129786033178E-2</c:v>
                </c:pt>
                <c:pt idx="439">
                  <c:v>-5.6233183763313301E-2</c:v>
                </c:pt>
                <c:pt idx="440">
                  <c:v>-5.6573245617662013E-2</c:v>
                </c:pt>
                <c:pt idx="441">
                  <c:v>-5.5974459642393837E-2</c:v>
                </c:pt>
                <c:pt idx="442">
                  <c:v>-5.5427964062296588E-2</c:v>
                </c:pt>
                <c:pt idx="443">
                  <c:v>-5.4595313648818672E-2</c:v>
                </c:pt>
                <c:pt idx="444">
                  <c:v>-5.3792605097692653E-2</c:v>
                </c:pt>
                <c:pt idx="445">
                  <c:v>-5.3143687669017975E-2</c:v>
                </c:pt>
                <c:pt idx="446">
                  <c:v>-5.2341672456186046E-2</c:v>
                </c:pt>
                <c:pt idx="447">
                  <c:v>-5.1550585938202359E-2</c:v>
                </c:pt>
                <c:pt idx="448">
                  <c:v>-5.1279109514551599E-2</c:v>
                </c:pt>
                <c:pt idx="449">
                  <c:v>-5.0605904664077855E-2</c:v>
                </c:pt>
                <c:pt idx="450">
                  <c:v>-5.0130789069815052E-2</c:v>
                </c:pt>
                <c:pt idx="451">
                  <c:v>-4.9373718436471009E-2</c:v>
                </c:pt>
                <c:pt idx="452">
                  <c:v>-4.8790221786356509E-2</c:v>
                </c:pt>
                <c:pt idx="453">
                  <c:v>-4.8099392363336206E-2</c:v>
                </c:pt>
                <c:pt idx="454">
                  <c:v>-4.8120723229708749E-2</c:v>
                </c:pt>
                <c:pt idx="455">
                  <c:v>-4.7402166741910064E-2</c:v>
                </c:pt>
                <c:pt idx="456">
                  <c:v>-4.6721671467395517E-2</c:v>
                </c:pt>
                <c:pt idx="457">
                  <c:v>-4.6871676441467947E-2</c:v>
                </c:pt>
                <c:pt idx="458">
                  <c:v>-4.6929526106938728E-2</c:v>
                </c:pt>
                <c:pt idx="459">
                  <c:v>-4.6232839345172E-2</c:v>
                </c:pt>
                <c:pt idx="460">
                  <c:v>-4.5555428935793431E-2</c:v>
                </c:pt>
                <c:pt idx="461">
                  <c:v>-4.4900914065480184E-2</c:v>
                </c:pt>
                <c:pt idx="462">
                  <c:v>-4.4230258273355777E-2</c:v>
                </c:pt>
                <c:pt idx="463">
                  <c:v>-4.3646552847197914E-2</c:v>
                </c:pt>
                <c:pt idx="464">
                  <c:v>-4.3016637781272189E-2</c:v>
                </c:pt>
                <c:pt idx="465">
                  <c:v>-4.2627494961853439E-2</c:v>
                </c:pt>
                <c:pt idx="466">
                  <c:v>-4.2201510574237579E-2</c:v>
                </c:pt>
                <c:pt idx="467">
                  <c:v>-4.1766481960890042E-2</c:v>
                </c:pt>
                <c:pt idx="468">
                  <c:v>-4.1193791830710924E-2</c:v>
                </c:pt>
                <c:pt idx="469">
                  <c:v>-4.1213674933613359E-2</c:v>
                </c:pt>
                <c:pt idx="470">
                  <c:v>-4.0645203581788164E-2</c:v>
                </c:pt>
                <c:pt idx="471">
                  <c:v>-4.0139327177524366E-2</c:v>
                </c:pt>
                <c:pt idx="472">
                  <c:v>-3.9622223282911359E-2</c:v>
                </c:pt>
                <c:pt idx="473">
                  <c:v>-3.9030107069513126E-2</c:v>
                </c:pt>
                <c:pt idx="474">
                  <c:v>-3.9033731767754543E-2</c:v>
                </c:pt>
                <c:pt idx="475">
                  <c:v>-3.9820003836519367E-2</c:v>
                </c:pt>
                <c:pt idx="476">
                  <c:v>-3.9218327612712489E-2</c:v>
                </c:pt>
                <c:pt idx="477">
                  <c:v>-3.8702006088457877E-2</c:v>
                </c:pt>
                <c:pt idx="478">
                  <c:v>-3.8550095742414268E-2</c:v>
                </c:pt>
                <c:pt idx="479">
                  <c:v>-3.7988360131262749E-2</c:v>
                </c:pt>
                <c:pt idx="480">
                  <c:v>-3.8409578782439363E-2</c:v>
                </c:pt>
                <c:pt idx="481">
                  <c:v>-3.7852521310253205E-2</c:v>
                </c:pt>
                <c:pt idx="482">
                  <c:v>-3.7729952191205472E-2</c:v>
                </c:pt>
                <c:pt idx="483">
                  <c:v>-3.7962954073845097E-2</c:v>
                </c:pt>
                <c:pt idx="484">
                  <c:v>-3.7429606490166439E-2</c:v>
                </c:pt>
                <c:pt idx="485">
                  <c:v>-3.9630368616088846E-2</c:v>
                </c:pt>
                <c:pt idx="486">
                  <c:v>-4.1034767922098932E-2</c:v>
                </c:pt>
                <c:pt idx="487">
                  <c:v>-4.258323060176783E-2</c:v>
                </c:pt>
                <c:pt idx="488">
                  <c:v>-4.4791433790462958E-2</c:v>
                </c:pt>
                <c:pt idx="489">
                  <c:v>-4.4647988946404656E-2</c:v>
                </c:pt>
                <c:pt idx="490">
                  <c:v>-4.4451782867880638E-2</c:v>
                </c:pt>
                <c:pt idx="491">
                  <c:v>-4.6452437524874636E-2</c:v>
                </c:pt>
                <c:pt idx="492">
                  <c:v>-4.5951938299820624E-2</c:v>
                </c:pt>
                <c:pt idx="493">
                  <c:v>-4.7253386923396985E-2</c:v>
                </c:pt>
                <c:pt idx="494">
                  <c:v>-4.7051610246838182E-2</c:v>
                </c:pt>
                <c:pt idx="495">
                  <c:v>-5.1470492959925368E-2</c:v>
                </c:pt>
                <c:pt idx="496">
                  <c:v>-5.5510203220678241E-2</c:v>
                </c:pt>
                <c:pt idx="497">
                  <c:v>-5.4681452245876741E-2</c:v>
                </c:pt>
                <c:pt idx="498">
                  <c:v>-5.4794168273894682E-2</c:v>
                </c:pt>
                <c:pt idx="499">
                  <c:v>-5.4107290326245491E-2</c:v>
                </c:pt>
                <c:pt idx="500">
                  <c:v>-5.4698578822336925E-2</c:v>
                </c:pt>
                <c:pt idx="501">
                  <c:v>-5.613037688095409E-2</c:v>
                </c:pt>
                <c:pt idx="502">
                  <c:v>-5.5283432037177366E-2</c:v>
                </c:pt>
                <c:pt idx="503">
                  <c:v>-5.4487232028686126E-2</c:v>
                </c:pt>
                <c:pt idx="504">
                  <c:v>-5.5736746570670619E-2</c:v>
                </c:pt>
                <c:pt idx="505">
                  <c:v>-6.1489321559151724E-2</c:v>
                </c:pt>
                <c:pt idx="506">
                  <c:v>-6.0907440147275275E-2</c:v>
                </c:pt>
                <c:pt idx="507">
                  <c:v>-6.1265764195697424E-2</c:v>
                </c:pt>
                <c:pt idx="508">
                  <c:v>-6.1854382208065821E-2</c:v>
                </c:pt>
                <c:pt idx="509">
                  <c:v>-6.1068167529862792E-2</c:v>
                </c:pt>
                <c:pt idx="510">
                  <c:v>-6.1197492687645398E-2</c:v>
                </c:pt>
                <c:pt idx="511">
                  <c:v>-6.0280358387184887E-2</c:v>
                </c:pt>
                <c:pt idx="512">
                  <c:v>-5.9410779611216109E-2</c:v>
                </c:pt>
                <c:pt idx="513">
                  <c:v>-5.8611674929896412E-2</c:v>
                </c:pt>
                <c:pt idx="514">
                  <c:v>-5.7743652258726214E-2</c:v>
                </c:pt>
                <c:pt idx="515">
                  <c:v>-5.7406740071791897E-2</c:v>
                </c:pt>
                <c:pt idx="516">
                  <c:v>-5.6626505986322948E-2</c:v>
                </c:pt>
                <c:pt idx="517">
                  <c:v>-5.5776371073800228E-2</c:v>
                </c:pt>
                <c:pt idx="518">
                  <c:v>-5.5279337949464005E-2</c:v>
                </c:pt>
                <c:pt idx="519">
                  <c:v>-5.4669815587802081E-2</c:v>
                </c:pt>
                <c:pt idx="520">
                  <c:v>-5.3871870434171111E-2</c:v>
                </c:pt>
                <c:pt idx="521">
                  <c:v>-5.3120465152192167E-2</c:v>
                </c:pt>
                <c:pt idx="522">
                  <c:v>-5.255264004228434E-2</c:v>
                </c:pt>
                <c:pt idx="523">
                  <c:v>-5.1758351262053505E-2</c:v>
                </c:pt>
                <c:pt idx="524">
                  <c:v>-5.0979140566151868E-2</c:v>
                </c:pt>
                <c:pt idx="525">
                  <c:v>-5.0438966919075658E-2</c:v>
                </c:pt>
                <c:pt idx="526">
                  <c:v>-5.1182541895043586E-2</c:v>
                </c:pt>
                <c:pt idx="527">
                  <c:v>-5.1358729429319308E-2</c:v>
                </c:pt>
                <c:pt idx="528">
                  <c:v>-5.0755392995914896E-2</c:v>
                </c:pt>
                <c:pt idx="529">
                  <c:v>-5.0940329894038454E-2</c:v>
                </c:pt>
                <c:pt idx="530">
                  <c:v>-5.0572734843885116E-2</c:v>
                </c:pt>
                <c:pt idx="531">
                  <c:v>-4.9856520708336488E-2</c:v>
                </c:pt>
                <c:pt idx="532">
                  <c:v>-4.9648390806326638E-2</c:v>
                </c:pt>
                <c:pt idx="533">
                  <c:v>-4.8946991259030882E-2</c:v>
                </c:pt>
                <c:pt idx="534">
                  <c:v>-4.8291521847073048E-2</c:v>
                </c:pt>
                <c:pt idx="535">
                  <c:v>-4.7863541782547599E-2</c:v>
                </c:pt>
                <c:pt idx="536">
                  <c:v>-4.8341436494699623E-2</c:v>
                </c:pt>
                <c:pt idx="537">
                  <c:v>-4.9562918339841909E-2</c:v>
                </c:pt>
                <c:pt idx="538">
                  <c:v>-5.0036197505375517E-2</c:v>
                </c:pt>
                <c:pt idx="539">
                  <c:v>-4.9280114337984453E-2</c:v>
                </c:pt>
                <c:pt idx="540">
                  <c:v>-4.8663500513002E-2</c:v>
                </c:pt>
                <c:pt idx="541">
                  <c:v>-4.8267748679471957E-2</c:v>
                </c:pt>
                <c:pt idx="542">
                  <c:v>-4.8092275224633461E-2</c:v>
                </c:pt>
                <c:pt idx="543">
                  <c:v>-4.741498470848006E-2</c:v>
                </c:pt>
                <c:pt idx="544">
                  <c:v>-4.6702235158122926E-2</c:v>
                </c:pt>
                <c:pt idx="545">
                  <c:v>-4.6006122174746165E-2</c:v>
                </c:pt>
                <c:pt idx="546">
                  <c:v>-4.6109695713198874E-2</c:v>
                </c:pt>
                <c:pt idx="547">
                  <c:v>-4.6364842861044531E-2</c:v>
                </c:pt>
                <c:pt idx="548">
                  <c:v>-4.5755843999180944E-2</c:v>
                </c:pt>
                <c:pt idx="549">
                  <c:v>-4.5995746135998196E-2</c:v>
                </c:pt>
                <c:pt idx="550">
                  <c:v>-4.5434184606162747E-2</c:v>
                </c:pt>
                <c:pt idx="551">
                  <c:v>-4.4754517038820066E-2</c:v>
                </c:pt>
                <c:pt idx="552">
                  <c:v>-4.4555173114425528E-2</c:v>
                </c:pt>
                <c:pt idx="553">
                  <c:v>-4.3960055779205427E-2</c:v>
                </c:pt>
                <c:pt idx="554">
                  <c:v>-4.4633702350919444E-2</c:v>
                </c:pt>
                <c:pt idx="555">
                  <c:v>-4.3980998344370831E-2</c:v>
                </c:pt>
                <c:pt idx="556">
                  <c:v>-4.490818868371485E-2</c:v>
                </c:pt>
                <c:pt idx="557">
                  <c:v>-4.4453917578541342E-2</c:v>
                </c:pt>
                <c:pt idx="558">
                  <c:v>-4.3871675408689782E-2</c:v>
                </c:pt>
                <c:pt idx="559">
                  <c:v>-4.321977165414536E-2</c:v>
                </c:pt>
                <c:pt idx="560">
                  <c:v>-4.3292613057305425E-2</c:v>
                </c:pt>
                <c:pt idx="561">
                  <c:v>-4.3996355068236744E-2</c:v>
                </c:pt>
                <c:pt idx="562">
                  <c:v>-4.4742536320486838E-2</c:v>
                </c:pt>
                <c:pt idx="563">
                  <c:v>-4.410167992045709E-2</c:v>
                </c:pt>
                <c:pt idx="564">
                  <c:v>-4.3697010573862098E-2</c:v>
                </c:pt>
                <c:pt idx="565">
                  <c:v>-4.3461070906043897E-2</c:v>
                </c:pt>
                <c:pt idx="566">
                  <c:v>-4.2922962709805002E-2</c:v>
                </c:pt>
                <c:pt idx="567">
                  <c:v>-4.2285420878112455E-2</c:v>
                </c:pt>
                <c:pt idx="568">
                  <c:v>-4.1662204977093824E-2</c:v>
                </c:pt>
                <c:pt idx="569">
                  <c:v>-4.1247772284370057E-2</c:v>
                </c:pt>
                <c:pt idx="570">
                  <c:v>-4.1047809580844308E-2</c:v>
                </c:pt>
                <c:pt idx="571">
                  <c:v>-4.1453370676431366E-2</c:v>
                </c:pt>
                <c:pt idx="572">
                  <c:v>-4.1010652150902917E-2</c:v>
                </c:pt>
                <c:pt idx="573">
                  <c:v>-4.0973180460067149E-2</c:v>
                </c:pt>
                <c:pt idx="574">
                  <c:v>-4.0521183410944177E-2</c:v>
                </c:pt>
                <c:pt idx="575">
                  <c:v>-4.0586587535579054E-2</c:v>
                </c:pt>
                <c:pt idx="576">
                  <c:v>-4.1688026992516364E-2</c:v>
                </c:pt>
                <c:pt idx="577">
                  <c:v>-4.2120873380485736E-2</c:v>
                </c:pt>
                <c:pt idx="578">
                  <c:v>-4.2221226616985852E-2</c:v>
                </c:pt>
                <c:pt idx="579">
                  <c:v>-4.1802858703774558E-2</c:v>
                </c:pt>
                <c:pt idx="580">
                  <c:v>-4.1246916632340959E-2</c:v>
                </c:pt>
                <c:pt idx="581">
                  <c:v>-4.1635629210770138E-2</c:v>
                </c:pt>
                <c:pt idx="582">
                  <c:v>-4.1563353832535267E-2</c:v>
                </c:pt>
                <c:pt idx="583">
                  <c:v>-4.1362791051444171E-2</c:v>
                </c:pt>
                <c:pt idx="584">
                  <c:v>-4.0836000375846289E-2</c:v>
                </c:pt>
                <c:pt idx="585">
                  <c:v>-4.0362785155746615E-2</c:v>
                </c:pt>
                <c:pt idx="586">
                  <c:v>-3.9765411932234124E-2</c:v>
                </c:pt>
                <c:pt idx="587">
                  <c:v>-3.956770275168861E-2</c:v>
                </c:pt>
                <c:pt idx="588">
                  <c:v>-3.9173592632491067E-2</c:v>
                </c:pt>
                <c:pt idx="589">
                  <c:v>-4.012800958573727E-2</c:v>
                </c:pt>
                <c:pt idx="590">
                  <c:v>-3.9908720198477694E-2</c:v>
                </c:pt>
                <c:pt idx="591">
                  <c:v>-3.9315369451353478E-2</c:v>
                </c:pt>
                <c:pt idx="592">
                  <c:v>-3.8734370917329945E-2</c:v>
                </c:pt>
                <c:pt idx="593">
                  <c:v>-3.8209153601995498E-2</c:v>
                </c:pt>
                <c:pt idx="594">
                  <c:v>-3.785810738071943E-2</c:v>
                </c:pt>
                <c:pt idx="595">
                  <c:v>-3.7914366814719956E-2</c:v>
                </c:pt>
                <c:pt idx="596">
                  <c:v>-3.7432180908735922E-2</c:v>
                </c:pt>
                <c:pt idx="597">
                  <c:v>-3.6937622628095169E-2</c:v>
                </c:pt>
                <c:pt idx="598">
                  <c:v>-3.6912470922290296E-2</c:v>
                </c:pt>
                <c:pt idx="599">
                  <c:v>-3.6485717249184521E-2</c:v>
                </c:pt>
                <c:pt idx="600">
                  <c:v>-3.8575726179522297E-2</c:v>
                </c:pt>
                <c:pt idx="601">
                  <c:v>-4.111082668727345E-2</c:v>
                </c:pt>
                <c:pt idx="602">
                  <c:v>-4.1732450910456707E-2</c:v>
                </c:pt>
                <c:pt idx="603">
                  <c:v>-4.239601170538522E-2</c:v>
                </c:pt>
                <c:pt idx="604">
                  <c:v>-4.2024083070902621E-2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49-4BFF-B191-76BB7DD63E30}"/>
            </c:ext>
          </c:extLst>
        </c:ser>
        <c:ser>
          <c:idx val="1"/>
          <c:order val="1"/>
          <c:tx>
            <c:strRef>
              <c:f>Vol_Correl_VaR!$S$17</c:f>
              <c:strCache>
                <c:ptCount val="1"/>
                <c:pt idx="0">
                  <c:v>Commodity 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Vol_Correl_VaR!$S$18:$S$622</c:f>
              <c:numCache>
                <c:formatCode>0.00%</c:formatCode>
                <c:ptCount val="605"/>
                <c:pt idx="0">
                  <c:v>-8.1607824547070995E-2</c:v>
                </c:pt>
                <c:pt idx="1">
                  <c:v>-8.0374385947802787E-2</c:v>
                </c:pt>
                <c:pt idx="2">
                  <c:v>-8.3099063172031307E-2</c:v>
                </c:pt>
                <c:pt idx="3">
                  <c:v>-8.4873223908463483E-2</c:v>
                </c:pt>
                <c:pt idx="4">
                  <c:v>-8.3765384148844574E-2</c:v>
                </c:pt>
                <c:pt idx="5">
                  <c:v>-8.395568901676477E-2</c:v>
                </c:pt>
                <c:pt idx="6">
                  <c:v>-9.0315722029560466E-2</c:v>
                </c:pt>
                <c:pt idx="7">
                  <c:v>-8.9732060074049408E-2</c:v>
                </c:pt>
                <c:pt idx="8">
                  <c:v>-8.8528787558202274E-2</c:v>
                </c:pt>
                <c:pt idx="9">
                  <c:v>-8.7219785455471086E-2</c:v>
                </c:pt>
                <c:pt idx="10">
                  <c:v>-8.6141194264537854E-2</c:v>
                </c:pt>
                <c:pt idx="11">
                  <c:v>-8.4871245649496663E-2</c:v>
                </c:pt>
                <c:pt idx="12">
                  <c:v>-8.5536885269861099E-2</c:v>
                </c:pt>
                <c:pt idx="13">
                  <c:v>-8.4285059334862772E-2</c:v>
                </c:pt>
                <c:pt idx="14">
                  <c:v>-8.3606981420552021E-2</c:v>
                </c:pt>
                <c:pt idx="15">
                  <c:v>-8.3020673809074366E-2</c:v>
                </c:pt>
                <c:pt idx="16">
                  <c:v>-8.215336206269766E-2</c:v>
                </c:pt>
                <c:pt idx="17">
                  <c:v>-8.1295057673221038E-2</c:v>
                </c:pt>
                <c:pt idx="18">
                  <c:v>-8.0068168235995024E-2</c:v>
                </c:pt>
                <c:pt idx="19">
                  <c:v>-7.8863932696201705E-2</c:v>
                </c:pt>
                <c:pt idx="20">
                  <c:v>-7.8633236576153259E-2</c:v>
                </c:pt>
                <c:pt idx="21">
                  <c:v>-7.9927599232717805E-2</c:v>
                </c:pt>
                <c:pt idx="22">
                  <c:v>-8.0068258619140922E-2</c:v>
                </c:pt>
                <c:pt idx="23">
                  <c:v>-7.8858952219579642E-2</c:v>
                </c:pt>
                <c:pt idx="24">
                  <c:v>-7.7725671381856196E-2</c:v>
                </c:pt>
                <c:pt idx="25">
                  <c:v>-8.5314466484410795E-2</c:v>
                </c:pt>
                <c:pt idx="26">
                  <c:v>-9.3463140374898654E-2</c:v>
                </c:pt>
                <c:pt idx="27">
                  <c:v>-9.2875804914428026E-2</c:v>
                </c:pt>
                <c:pt idx="28">
                  <c:v>-9.1495135903049446E-2</c:v>
                </c:pt>
                <c:pt idx="29">
                  <c:v>-9.0327744146121963E-2</c:v>
                </c:pt>
                <c:pt idx="30">
                  <c:v>-8.9131974792162116E-2</c:v>
                </c:pt>
                <c:pt idx="31">
                  <c:v>-8.7930425790864089E-2</c:v>
                </c:pt>
                <c:pt idx="32">
                  <c:v>-8.7701928533264528E-2</c:v>
                </c:pt>
                <c:pt idx="33">
                  <c:v>-8.7501762211611184E-2</c:v>
                </c:pt>
                <c:pt idx="34">
                  <c:v>-8.7927039576672694E-2</c:v>
                </c:pt>
                <c:pt idx="35">
                  <c:v>-9.250681581801759E-2</c:v>
                </c:pt>
                <c:pt idx="36">
                  <c:v>-9.1958864611314903E-2</c:v>
                </c:pt>
                <c:pt idx="37">
                  <c:v>-9.1614892495985659E-2</c:v>
                </c:pt>
                <c:pt idx="38">
                  <c:v>-9.0231587750339806E-2</c:v>
                </c:pt>
                <c:pt idx="39">
                  <c:v>-8.9423773254463851E-2</c:v>
                </c:pt>
                <c:pt idx="40">
                  <c:v>-8.8392738357628731E-2</c:v>
                </c:pt>
                <c:pt idx="41">
                  <c:v>-8.7934727515905323E-2</c:v>
                </c:pt>
                <c:pt idx="42">
                  <c:v>-9.0545235107051134E-2</c:v>
                </c:pt>
                <c:pt idx="43">
                  <c:v>-9.1708230920744066E-2</c:v>
                </c:pt>
                <c:pt idx="44">
                  <c:v>-9.0444892637200569E-2</c:v>
                </c:pt>
                <c:pt idx="45">
                  <c:v>-8.9244430169242453E-2</c:v>
                </c:pt>
                <c:pt idx="46">
                  <c:v>-8.7951456765746575E-2</c:v>
                </c:pt>
                <c:pt idx="47">
                  <c:v>-8.7120047447332788E-2</c:v>
                </c:pt>
                <c:pt idx="48">
                  <c:v>-8.9811119355473368E-2</c:v>
                </c:pt>
                <c:pt idx="49">
                  <c:v>-8.9120092431301215E-2</c:v>
                </c:pt>
                <c:pt idx="50">
                  <c:v>-9.0676920343292722E-2</c:v>
                </c:pt>
                <c:pt idx="51">
                  <c:v>-9.4747851601373986E-2</c:v>
                </c:pt>
                <c:pt idx="52">
                  <c:v>-9.6107169257466846E-2</c:v>
                </c:pt>
                <c:pt idx="53">
                  <c:v>-9.533529327370012E-2</c:v>
                </c:pt>
                <c:pt idx="54">
                  <c:v>-9.3894682696802165E-2</c:v>
                </c:pt>
                <c:pt idx="55">
                  <c:v>-9.3989741022731291E-2</c:v>
                </c:pt>
                <c:pt idx="56">
                  <c:v>-9.545996952932341E-2</c:v>
                </c:pt>
                <c:pt idx="57">
                  <c:v>-9.4017202322219287E-2</c:v>
                </c:pt>
                <c:pt idx="58">
                  <c:v>-9.3583660573645547E-2</c:v>
                </c:pt>
                <c:pt idx="59">
                  <c:v>-9.4536154751749507E-2</c:v>
                </c:pt>
                <c:pt idx="60">
                  <c:v>-9.3292222658087912E-2</c:v>
                </c:pt>
                <c:pt idx="61">
                  <c:v>-9.2753749604316094E-2</c:v>
                </c:pt>
                <c:pt idx="62">
                  <c:v>-9.2575057871425032E-2</c:v>
                </c:pt>
                <c:pt idx="63">
                  <c:v>-9.2638752037146943E-2</c:v>
                </c:pt>
                <c:pt idx="64">
                  <c:v>-9.1248534543127383E-2</c:v>
                </c:pt>
                <c:pt idx="65">
                  <c:v>-9.0242986533937461E-2</c:v>
                </c:pt>
                <c:pt idx="66">
                  <c:v>-8.8902474339168161E-2</c:v>
                </c:pt>
                <c:pt idx="67">
                  <c:v>-8.7580852504242371E-2</c:v>
                </c:pt>
                <c:pt idx="68">
                  <c:v>-8.641352122954947E-2</c:v>
                </c:pt>
                <c:pt idx="69">
                  <c:v>-8.5300549535892417E-2</c:v>
                </c:pt>
                <c:pt idx="70">
                  <c:v>-8.5980706405666268E-2</c:v>
                </c:pt>
                <c:pt idx="71">
                  <c:v>-8.4682890606170125E-2</c:v>
                </c:pt>
                <c:pt idx="72">
                  <c:v>-8.3929190662316772E-2</c:v>
                </c:pt>
                <c:pt idx="73">
                  <c:v>-8.3484345064952253E-2</c:v>
                </c:pt>
                <c:pt idx="74">
                  <c:v>-8.2666740058016622E-2</c:v>
                </c:pt>
                <c:pt idx="75">
                  <c:v>-8.1594548891622237E-2</c:v>
                </c:pt>
                <c:pt idx="76">
                  <c:v>-8.0366144300167933E-2</c:v>
                </c:pt>
                <c:pt idx="77">
                  <c:v>-7.9323694580315282E-2</c:v>
                </c:pt>
                <c:pt idx="78">
                  <c:v>-7.8968474864366936E-2</c:v>
                </c:pt>
                <c:pt idx="79">
                  <c:v>-8.6446702388978683E-2</c:v>
                </c:pt>
                <c:pt idx="80">
                  <c:v>-8.5206804569787298E-2</c:v>
                </c:pt>
                <c:pt idx="81">
                  <c:v>-8.4097036237688744E-2</c:v>
                </c:pt>
                <c:pt idx="82">
                  <c:v>-8.2831949417637663E-2</c:v>
                </c:pt>
                <c:pt idx="83">
                  <c:v>-8.3111762400017511E-2</c:v>
                </c:pt>
                <c:pt idx="84">
                  <c:v>-8.2546362087023969E-2</c:v>
                </c:pt>
                <c:pt idx="85">
                  <c:v>-8.1440539174140514E-2</c:v>
                </c:pt>
                <c:pt idx="86">
                  <c:v>-8.0861767058515596E-2</c:v>
                </c:pt>
                <c:pt idx="87">
                  <c:v>-7.9857756453020748E-2</c:v>
                </c:pt>
                <c:pt idx="88">
                  <c:v>-8.1738298436632079E-2</c:v>
                </c:pt>
                <c:pt idx="89">
                  <c:v>-8.0507386652195589E-2</c:v>
                </c:pt>
                <c:pt idx="90">
                  <c:v>-8.0445961408891584E-2</c:v>
                </c:pt>
                <c:pt idx="91">
                  <c:v>-8.3942470589649043E-2</c:v>
                </c:pt>
                <c:pt idx="92">
                  <c:v>-8.362791162603371E-2</c:v>
                </c:pt>
                <c:pt idx="93">
                  <c:v>-8.2484521977860575E-2</c:v>
                </c:pt>
                <c:pt idx="94">
                  <c:v>-8.3904303269563885E-2</c:v>
                </c:pt>
                <c:pt idx="95">
                  <c:v>-8.6111792417009891E-2</c:v>
                </c:pt>
                <c:pt idx="96">
                  <c:v>-8.7021938762199255E-2</c:v>
                </c:pt>
                <c:pt idx="97">
                  <c:v>-8.9706525994454292E-2</c:v>
                </c:pt>
                <c:pt idx="98">
                  <c:v>-8.9362246917502969E-2</c:v>
                </c:pt>
                <c:pt idx="99">
                  <c:v>-8.8366268490535513E-2</c:v>
                </c:pt>
                <c:pt idx="100">
                  <c:v>-8.7034611584976079E-2</c:v>
                </c:pt>
                <c:pt idx="101">
                  <c:v>-8.6387470133536232E-2</c:v>
                </c:pt>
                <c:pt idx="102">
                  <c:v>-8.9393016610721451E-2</c:v>
                </c:pt>
                <c:pt idx="103">
                  <c:v>-9.4448384255204632E-2</c:v>
                </c:pt>
                <c:pt idx="104">
                  <c:v>-9.5462607930111285E-2</c:v>
                </c:pt>
                <c:pt idx="105">
                  <c:v>-9.5049709376135702E-2</c:v>
                </c:pt>
                <c:pt idx="106">
                  <c:v>-9.3628242323979399E-2</c:v>
                </c:pt>
                <c:pt idx="107">
                  <c:v>-9.2213444767265451E-2</c:v>
                </c:pt>
                <c:pt idx="108">
                  <c:v>-9.0838358954957454E-2</c:v>
                </c:pt>
                <c:pt idx="109">
                  <c:v>-8.9672694991401639E-2</c:v>
                </c:pt>
                <c:pt idx="110">
                  <c:v>-8.9425665459358941E-2</c:v>
                </c:pt>
                <c:pt idx="111">
                  <c:v>-8.8202765530418406E-2</c:v>
                </c:pt>
                <c:pt idx="112">
                  <c:v>-8.6877854789001119E-2</c:v>
                </c:pt>
                <c:pt idx="113">
                  <c:v>-8.5610278588932512E-2</c:v>
                </c:pt>
                <c:pt idx="114">
                  <c:v>-8.4364183580440899E-2</c:v>
                </c:pt>
                <c:pt idx="115">
                  <c:v>-8.3113976252251517E-2</c:v>
                </c:pt>
                <c:pt idx="116">
                  <c:v>-8.1857785113755882E-2</c:v>
                </c:pt>
                <c:pt idx="117">
                  <c:v>-8.0708737554302995E-2</c:v>
                </c:pt>
                <c:pt idx="118">
                  <c:v>-7.960150339047628E-2</c:v>
                </c:pt>
                <c:pt idx="119">
                  <c:v>-7.9036231936707321E-2</c:v>
                </c:pt>
                <c:pt idx="120">
                  <c:v>-7.78598190589221E-2</c:v>
                </c:pt>
                <c:pt idx="121">
                  <c:v>-7.6746159470842804E-2</c:v>
                </c:pt>
                <c:pt idx="122">
                  <c:v>-7.6362608459369208E-2</c:v>
                </c:pt>
                <c:pt idx="123">
                  <c:v>-7.5398302194709485E-2</c:v>
                </c:pt>
                <c:pt idx="124">
                  <c:v>-7.4324599676354408E-2</c:v>
                </c:pt>
                <c:pt idx="125">
                  <c:v>-7.3614543372210087E-2</c:v>
                </c:pt>
                <c:pt idx="126">
                  <c:v>-7.4667609723764503E-2</c:v>
                </c:pt>
                <c:pt idx="127">
                  <c:v>-7.5343695114341941E-2</c:v>
                </c:pt>
                <c:pt idx="128">
                  <c:v>-7.4276640001347191E-2</c:v>
                </c:pt>
                <c:pt idx="129">
                  <c:v>-7.3833982132950324E-2</c:v>
                </c:pt>
                <c:pt idx="130">
                  <c:v>-7.3120253329409982E-2</c:v>
                </c:pt>
                <c:pt idx="131">
                  <c:v>-7.3278434992753702E-2</c:v>
                </c:pt>
                <c:pt idx="132">
                  <c:v>-7.2995651627115438E-2</c:v>
                </c:pt>
                <c:pt idx="133">
                  <c:v>-7.1892421989488114E-2</c:v>
                </c:pt>
                <c:pt idx="134">
                  <c:v>-7.1472692252042183E-2</c:v>
                </c:pt>
                <c:pt idx="135">
                  <c:v>-7.2165183645362896E-2</c:v>
                </c:pt>
                <c:pt idx="136">
                  <c:v>-7.2393061629027103E-2</c:v>
                </c:pt>
                <c:pt idx="137">
                  <c:v>-7.2729396283975928E-2</c:v>
                </c:pt>
                <c:pt idx="138">
                  <c:v>-7.1699486785684774E-2</c:v>
                </c:pt>
                <c:pt idx="139">
                  <c:v>-7.1831383620684267E-2</c:v>
                </c:pt>
                <c:pt idx="140">
                  <c:v>-8.3423296223427507E-2</c:v>
                </c:pt>
                <c:pt idx="141">
                  <c:v>-8.2909667846355145E-2</c:v>
                </c:pt>
                <c:pt idx="142">
                  <c:v>-8.3276949261822303E-2</c:v>
                </c:pt>
                <c:pt idx="143">
                  <c:v>-8.2249975229984812E-2</c:v>
                </c:pt>
                <c:pt idx="144">
                  <c:v>-8.4020427324737357E-2</c:v>
                </c:pt>
                <c:pt idx="145">
                  <c:v>-8.4618432745003552E-2</c:v>
                </c:pt>
                <c:pt idx="146">
                  <c:v>-8.3675064683856673E-2</c:v>
                </c:pt>
                <c:pt idx="147">
                  <c:v>-8.2414796565499895E-2</c:v>
                </c:pt>
                <c:pt idx="148">
                  <c:v>-8.1251607480784874E-2</c:v>
                </c:pt>
                <c:pt idx="149">
                  <c:v>-8.0400168188529617E-2</c:v>
                </c:pt>
                <c:pt idx="150">
                  <c:v>-7.9186535410069217E-2</c:v>
                </c:pt>
                <c:pt idx="151">
                  <c:v>-7.7990576986812443E-2</c:v>
                </c:pt>
                <c:pt idx="152">
                  <c:v>-7.926815450976997E-2</c:v>
                </c:pt>
                <c:pt idx="153">
                  <c:v>-7.8897423431004282E-2</c:v>
                </c:pt>
                <c:pt idx="154">
                  <c:v>-7.8019831741861764E-2</c:v>
                </c:pt>
                <c:pt idx="155">
                  <c:v>-7.6849286735789862E-2</c:v>
                </c:pt>
                <c:pt idx="156">
                  <c:v>-7.6704015975608955E-2</c:v>
                </c:pt>
                <c:pt idx="157">
                  <c:v>-7.7607632789433403E-2</c:v>
                </c:pt>
                <c:pt idx="158">
                  <c:v>-7.75101391358749E-2</c:v>
                </c:pt>
                <c:pt idx="159">
                  <c:v>-7.6339050161759958E-2</c:v>
                </c:pt>
                <c:pt idx="160">
                  <c:v>-7.598825105335387E-2</c:v>
                </c:pt>
                <c:pt idx="161">
                  <c:v>-7.5663468008028562E-2</c:v>
                </c:pt>
                <c:pt idx="162">
                  <c:v>-7.4676562353309009E-2</c:v>
                </c:pt>
                <c:pt idx="163">
                  <c:v>-7.3830091388202262E-2</c:v>
                </c:pt>
                <c:pt idx="164">
                  <c:v>-7.3037768315115922E-2</c:v>
                </c:pt>
                <c:pt idx="165">
                  <c:v>-7.3736309311102394E-2</c:v>
                </c:pt>
                <c:pt idx="166">
                  <c:v>-7.2798938440350416E-2</c:v>
                </c:pt>
                <c:pt idx="167">
                  <c:v>-7.2310264816760395E-2</c:v>
                </c:pt>
                <c:pt idx="168">
                  <c:v>-7.1378626786772578E-2</c:v>
                </c:pt>
                <c:pt idx="169">
                  <c:v>-7.0568187594434034E-2</c:v>
                </c:pt>
                <c:pt idx="170">
                  <c:v>-6.9877932410166044E-2</c:v>
                </c:pt>
                <c:pt idx="171">
                  <c:v>-6.9834610614317116E-2</c:v>
                </c:pt>
                <c:pt idx="172">
                  <c:v>-6.8827983906100301E-2</c:v>
                </c:pt>
                <c:pt idx="173">
                  <c:v>-6.9753181710777323E-2</c:v>
                </c:pt>
                <c:pt idx="174">
                  <c:v>-7.1669975292382046E-2</c:v>
                </c:pt>
                <c:pt idx="175">
                  <c:v>-7.1180430741319869E-2</c:v>
                </c:pt>
                <c:pt idx="176">
                  <c:v>-7.0314373399957802E-2</c:v>
                </c:pt>
                <c:pt idx="177">
                  <c:v>-7.2175674980223231E-2</c:v>
                </c:pt>
                <c:pt idx="178">
                  <c:v>-7.2681647225377025E-2</c:v>
                </c:pt>
                <c:pt idx="179">
                  <c:v>-7.1773059808898351E-2</c:v>
                </c:pt>
                <c:pt idx="180">
                  <c:v>-7.2541728855819429E-2</c:v>
                </c:pt>
                <c:pt idx="181">
                  <c:v>-7.4103355897177162E-2</c:v>
                </c:pt>
                <c:pt idx="182">
                  <c:v>-7.3722674031273652E-2</c:v>
                </c:pt>
                <c:pt idx="183">
                  <c:v>-7.2842175196267567E-2</c:v>
                </c:pt>
                <c:pt idx="184">
                  <c:v>-7.6600521895017204E-2</c:v>
                </c:pt>
                <c:pt idx="185">
                  <c:v>-7.9727311512363508E-2</c:v>
                </c:pt>
                <c:pt idx="186">
                  <c:v>-7.9744720326541341E-2</c:v>
                </c:pt>
                <c:pt idx="187">
                  <c:v>-7.8540965269492641E-2</c:v>
                </c:pt>
                <c:pt idx="188">
                  <c:v>-7.741697635970915E-2</c:v>
                </c:pt>
                <c:pt idx="189">
                  <c:v>-7.6272687237719267E-2</c:v>
                </c:pt>
                <c:pt idx="190">
                  <c:v>-7.5254382386729685E-2</c:v>
                </c:pt>
                <c:pt idx="191">
                  <c:v>-7.4643457667238955E-2</c:v>
                </c:pt>
                <c:pt idx="192">
                  <c:v>-7.387081883914362E-2</c:v>
                </c:pt>
                <c:pt idx="193">
                  <c:v>-7.9619824056004151E-2</c:v>
                </c:pt>
                <c:pt idx="194">
                  <c:v>-8.0622965988081274E-2</c:v>
                </c:pt>
                <c:pt idx="195">
                  <c:v>-7.9485431429508022E-2</c:v>
                </c:pt>
                <c:pt idx="196">
                  <c:v>-7.8757927527577917E-2</c:v>
                </c:pt>
                <c:pt idx="197">
                  <c:v>-7.7589897829162965E-2</c:v>
                </c:pt>
                <c:pt idx="198">
                  <c:v>-7.6418240107634622E-2</c:v>
                </c:pt>
                <c:pt idx="199">
                  <c:v>-7.5839042315607341E-2</c:v>
                </c:pt>
                <c:pt idx="200">
                  <c:v>-7.5693193771375497E-2</c:v>
                </c:pt>
                <c:pt idx="201">
                  <c:v>-7.8809205357794496E-2</c:v>
                </c:pt>
                <c:pt idx="202">
                  <c:v>-7.7808779293197308E-2</c:v>
                </c:pt>
                <c:pt idx="203">
                  <c:v>-7.874400632408167E-2</c:v>
                </c:pt>
                <c:pt idx="204">
                  <c:v>-7.8495024414619766E-2</c:v>
                </c:pt>
                <c:pt idx="205">
                  <c:v>-7.7396040952021974E-2</c:v>
                </c:pt>
                <c:pt idx="206">
                  <c:v>-7.7819629106627708E-2</c:v>
                </c:pt>
                <c:pt idx="207">
                  <c:v>-8.0289340515398211E-2</c:v>
                </c:pt>
                <c:pt idx="208">
                  <c:v>-7.917102726385021E-2</c:v>
                </c:pt>
                <c:pt idx="209">
                  <c:v>-7.8250618870569652E-2</c:v>
                </c:pt>
                <c:pt idx="210">
                  <c:v>-7.7142207791564971E-2</c:v>
                </c:pt>
                <c:pt idx="211">
                  <c:v>-7.8223586294143083E-2</c:v>
                </c:pt>
                <c:pt idx="212">
                  <c:v>-7.7234396157825375E-2</c:v>
                </c:pt>
                <c:pt idx="213">
                  <c:v>-7.607442401972965E-2</c:v>
                </c:pt>
                <c:pt idx="214">
                  <c:v>-7.4987389060775955E-2</c:v>
                </c:pt>
                <c:pt idx="215">
                  <c:v>-7.4762273749163222E-2</c:v>
                </c:pt>
                <c:pt idx="216">
                  <c:v>-7.842705651606037E-2</c:v>
                </c:pt>
                <c:pt idx="217">
                  <c:v>-7.9096336716412391E-2</c:v>
                </c:pt>
                <c:pt idx="218">
                  <c:v>-7.7903214932081355E-2</c:v>
                </c:pt>
                <c:pt idx="219">
                  <c:v>-7.7538450419315022E-2</c:v>
                </c:pt>
                <c:pt idx="220">
                  <c:v>-7.6804059354084381E-2</c:v>
                </c:pt>
                <c:pt idx="221">
                  <c:v>-7.5655737804606826E-2</c:v>
                </c:pt>
                <c:pt idx="222">
                  <c:v>-7.4562206559950245E-2</c:v>
                </c:pt>
                <c:pt idx="223">
                  <c:v>-7.4057569782258317E-2</c:v>
                </c:pt>
                <c:pt idx="224">
                  <c:v>-7.3245333187157549E-2</c:v>
                </c:pt>
                <c:pt idx="225">
                  <c:v>-7.5926560292823644E-2</c:v>
                </c:pt>
                <c:pt idx="226">
                  <c:v>-7.6139532968900192E-2</c:v>
                </c:pt>
                <c:pt idx="227">
                  <c:v>-7.5015432140625352E-2</c:v>
                </c:pt>
                <c:pt idx="228">
                  <c:v>-7.4027661504468448E-2</c:v>
                </c:pt>
                <c:pt idx="229">
                  <c:v>-7.4972009979980048E-2</c:v>
                </c:pt>
                <c:pt idx="230">
                  <c:v>-7.757996129700255E-2</c:v>
                </c:pt>
                <c:pt idx="231">
                  <c:v>-7.7380092052491828E-2</c:v>
                </c:pt>
                <c:pt idx="232">
                  <c:v>-7.6369537433963172E-2</c:v>
                </c:pt>
                <c:pt idx="233">
                  <c:v>-7.6156148352619329E-2</c:v>
                </c:pt>
                <c:pt idx="234">
                  <c:v>-7.5010648648181105E-2</c:v>
                </c:pt>
                <c:pt idx="235">
                  <c:v>-7.5143333115308783E-2</c:v>
                </c:pt>
                <c:pt idx="236">
                  <c:v>-7.5396201567965865E-2</c:v>
                </c:pt>
                <c:pt idx="237">
                  <c:v>-7.4486715072558857E-2</c:v>
                </c:pt>
                <c:pt idx="238">
                  <c:v>-7.534284350997604E-2</c:v>
                </c:pt>
                <c:pt idx="239">
                  <c:v>-7.4211727982369358E-2</c:v>
                </c:pt>
                <c:pt idx="240">
                  <c:v>-7.3992262091323799E-2</c:v>
                </c:pt>
                <c:pt idx="241">
                  <c:v>-7.5055033882588926E-2</c:v>
                </c:pt>
                <c:pt idx="242">
                  <c:v>-7.4798917253120226E-2</c:v>
                </c:pt>
                <c:pt idx="243">
                  <c:v>-7.3676412441194869E-2</c:v>
                </c:pt>
                <c:pt idx="244">
                  <c:v>-7.4002848198318899E-2</c:v>
                </c:pt>
                <c:pt idx="245">
                  <c:v>-7.2889184231242299E-2</c:v>
                </c:pt>
                <c:pt idx="246">
                  <c:v>-7.1788437726792081E-2</c:v>
                </c:pt>
                <c:pt idx="247">
                  <c:v>-7.2103388790697373E-2</c:v>
                </c:pt>
                <c:pt idx="248">
                  <c:v>-7.1043860079650495E-2</c:v>
                </c:pt>
                <c:pt idx="249">
                  <c:v>-7.3557307651480219E-2</c:v>
                </c:pt>
                <c:pt idx="250">
                  <c:v>-7.297929591039741E-2</c:v>
                </c:pt>
                <c:pt idx="251">
                  <c:v>-7.1888323491264214E-2</c:v>
                </c:pt>
                <c:pt idx="252">
                  <c:v>-7.1962670306254195E-2</c:v>
                </c:pt>
                <c:pt idx="253">
                  <c:v>-7.0926900796513551E-2</c:v>
                </c:pt>
                <c:pt idx="254">
                  <c:v>-6.9998294473250788E-2</c:v>
                </c:pt>
                <c:pt idx="255">
                  <c:v>-6.9037813239963608E-2</c:v>
                </c:pt>
                <c:pt idx="256">
                  <c:v>-6.8075414111850446E-2</c:v>
                </c:pt>
                <c:pt idx="257">
                  <c:v>-6.7461081336265633E-2</c:v>
                </c:pt>
                <c:pt idx="258">
                  <c:v>-6.6442342849569153E-2</c:v>
                </c:pt>
                <c:pt idx="259">
                  <c:v>-6.570716792295464E-2</c:v>
                </c:pt>
                <c:pt idx="260">
                  <c:v>-6.6211126291109687E-2</c:v>
                </c:pt>
                <c:pt idx="261">
                  <c:v>-6.5258045206796636E-2</c:v>
                </c:pt>
                <c:pt idx="262">
                  <c:v>-6.5337739698171124E-2</c:v>
                </c:pt>
                <c:pt idx="263">
                  <c:v>-6.4647225498405347E-2</c:v>
                </c:pt>
                <c:pt idx="264">
                  <c:v>-6.6897387692021457E-2</c:v>
                </c:pt>
                <c:pt idx="265">
                  <c:v>-6.7841572364417388E-2</c:v>
                </c:pt>
                <c:pt idx="266">
                  <c:v>-6.6830015537576712E-2</c:v>
                </c:pt>
                <c:pt idx="267">
                  <c:v>-6.6820650497599762E-2</c:v>
                </c:pt>
                <c:pt idx="268">
                  <c:v>-6.7588949327398562E-2</c:v>
                </c:pt>
                <c:pt idx="269">
                  <c:v>-6.8337193575471217E-2</c:v>
                </c:pt>
                <c:pt idx="270">
                  <c:v>-6.7994992590573386E-2</c:v>
                </c:pt>
                <c:pt idx="271">
                  <c:v>-6.6975402407597695E-2</c:v>
                </c:pt>
                <c:pt idx="272">
                  <c:v>-6.6575096692899224E-2</c:v>
                </c:pt>
                <c:pt idx="273">
                  <c:v>-6.6447682912631936E-2</c:v>
                </c:pt>
                <c:pt idx="274">
                  <c:v>-6.5447028963454834E-2</c:v>
                </c:pt>
                <c:pt idx="275">
                  <c:v>-6.5843859515739817E-2</c:v>
                </c:pt>
                <c:pt idx="276">
                  <c:v>-6.4899859697069143E-2</c:v>
                </c:pt>
                <c:pt idx="277">
                  <c:v>-6.4060175593411373E-2</c:v>
                </c:pt>
                <c:pt idx="278">
                  <c:v>-6.4578954911650957E-2</c:v>
                </c:pt>
                <c:pt idx="279">
                  <c:v>-6.5231757093308529E-2</c:v>
                </c:pt>
                <c:pt idx="280">
                  <c:v>-6.8291170876110904E-2</c:v>
                </c:pt>
                <c:pt idx="281">
                  <c:v>-6.8314898571204138E-2</c:v>
                </c:pt>
                <c:pt idx="282">
                  <c:v>-6.7328164937180232E-2</c:v>
                </c:pt>
                <c:pt idx="283">
                  <c:v>-6.8636538403496719E-2</c:v>
                </c:pt>
                <c:pt idx="284">
                  <c:v>-7.1848321726186395E-2</c:v>
                </c:pt>
                <c:pt idx="285">
                  <c:v>-7.0781167050022159E-2</c:v>
                </c:pt>
                <c:pt idx="286">
                  <c:v>-7.288274536151719E-2</c:v>
                </c:pt>
                <c:pt idx="287">
                  <c:v>-7.2170035519260087E-2</c:v>
                </c:pt>
                <c:pt idx="288">
                  <c:v>-7.2212378082638834E-2</c:v>
                </c:pt>
                <c:pt idx="289">
                  <c:v>-7.1652117014586805E-2</c:v>
                </c:pt>
                <c:pt idx="290">
                  <c:v>-7.171016219860693E-2</c:v>
                </c:pt>
                <c:pt idx="291">
                  <c:v>-7.0914597134825466E-2</c:v>
                </c:pt>
                <c:pt idx="292">
                  <c:v>-7.0059682320862085E-2</c:v>
                </c:pt>
                <c:pt idx="293">
                  <c:v>-7.0461275427828346E-2</c:v>
                </c:pt>
                <c:pt idx="294">
                  <c:v>-7.1271542595004039E-2</c:v>
                </c:pt>
                <c:pt idx="295">
                  <c:v>-7.188510702318765E-2</c:v>
                </c:pt>
                <c:pt idx="296">
                  <c:v>-7.1583547357328386E-2</c:v>
                </c:pt>
                <c:pt idx="297">
                  <c:v>-7.071656363048423E-2</c:v>
                </c:pt>
                <c:pt idx="298">
                  <c:v>-7.1449288254230497E-2</c:v>
                </c:pt>
                <c:pt idx="299">
                  <c:v>-7.0765635389187523E-2</c:v>
                </c:pt>
                <c:pt idx="300">
                  <c:v>-7.0514107984533433E-2</c:v>
                </c:pt>
                <c:pt idx="301">
                  <c:v>-6.9665909532175843E-2</c:v>
                </c:pt>
                <c:pt idx="302">
                  <c:v>-7.1140847192281684E-2</c:v>
                </c:pt>
                <c:pt idx="303">
                  <c:v>-7.0136643857030057E-2</c:v>
                </c:pt>
                <c:pt idx="304">
                  <c:v>-6.9166561410146724E-2</c:v>
                </c:pt>
                <c:pt idx="305">
                  <c:v>-6.9201245207972495E-2</c:v>
                </c:pt>
                <c:pt idx="306">
                  <c:v>-7.0977566682071655E-2</c:v>
                </c:pt>
                <c:pt idx="307">
                  <c:v>-7.1621405466352331E-2</c:v>
                </c:pt>
                <c:pt idx="308">
                  <c:v>-7.061943532987329E-2</c:v>
                </c:pt>
                <c:pt idx="309">
                  <c:v>-7.4544528712944813E-2</c:v>
                </c:pt>
                <c:pt idx="310">
                  <c:v>-7.341826731117955E-2</c:v>
                </c:pt>
                <c:pt idx="311">
                  <c:v>-7.2410974567639522E-2</c:v>
                </c:pt>
                <c:pt idx="312">
                  <c:v>-7.4590809426682322E-2</c:v>
                </c:pt>
                <c:pt idx="313">
                  <c:v>-7.8146996365342225E-2</c:v>
                </c:pt>
                <c:pt idx="314">
                  <c:v>-7.950917116904184E-2</c:v>
                </c:pt>
                <c:pt idx="315">
                  <c:v>-8.2607267886408597E-2</c:v>
                </c:pt>
                <c:pt idx="316">
                  <c:v>-8.1362991622701164E-2</c:v>
                </c:pt>
                <c:pt idx="317">
                  <c:v>-8.029717829809406E-2</c:v>
                </c:pt>
                <c:pt idx="318">
                  <c:v>-7.9571306273902423E-2</c:v>
                </c:pt>
                <c:pt idx="319">
                  <c:v>-8.2105868436759571E-2</c:v>
                </c:pt>
                <c:pt idx="320">
                  <c:v>-8.1037230836455795E-2</c:v>
                </c:pt>
                <c:pt idx="321">
                  <c:v>-8.156323189172808E-2</c:v>
                </c:pt>
                <c:pt idx="322">
                  <c:v>-8.2439039396040303E-2</c:v>
                </c:pt>
                <c:pt idx="323">
                  <c:v>-8.1225704092829129E-2</c:v>
                </c:pt>
                <c:pt idx="324">
                  <c:v>-8.420034387912656E-2</c:v>
                </c:pt>
                <c:pt idx="325">
                  <c:v>-8.4712092171759568E-2</c:v>
                </c:pt>
                <c:pt idx="326">
                  <c:v>-8.3842135711134608E-2</c:v>
                </c:pt>
                <c:pt idx="327">
                  <c:v>-8.258201166629453E-2</c:v>
                </c:pt>
                <c:pt idx="328">
                  <c:v>-8.1460499172655756E-2</c:v>
                </c:pt>
                <c:pt idx="329">
                  <c:v>-8.0231063077608786E-2</c:v>
                </c:pt>
                <c:pt idx="330">
                  <c:v>-7.902128640624069E-2</c:v>
                </c:pt>
                <c:pt idx="331">
                  <c:v>-8.3817437549003906E-2</c:v>
                </c:pt>
                <c:pt idx="332">
                  <c:v>-8.2564154115481458E-2</c:v>
                </c:pt>
                <c:pt idx="333">
                  <c:v>-8.2662467602572773E-2</c:v>
                </c:pt>
                <c:pt idx="334">
                  <c:v>-8.5303578768386512E-2</c:v>
                </c:pt>
                <c:pt idx="335">
                  <c:v>-8.5382545849580188E-2</c:v>
                </c:pt>
                <c:pt idx="336">
                  <c:v>-8.6262434029073895E-2</c:v>
                </c:pt>
                <c:pt idx="337">
                  <c:v>-8.5056106452058314E-2</c:v>
                </c:pt>
                <c:pt idx="338">
                  <c:v>-8.3841616390612453E-2</c:v>
                </c:pt>
                <c:pt idx="339">
                  <c:v>-8.3820433591374491E-2</c:v>
                </c:pt>
                <c:pt idx="340">
                  <c:v>-9.385337146822971E-2</c:v>
                </c:pt>
                <c:pt idx="341">
                  <c:v>-9.2446012151833137E-2</c:v>
                </c:pt>
                <c:pt idx="342">
                  <c:v>-9.9021615493197754E-2</c:v>
                </c:pt>
                <c:pt idx="343">
                  <c:v>-0.10038435920458522</c:v>
                </c:pt>
                <c:pt idx="344">
                  <c:v>-0.10730226415292778</c:v>
                </c:pt>
                <c:pt idx="345">
                  <c:v>-0.10826732077068052</c:v>
                </c:pt>
                <c:pt idx="346">
                  <c:v>-0.10664725782876193</c:v>
                </c:pt>
                <c:pt idx="347">
                  <c:v>-0.10742290132825418</c:v>
                </c:pt>
                <c:pt idx="348">
                  <c:v>-0.11303195961482837</c:v>
                </c:pt>
                <c:pt idx="349">
                  <c:v>-0.12960017801283655</c:v>
                </c:pt>
                <c:pt idx="350">
                  <c:v>-0.12909153752110786</c:v>
                </c:pt>
                <c:pt idx="351">
                  <c:v>-0.12714924435002559</c:v>
                </c:pt>
                <c:pt idx="352">
                  <c:v>-0.12652761732835996</c:v>
                </c:pt>
                <c:pt idx="353">
                  <c:v>-0.13470655759746192</c:v>
                </c:pt>
                <c:pt idx="354">
                  <c:v>-0.13282690263850352</c:v>
                </c:pt>
                <c:pt idx="355">
                  <c:v>-0.13097524638074964</c:v>
                </c:pt>
                <c:pt idx="356">
                  <c:v>-0.12934419684774193</c:v>
                </c:pt>
                <c:pt idx="357">
                  <c:v>-0.12744591885236267</c:v>
                </c:pt>
                <c:pt idx="358">
                  <c:v>-0.12616362656749644</c:v>
                </c:pt>
                <c:pt idx="359">
                  <c:v>-0.12477294002145073</c:v>
                </c:pt>
                <c:pt idx="360">
                  <c:v>-0.12525350650302891</c:v>
                </c:pt>
                <c:pt idx="361">
                  <c:v>-0.12338056637540332</c:v>
                </c:pt>
                <c:pt idx="362">
                  <c:v>-0.12388882319242196</c:v>
                </c:pt>
                <c:pt idx="363">
                  <c:v>-0.1332488921765351</c:v>
                </c:pt>
                <c:pt idx="364">
                  <c:v>-0.13205083321882896</c:v>
                </c:pt>
                <c:pt idx="365">
                  <c:v>-0.13006011639923515</c:v>
                </c:pt>
                <c:pt idx="366">
                  <c:v>-0.128469567816103</c:v>
                </c:pt>
                <c:pt idx="367">
                  <c:v>-0.12655277818717131</c:v>
                </c:pt>
                <c:pt idx="368">
                  <c:v>-0.12473581079604928</c:v>
                </c:pt>
                <c:pt idx="369">
                  <c:v>-0.12319463740623868</c:v>
                </c:pt>
                <c:pt idx="370">
                  <c:v>-0.12143257072398429</c:v>
                </c:pt>
                <c:pt idx="371">
                  <c:v>-0.12101516366545446</c:v>
                </c:pt>
                <c:pt idx="372">
                  <c:v>-0.11999734983590497</c:v>
                </c:pt>
                <c:pt idx="373">
                  <c:v>-0.11978607677727655</c:v>
                </c:pt>
                <c:pt idx="374">
                  <c:v>-0.11799209829574737</c:v>
                </c:pt>
                <c:pt idx="375">
                  <c:v>-0.11676668967653414</c:v>
                </c:pt>
                <c:pt idx="376">
                  <c:v>-0.11563220118199838</c:v>
                </c:pt>
                <c:pt idx="377">
                  <c:v>-0.11389405073154132</c:v>
                </c:pt>
                <c:pt idx="378">
                  <c:v>-0.11247284197238068</c:v>
                </c:pt>
                <c:pt idx="379">
                  <c:v>-0.11146391886950967</c:v>
                </c:pt>
                <c:pt idx="380">
                  <c:v>-0.10978853298120982</c:v>
                </c:pt>
                <c:pt idx="381">
                  <c:v>-0.10842237664016732</c:v>
                </c:pt>
                <c:pt idx="382">
                  <c:v>-0.107163112073994</c:v>
                </c:pt>
                <c:pt idx="383">
                  <c:v>-0.10560378371021165</c:v>
                </c:pt>
                <c:pt idx="384">
                  <c:v>-0.10445938087961944</c:v>
                </c:pt>
                <c:pt idx="385">
                  <c:v>-0.10300921905149851</c:v>
                </c:pt>
                <c:pt idx="386">
                  <c:v>-0.10145820195433015</c:v>
                </c:pt>
                <c:pt idx="387">
                  <c:v>-9.9948737868798473E-2</c:v>
                </c:pt>
                <c:pt idx="388">
                  <c:v>-9.9364822902563849E-2</c:v>
                </c:pt>
                <c:pt idx="389">
                  <c:v>-9.9975422148020576E-2</c:v>
                </c:pt>
                <c:pt idx="390">
                  <c:v>-9.884378953576875E-2</c:v>
                </c:pt>
                <c:pt idx="391">
                  <c:v>-9.8300931900793212E-2</c:v>
                </c:pt>
                <c:pt idx="392">
                  <c:v>-9.7471606529123678E-2</c:v>
                </c:pt>
                <c:pt idx="393">
                  <c:v>-9.7985982036927266E-2</c:v>
                </c:pt>
                <c:pt idx="394">
                  <c:v>-9.6765330151449475E-2</c:v>
                </c:pt>
                <c:pt idx="395">
                  <c:v>-9.5622102839603443E-2</c:v>
                </c:pt>
                <c:pt idx="396">
                  <c:v>-9.4292031582353636E-2</c:v>
                </c:pt>
                <c:pt idx="397">
                  <c:v>-9.2876846837833538E-2</c:v>
                </c:pt>
                <c:pt idx="398">
                  <c:v>-9.1499059046261905E-2</c:v>
                </c:pt>
                <c:pt idx="399">
                  <c:v>-9.0244241396573638E-2</c:v>
                </c:pt>
                <c:pt idx="400">
                  <c:v>-8.92620938100573E-2</c:v>
                </c:pt>
                <c:pt idx="401">
                  <c:v>-8.9832250607460404E-2</c:v>
                </c:pt>
                <c:pt idx="402">
                  <c:v>-8.8940861540301619E-2</c:v>
                </c:pt>
                <c:pt idx="403">
                  <c:v>-9.0106963546384922E-2</c:v>
                </c:pt>
                <c:pt idx="404">
                  <c:v>-8.8750171971591962E-2</c:v>
                </c:pt>
                <c:pt idx="405">
                  <c:v>-8.7409107661250235E-2</c:v>
                </c:pt>
                <c:pt idx="406">
                  <c:v>-8.7504112846488694E-2</c:v>
                </c:pt>
                <c:pt idx="407">
                  <c:v>-8.8112517786466657E-2</c:v>
                </c:pt>
                <c:pt idx="408">
                  <c:v>-8.683038121403433E-2</c:v>
                </c:pt>
                <c:pt idx="409">
                  <c:v>-8.5522890485512579E-2</c:v>
                </c:pt>
                <c:pt idx="410">
                  <c:v>-8.4381425430642282E-2</c:v>
                </c:pt>
                <c:pt idx="411">
                  <c:v>-8.485612317272069E-2</c:v>
                </c:pt>
                <c:pt idx="412">
                  <c:v>-8.375833259416203E-2</c:v>
                </c:pt>
                <c:pt idx="413">
                  <c:v>-8.4348060374783512E-2</c:v>
                </c:pt>
                <c:pt idx="414">
                  <c:v>-8.397223128952952E-2</c:v>
                </c:pt>
                <c:pt idx="415">
                  <c:v>-8.2733100655061578E-2</c:v>
                </c:pt>
                <c:pt idx="416">
                  <c:v>-8.1503637647643096E-2</c:v>
                </c:pt>
                <c:pt idx="417">
                  <c:v>-8.0675080298291221E-2</c:v>
                </c:pt>
                <c:pt idx="418">
                  <c:v>-8.1609612843922472E-2</c:v>
                </c:pt>
                <c:pt idx="419">
                  <c:v>-8.1639943330710674E-2</c:v>
                </c:pt>
                <c:pt idx="420">
                  <c:v>-8.281371404824199E-2</c:v>
                </c:pt>
                <c:pt idx="421">
                  <c:v>-8.2394796178410015E-2</c:v>
                </c:pt>
                <c:pt idx="422">
                  <c:v>-8.1184815869689494E-2</c:v>
                </c:pt>
                <c:pt idx="423">
                  <c:v>-8.3575191021086057E-2</c:v>
                </c:pt>
                <c:pt idx="424">
                  <c:v>-8.4357206112740502E-2</c:v>
                </c:pt>
                <c:pt idx="425">
                  <c:v>-8.8675121962059747E-2</c:v>
                </c:pt>
                <c:pt idx="426">
                  <c:v>-8.8487770940059204E-2</c:v>
                </c:pt>
                <c:pt idx="427">
                  <c:v>-8.7166552443352363E-2</c:v>
                </c:pt>
                <c:pt idx="428">
                  <c:v>-8.6405753819705305E-2</c:v>
                </c:pt>
                <c:pt idx="429">
                  <c:v>-8.5361567107803432E-2</c:v>
                </c:pt>
                <c:pt idx="430">
                  <c:v>-8.4293563466765545E-2</c:v>
                </c:pt>
                <c:pt idx="431">
                  <c:v>-8.5263263513351464E-2</c:v>
                </c:pt>
                <c:pt idx="432">
                  <c:v>-8.5990576083697229E-2</c:v>
                </c:pt>
                <c:pt idx="433">
                  <c:v>-8.4755989712903962E-2</c:v>
                </c:pt>
                <c:pt idx="434">
                  <c:v>-8.3493419099090138E-2</c:v>
                </c:pt>
                <c:pt idx="435">
                  <c:v>-8.2232548959484134E-2</c:v>
                </c:pt>
                <c:pt idx="436">
                  <c:v>-8.2793636256818418E-2</c:v>
                </c:pt>
                <c:pt idx="437">
                  <c:v>-8.6143671966682586E-2</c:v>
                </c:pt>
                <c:pt idx="438">
                  <c:v>-8.6880056446469969E-2</c:v>
                </c:pt>
                <c:pt idx="439">
                  <c:v>-8.5719450071548062E-2</c:v>
                </c:pt>
                <c:pt idx="440">
                  <c:v>-8.5223112492193095E-2</c:v>
                </c:pt>
                <c:pt idx="441">
                  <c:v>-8.4284162779180383E-2</c:v>
                </c:pt>
                <c:pt idx="442">
                  <c:v>-8.3460897809606055E-2</c:v>
                </c:pt>
                <c:pt idx="443">
                  <c:v>-8.220976408700198E-2</c:v>
                </c:pt>
                <c:pt idx="444">
                  <c:v>-8.0993371851926801E-2</c:v>
                </c:pt>
                <c:pt idx="445">
                  <c:v>-8.0018280188631191E-2</c:v>
                </c:pt>
                <c:pt idx="446">
                  <c:v>-7.8830116333826555E-2</c:v>
                </c:pt>
                <c:pt idx="447">
                  <c:v>-7.7646190230573439E-2</c:v>
                </c:pt>
                <c:pt idx="448">
                  <c:v>-7.7013415779086186E-2</c:v>
                </c:pt>
                <c:pt idx="449">
                  <c:v>-7.5950885391637052E-2</c:v>
                </c:pt>
                <c:pt idx="450">
                  <c:v>-7.5242946364072652E-2</c:v>
                </c:pt>
                <c:pt idx="451">
                  <c:v>-7.501267182281432E-2</c:v>
                </c:pt>
                <c:pt idx="452">
                  <c:v>-7.401252646347839E-2</c:v>
                </c:pt>
                <c:pt idx="453">
                  <c:v>-7.7455185924468345E-2</c:v>
                </c:pt>
                <c:pt idx="454">
                  <c:v>-7.7254850281408285E-2</c:v>
                </c:pt>
                <c:pt idx="455">
                  <c:v>-7.9713786700197006E-2</c:v>
                </c:pt>
                <c:pt idx="456">
                  <c:v>-7.8547766189027868E-2</c:v>
                </c:pt>
                <c:pt idx="457">
                  <c:v>-7.8491094476013587E-2</c:v>
                </c:pt>
                <c:pt idx="458">
                  <c:v>-7.7827818068092663E-2</c:v>
                </c:pt>
                <c:pt idx="459">
                  <c:v>-7.6663683652954021E-2</c:v>
                </c:pt>
                <c:pt idx="460">
                  <c:v>-7.6057175662140014E-2</c:v>
                </c:pt>
                <c:pt idx="461">
                  <c:v>-7.5143960118365452E-2</c:v>
                </c:pt>
                <c:pt idx="462">
                  <c:v>-7.6375612291692346E-2</c:v>
                </c:pt>
                <c:pt idx="463">
                  <c:v>-7.5405519089152107E-2</c:v>
                </c:pt>
                <c:pt idx="464">
                  <c:v>-7.4284127000790096E-2</c:v>
                </c:pt>
                <c:pt idx="465">
                  <c:v>-7.3741705686298883E-2</c:v>
                </c:pt>
                <c:pt idx="466">
                  <c:v>-7.3236721875835895E-2</c:v>
                </c:pt>
                <c:pt idx="467">
                  <c:v>-7.3658931909004924E-2</c:v>
                </c:pt>
                <c:pt idx="468">
                  <c:v>-7.2557987257457213E-2</c:v>
                </c:pt>
                <c:pt idx="469">
                  <c:v>-7.1607053799280507E-2</c:v>
                </c:pt>
                <c:pt idx="470">
                  <c:v>-7.1542308751605277E-2</c:v>
                </c:pt>
                <c:pt idx="471">
                  <c:v>-7.0608154417055757E-2</c:v>
                </c:pt>
                <c:pt idx="472">
                  <c:v>-7.0250432097287485E-2</c:v>
                </c:pt>
                <c:pt idx="473">
                  <c:v>-7.0037485319671813E-2</c:v>
                </c:pt>
                <c:pt idx="474">
                  <c:v>-6.907060259215872E-2</c:v>
                </c:pt>
                <c:pt idx="475">
                  <c:v>-7.3353839773316637E-2</c:v>
                </c:pt>
                <c:pt idx="476">
                  <c:v>-7.2246123790208672E-2</c:v>
                </c:pt>
                <c:pt idx="477">
                  <c:v>-7.1253331519345195E-2</c:v>
                </c:pt>
                <c:pt idx="478">
                  <c:v>-7.0660565676313E-2</c:v>
                </c:pt>
                <c:pt idx="479">
                  <c:v>-7.3484355403181684E-2</c:v>
                </c:pt>
                <c:pt idx="480">
                  <c:v>-7.3529243859552243E-2</c:v>
                </c:pt>
                <c:pt idx="481">
                  <c:v>-7.3665156898331058E-2</c:v>
                </c:pt>
                <c:pt idx="482">
                  <c:v>-7.2608701592018418E-2</c:v>
                </c:pt>
                <c:pt idx="483">
                  <c:v>-7.4830325105326501E-2</c:v>
                </c:pt>
                <c:pt idx="484">
                  <c:v>-7.3716960546540838E-2</c:v>
                </c:pt>
                <c:pt idx="485">
                  <c:v>-7.3092641225978972E-2</c:v>
                </c:pt>
                <c:pt idx="486">
                  <c:v>-7.2121459111358158E-2</c:v>
                </c:pt>
                <c:pt idx="487">
                  <c:v>-7.1359047422599992E-2</c:v>
                </c:pt>
                <c:pt idx="488">
                  <c:v>-7.3809533050204018E-2</c:v>
                </c:pt>
                <c:pt idx="489">
                  <c:v>-7.3131469557555159E-2</c:v>
                </c:pt>
                <c:pt idx="490">
                  <c:v>-7.2159065962986338E-2</c:v>
                </c:pt>
                <c:pt idx="491">
                  <c:v>-7.2046922123550627E-2</c:v>
                </c:pt>
                <c:pt idx="492">
                  <c:v>-7.1092173863035693E-2</c:v>
                </c:pt>
                <c:pt idx="493">
                  <c:v>-7.0289967604427378E-2</c:v>
                </c:pt>
                <c:pt idx="494">
                  <c:v>-7.0214488134401148E-2</c:v>
                </c:pt>
                <c:pt idx="495">
                  <c:v>-7.6671456426184753E-2</c:v>
                </c:pt>
                <c:pt idx="496">
                  <c:v>-7.9225058262050105E-2</c:v>
                </c:pt>
                <c:pt idx="497">
                  <c:v>-7.804246266649538E-2</c:v>
                </c:pt>
                <c:pt idx="498">
                  <c:v>-7.7194300561738552E-2</c:v>
                </c:pt>
                <c:pt idx="499">
                  <c:v>-7.6260796280848114E-2</c:v>
                </c:pt>
                <c:pt idx="500">
                  <c:v>-7.7216771113440844E-2</c:v>
                </c:pt>
                <c:pt idx="501">
                  <c:v>-7.9557769544730234E-2</c:v>
                </c:pt>
                <c:pt idx="502">
                  <c:v>-8.2247053451585311E-2</c:v>
                </c:pt>
                <c:pt idx="503">
                  <c:v>-8.1051896686541169E-2</c:v>
                </c:pt>
                <c:pt idx="504">
                  <c:v>-8.2889268145937237E-2</c:v>
                </c:pt>
                <c:pt idx="505">
                  <c:v>-8.5275456164550262E-2</c:v>
                </c:pt>
                <c:pt idx="506">
                  <c:v>-8.4830818433996605E-2</c:v>
                </c:pt>
                <c:pt idx="507">
                  <c:v>-8.3606558743094556E-2</c:v>
                </c:pt>
                <c:pt idx="508">
                  <c:v>-8.4771301105061717E-2</c:v>
                </c:pt>
                <c:pt idx="509">
                  <c:v>-8.5076541698011737E-2</c:v>
                </c:pt>
                <c:pt idx="510">
                  <c:v>-8.586851712684275E-2</c:v>
                </c:pt>
                <c:pt idx="511">
                  <c:v>-8.4953833603836681E-2</c:v>
                </c:pt>
                <c:pt idx="512">
                  <c:v>-8.3793188733466542E-2</c:v>
                </c:pt>
                <c:pt idx="513">
                  <c:v>-8.2765177184145597E-2</c:v>
                </c:pt>
                <c:pt idx="514">
                  <c:v>-8.1519635758982828E-2</c:v>
                </c:pt>
                <c:pt idx="515">
                  <c:v>-8.0467372766264741E-2</c:v>
                </c:pt>
                <c:pt idx="516">
                  <c:v>-7.9374474285064903E-2</c:v>
                </c:pt>
                <c:pt idx="517">
                  <c:v>-7.843935889988346E-2</c:v>
                </c:pt>
                <c:pt idx="518">
                  <c:v>-7.7361040889649846E-2</c:v>
                </c:pt>
                <c:pt idx="519">
                  <c:v>-7.6252457486154543E-2</c:v>
                </c:pt>
                <c:pt idx="520">
                  <c:v>-7.5731583636724012E-2</c:v>
                </c:pt>
                <c:pt idx="521">
                  <c:v>-7.4594742952420245E-2</c:v>
                </c:pt>
                <c:pt idx="522">
                  <c:v>-7.3528151991391871E-2</c:v>
                </c:pt>
                <c:pt idx="523">
                  <c:v>-7.3562662241688531E-2</c:v>
                </c:pt>
                <c:pt idx="524">
                  <c:v>-7.3569529845516138E-2</c:v>
                </c:pt>
                <c:pt idx="525">
                  <c:v>-7.2649417411751044E-2</c:v>
                </c:pt>
                <c:pt idx="526">
                  <c:v>-7.3749862901616198E-2</c:v>
                </c:pt>
                <c:pt idx="527">
                  <c:v>-7.7815693153942669E-2</c:v>
                </c:pt>
                <c:pt idx="528">
                  <c:v>-7.6646021817456472E-2</c:v>
                </c:pt>
                <c:pt idx="529">
                  <c:v>-7.5542141313314159E-2</c:v>
                </c:pt>
                <c:pt idx="530">
                  <c:v>-7.4855123376305663E-2</c:v>
                </c:pt>
                <c:pt idx="531">
                  <c:v>-7.3747333946297344E-2</c:v>
                </c:pt>
                <c:pt idx="532">
                  <c:v>-7.3107864765381891E-2</c:v>
                </c:pt>
                <c:pt idx="533">
                  <c:v>-7.2160555150710431E-2</c:v>
                </c:pt>
                <c:pt idx="534">
                  <c:v>-7.1414291871606278E-2</c:v>
                </c:pt>
                <c:pt idx="535">
                  <c:v>-7.1503988299558841E-2</c:v>
                </c:pt>
                <c:pt idx="536">
                  <c:v>-7.8242791911996928E-2</c:v>
                </c:pt>
                <c:pt idx="537">
                  <c:v>-7.9865448345221954E-2</c:v>
                </c:pt>
                <c:pt idx="538">
                  <c:v>-8.110802097960032E-2</c:v>
                </c:pt>
                <c:pt idx="539">
                  <c:v>-8.130213841072137E-2</c:v>
                </c:pt>
                <c:pt idx="540">
                  <c:v>-8.025407114308071E-2</c:v>
                </c:pt>
                <c:pt idx="541">
                  <c:v>-8.2814486370320906E-2</c:v>
                </c:pt>
                <c:pt idx="542">
                  <c:v>-8.223134051640868E-2</c:v>
                </c:pt>
                <c:pt idx="543">
                  <c:v>-8.1060096337857462E-2</c:v>
                </c:pt>
                <c:pt idx="544">
                  <c:v>-7.9837891505667807E-2</c:v>
                </c:pt>
                <c:pt idx="545">
                  <c:v>-8.127877545422503E-2</c:v>
                </c:pt>
                <c:pt idx="546">
                  <c:v>-8.0638232851408378E-2</c:v>
                </c:pt>
                <c:pt idx="547">
                  <c:v>-8.0633262755506238E-2</c:v>
                </c:pt>
                <c:pt idx="548">
                  <c:v>-7.9843442972828499E-2</c:v>
                </c:pt>
                <c:pt idx="549">
                  <c:v>-7.867963517539589E-2</c:v>
                </c:pt>
                <c:pt idx="550">
                  <c:v>-7.7671297873686651E-2</c:v>
                </c:pt>
                <c:pt idx="551">
                  <c:v>-7.6524745276546999E-2</c:v>
                </c:pt>
                <c:pt idx="552">
                  <c:v>-7.5567739325907934E-2</c:v>
                </c:pt>
                <c:pt idx="553">
                  <c:v>-7.5036574996208985E-2</c:v>
                </c:pt>
                <c:pt idx="554">
                  <c:v>-7.4400584956034591E-2</c:v>
                </c:pt>
                <c:pt idx="555">
                  <c:v>-7.3293898143314676E-2</c:v>
                </c:pt>
                <c:pt idx="556">
                  <c:v>-7.2527547657752281E-2</c:v>
                </c:pt>
                <c:pt idx="557">
                  <c:v>-7.1468935355636226E-2</c:v>
                </c:pt>
                <c:pt idx="558">
                  <c:v>-7.0648474368654596E-2</c:v>
                </c:pt>
                <c:pt idx="559">
                  <c:v>-6.9682825099634971E-2</c:v>
                </c:pt>
                <c:pt idx="560">
                  <c:v>-7.0112179163418067E-2</c:v>
                </c:pt>
                <c:pt idx="561">
                  <c:v>-7.0911310556942247E-2</c:v>
                </c:pt>
                <c:pt idx="562">
                  <c:v>-7.0354995617140204E-2</c:v>
                </c:pt>
                <c:pt idx="563">
                  <c:v>-6.931833296168699E-2</c:v>
                </c:pt>
                <c:pt idx="564">
                  <c:v>-6.864252056484374E-2</c:v>
                </c:pt>
                <c:pt idx="565">
                  <c:v>-6.7652656240657361E-2</c:v>
                </c:pt>
                <c:pt idx="566">
                  <c:v>-6.8030764472297597E-2</c:v>
                </c:pt>
                <c:pt idx="567">
                  <c:v>-6.8398042515204288E-2</c:v>
                </c:pt>
                <c:pt idx="568">
                  <c:v>-6.7370119992301469E-2</c:v>
                </c:pt>
                <c:pt idx="569">
                  <c:v>-6.6567395551421576E-2</c:v>
                </c:pt>
                <c:pt idx="570">
                  <c:v>-6.6256111701083253E-2</c:v>
                </c:pt>
                <c:pt idx="571">
                  <c:v>-6.5623891714566659E-2</c:v>
                </c:pt>
                <c:pt idx="572">
                  <c:v>-6.5015401829302877E-2</c:v>
                </c:pt>
                <c:pt idx="573">
                  <c:v>-6.4065375893541082E-2</c:v>
                </c:pt>
                <c:pt idx="574">
                  <c:v>-6.3309988750883797E-2</c:v>
                </c:pt>
                <c:pt idx="575">
                  <c:v>-6.3095364117976324E-2</c:v>
                </c:pt>
                <c:pt idx="576">
                  <c:v>-6.2471737853202328E-2</c:v>
                </c:pt>
                <c:pt idx="577">
                  <c:v>-6.1876297091165967E-2</c:v>
                </c:pt>
                <c:pt idx="578">
                  <c:v>-6.3974896415527824E-2</c:v>
                </c:pt>
                <c:pt idx="579">
                  <c:v>-6.4136397672299977E-2</c:v>
                </c:pt>
                <c:pt idx="580">
                  <c:v>-6.418917601814908E-2</c:v>
                </c:pt>
                <c:pt idx="581">
                  <c:v>-6.3401225696240779E-2</c:v>
                </c:pt>
                <c:pt idx="582">
                  <c:v>-6.3267760228791214E-2</c:v>
                </c:pt>
                <c:pt idx="583">
                  <c:v>-6.2538416301245903E-2</c:v>
                </c:pt>
                <c:pt idx="584">
                  <c:v>-6.1655812282645057E-2</c:v>
                </c:pt>
                <c:pt idx="585">
                  <c:v>-6.1193055166152588E-2</c:v>
                </c:pt>
                <c:pt idx="586">
                  <c:v>-6.0406223942766873E-2</c:v>
                </c:pt>
                <c:pt idx="587">
                  <c:v>-5.9859626573979634E-2</c:v>
                </c:pt>
                <c:pt idx="588">
                  <c:v>-5.9114727175076882E-2</c:v>
                </c:pt>
                <c:pt idx="589">
                  <c:v>-6.0383431638226487E-2</c:v>
                </c:pt>
                <c:pt idx="590">
                  <c:v>-5.9685010999004744E-2</c:v>
                </c:pt>
                <c:pt idx="591">
                  <c:v>-6.1622699709516088E-2</c:v>
                </c:pt>
                <c:pt idx="592">
                  <c:v>-6.0691454616041786E-2</c:v>
                </c:pt>
                <c:pt idx="593">
                  <c:v>-5.9867767460071025E-2</c:v>
                </c:pt>
                <c:pt idx="594">
                  <c:v>-5.9523517738627303E-2</c:v>
                </c:pt>
                <c:pt idx="595">
                  <c:v>-5.8631837631639448E-2</c:v>
                </c:pt>
                <c:pt idx="596">
                  <c:v>-6.0488334689517732E-2</c:v>
                </c:pt>
                <c:pt idx="597">
                  <c:v>-6.3063530350059863E-2</c:v>
                </c:pt>
                <c:pt idx="598">
                  <c:v>-6.2116392265206086E-2</c:v>
                </c:pt>
                <c:pt idx="599">
                  <c:v>-6.2021059959954924E-2</c:v>
                </c:pt>
                <c:pt idx="600">
                  <c:v>-6.2041691915260613E-2</c:v>
                </c:pt>
                <c:pt idx="601">
                  <c:v>-6.5365457558807794E-2</c:v>
                </c:pt>
                <c:pt idx="602">
                  <c:v>-6.6114957086798945E-2</c:v>
                </c:pt>
                <c:pt idx="603">
                  <c:v>-6.6836833375722646E-2</c:v>
                </c:pt>
                <c:pt idx="604">
                  <c:v>-6.5839344064442168E-2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9-4BFF-B191-76BB7DD63E30}"/>
            </c:ext>
          </c:extLst>
        </c:ser>
        <c:ser>
          <c:idx val="2"/>
          <c:order val="2"/>
          <c:tx>
            <c:strRef>
              <c:f>Vol_Correl_VaR!$T$17</c:f>
              <c:strCache>
                <c:ptCount val="1"/>
                <c:pt idx="0">
                  <c:v>Port VaR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Vol_Correl_VaR!$T$18:$T$622</c:f>
              <c:numCache>
                <c:formatCode>0.00%</c:formatCode>
                <c:ptCount val="605"/>
                <c:pt idx="0">
                  <c:v>-4.0933046122795545E-2</c:v>
                </c:pt>
                <c:pt idx="1">
                  <c:v>-4.0314375065777466E-2</c:v>
                </c:pt>
                <c:pt idx="2">
                  <c:v>-3.9721340316853718E-2</c:v>
                </c:pt>
                <c:pt idx="3">
                  <c:v>-3.9160432415104994E-2</c:v>
                </c:pt>
                <c:pt idx="4">
                  <c:v>-3.889086577568427E-2</c:v>
                </c:pt>
                <c:pt idx="5">
                  <c:v>-4.0068785449706684E-2</c:v>
                </c:pt>
                <c:pt idx="6">
                  <c:v>-4.169733047576199E-2</c:v>
                </c:pt>
                <c:pt idx="7">
                  <c:v>-4.1208397074659987E-2</c:v>
                </c:pt>
                <c:pt idx="8">
                  <c:v>-4.0805991522266702E-2</c:v>
                </c:pt>
                <c:pt idx="9">
                  <c:v>-4.0376909215985302E-2</c:v>
                </c:pt>
                <c:pt idx="10">
                  <c:v>-4.0051122144909274E-2</c:v>
                </c:pt>
                <c:pt idx="11">
                  <c:v>-3.948985552953168E-2</c:v>
                </c:pt>
                <c:pt idx="12">
                  <c:v>-3.9001351949482191E-2</c:v>
                </c:pt>
                <c:pt idx="13">
                  <c:v>-3.8426471263578843E-2</c:v>
                </c:pt>
                <c:pt idx="14">
                  <c:v>-3.802532282771004E-2</c:v>
                </c:pt>
                <c:pt idx="15">
                  <c:v>-3.8096155896310123E-2</c:v>
                </c:pt>
                <c:pt idx="16">
                  <c:v>-4.2318599849487333E-2</c:v>
                </c:pt>
                <c:pt idx="17">
                  <c:v>-4.2711442417090982E-2</c:v>
                </c:pt>
                <c:pt idx="18">
                  <c:v>-4.2104817737172569E-2</c:v>
                </c:pt>
                <c:pt idx="19">
                  <c:v>-4.1482473054588534E-2</c:v>
                </c:pt>
                <c:pt idx="20">
                  <c:v>-4.1885418944991988E-2</c:v>
                </c:pt>
                <c:pt idx="21">
                  <c:v>-4.6591564722451469E-2</c:v>
                </c:pt>
                <c:pt idx="22">
                  <c:v>-4.7082420310245378E-2</c:v>
                </c:pt>
                <c:pt idx="23">
                  <c:v>-4.6977373376797013E-2</c:v>
                </c:pt>
                <c:pt idx="24">
                  <c:v>-4.6870977252194579E-2</c:v>
                </c:pt>
                <c:pt idx="25">
                  <c:v>-5.008633102618195E-2</c:v>
                </c:pt>
                <c:pt idx="26">
                  <c:v>-4.9955445976015297E-2</c:v>
                </c:pt>
                <c:pt idx="27">
                  <c:v>-4.9525853922650874E-2</c:v>
                </c:pt>
                <c:pt idx="28">
                  <c:v>-4.885797398801895E-2</c:v>
                </c:pt>
                <c:pt idx="29">
                  <c:v>-5.1565873992298034E-2</c:v>
                </c:pt>
                <c:pt idx="30">
                  <c:v>-5.1712786391868416E-2</c:v>
                </c:pt>
                <c:pt idx="31">
                  <c:v>-5.1021899201411466E-2</c:v>
                </c:pt>
                <c:pt idx="32">
                  <c:v>-5.0309840061027164E-2</c:v>
                </c:pt>
                <c:pt idx="33">
                  <c:v>-5.0658604408673681E-2</c:v>
                </c:pt>
                <c:pt idx="34">
                  <c:v>-5.0809827383838678E-2</c:v>
                </c:pt>
                <c:pt idx="35">
                  <c:v>-5.1011068173379658E-2</c:v>
                </c:pt>
                <c:pt idx="36">
                  <c:v>-5.075031047642492E-2</c:v>
                </c:pt>
                <c:pt idx="37">
                  <c:v>-5.0300444419404462E-2</c:v>
                </c:pt>
                <c:pt idx="38">
                  <c:v>-4.9912884782722954E-2</c:v>
                </c:pt>
                <c:pt idx="39">
                  <c:v>-5.0124628922124929E-2</c:v>
                </c:pt>
                <c:pt idx="40">
                  <c:v>-4.9463156218840204E-2</c:v>
                </c:pt>
                <c:pt idx="41">
                  <c:v>-4.9644853698614759E-2</c:v>
                </c:pt>
                <c:pt idx="42">
                  <c:v>-4.9291828745553892E-2</c:v>
                </c:pt>
                <c:pt idx="43">
                  <c:v>-4.9348854145322141E-2</c:v>
                </c:pt>
                <c:pt idx="44">
                  <c:v>-4.8702439123416777E-2</c:v>
                </c:pt>
                <c:pt idx="45">
                  <c:v>-4.8081498332957009E-2</c:v>
                </c:pt>
                <c:pt idx="46">
                  <c:v>-4.7678883440267175E-2</c:v>
                </c:pt>
                <c:pt idx="47">
                  <c:v>-4.7649442327579457E-2</c:v>
                </c:pt>
                <c:pt idx="48">
                  <c:v>-4.7086817447488508E-2</c:v>
                </c:pt>
                <c:pt idx="49">
                  <c:v>-4.6412483105236303E-2</c:v>
                </c:pt>
                <c:pt idx="50">
                  <c:v>-4.59415499709502E-2</c:v>
                </c:pt>
                <c:pt idx="51">
                  <c:v>-4.5370235018258445E-2</c:v>
                </c:pt>
                <c:pt idx="52">
                  <c:v>-4.4720562239652123E-2</c:v>
                </c:pt>
                <c:pt idx="53">
                  <c:v>-4.4046002178919595E-2</c:v>
                </c:pt>
                <c:pt idx="54">
                  <c:v>-4.3380297377292244E-2</c:v>
                </c:pt>
                <c:pt idx="55">
                  <c:v>-4.3030934732034648E-2</c:v>
                </c:pt>
                <c:pt idx="56">
                  <c:v>-4.2585463969214775E-2</c:v>
                </c:pt>
                <c:pt idx="57">
                  <c:v>-4.1941825321145321E-2</c:v>
                </c:pt>
                <c:pt idx="58">
                  <c:v>-4.1469881835161232E-2</c:v>
                </c:pt>
                <c:pt idx="59">
                  <c:v>-4.2222331049172106E-2</c:v>
                </c:pt>
                <c:pt idx="60">
                  <c:v>-4.2268579339136435E-2</c:v>
                </c:pt>
                <c:pt idx="61">
                  <c:v>-4.1635153059487527E-2</c:v>
                </c:pt>
                <c:pt idx="62">
                  <c:v>-4.2595267967811559E-2</c:v>
                </c:pt>
                <c:pt idx="63">
                  <c:v>-4.2217906456507727E-2</c:v>
                </c:pt>
                <c:pt idx="64">
                  <c:v>-4.1591225659007476E-2</c:v>
                </c:pt>
                <c:pt idx="65">
                  <c:v>-4.1007114462794855E-2</c:v>
                </c:pt>
                <c:pt idx="66">
                  <c:v>-4.0387666474581439E-2</c:v>
                </c:pt>
                <c:pt idx="67">
                  <c:v>-3.9970589252670309E-2</c:v>
                </c:pt>
                <c:pt idx="68">
                  <c:v>-3.938888846446309E-2</c:v>
                </c:pt>
                <c:pt idx="69">
                  <c:v>-3.8859545283505124E-2</c:v>
                </c:pt>
                <c:pt idx="70">
                  <c:v>-3.8362161057497533E-2</c:v>
                </c:pt>
                <c:pt idx="71">
                  <c:v>-3.799966152709288E-2</c:v>
                </c:pt>
                <c:pt idx="72">
                  <c:v>-3.8119553187944057E-2</c:v>
                </c:pt>
                <c:pt idx="73">
                  <c:v>-3.7643319426999049E-2</c:v>
                </c:pt>
                <c:pt idx="74">
                  <c:v>-3.7143126798596701E-2</c:v>
                </c:pt>
                <c:pt idx="75">
                  <c:v>-3.6693529717129872E-2</c:v>
                </c:pt>
                <c:pt idx="76">
                  <c:v>-3.679432597043937E-2</c:v>
                </c:pt>
                <c:pt idx="77">
                  <c:v>-3.6316854696437556E-2</c:v>
                </c:pt>
                <c:pt idx="78">
                  <c:v>-3.6798748392803754E-2</c:v>
                </c:pt>
                <c:pt idx="79">
                  <c:v>-3.8952063521832919E-2</c:v>
                </c:pt>
                <c:pt idx="80">
                  <c:v>-3.8905830818968999E-2</c:v>
                </c:pt>
                <c:pt idx="81">
                  <c:v>-3.8366585165555654E-2</c:v>
                </c:pt>
                <c:pt idx="82">
                  <c:v>-3.8473086379245888E-2</c:v>
                </c:pt>
                <c:pt idx="83">
                  <c:v>-3.9806626204030769E-2</c:v>
                </c:pt>
                <c:pt idx="84">
                  <c:v>-4.0716283813051951E-2</c:v>
                </c:pt>
                <c:pt idx="85">
                  <c:v>-4.0369245409196529E-2</c:v>
                </c:pt>
                <c:pt idx="86">
                  <c:v>-4.0533747621753408E-2</c:v>
                </c:pt>
                <c:pt idx="87">
                  <c:v>-4.1116951151948251E-2</c:v>
                </c:pt>
                <c:pt idx="88">
                  <c:v>-4.0906299333267143E-2</c:v>
                </c:pt>
                <c:pt idx="89">
                  <c:v>-4.0359039638635408E-2</c:v>
                </c:pt>
                <c:pt idx="90">
                  <c:v>-4.0006410679214101E-2</c:v>
                </c:pt>
                <c:pt idx="91">
                  <c:v>-4.055996035576398E-2</c:v>
                </c:pt>
                <c:pt idx="92">
                  <c:v>-4.1085538873099021E-2</c:v>
                </c:pt>
                <c:pt idx="93">
                  <c:v>-4.0660498641830099E-2</c:v>
                </c:pt>
                <c:pt idx="94">
                  <c:v>-4.3148586642934528E-2</c:v>
                </c:pt>
                <c:pt idx="95">
                  <c:v>-4.4394975787753713E-2</c:v>
                </c:pt>
                <c:pt idx="96">
                  <c:v>-4.395732287597616E-2</c:v>
                </c:pt>
                <c:pt idx="97">
                  <c:v>-4.3333425596501919E-2</c:v>
                </c:pt>
                <c:pt idx="98">
                  <c:v>-4.2687586074437914E-2</c:v>
                </c:pt>
                <c:pt idx="99">
                  <c:v>-4.21963815690201E-2</c:v>
                </c:pt>
                <c:pt idx="100">
                  <c:v>-4.1895672283653797E-2</c:v>
                </c:pt>
                <c:pt idx="101">
                  <c:v>-4.2082851449912494E-2</c:v>
                </c:pt>
                <c:pt idx="102">
                  <c:v>-4.6360602918817405E-2</c:v>
                </c:pt>
                <c:pt idx="103">
                  <c:v>-4.7831110200157956E-2</c:v>
                </c:pt>
                <c:pt idx="104">
                  <c:v>-4.7110045686003368E-2</c:v>
                </c:pt>
                <c:pt idx="105">
                  <c:v>-4.6640754655993578E-2</c:v>
                </c:pt>
                <c:pt idx="106">
                  <c:v>-4.6028820100516697E-2</c:v>
                </c:pt>
                <c:pt idx="107">
                  <c:v>-4.5356855779782948E-2</c:v>
                </c:pt>
                <c:pt idx="108">
                  <c:v>-4.4711192013514263E-2</c:v>
                </c:pt>
                <c:pt idx="109">
                  <c:v>-4.4268876488039795E-2</c:v>
                </c:pt>
                <c:pt idx="110">
                  <c:v>-4.3867843563851108E-2</c:v>
                </c:pt>
                <c:pt idx="111">
                  <c:v>-4.3227876451110654E-2</c:v>
                </c:pt>
                <c:pt idx="112">
                  <c:v>-4.2575315873894605E-2</c:v>
                </c:pt>
                <c:pt idx="113">
                  <c:v>-4.2062931836087891E-2</c:v>
                </c:pt>
                <c:pt idx="114">
                  <c:v>-4.2124729253871104E-2</c:v>
                </c:pt>
                <c:pt idx="115">
                  <c:v>-4.1661892771909972E-2</c:v>
                </c:pt>
                <c:pt idx="116">
                  <c:v>-4.1032300756748186E-2</c:v>
                </c:pt>
                <c:pt idx="117">
                  <c:v>-4.0578760668672553E-2</c:v>
                </c:pt>
                <c:pt idx="118">
                  <c:v>-4.0060554270935474E-2</c:v>
                </c:pt>
                <c:pt idx="119">
                  <c:v>-3.9567107030893167E-2</c:v>
                </c:pt>
                <c:pt idx="120">
                  <c:v>-3.9094085931028463E-2</c:v>
                </c:pt>
                <c:pt idx="121">
                  <c:v>-3.8861718525512581E-2</c:v>
                </c:pt>
                <c:pt idx="122">
                  <c:v>-3.9179312046612534E-2</c:v>
                </c:pt>
                <c:pt idx="123">
                  <c:v>-3.8788293902388936E-2</c:v>
                </c:pt>
                <c:pt idx="124">
                  <c:v>-3.8483374062157648E-2</c:v>
                </c:pt>
                <c:pt idx="125">
                  <c:v>-3.8740811106231447E-2</c:v>
                </c:pt>
                <c:pt idx="126">
                  <c:v>-3.8831851037023482E-2</c:v>
                </c:pt>
                <c:pt idx="127">
                  <c:v>-3.8947949438343676E-2</c:v>
                </c:pt>
                <c:pt idx="128">
                  <c:v>-3.8529756296181619E-2</c:v>
                </c:pt>
                <c:pt idx="129">
                  <c:v>-3.8007314645043776E-2</c:v>
                </c:pt>
                <c:pt idx="130">
                  <c:v>-3.7902383894580262E-2</c:v>
                </c:pt>
                <c:pt idx="131">
                  <c:v>-3.7399185226063343E-2</c:v>
                </c:pt>
                <c:pt idx="132">
                  <c:v>-3.69411308199828E-2</c:v>
                </c:pt>
                <c:pt idx="133">
                  <c:v>-3.6681083472778861E-2</c:v>
                </c:pt>
                <c:pt idx="134">
                  <c:v>-3.6856289986028565E-2</c:v>
                </c:pt>
                <c:pt idx="135">
                  <c:v>-3.6405176468947316E-2</c:v>
                </c:pt>
                <c:pt idx="136">
                  <c:v>-3.5930400760849787E-2</c:v>
                </c:pt>
                <c:pt idx="137">
                  <c:v>-3.5393124742689797E-2</c:v>
                </c:pt>
                <c:pt idx="138">
                  <c:v>-3.5275649760135114E-2</c:v>
                </c:pt>
                <c:pt idx="139">
                  <c:v>-3.4910780106367029E-2</c:v>
                </c:pt>
                <c:pt idx="140">
                  <c:v>-3.6853097534230321E-2</c:v>
                </c:pt>
                <c:pt idx="141">
                  <c:v>-3.6473486683119151E-2</c:v>
                </c:pt>
                <c:pt idx="142">
                  <c:v>-3.5943175897906243E-2</c:v>
                </c:pt>
                <c:pt idx="143">
                  <c:v>-3.5723611256263145E-2</c:v>
                </c:pt>
                <c:pt idx="144">
                  <c:v>-3.540465176028839E-2</c:v>
                </c:pt>
                <c:pt idx="145">
                  <c:v>-3.4898379440493975E-2</c:v>
                </c:pt>
                <c:pt idx="146">
                  <c:v>-3.4376337124198825E-2</c:v>
                </c:pt>
                <c:pt idx="147">
                  <c:v>-3.3861433563284846E-2</c:v>
                </c:pt>
                <c:pt idx="148">
                  <c:v>-3.3430308993675072E-2</c:v>
                </c:pt>
                <c:pt idx="149">
                  <c:v>-3.2977275156880863E-2</c:v>
                </c:pt>
                <c:pt idx="150">
                  <c:v>-3.2478921960444052E-2</c:v>
                </c:pt>
                <c:pt idx="151">
                  <c:v>-3.199043613781876E-2</c:v>
                </c:pt>
                <c:pt idx="152">
                  <c:v>-3.1507054921255731E-2</c:v>
                </c:pt>
                <c:pt idx="153">
                  <c:v>-3.1400966721781873E-2</c:v>
                </c:pt>
                <c:pt idx="154">
                  <c:v>-3.0943964666951811E-2</c:v>
                </c:pt>
                <c:pt idx="155">
                  <c:v>-3.0760426902398028E-2</c:v>
                </c:pt>
                <c:pt idx="156">
                  <c:v>-3.0309908682642047E-2</c:v>
                </c:pt>
                <c:pt idx="157">
                  <c:v>-3.0485853590587104E-2</c:v>
                </c:pt>
                <c:pt idx="158">
                  <c:v>-3.0497641667449751E-2</c:v>
                </c:pt>
                <c:pt idx="159">
                  <c:v>-3.0067251069484255E-2</c:v>
                </c:pt>
                <c:pt idx="160">
                  <c:v>-2.9735251296361134E-2</c:v>
                </c:pt>
                <c:pt idx="161">
                  <c:v>-3.0456467097159028E-2</c:v>
                </c:pt>
                <c:pt idx="162">
                  <c:v>-3.1851132705041821E-2</c:v>
                </c:pt>
                <c:pt idx="163">
                  <c:v>-3.2452422864396202E-2</c:v>
                </c:pt>
                <c:pt idx="164">
                  <c:v>-3.242206363209009E-2</c:v>
                </c:pt>
                <c:pt idx="165">
                  <c:v>-3.1995716349227564E-2</c:v>
                </c:pt>
                <c:pt idx="166">
                  <c:v>-3.1641205110516483E-2</c:v>
                </c:pt>
                <c:pt idx="167">
                  <c:v>-3.1172339495596276E-2</c:v>
                </c:pt>
                <c:pt idx="168">
                  <c:v>-3.0905675334465248E-2</c:v>
                </c:pt>
                <c:pt idx="169">
                  <c:v>-3.0778926120881681E-2</c:v>
                </c:pt>
                <c:pt idx="170">
                  <c:v>-3.0332118823757737E-2</c:v>
                </c:pt>
                <c:pt idx="171">
                  <c:v>-3.2226635042506939E-2</c:v>
                </c:pt>
                <c:pt idx="172">
                  <c:v>-3.1836758603085692E-2</c:v>
                </c:pt>
                <c:pt idx="173">
                  <c:v>-3.1926411797908637E-2</c:v>
                </c:pt>
                <c:pt idx="174">
                  <c:v>-3.175611560579867E-2</c:v>
                </c:pt>
                <c:pt idx="175">
                  <c:v>-3.1310431947645094E-2</c:v>
                </c:pt>
                <c:pt idx="176">
                  <c:v>-3.1408206096040926E-2</c:v>
                </c:pt>
                <c:pt idx="177">
                  <c:v>-3.1965851541276964E-2</c:v>
                </c:pt>
                <c:pt idx="178">
                  <c:v>-3.1482800624880562E-2</c:v>
                </c:pt>
                <c:pt idx="179">
                  <c:v>-3.1274939869197507E-2</c:v>
                </c:pt>
                <c:pt idx="180">
                  <c:v>-3.0811586265468177E-2</c:v>
                </c:pt>
                <c:pt idx="181">
                  <c:v>-3.0475641658573957E-2</c:v>
                </c:pt>
                <c:pt idx="182">
                  <c:v>-3.011673994230658E-2</c:v>
                </c:pt>
                <c:pt idx="183">
                  <c:v>-2.9666638775764333E-2</c:v>
                </c:pt>
                <c:pt idx="184">
                  <c:v>-3.1236339375716307E-2</c:v>
                </c:pt>
                <c:pt idx="185">
                  <c:v>-3.111904553669613E-2</c:v>
                </c:pt>
                <c:pt idx="186">
                  <c:v>-3.0652012282679802E-2</c:v>
                </c:pt>
                <c:pt idx="187">
                  <c:v>-3.0196378933137858E-2</c:v>
                </c:pt>
                <c:pt idx="188">
                  <c:v>-2.9827653670269752E-2</c:v>
                </c:pt>
                <c:pt idx="189">
                  <c:v>-2.9573380813710907E-2</c:v>
                </c:pt>
                <c:pt idx="190">
                  <c:v>-2.9341052776469985E-2</c:v>
                </c:pt>
                <c:pt idx="191">
                  <c:v>-2.8948050435558228E-2</c:v>
                </c:pt>
                <c:pt idx="192">
                  <c:v>-2.9015644035084037E-2</c:v>
                </c:pt>
                <c:pt idx="193">
                  <c:v>-2.9493540472267592E-2</c:v>
                </c:pt>
                <c:pt idx="194">
                  <c:v>-2.9048982558055957E-2</c:v>
                </c:pt>
                <c:pt idx="195">
                  <c:v>-2.8817291828014135E-2</c:v>
                </c:pt>
                <c:pt idx="196">
                  <c:v>-2.8390003977038059E-2</c:v>
                </c:pt>
                <c:pt idx="197">
                  <c:v>-2.9016336671422924E-2</c:v>
                </c:pt>
                <c:pt idx="198">
                  <c:v>-2.8775377263612161E-2</c:v>
                </c:pt>
                <c:pt idx="199">
                  <c:v>-2.839014831185796E-2</c:v>
                </c:pt>
                <c:pt idx="200">
                  <c:v>-2.9512604185565269E-2</c:v>
                </c:pt>
                <c:pt idx="201">
                  <c:v>-3.0671076682897317E-2</c:v>
                </c:pt>
                <c:pt idx="202">
                  <c:v>-3.053332918505677E-2</c:v>
                </c:pt>
                <c:pt idx="203">
                  <c:v>-3.0157216295532707E-2</c:v>
                </c:pt>
                <c:pt idx="204">
                  <c:v>-2.9719643292596382E-2</c:v>
                </c:pt>
                <c:pt idx="205">
                  <c:v>-2.9379865632823406E-2</c:v>
                </c:pt>
                <c:pt idx="206">
                  <c:v>-2.9345085080486232E-2</c:v>
                </c:pt>
                <c:pt idx="207">
                  <c:v>-3.0176047788953071E-2</c:v>
                </c:pt>
                <c:pt idx="208">
                  <c:v>-3.0314582122879869E-2</c:v>
                </c:pt>
                <c:pt idx="209">
                  <c:v>-3.0138503823533124E-2</c:v>
                </c:pt>
                <c:pt idx="210">
                  <c:v>-2.9803474909115626E-2</c:v>
                </c:pt>
                <c:pt idx="211">
                  <c:v>-2.9530501019827904E-2</c:v>
                </c:pt>
                <c:pt idx="212">
                  <c:v>-2.9950615261541559E-2</c:v>
                </c:pt>
                <c:pt idx="213">
                  <c:v>-2.9506077267143667E-2</c:v>
                </c:pt>
                <c:pt idx="214">
                  <c:v>-2.9145499467207018E-2</c:v>
                </c:pt>
                <c:pt idx="215">
                  <c:v>-2.901449479894801E-2</c:v>
                </c:pt>
                <c:pt idx="216">
                  <c:v>-3.3942937805270162E-2</c:v>
                </c:pt>
                <c:pt idx="217">
                  <c:v>-3.5751439733402723E-2</c:v>
                </c:pt>
                <c:pt idx="218">
                  <c:v>-3.5339853104710349E-2</c:v>
                </c:pt>
                <c:pt idx="219">
                  <c:v>-3.5591730337085598E-2</c:v>
                </c:pt>
                <c:pt idx="220">
                  <c:v>-3.5054807615800196E-2</c:v>
                </c:pt>
                <c:pt idx="221">
                  <c:v>-3.4537485525648205E-2</c:v>
                </c:pt>
                <c:pt idx="222">
                  <c:v>-3.5172473741319044E-2</c:v>
                </c:pt>
                <c:pt idx="223">
                  <c:v>-3.4651434798177692E-2</c:v>
                </c:pt>
                <c:pt idx="224">
                  <c:v>-3.5258781242621058E-2</c:v>
                </c:pt>
                <c:pt idx="225">
                  <c:v>-3.4727536625331866E-2</c:v>
                </c:pt>
                <c:pt idx="226">
                  <c:v>-3.5169097916413344E-2</c:v>
                </c:pt>
                <c:pt idx="227">
                  <c:v>-3.4643157019309957E-2</c:v>
                </c:pt>
                <c:pt idx="228">
                  <c:v>-3.4128742332319308E-2</c:v>
                </c:pt>
                <c:pt idx="229">
                  <c:v>-3.3630779768325236E-2</c:v>
                </c:pt>
                <c:pt idx="230">
                  <c:v>-3.3131233857790841E-2</c:v>
                </c:pt>
                <c:pt idx="231">
                  <c:v>-3.2978474765632086E-2</c:v>
                </c:pt>
                <c:pt idx="232">
                  <c:v>-3.2522311482711369E-2</c:v>
                </c:pt>
                <c:pt idx="233">
                  <c:v>-3.2388226065487302E-2</c:v>
                </c:pt>
                <c:pt idx="234">
                  <c:v>-3.2120023391869867E-2</c:v>
                </c:pt>
                <c:pt idx="235">
                  <c:v>-3.3355257653193263E-2</c:v>
                </c:pt>
                <c:pt idx="236">
                  <c:v>-3.3771161771066212E-2</c:v>
                </c:pt>
                <c:pt idx="237">
                  <c:v>-3.3544083453878999E-2</c:v>
                </c:pt>
                <c:pt idx="238">
                  <c:v>-3.5309585550062354E-2</c:v>
                </c:pt>
                <c:pt idx="239">
                  <c:v>-3.4991744313519597E-2</c:v>
                </c:pt>
                <c:pt idx="240">
                  <c:v>-3.4491661095656934E-2</c:v>
                </c:pt>
                <c:pt idx="241">
                  <c:v>-3.4073040369920746E-2</c:v>
                </c:pt>
                <c:pt idx="242">
                  <c:v>-3.3561473511536891E-2</c:v>
                </c:pt>
                <c:pt idx="243">
                  <c:v>-3.3096451123719721E-2</c:v>
                </c:pt>
                <c:pt idx="244">
                  <c:v>-3.2638480100035006E-2</c:v>
                </c:pt>
                <c:pt idx="245">
                  <c:v>-3.214975465100179E-2</c:v>
                </c:pt>
                <c:pt idx="246">
                  <c:v>-3.1686516899931003E-2</c:v>
                </c:pt>
                <c:pt idx="247">
                  <c:v>-3.1262351358978958E-2</c:v>
                </c:pt>
                <c:pt idx="248">
                  <c:v>-3.0791926167498047E-2</c:v>
                </c:pt>
                <c:pt idx="249">
                  <c:v>-3.1106775472114719E-2</c:v>
                </c:pt>
                <c:pt idx="250">
                  <c:v>-3.0769601585733088E-2</c:v>
                </c:pt>
                <c:pt idx="251">
                  <c:v>-3.0877322121873916E-2</c:v>
                </c:pt>
                <c:pt idx="252">
                  <c:v>-3.0464517501672738E-2</c:v>
                </c:pt>
                <c:pt idx="253">
                  <c:v>-3.0429947871115356E-2</c:v>
                </c:pt>
                <c:pt idx="254">
                  <c:v>-3.0419744496655302E-2</c:v>
                </c:pt>
                <c:pt idx="255">
                  <c:v>-2.9997948809581922E-2</c:v>
                </c:pt>
                <c:pt idx="256">
                  <c:v>-3.0223781571725814E-2</c:v>
                </c:pt>
                <c:pt idx="257">
                  <c:v>-3.14944146114782E-2</c:v>
                </c:pt>
                <c:pt idx="258">
                  <c:v>-3.1280126121942559E-2</c:v>
                </c:pt>
                <c:pt idx="259">
                  <c:v>-3.1122193051839223E-2</c:v>
                </c:pt>
                <c:pt idx="260">
                  <c:v>-3.2157435110958484E-2</c:v>
                </c:pt>
                <c:pt idx="261">
                  <c:v>-3.1722261270977777E-2</c:v>
                </c:pt>
                <c:pt idx="262">
                  <c:v>-3.126907960116708E-2</c:v>
                </c:pt>
                <c:pt idx="263">
                  <c:v>-3.0916243106841285E-2</c:v>
                </c:pt>
                <c:pt idx="264">
                  <c:v>-3.0616110696752314E-2</c:v>
                </c:pt>
                <c:pt idx="265">
                  <c:v>-3.0371967778362985E-2</c:v>
                </c:pt>
                <c:pt idx="266">
                  <c:v>-2.9934594360113961E-2</c:v>
                </c:pt>
                <c:pt idx="267">
                  <c:v>-2.9492812381040102E-2</c:v>
                </c:pt>
                <c:pt idx="268">
                  <c:v>-2.9298197752394482E-2</c:v>
                </c:pt>
                <c:pt idx="269">
                  <c:v>-2.889156594873802E-2</c:v>
                </c:pt>
                <c:pt idx="270">
                  <c:v>-2.8604966218500668E-2</c:v>
                </c:pt>
                <c:pt idx="271">
                  <c:v>-2.9289677919112744E-2</c:v>
                </c:pt>
                <c:pt idx="272">
                  <c:v>-2.9868419519887883E-2</c:v>
                </c:pt>
                <c:pt idx="273">
                  <c:v>-2.9419027423443159E-2</c:v>
                </c:pt>
                <c:pt idx="274">
                  <c:v>-2.9758703700388807E-2</c:v>
                </c:pt>
                <c:pt idx="275">
                  <c:v>-3.2276336178800248E-2</c:v>
                </c:pt>
                <c:pt idx="276">
                  <c:v>-3.1791492466817541E-2</c:v>
                </c:pt>
                <c:pt idx="277">
                  <c:v>-3.1760000916657823E-2</c:v>
                </c:pt>
                <c:pt idx="278">
                  <c:v>-3.1858385920463771E-2</c:v>
                </c:pt>
                <c:pt idx="279">
                  <c:v>-3.1600780160468522E-2</c:v>
                </c:pt>
                <c:pt idx="280">
                  <c:v>-3.1460780480353008E-2</c:v>
                </c:pt>
                <c:pt idx="281">
                  <c:v>-3.1004709097042803E-2</c:v>
                </c:pt>
                <c:pt idx="282">
                  <c:v>-3.2063198834847879E-2</c:v>
                </c:pt>
                <c:pt idx="283">
                  <c:v>-3.4292285345143086E-2</c:v>
                </c:pt>
                <c:pt idx="284">
                  <c:v>-3.4829623953539418E-2</c:v>
                </c:pt>
                <c:pt idx="285">
                  <c:v>-3.4321582742976274E-2</c:v>
                </c:pt>
                <c:pt idx="286">
                  <c:v>-3.6055178358825803E-2</c:v>
                </c:pt>
                <c:pt idx="287">
                  <c:v>-3.5948622558690357E-2</c:v>
                </c:pt>
                <c:pt idx="288">
                  <c:v>-3.5474856229019976E-2</c:v>
                </c:pt>
                <c:pt idx="289">
                  <c:v>-3.5013140493972569E-2</c:v>
                </c:pt>
                <c:pt idx="290">
                  <c:v>-3.4595747625256613E-2</c:v>
                </c:pt>
                <c:pt idx="291">
                  <c:v>-3.4229919986334345E-2</c:v>
                </c:pt>
                <c:pt idx="292">
                  <c:v>-3.3713827525530191E-2</c:v>
                </c:pt>
                <c:pt idx="293">
                  <c:v>-3.3205165459349539E-2</c:v>
                </c:pt>
                <c:pt idx="294">
                  <c:v>-3.3155192076966808E-2</c:v>
                </c:pt>
                <c:pt idx="295">
                  <c:v>-3.2853564500729411E-2</c:v>
                </c:pt>
                <c:pt idx="296">
                  <c:v>-3.2667311113262015E-2</c:v>
                </c:pt>
                <c:pt idx="297">
                  <c:v>-3.2214106346590402E-2</c:v>
                </c:pt>
                <c:pt idx="298">
                  <c:v>-3.1728688885191071E-2</c:v>
                </c:pt>
                <c:pt idx="299">
                  <c:v>-3.1517533328388643E-2</c:v>
                </c:pt>
                <c:pt idx="300">
                  <c:v>-3.2550820515411756E-2</c:v>
                </c:pt>
                <c:pt idx="301">
                  <c:v>-3.3281574341177109E-2</c:v>
                </c:pt>
                <c:pt idx="302">
                  <c:v>-3.27787706647302E-2</c:v>
                </c:pt>
                <c:pt idx="303">
                  <c:v>-3.3749088938894313E-2</c:v>
                </c:pt>
                <c:pt idx="304">
                  <c:v>-3.3343316591636127E-2</c:v>
                </c:pt>
                <c:pt idx="305">
                  <c:v>-3.3617411463239773E-2</c:v>
                </c:pt>
                <c:pt idx="306">
                  <c:v>-3.6339518187685563E-2</c:v>
                </c:pt>
                <c:pt idx="307">
                  <c:v>-3.7739366725552531E-2</c:v>
                </c:pt>
                <c:pt idx="308">
                  <c:v>-3.7250052797054373E-2</c:v>
                </c:pt>
                <c:pt idx="309">
                  <c:v>-3.7355540093638485E-2</c:v>
                </c:pt>
                <c:pt idx="310">
                  <c:v>-3.7315110766181041E-2</c:v>
                </c:pt>
                <c:pt idx="311">
                  <c:v>-3.7437952903242359E-2</c:v>
                </c:pt>
                <c:pt idx="312">
                  <c:v>-3.7650528591202999E-2</c:v>
                </c:pt>
                <c:pt idx="313">
                  <c:v>-3.7413322980092083E-2</c:v>
                </c:pt>
                <c:pt idx="314">
                  <c:v>-3.7168748242706363E-2</c:v>
                </c:pt>
                <c:pt idx="315">
                  <c:v>-3.6683665101440915E-2</c:v>
                </c:pt>
                <c:pt idx="316">
                  <c:v>-3.6203969933985364E-2</c:v>
                </c:pt>
                <c:pt idx="317">
                  <c:v>-3.5885565170943899E-2</c:v>
                </c:pt>
                <c:pt idx="318">
                  <c:v>-3.5344919907154784E-2</c:v>
                </c:pt>
                <c:pt idx="319">
                  <c:v>-3.5296577288706624E-2</c:v>
                </c:pt>
                <c:pt idx="320">
                  <c:v>-3.4764342977002309E-2</c:v>
                </c:pt>
                <c:pt idx="321">
                  <c:v>-3.4240468461400747E-2</c:v>
                </c:pt>
                <c:pt idx="322">
                  <c:v>-3.3723401619683041E-2</c:v>
                </c:pt>
                <c:pt idx="323">
                  <c:v>-3.3238545959924495E-2</c:v>
                </c:pt>
                <c:pt idx="324">
                  <c:v>-3.2766528116385439E-2</c:v>
                </c:pt>
                <c:pt idx="325">
                  <c:v>-3.2307270836487864E-2</c:v>
                </c:pt>
                <c:pt idx="326">
                  <c:v>-3.2194079652905321E-2</c:v>
                </c:pt>
                <c:pt idx="327">
                  <c:v>-3.1733300132673996E-2</c:v>
                </c:pt>
                <c:pt idx="328">
                  <c:v>-3.1457093887737597E-2</c:v>
                </c:pt>
                <c:pt idx="329">
                  <c:v>-3.0983210423629393E-2</c:v>
                </c:pt>
                <c:pt idx="330">
                  <c:v>-3.051768875293611E-2</c:v>
                </c:pt>
                <c:pt idx="331">
                  <c:v>-3.0248770140904248E-2</c:v>
                </c:pt>
                <c:pt idx="332">
                  <c:v>-2.9907591552328579E-2</c:v>
                </c:pt>
                <c:pt idx="333">
                  <c:v>-2.9560738719733366E-2</c:v>
                </c:pt>
                <c:pt idx="334">
                  <c:v>-2.9786885723184039E-2</c:v>
                </c:pt>
                <c:pt idx="335">
                  <c:v>-2.9870767034647444E-2</c:v>
                </c:pt>
                <c:pt idx="336">
                  <c:v>-3.2403974457642502E-2</c:v>
                </c:pt>
                <c:pt idx="337">
                  <c:v>-3.252123853291667E-2</c:v>
                </c:pt>
                <c:pt idx="338">
                  <c:v>-3.2087086281276711E-2</c:v>
                </c:pt>
                <c:pt idx="339">
                  <c:v>-3.1818507878841037E-2</c:v>
                </c:pt>
                <c:pt idx="340">
                  <c:v>-4.1146722048945268E-2</c:v>
                </c:pt>
                <c:pt idx="341">
                  <c:v>-4.6710177042356783E-2</c:v>
                </c:pt>
                <c:pt idx="342">
                  <c:v>-4.7825502474862391E-2</c:v>
                </c:pt>
                <c:pt idx="343">
                  <c:v>-5.0427629467076643E-2</c:v>
                </c:pt>
                <c:pt idx="344">
                  <c:v>-5.6215930293625364E-2</c:v>
                </c:pt>
                <c:pt idx="345">
                  <c:v>-5.8765218309180897E-2</c:v>
                </c:pt>
                <c:pt idx="346">
                  <c:v>-5.7883948591302213E-2</c:v>
                </c:pt>
                <c:pt idx="347">
                  <c:v>-6.7267337613698616E-2</c:v>
                </c:pt>
                <c:pt idx="348">
                  <c:v>-8.3321905764880161E-2</c:v>
                </c:pt>
                <c:pt idx="349">
                  <c:v>-8.9883005619668679E-2</c:v>
                </c:pt>
                <c:pt idx="350">
                  <c:v>-8.975151362158465E-2</c:v>
                </c:pt>
                <c:pt idx="351">
                  <c:v>-8.8479069612075897E-2</c:v>
                </c:pt>
                <c:pt idx="352">
                  <c:v>-8.7314649453694715E-2</c:v>
                </c:pt>
                <c:pt idx="353">
                  <c:v>-8.7959405377206257E-2</c:v>
                </c:pt>
                <c:pt idx="354">
                  <c:v>-8.6763937652698506E-2</c:v>
                </c:pt>
                <c:pt idx="355">
                  <c:v>-8.7099509581202744E-2</c:v>
                </c:pt>
                <c:pt idx="356">
                  <c:v>-8.6042943791630647E-2</c:v>
                </c:pt>
                <c:pt idx="357">
                  <c:v>-8.5108113574454552E-2</c:v>
                </c:pt>
                <c:pt idx="358">
                  <c:v>-8.43665466152837E-2</c:v>
                </c:pt>
                <c:pt idx="359">
                  <c:v>-8.3326072777842958E-2</c:v>
                </c:pt>
                <c:pt idx="360">
                  <c:v>-8.4095164742834683E-2</c:v>
                </c:pt>
                <c:pt idx="361">
                  <c:v>-8.2843989858050374E-2</c:v>
                </c:pt>
                <c:pt idx="362">
                  <c:v>-8.3607332139255239E-2</c:v>
                </c:pt>
                <c:pt idx="363">
                  <c:v>-8.9169212141607404E-2</c:v>
                </c:pt>
                <c:pt idx="364">
                  <c:v>-8.814753021004347E-2</c:v>
                </c:pt>
                <c:pt idx="365">
                  <c:v>-8.6827836854646678E-2</c:v>
                </c:pt>
                <c:pt idx="366">
                  <c:v>-8.5843506214129034E-2</c:v>
                </c:pt>
                <c:pt idx="367">
                  <c:v>-8.5024702666075327E-2</c:v>
                </c:pt>
                <c:pt idx="368">
                  <c:v>-8.3818108060174049E-2</c:v>
                </c:pt>
                <c:pt idx="369">
                  <c:v>-8.2647323494305355E-2</c:v>
                </c:pt>
                <c:pt idx="370">
                  <c:v>-8.1608602578365219E-2</c:v>
                </c:pt>
                <c:pt idx="371">
                  <c:v>-8.1133863264352804E-2</c:v>
                </c:pt>
                <c:pt idx="372">
                  <c:v>-8.0591954165985663E-2</c:v>
                </c:pt>
                <c:pt idx="373">
                  <c:v>-8.052419497589966E-2</c:v>
                </c:pt>
                <c:pt idx="374">
                  <c:v>-7.9310147621260429E-2</c:v>
                </c:pt>
                <c:pt idx="375">
                  <c:v>-7.8604605927292029E-2</c:v>
                </c:pt>
                <c:pt idx="376">
                  <c:v>-7.7945215137641286E-2</c:v>
                </c:pt>
                <c:pt idx="377">
                  <c:v>-7.6877898299771749E-2</c:v>
                </c:pt>
                <c:pt idx="378">
                  <c:v>-7.6016868203704582E-2</c:v>
                </c:pt>
                <c:pt idx="379">
                  <c:v>-7.5097116427052635E-2</c:v>
                </c:pt>
                <c:pt idx="380">
                  <c:v>-7.3968685810821819E-2</c:v>
                </c:pt>
                <c:pt idx="381">
                  <c:v>-7.3962339251097409E-2</c:v>
                </c:pt>
                <c:pt idx="382">
                  <c:v>-7.284592841176854E-2</c:v>
                </c:pt>
                <c:pt idx="383">
                  <c:v>-7.1747617909247413E-2</c:v>
                </c:pt>
                <c:pt idx="384">
                  <c:v>-7.074597787777058E-2</c:v>
                </c:pt>
                <c:pt idx="385">
                  <c:v>-6.976308588580786E-2</c:v>
                </c:pt>
                <c:pt idx="386">
                  <c:v>-6.8734922473410162E-2</c:v>
                </c:pt>
                <c:pt idx="387">
                  <c:v>-6.77234905489707E-2</c:v>
                </c:pt>
                <c:pt idx="388">
                  <c:v>-6.7138346458816806E-2</c:v>
                </c:pt>
                <c:pt idx="389">
                  <c:v>-6.8487734576008916E-2</c:v>
                </c:pt>
                <c:pt idx="390">
                  <c:v>-6.7514167883904755E-2</c:v>
                </c:pt>
                <c:pt idx="391">
                  <c:v>-6.7284176706192286E-2</c:v>
                </c:pt>
                <c:pt idx="392">
                  <c:v>-6.627096120045857E-2</c:v>
                </c:pt>
                <c:pt idx="393">
                  <c:v>-6.6983342240524713E-2</c:v>
                </c:pt>
                <c:pt idx="394">
                  <c:v>-6.6216751483201969E-2</c:v>
                </c:pt>
                <c:pt idx="395">
                  <c:v>-6.5804481637423431E-2</c:v>
                </c:pt>
                <c:pt idx="396">
                  <c:v>-6.4822291391305409E-2</c:v>
                </c:pt>
                <c:pt idx="397">
                  <c:v>-6.3852898111638079E-2</c:v>
                </c:pt>
                <c:pt idx="398">
                  <c:v>-6.290699958816981E-2</c:v>
                </c:pt>
                <c:pt idx="399">
                  <c:v>-6.2069853250715734E-2</c:v>
                </c:pt>
                <c:pt idx="400">
                  <c:v>-6.1147852184944097E-2</c:v>
                </c:pt>
                <c:pt idx="401">
                  <c:v>-6.0579285884903751E-2</c:v>
                </c:pt>
                <c:pt idx="402">
                  <c:v>-5.9797258967947881E-2</c:v>
                </c:pt>
                <c:pt idx="403">
                  <c:v>-5.8907096421384461E-2</c:v>
                </c:pt>
                <c:pt idx="404">
                  <c:v>-5.8790955681956358E-2</c:v>
                </c:pt>
                <c:pt idx="405">
                  <c:v>-5.8063444176056481E-2</c:v>
                </c:pt>
                <c:pt idx="406">
                  <c:v>-5.8150564786857192E-2</c:v>
                </c:pt>
                <c:pt idx="407">
                  <c:v>-5.7425008877196586E-2</c:v>
                </c:pt>
                <c:pt idx="408">
                  <c:v>-5.8279250030626006E-2</c:v>
                </c:pt>
                <c:pt idx="409">
                  <c:v>-5.7401494287929344E-2</c:v>
                </c:pt>
                <c:pt idx="410">
                  <c:v>-5.6656796366430999E-2</c:v>
                </c:pt>
                <c:pt idx="411">
                  <c:v>-5.7096327639146224E-2</c:v>
                </c:pt>
                <c:pt idx="412">
                  <c:v>-5.6591216521741539E-2</c:v>
                </c:pt>
                <c:pt idx="413">
                  <c:v>-5.6549925900635345E-2</c:v>
                </c:pt>
                <c:pt idx="414">
                  <c:v>-5.6488572134181805E-2</c:v>
                </c:pt>
                <c:pt idx="415">
                  <c:v>-5.5785695422763057E-2</c:v>
                </c:pt>
                <c:pt idx="416">
                  <c:v>-5.4950100421934697E-2</c:v>
                </c:pt>
                <c:pt idx="417">
                  <c:v>-5.4665272843695038E-2</c:v>
                </c:pt>
                <c:pt idx="418">
                  <c:v>-5.5415547658847715E-2</c:v>
                </c:pt>
                <c:pt idx="419">
                  <c:v>-5.4850607627910289E-2</c:v>
                </c:pt>
                <c:pt idx="420">
                  <c:v>-5.4671730036245605E-2</c:v>
                </c:pt>
                <c:pt idx="421">
                  <c:v>-5.4970002122905419E-2</c:v>
                </c:pt>
                <c:pt idx="422">
                  <c:v>-5.4516233907368872E-2</c:v>
                </c:pt>
                <c:pt idx="423">
                  <c:v>-5.6473408180374308E-2</c:v>
                </c:pt>
                <c:pt idx="424">
                  <c:v>-5.8026081228106728E-2</c:v>
                </c:pt>
                <c:pt idx="425">
                  <c:v>-6.2611213245674077E-2</c:v>
                </c:pt>
                <c:pt idx="426">
                  <c:v>-6.2627798883590602E-2</c:v>
                </c:pt>
                <c:pt idx="427">
                  <c:v>-6.1710273791909992E-2</c:v>
                </c:pt>
                <c:pt idx="428">
                  <c:v>-6.0791917439085491E-2</c:v>
                </c:pt>
                <c:pt idx="429">
                  <c:v>-6.0168945122928592E-2</c:v>
                </c:pt>
                <c:pt idx="430">
                  <c:v>-5.9641182655648092E-2</c:v>
                </c:pt>
                <c:pt idx="431">
                  <c:v>-5.9561948549389565E-2</c:v>
                </c:pt>
                <c:pt idx="432">
                  <c:v>-6.1712874763875679E-2</c:v>
                </c:pt>
                <c:pt idx="433">
                  <c:v>-6.1107219186649089E-2</c:v>
                </c:pt>
                <c:pt idx="434">
                  <c:v>-6.0184559095062963E-2</c:v>
                </c:pt>
                <c:pt idx="435">
                  <c:v>-5.9275320248021346E-2</c:v>
                </c:pt>
                <c:pt idx="436">
                  <c:v>-5.9261795662486572E-2</c:v>
                </c:pt>
                <c:pt idx="437">
                  <c:v>-6.0981942370334795E-2</c:v>
                </c:pt>
                <c:pt idx="438">
                  <c:v>-6.0245705354473086E-2</c:v>
                </c:pt>
                <c:pt idx="439">
                  <c:v>-5.9349797999137678E-2</c:v>
                </c:pt>
                <c:pt idx="440">
                  <c:v>-5.9586453594549393E-2</c:v>
                </c:pt>
                <c:pt idx="441">
                  <c:v>-5.8984910693523657E-2</c:v>
                </c:pt>
                <c:pt idx="442">
                  <c:v>-5.8454320143975877E-2</c:v>
                </c:pt>
                <c:pt idx="443">
                  <c:v>-5.757764711508799E-2</c:v>
                </c:pt>
                <c:pt idx="444">
                  <c:v>-5.6732312315067056E-2</c:v>
                </c:pt>
                <c:pt idx="445">
                  <c:v>-5.607305262254738E-2</c:v>
                </c:pt>
                <c:pt idx="446">
                  <c:v>-5.5230335104476919E-2</c:v>
                </c:pt>
                <c:pt idx="447">
                  <c:v>-5.4396104159670833E-2</c:v>
                </c:pt>
                <c:pt idx="448">
                  <c:v>-5.4121487609519119E-2</c:v>
                </c:pt>
                <c:pt idx="449">
                  <c:v>-5.3411107233229033E-2</c:v>
                </c:pt>
                <c:pt idx="450">
                  <c:v>-5.295315126692466E-2</c:v>
                </c:pt>
                <c:pt idx="451">
                  <c:v>-5.2224788122344046E-2</c:v>
                </c:pt>
                <c:pt idx="452">
                  <c:v>-5.1598472571722863E-2</c:v>
                </c:pt>
                <c:pt idx="453">
                  <c:v>-5.1064396473775017E-2</c:v>
                </c:pt>
                <c:pt idx="454">
                  <c:v>-5.1163046538674858E-2</c:v>
                </c:pt>
                <c:pt idx="455">
                  <c:v>-5.0667570510340189E-2</c:v>
                </c:pt>
                <c:pt idx="456">
                  <c:v>-4.9941531357424455E-2</c:v>
                </c:pt>
                <c:pt idx="457">
                  <c:v>-5.0195674528104535E-2</c:v>
                </c:pt>
                <c:pt idx="458">
                  <c:v>-5.0177291951812523E-2</c:v>
                </c:pt>
                <c:pt idx="459">
                  <c:v>-4.9432326249407216E-2</c:v>
                </c:pt>
                <c:pt idx="460">
                  <c:v>-4.8701434773849576E-2</c:v>
                </c:pt>
                <c:pt idx="461">
                  <c:v>-4.7965728061925859E-2</c:v>
                </c:pt>
                <c:pt idx="462">
                  <c:v>-4.7545679538561099E-2</c:v>
                </c:pt>
                <c:pt idx="463">
                  <c:v>-4.6832443423714572E-2</c:v>
                </c:pt>
                <c:pt idx="464">
                  <c:v>-4.615278020580247E-2</c:v>
                </c:pt>
                <c:pt idx="465">
                  <c:v>-4.5471111780587561E-2</c:v>
                </c:pt>
                <c:pt idx="466">
                  <c:v>-4.5130222961389403E-2</c:v>
                </c:pt>
                <c:pt idx="467">
                  <c:v>-4.4970284472684148E-2</c:v>
                </c:pt>
                <c:pt idx="468">
                  <c:v>-4.4334846393592392E-2</c:v>
                </c:pt>
                <c:pt idx="469">
                  <c:v>-4.4156852620826803E-2</c:v>
                </c:pt>
                <c:pt idx="470">
                  <c:v>-4.3731929038531556E-2</c:v>
                </c:pt>
                <c:pt idx="471">
                  <c:v>-4.3201270987507888E-2</c:v>
                </c:pt>
                <c:pt idx="472">
                  <c:v>-4.2551406011263546E-2</c:v>
                </c:pt>
                <c:pt idx="473">
                  <c:v>-4.1965563869220492E-2</c:v>
                </c:pt>
                <c:pt idx="474">
                  <c:v>-4.1542125018543076E-2</c:v>
                </c:pt>
                <c:pt idx="475">
                  <c:v>-4.3465333476076763E-2</c:v>
                </c:pt>
                <c:pt idx="476">
                  <c:v>-4.2808772096101559E-2</c:v>
                </c:pt>
                <c:pt idx="477">
                  <c:v>-4.2252309788343365E-2</c:v>
                </c:pt>
                <c:pt idx="478">
                  <c:v>-4.210142420347468E-2</c:v>
                </c:pt>
                <c:pt idx="479">
                  <c:v>-4.2032003435497456E-2</c:v>
                </c:pt>
                <c:pt idx="480">
                  <c:v>-4.2533685172732483E-2</c:v>
                </c:pt>
                <c:pt idx="481">
                  <c:v>-4.1959425279937464E-2</c:v>
                </c:pt>
                <c:pt idx="482">
                  <c:v>-4.1483727209944997E-2</c:v>
                </c:pt>
                <c:pt idx="483">
                  <c:v>-4.2406204153604535E-2</c:v>
                </c:pt>
                <c:pt idx="484">
                  <c:v>-4.1774878275240221E-2</c:v>
                </c:pt>
                <c:pt idx="485">
                  <c:v>-4.3152254947853512E-2</c:v>
                </c:pt>
                <c:pt idx="486">
                  <c:v>-4.3797733275272394E-2</c:v>
                </c:pt>
                <c:pt idx="487">
                  <c:v>-4.39312864210782E-2</c:v>
                </c:pt>
                <c:pt idx="488">
                  <c:v>-4.6651238275736508E-2</c:v>
                </c:pt>
                <c:pt idx="489">
                  <c:v>-4.6500673866523227E-2</c:v>
                </c:pt>
                <c:pt idx="490">
                  <c:v>-4.6185350117109461E-2</c:v>
                </c:pt>
                <c:pt idx="491">
                  <c:v>-4.7772709856257943E-2</c:v>
                </c:pt>
                <c:pt idx="492">
                  <c:v>-4.7098376898294096E-2</c:v>
                </c:pt>
                <c:pt idx="493">
                  <c:v>-4.7179707820984206E-2</c:v>
                </c:pt>
                <c:pt idx="494">
                  <c:v>-4.6520178291002003E-2</c:v>
                </c:pt>
                <c:pt idx="495">
                  <c:v>-5.2239447497058715E-2</c:v>
                </c:pt>
                <c:pt idx="496">
                  <c:v>-5.6340014056440631E-2</c:v>
                </c:pt>
                <c:pt idx="497">
                  <c:v>-5.5500913779107881E-2</c:v>
                </c:pt>
                <c:pt idx="498">
                  <c:v>-5.5457268780953452E-2</c:v>
                </c:pt>
                <c:pt idx="499">
                  <c:v>-5.4797943631783939E-2</c:v>
                </c:pt>
                <c:pt idx="500">
                  <c:v>-5.569149601389211E-2</c:v>
                </c:pt>
                <c:pt idx="501">
                  <c:v>-5.762715385394656E-2</c:v>
                </c:pt>
                <c:pt idx="502">
                  <c:v>-5.7071691278309161E-2</c:v>
                </c:pt>
                <c:pt idx="503">
                  <c:v>-5.6254156013683602E-2</c:v>
                </c:pt>
                <c:pt idx="504">
                  <c:v>-5.7920304576627966E-2</c:v>
                </c:pt>
                <c:pt idx="505">
                  <c:v>-6.3084170177412968E-2</c:v>
                </c:pt>
                <c:pt idx="506">
                  <c:v>-6.2626624066998815E-2</c:v>
                </c:pt>
                <c:pt idx="507">
                  <c:v>-6.2501916682443925E-2</c:v>
                </c:pt>
                <c:pt idx="508">
                  <c:v>-6.3418064342568262E-2</c:v>
                </c:pt>
                <c:pt idx="509">
                  <c:v>-6.2884863300066846E-2</c:v>
                </c:pt>
                <c:pt idx="510">
                  <c:v>-6.3321439568071569E-2</c:v>
                </c:pt>
                <c:pt idx="511">
                  <c:v>-6.2425172459953965E-2</c:v>
                </c:pt>
                <c:pt idx="512">
                  <c:v>-6.1545636258594945E-2</c:v>
                </c:pt>
                <c:pt idx="513">
                  <c:v>-6.0623134606683567E-2</c:v>
                </c:pt>
                <c:pt idx="514">
                  <c:v>-5.9721237294309018E-2</c:v>
                </c:pt>
                <c:pt idx="515">
                  <c:v>-5.9258761690843972E-2</c:v>
                </c:pt>
                <c:pt idx="516">
                  <c:v>-5.8465979782551886E-2</c:v>
                </c:pt>
                <c:pt idx="517">
                  <c:v>-5.7625006804433512E-2</c:v>
                </c:pt>
                <c:pt idx="518">
                  <c:v>-5.7034189410323261E-2</c:v>
                </c:pt>
                <c:pt idx="519">
                  <c:v>-5.624963778889211E-2</c:v>
                </c:pt>
                <c:pt idx="520">
                  <c:v>-5.5411358400125926E-2</c:v>
                </c:pt>
                <c:pt idx="521">
                  <c:v>-5.4599157347211123E-2</c:v>
                </c:pt>
                <c:pt idx="522">
                  <c:v>-5.3959250670708905E-2</c:v>
                </c:pt>
                <c:pt idx="523">
                  <c:v>-5.3244071301484924E-2</c:v>
                </c:pt>
                <c:pt idx="524">
                  <c:v>-5.2513834664839928E-2</c:v>
                </c:pt>
                <c:pt idx="525">
                  <c:v>-5.1770189894575713E-2</c:v>
                </c:pt>
                <c:pt idx="526">
                  <c:v>-5.2801433685716506E-2</c:v>
                </c:pt>
                <c:pt idx="527">
                  <c:v>-5.3955393847771649E-2</c:v>
                </c:pt>
                <c:pt idx="528">
                  <c:v>-5.3247478879934702E-2</c:v>
                </c:pt>
                <c:pt idx="529">
                  <c:v>-5.2858136050247272E-2</c:v>
                </c:pt>
                <c:pt idx="530">
                  <c:v>-5.2128786020845107E-2</c:v>
                </c:pt>
                <c:pt idx="531">
                  <c:v>-5.1384189880694861E-2</c:v>
                </c:pt>
                <c:pt idx="532">
                  <c:v>-5.0721572468561515E-2</c:v>
                </c:pt>
                <c:pt idx="533">
                  <c:v>-5.0035511900519858E-2</c:v>
                </c:pt>
                <c:pt idx="534">
                  <c:v>-4.928067267242521E-2</c:v>
                </c:pt>
                <c:pt idx="535">
                  <c:v>-4.8542059374415469E-2</c:v>
                </c:pt>
                <c:pt idx="536">
                  <c:v>-5.0606150173205695E-2</c:v>
                </c:pt>
                <c:pt idx="537">
                  <c:v>-5.222156042589824E-2</c:v>
                </c:pt>
                <c:pt idx="538">
                  <c:v>-5.3100142090108306E-2</c:v>
                </c:pt>
                <c:pt idx="539">
                  <c:v>-5.2443122740011311E-2</c:v>
                </c:pt>
                <c:pt idx="540">
                  <c:v>-5.1804865159098948E-2</c:v>
                </c:pt>
                <c:pt idx="541">
                  <c:v>-5.2090309152758446E-2</c:v>
                </c:pt>
                <c:pt idx="542">
                  <c:v>-5.1935453773050373E-2</c:v>
                </c:pt>
                <c:pt idx="543">
                  <c:v>-5.1210554671849873E-2</c:v>
                </c:pt>
                <c:pt idx="544">
                  <c:v>-5.0440406969905899E-2</c:v>
                </c:pt>
                <c:pt idx="545">
                  <c:v>-4.9878523751670893E-2</c:v>
                </c:pt>
                <c:pt idx="546">
                  <c:v>-4.9913947500395003E-2</c:v>
                </c:pt>
                <c:pt idx="547">
                  <c:v>-5.0268910612627046E-2</c:v>
                </c:pt>
                <c:pt idx="548">
                  <c:v>-4.95092143662288E-2</c:v>
                </c:pt>
                <c:pt idx="549">
                  <c:v>-4.9158398135447895E-2</c:v>
                </c:pt>
                <c:pt idx="550">
                  <c:v>-4.8575355209026477E-2</c:v>
                </c:pt>
                <c:pt idx="551">
                  <c:v>-4.7841241526658397E-2</c:v>
                </c:pt>
                <c:pt idx="552">
                  <c:v>-4.7530560759278806E-2</c:v>
                </c:pt>
                <c:pt idx="553">
                  <c:v>-4.7015421274825497E-2</c:v>
                </c:pt>
                <c:pt idx="554">
                  <c:v>-4.7432291191638852E-2</c:v>
                </c:pt>
                <c:pt idx="555">
                  <c:v>-4.6719664266475933E-2</c:v>
                </c:pt>
                <c:pt idx="556">
                  <c:v>-4.7227225452147123E-2</c:v>
                </c:pt>
                <c:pt idx="557">
                  <c:v>-4.6678509406085249E-2</c:v>
                </c:pt>
                <c:pt idx="558">
                  <c:v>-4.6115352151337871E-2</c:v>
                </c:pt>
                <c:pt idx="559">
                  <c:v>-4.5449587400244386E-2</c:v>
                </c:pt>
                <c:pt idx="560">
                  <c:v>-4.5763258813587768E-2</c:v>
                </c:pt>
                <c:pt idx="561">
                  <c:v>-4.6687289492680979E-2</c:v>
                </c:pt>
                <c:pt idx="562">
                  <c:v>-4.7161317606965944E-2</c:v>
                </c:pt>
                <c:pt idx="563">
                  <c:v>-4.645607139469364E-2</c:v>
                </c:pt>
                <c:pt idx="564">
                  <c:v>-4.5788533959098196E-2</c:v>
                </c:pt>
                <c:pt idx="565">
                  <c:v>-4.5264511148445596E-2</c:v>
                </c:pt>
                <c:pt idx="566">
                  <c:v>-4.4593140752480033E-2</c:v>
                </c:pt>
                <c:pt idx="567">
                  <c:v>-4.400390269022221E-2</c:v>
                </c:pt>
                <c:pt idx="568">
                  <c:v>-4.3352392354879213E-2</c:v>
                </c:pt>
                <c:pt idx="569">
                  <c:v>-4.2735212667192726E-2</c:v>
                </c:pt>
                <c:pt idx="570">
                  <c:v>-4.2136492693279022E-2</c:v>
                </c:pt>
                <c:pt idx="571">
                  <c:v>-4.1813154108747481E-2</c:v>
                </c:pt>
                <c:pt idx="572">
                  <c:v>-4.1445851989504331E-2</c:v>
                </c:pt>
                <c:pt idx="573">
                  <c:v>-4.1210815655317715E-2</c:v>
                </c:pt>
                <c:pt idx="574">
                  <c:v>-4.0790298629575235E-2</c:v>
                </c:pt>
                <c:pt idx="575">
                  <c:v>-4.0954017012158915E-2</c:v>
                </c:pt>
                <c:pt idx="576">
                  <c:v>-4.0980226177978023E-2</c:v>
                </c:pt>
                <c:pt idx="577">
                  <c:v>-4.1285278443329347E-2</c:v>
                </c:pt>
                <c:pt idx="578">
                  <c:v>-4.2064944950552671E-2</c:v>
                </c:pt>
                <c:pt idx="579">
                  <c:v>-4.1893096961817228E-2</c:v>
                </c:pt>
                <c:pt idx="580">
                  <c:v>-4.1531523297691941E-2</c:v>
                </c:pt>
                <c:pt idx="581">
                  <c:v>-4.1288145911688133E-2</c:v>
                </c:pt>
                <c:pt idx="582">
                  <c:v>-4.1375103443710773E-2</c:v>
                </c:pt>
                <c:pt idx="583">
                  <c:v>-4.1157483592417755E-2</c:v>
                </c:pt>
                <c:pt idx="584">
                  <c:v>-4.0633326370867723E-2</c:v>
                </c:pt>
                <c:pt idx="585">
                  <c:v>-4.0024409796404641E-2</c:v>
                </c:pt>
                <c:pt idx="586">
                  <c:v>-3.9420434069438751E-2</c:v>
                </c:pt>
                <c:pt idx="587">
                  <c:v>-3.890851621461839E-2</c:v>
                </c:pt>
                <c:pt idx="588">
                  <c:v>-3.8367255793568977E-2</c:v>
                </c:pt>
                <c:pt idx="589">
                  <c:v>-3.9734504868735372E-2</c:v>
                </c:pt>
                <c:pt idx="590">
                  <c:v>-3.9239743580702202E-2</c:v>
                </c:pt>
                <c:pt idx="591">
                  <c:v>-3.9009799407313729E-2</c:v>
                </c:pt>
                <c:pt idx="592">
                  <c:v>-3.8428307242910915E-2</c:v>
                </c:pt>
                <c:pt idx="593">
                  <c:v>-3.7926508068350788E-2</c:v>
                </c:pt>
                <c:pt idx="594">
                  <c:v>-3.7367864335321389E-2</c:v>
                </c:pt>
                <c:pt idx="595">
                  <c:v>-3.7128080668563643E-2</c:v>
                </c:pt>
                <c:pt idx="596">
                  <c:v>-3.6657801724728378E-2</c:v>
                </c:pt>
                <c:pt idx="597">
                  <c:v>-3.6271922909161904E-2</c:v>
                </c:pt>
                <c:pt idx="598">
                  <c:v>-3.6001128360977255E-2</c:v>
                </c:pt>
                <c:pt idx="599">
                  <c:v>-3.5790953961833939E-2</c:v>
                </c:pt>
                <c:pt idx="600">
                  <c:v>-3.6095586120197115E-2</c:v>
                </c:pt>
                <c:pt idx="601">
                  <c:v>-3.6038504095914477E-2</c:v>
                </c:pt>
                <c:pt idx="602">
                  <c:v>-3.7265660409651263E-2</c:v>
                </c:pt>
                <c:pt idx="603">
                  <c:v>-3.8483423484003881E-2</c:v>
                </c:pt>
                <c:pt idx="604">
                  <c:v>-3.8038876128451471E-2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49-4BFF-B191-76BB7DD63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908816"/>
        <c:axId val="678909144"/>
      </c:lineChart>
      <c:catAx>
        <c:axId val="67890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909144"/>
        <c:crosses val="autoZero"/>
        <c:auto val="1"/>
        <c:lblAlgn val="ctr"/>
        <c:lblOffset val="100"/>
        <c:noMultiLvlLbl val="0"/>
      </c:catAx>
      <c:valAx>
        <c:axId val="67890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90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Vol_Correl_VaR!$J$18:$J$622</c:f>
              <c:numCache>
                <c:formatCode>General</c:formatCode>
                <c:ptCount val="605"/>
                <c:pt idx="0" formatCode="0.0000">
                  <c:v>8.2746771912134561E-4</c:v>
                </c:pt>
                <c:pt idx="1">
                  <c:v>8.026436875477052E-4</c:v>
                </c:pt>
                <c:pt idx="2">
                  <c:v>7.9656839554214189E-4</c:v>
                </c:pt>
                <c:pt idx="3">
                  <c:v>7.8269426606278065E-4</c:v>
                </c:pt>
                <c:pt idx="4">
                  <c:v>7.6793382474380249E-4</c:v>
                </c:pt>
                <c:pt idx="5">
                  <c:v>7.8552278815688869E-4</c:v>
                </c:pt>
                <c:pt idx="6">
                  <c:v>7.7430477464438224E-4</c:v>
                </c:pt>
                <c:pt idx="7">
                  <c:v>7.7795432907771373E-4</c:v>
                </c:pt>
                <c:pt idx="8">
                  <c:v>7.6026894491850003E-4</c:v>
                </c:pt>
                <c:pt idx="9">
                  <c:v>7.4474388346272102E-4</c:v>
                </c:pt>
                <c:pt idx="10">
                  <c:v>7.2894759572998539E-4</c:v>
                </c:pt>
                <c:pt idx="11">
                  <c:v>7.0815837897867848E-4</c:v>
                </c:pt>
                <c:pt idx="12">
                  <c:v>6.8873584065929098E-4</c:v>
                </c:pt>
                <c:pt idx="13">
                  <c:v>6.7002653656692706E-4</c:v>
                </c:pt>
                <c:pt idx="14">
                  <c:v>6.5085246306428792E-4</c:v>
                </c:pt>
                <c:pt idx="15">
                  <c:v>6.4364683839608953E-4</c:v>
                </c:pt>
                <c:pt idx="16">
                  <c:v>8.2798650639516621E-4</c:v>
                </c:pt>
                <c:pt idx="17">
                  <c:v>8.8767881362509008E-4</c:v>
                </c:pt>
                <c:pt idx="18">
                  <c:v>8.6354725576713565E-4</c:v>
                </c:pt>
                <c:pt idx="19">
                  <c:v>8.3879481062636803E-4</c:v>
                </c:pt>
                <c:pt idx="20">
                  <c:v>8.3856814772741498E-4</c:v>
                </c:pt>
                <c:pt idx="21">
                  <c:v>9.9708511185111234E-4</c:v>
                </c:pt>
                <c:pt idx="22">
                  <c:v>1.1006474816961753E-3</c:v>
                </c:pt>
                <c:pt idx="23">
                  <c:v>1.1059187032619361E-3</c:v>
                </c:pt>
                <c:pt idx="24">
                  <c:v>1.1027070716242812E-3</c:v>
                </c:pt>
                <c:pt idx="25">
                  <c:v>1.1350593954719619E-3</c:v>
                </c:pt>
                <c:pt idx="26">
                  <c:v>1.104848317718327E-3</c:v>
                </c:pt>
                <c:pt idx="27">
                  <c:v>1.1225294114205393E-3</c:v>
                </c:pt>
                <c:pt idx="28">
                  <c:v>1.0923122002750225E-3</c:v>
                </c:pt>
                <c:pt idx="29">
                  <c:v>1.3262415155406771E-3</c:v>
                </c:pt>
                <c:pt idx="30">
                  <c:v>1.3325923638833688E-3</c:v>
                </c:pt>
                <c:pt idx="31">
                  <c:v>1.2946784425675371E-3</c:v>
                </c:pt>
                <c:pt idx="32">
                  <c:v>1.278981708760066E-3</c:v>
                </c:pt>
                <c:pt idx="33">
                  <c:v>1.2731616995494111E-3</c:v>
                </c:pt>
                <c:pt idx="34">
                  <c:v>1.2529494035933572E-3</c:v>
                </c:pt>
                <c:pt idx="35">
                  <c:v>1.2172951518588061E-3</c:v>
                </c:pt>
                <c:pt idx="36">
                  <c:v>1.1915444484438776E-3</c:v>
                </c:pt>
                <c:pt idx="37">
                  <c:v>1.1588969244970895E-3</c:v>
                </c:pt>
                <c:pt idx="38">
                  <c:v>1.1496087172051086E-3</c:v>
                </c:pt>
                <c:pt idx="39">
                  <c:v>1.1501804833109908E-3</c:v>
                </c:pt>
                <c:pt idx="40">
                  <c:v>1.1166095660143651E-3</c:v>
                </c:pt>
                <c:pt idx="41">
                  <c:v>1.1104974515462776E-3</c:v>
                </c:pt>
                <c:pt idx="42">
                  <c:v>1.0772883271760075E-3</c:v>
                </c:pt>
                <c:pt idx="43">
                  <c:v>1.1788625118563409E-3</c:v>
                </c:pt>
                <c:pt idx="44">
                  <c:v>1.1556750500070316E-3</c:v>
                </c:pt>
                <c:pt idx="45">
                  <c:v>1.1235261599856019E-3</c:v>
                </c:pt>
                <c:pt idx="46">
                  <c:v>1.1047785406724179E-3</c:v>
                </c:pt>
                <c:pt idx="47">
                  <c:v>1.1433711307835322E-3</c:v>
                </c:pt>
                <c:pt idx="48">
                  <c:v>1.1143388919325485E-3</c:v>
                </c:pt>
                <c:pt idx="49">
                  <c:v>1.0814142459358916E-3</c:v>
                </c:pt>
                <c:pt idx="50">
                  <c:v>1.0498146348753659E-3</c:v>
                </c:pt>
                <c:pt idx="51">
                  <c:v>1.0324203341911529E-3</c:v>
                </c:pt>
                <c:pt idx="52">
                  <c:v>1.0119501341385095E-3</c:v>
                </c:pt>
                <c:pt idx="53">
                  <c:v>9.8837724158844882E-4</c:v>
                </c:pt>
                <c:pt idx="54">
                  <c:v>9.5872627537901389E-4</c:v>
                </c:pt>
                <c:pt idx="55">
                  <c:v>9.3049622982205597E-4</c:v>
                </c:pt>
                <c:pt idx="56">
                  <c:v>9.0447262990676967E-4</c:v>
                </c:pt>
                <c:pt idx="57">
                  <c:v>8.7733982130802027E-4</c:v>
                </c:pt>
                <c:pt idx="58">
                  <c:v>8.5106102068227649E-4</c:v>
                </c:pt>
                <c:pt idx="59">
                  <c:v>8.4487664445530276E-4</c:v>
                </c:pt>
                <c:pt idx="60">
                  <c:v>8.4407261774277194E-4</c:v>
                </c:pt>
                <c:pt idx="61">
                  <c:v>8.2293777241912046E-4</c:v>
                </c:pt>
                <c:pt idx="62">
                  <c:v>8.3791956017678561E-4</c:v>
                </c:pt>
                <c:pt idx="63">
                  <c:v>8.1302752269003309E-4</c:v>
                </c:pt>
                <c:pt idx="64">
                  <c:v>7.8977443194910206E-4</c:v>
                </c:pt>
                <c:pt idx="65">
                  <c:v>7.6609679177381683E-4</c:v>
                </c:pt>
                <c:pt idx="66">
                  <c:v>7.4341894349101495E-4</c:v>
                </c:pt>
                <c:pt idx="67">
                  <c:v>7.2888931102815194E-4</c:v>
                </c:pt>
                <c:pt idx="68">
                  <c:v>7.0702293812890807E-4</c:v>
                </c:pt>
                <c:pt idx="69">
                  <c:v>6.8625648758197186E-4</c:v>
                </c:pt>
                <c:pt idx="70">
                  <c:v>6.6825003055619831E-4</c:v>
                </c:pt>
                <c:pt idx="71">
                  <c:v>6.5835552145463512E-4</c:v>
                </c:pt>
                <c:pt idx="72">
                  <c:v>6.543266018092024E-4</c:v>
                </c:pt>
                <c:pt idx="73">
                  <c:v>6.5601549811982439E-4</c:v>
                </c:pt>
                <c:pt idx="74">
                  <c:v>6.3634242706592096E-4</c:v>
                </c:pt>
                <c:pt idx="75">
                  <c:v>6.2897255458332587E-4</c:v>
                </c:pt>
                <c:pt idx="76">
                  <c:v>6.4370087852037936E-4</c:v>
                </c:pt>
                <c:pt idx="77">
                  <c:v>6.334386905205361E-4</c:v>
                </c:pt>
                <c:pt idx="78">
                  <c:v>6.3627074659553039E-4</c:v>
                </c:pt>
                <c:pt idx="79">
                  <c:v>6.3225744446643599E-4</c:v>
                </c:pt>
                <c:pt idx="80">
                  <c:v>6.3418000566428016E-4</c:v>
                </c:pt>
                <c:pt idx="81">
                  <c:v>6.1536013241346205E-4</c:v>
                </c:pt>
                <c:pt idx="82">
                  <c:v>6.2909087810217226E-4</c:v>
                </c:pt>
                <c:pt idx="83">
                  <c:v>6.5461216246073437E-4</c:v>
                </c:pt>
                <c:pt idx="84">
                  <c:v>6.805331653769453E-4</c:v>
                </c:pt>
                <c:pt idx="85">
                  <c:v>6.6791877184486665E-4</c:v>
                </c:pt>
                <c:pt idx="86">
                  <c:v>6.6647413239514922E-4</c:v>
                </c:pt>
                <c:pt idx="87">
                  <c:v>7.3116070697664846E-4</c:v>
                </c:pt>
                <c:pt idx="88">
                  <c:v>7.0924825988213707E-4</c:v>
                </c:pt>
                <c:pt idx="89">
                  <c:v>6.9110360572281781E-4</c:v>
                </c:pt>
                <c:pt idx="90">
                  <c:v>6.7118761003869085E-4</c:v>
                </c:pt>
                <c:pt idx="91">
                  <c:v>6.5567616481810643E-4</c:v>
                </c:pt>
                <c:pt idx="92">
                  <c:v>6.63341523527111E-4</c:v>
                </c:pt>
                <c:pt idx="93">
                  <c:v>6.6066225985881178E-4</c:v>
                </c:pt>
                <c:pt idx="94">
                  <c:v>7.1762236837091332E-4</c:v>
                </c:pt>
                <c:pt idx="95">
                  <c:v>7.2616900540892107E-4</c:v>
                </c:pt>
                <c:pt idx="96">
                  <c:v>7.6303522248155988E-4</c:v>
                </c:pt>
                <c:pt idx="97">
                  <c:v>7.8823283078668265E-4</c:v>
                </c:pt>
                <c:pt idx="98">
                  <c:v>7.6868126332523521E-4</c:v>
                </c:pt>
                <c:pt idx="99">
                  <c:v>7.4733506117250447E-4</c:v>
                </c:pt>
                <c:pt idx="100">
                  <c:v>7.4204847471038594E-4</c:v>
                </c:pt>
                <c:pt idx="101">
                  <c:v>7.4026538961245389E-4</c:v>
                </c:pt>
                <c:pt idx="102">
                  <c:v>8.4503426219196122E-4</c:v>
                </c:pt>
                <c:pt idx="103">
                  <c:v>8.4071170016243504E-4</c:v>
                </c:pt>
                <c:pt idx="104">
                  <c:v>8.318422924191971E-4</c:v>
                </c:pt>
                <c:pt idx="105">
                  <c:v>8.0790414085668387E-4</c:v>
                </c:pt>
                <c:pt idx="106">
                  <c:v>7.8779465848719194E-4</c:v>
                </c:pt>
                <c:pt idx="107">
                  <c:v>7.6546473594105461E-4</c:v>
                </c:pt>
                <c:pt idx="108">
                  <c:v>7.4614748838160378E-4</c:v>
                </c:pt>
                <c:pt idx="109">
                  <c:v>7.2973103967486058E-4</c:v>
                </c:pt>
                <c:pt idx="110">
                  <c:v>7.0897330597090042E-4</c:v>
                </c:pt>
                <c:pt idx="111">
                  <c:v>6.9219968317424309E-4</c:v>
                </c:pt>
                <c:pt idx="112">
                  <c:v>6.7164105918121673E-4</c:v>
                </c:pt>
                <c:pt idx="113">
                  <c:v>6.6215952406640675E-4</c:v>
                </c:pt>
                <c:pt idx="114">
                  <c:v>6.7388961633039384E-4</c:v>
                </c:pt>
                <c:pt idx="115">
                  <c:v>6.6595200060233755E-4</c:v>
                </c:pt>
                <c:pt idx="116">
                  <c:v>6.4597995176101882E-4</c:v>
                </c:pt>
                <c:pt idx="117">
                  <c:v>6.3149974188844097E-4</c:v>
                </c:pt>
                <c:pt idx="118">
                  <c:v>6.1444825663490069E-4</c:v>
                </c:pt>
                <c:pt idx="119">
                  <c:v>5.961510326332307E-4</c:v>
                </c:pt>
                <c:pt idx="120">
                  <c:v>5.8307982213054812E-4</c:v>
                </c:pt>
                <c:pt idx="121">
                  <c:v>5.7885208041430416E-4</c:v>
                </c:pt>
                <c:pt idx="122">
                  <c:v>5.8247311991071907E-4</c:v>
                </c:pt>
                <c:pt idx="123">
                  <c:v>5.694589931188645E-4</c:v>
                </c:pt>
                <c:pt idx="124">
                  <c:v>5.6219514720384344E-4</c:v>
                </c:pt>
                <c:pt idx="125">
                  <c:v>5.6955861009591689E-4</c:v>
                </c:pt>
                <c:pt idx="126">
                  <c:v>5.5737425786853481E-4</c:v>
                </c:pt>
                <c:pt idx="127">
                  <c:v>5.4759217110376913E-4</c:v>
                </c:pt>
                <c:pt idx="128">
                  <c:v>5.363360781183474E-4</c:v>
                </c:pt>
                <c:pt idx="129">
                  <c:v>5.2034233699151024E-4</c:v>
                </c:pt>
                <c:pt idx="130">
                  <c:v>5.1539870396613498E-4</c:v>
                </c:pt>
                <c:pt idx="131">
                  <c:v>5.0077464329274768E-4</c:v>
                </c:pt>
                <c:pt idx="132">
                  <c:v>4.8575373670165704E-4</c:v>
                </c:pt>
                <c:pt idx="133">
                  <c:v>4.8568419103927382E-4</c:v>
                </c:pt>
                <c:pt idx="134">
                  <c:v>4.8661377869952126E-4</c:v>
                </c:pt>
                <c:pt idx="135">
                  <c:v>4.7300423701357805E-4</c:v>
                </c:pt>
                <c:pt idx="136">
                  <c:v>4.8091865303394668E-4</c:v>
                </c:pt>
                <c:pt idx="137">
                  <c:v>4.7231713522883332E-4</c:v>
                </c:pt>
                <c:pt idx="138">
                  <c:v>4.8354647440888707E-4</c:v>
                </c:pt>
                <c:pt idx="139">
                  <c:v>4.6904853666440851E-4</c:v>
                </c:pt>
                <c:pt idx="140">
                  <c:v>4.5800520309154449E-4</c:v>
                </c:pt>
                <c:pt idx="141">
                  <c:v>4.4468602041629996E-4</c:v>
                </c:pt>
                <c:pt idx="142">
                  <c:v>4.3684027429659496E-4</c:v>
                </c:pt>
                <c:pt idx="143">
                  <c:v>4.3068791575350554E-4</c:v>
                </c:pt>
                <c:pt idx="144">
                  <c:v>4.195879918317771E-4</c:v>
                </c:pt>
                <c:pt idx="145">
                  <c:v>4.1305793062392892E-4</c:v>
                </c:pt>
                <c:pt idx="146">
                  <c:v>4.047701130894756E-4</c:v>
                </c:pt>
                <c:pt idx="147">
                  <c:v>3.9270674481410659E-4</c:v>
                </c:pt>
                <c:pt idx="148">
                  <c:v>3.8785940534459941E-4</c:v>
                </c:pt>
                <c:pt idx="149">
                  <c:v>3.8580739600670827E-4</c:v>
                </c:pt>
                <c:pt idx="150">
                  <c:v>3.7423525114223884E-4</c:v>
                </c:pt>
                <c:pt idx="151">
                  <c:v>3.6306720588022938E-4</c:v>
                </c:pt>
                <c:pt idx="152">
                  <c:v>3.6760655722364031E-4</c:v>
                </c:pt>
                <c:pt idx="153">
                  <c:v>3.5906171595080768E-4</c:v>
                </c:pt>
                <c:pt idx="154">
                  <c:v>3.4863026801460633E-4</c:v>
                </c:pt>
                <c:pt idx="155">
                  <c:v>3.5130750737833268E-4</c:v>
                </c:pt>
                <c:pt idx="156">
                  <c:v>3.5167278937231781E-4</c:v>
                </c:pt>
                <c:pt idx="157">
                  <c:v>3.4305978865487735E-4</c:v>
                </c:pt>
                <c:pt idx="158">
                  <c:v>3.3570789151711597E-4</c:v>
                </c:pt>
                <c:pt idx="159">
                  <c:v>3.2673780461378035E-4</c:v>
                </c:pt>
                <c:pt idx="160">
                  <c:v>3.1693950521896629E-4</c:v>
                </c:pt>
                <c:pt idx="161">
                  <c:v>3.27842118256562E-4</c:v>
                </c:pt>
                <c:pt idx="162">
                  <c:v>4.1188302237891956E-4</c:v>
                </c:pt>
                <c:pt idx="163">
                  <c:v>4.2906108429800472E-4</c:v>
                </c:pt>
                <c:pt idx="164">
                  <c:v>4.5011841701443221E-4</c:v>
                </c:pt>
                <c:pt idx="165">
                  <c:v>4.3941203043235154E-4</c:v>
                </c:pt>
                <c:pt idx="166">
                  <c:v>4.2787362542402924E-4</c:v>
                </c:pt>
                <c:pt idx="167">
                  <c:v>4.1672042835234517E-4</c:v>
                </c:pt>
                <c:pt idx="168">
                  <c:v>4.0784068399159966E-4</c:v>
                </c:pt>
                <c:pt idx="169">
                  <c:v>4.0161474436638272E-4</c:v>
                </c:pt>
                <c:pt idx="170">
                  <c:v>3.8995343640428685E-4</c:v>
                </c:pt>
                <c:pt idx="171">
                  <c:v>4.3297800493219136E-4</c:v>
                </c:pt>
                <c:pt idx="172">
                  <c:v>4.2648789716350757E-4</c:v>
                </c:pt>
                <c:pt idx="173">
                  <c:v>4.1601016945789994E-4</c:v>
                </c:pt>
                <c:pt idx="174">
                  <c:v>4.0384904562131284E-4</c:v>
                </c:pt>
                <c:pt idx="175">
                  <c:v>4.0112693441758988E-4</c:v>
                </c:pt>
                <c:pt idx="176">
                  <c:v>4.030335771812292E-4</c:v>
                </c:pt>
                <c:pt idx="177">
                  <c:v>3.9665418041668189E-4</c:v>
                </c:pt>
                <c:pt idx="178">
                  <c:v>3.9472118751273993E-4</c:v>
                </c:pt>
                <c:pt idx="179">
                  <c:v>3.8795202509071613E-4</c:v>
                </c:pt>
                <c:pt idx="180">
                  <c:v>3.9188565476852197E-4</c:v>
                </c:pt>
                <c:pt idx="181">
                  <c:v>3.831489772614252E-4</c:v>
                </c:pt>
                <c:pt idx="182">
                  <c:v>3.7166877913286269E-4</c:v>
                </c:pt>
                <c:pt idx="183">
                  <c:v>3.6107417263511895E-4</c:v>
                </c:pt>
                <c:pt idx="184">
                  <c:v>3.6239102371451E-4</c:v>
                </c:pt>
                <c:pt idx="185">
                  <c:v>3.5365986581647189E-4</c:v>
                </c:pt>
                <c:pt idx="186">
                  <c:v>3.4918508808483913E-4</c:v>
                </c:pt>
                <c:pt idx="187">
                  <c:v>3.3891387210965753E-4</c:v>
                </c:pt>
                <c:pt idx="188">
                  <c:v>3.3497146637742012E-4</c:v>
                </c:pt>
                <c:pt idx="189">
                  <c:v>3.3049010990753979E-4</c:v>
                </c:pt>
                <c:pt idx="190">
                  <c:v>3.2441175919167067E-4</c:v>
                </c:pt>
                <c:pt idx="191">
                  <c:v>3.2489730359465011E-4</c:v>
                </c:pt>
                <c:pt idx="192">
                  <c:v>3.2355720483784165E-4</c:v>
                </c:pt>
                <c:pt idx="193">
                  <c:v>3.1431844994684195E-4</c:v>
                </c:pt>
                <c:pt idx="194">
                  <c:v>3.1794062242500543E-4</c:v>
                </c:pt>
                <c:pt idx="195">
                  <c:v>3.1268706235999165E-4</c:v>
                </c:pt>
                <c:pt idx="196">
                  <c:v>3.0868582250805917E-4</c:v>
                </c:pt>
                <c:pt idx="197">
                  <c:v>3.4404472581207559E-4</c:v>
                </c:pt>
                <c:pt idx="198">
                  <c:v>3.416568501024507E-4</c:v>
                </c:pt>
                <c:pt idx="199">
                  <c:v>3.3170137986198036E-4</c:v>
                </c:pt>
                <c:pt idx="200">
                  <c:v>3.4841937047224895E-4</c:v>
                </c:pt>
                <c:pt idx="201">
                  <c:v>3.4541575326184831E-4</c:v>
                </c:pt>
                <c:pt idx="202">
                  <c:v>3.4130876225228957E-4</c:v>
                </c:pt>
                <c:pt idx="203">
                  <c:v>3.3452709784091906E-4</c:v>
                </c:pt>
                <c:pt idx="204">
                  <c:v>3.2715235589257045E-4</c:v>
                </c:pt>
                <c:pt idx="205">
                  <c:v>3.1904407410823468E-4</c:v>
                </c:pt>
                <c:pt idx="206">
                  <c:v>3.100587685231719E-4</c:v>
                </c:pt>
                <c:pt idx="207">
                  <c:v>3.0542363411045385E-4</c:v>
                </c:pt>
                <c:pt idx="208">
                  <c:v>3.1274642953272192E-4</c:v>
                </c:pt>
                <c:pt idx="209">
                  <c:v>3.0736172186944668E-4</c:v>
                </c:pt>
                <c:pt idx="210">
                  <c:v>3.0034038399035754E-4</c:v>
                </c:pt>
                <c:pt idx="211">
                  <c:v>2.927187239854878E-4</c:v>
                </c:pt>
                <c:pt idx="212">
                  <c:v>3.3189512680546361E-4</c:v>
                </c:pt>
                <c:pt idx="213">
                  <c:v>3.2205847493586994E-4</c:v>
                </c:pt>
                <c:pt idx="214">
                  <c:v>3.1379858453278254E-4</c:v>
                </c:pt>
                <c:pt idx="215">
                  <c:v>3.0550615181352371E-4</c:v>
                </c:pt>
                <c:pt idx="216">
                  <c:v>3.8398109005992228E-4</c:v>
                </c:pt>
                <c:pt idx="217">
                  <c:v>4.1890120343451322E-4</c:v>
                </c:pt>
                <c:pt idx="218">
                  <c:v>4.1173774364240104E-4</c:v>
                </c:pt>
                <c:pt idx="219">
                  <c:v>4.1348051552832373E-4</c:v>
                </c:pt>
                <c:pt idx="220">
                  <c:v>4.0319601644875591E-4</c:v>
                </c:pt>
                <c:pt idx="221">
                  <c:v>3.9132451745240972E-4</c:v>
                </c:pt>
                <c:pt idx="222">
                  <c:v>4.246126501214102E-4</c:v>
                </c:pt>
                <c:pt idx="223">
                  <c:v>4.1346920903239553E-4</c:v>
                </c:pt>
                <c:pt idx="224">
                  <c:v>4.7443558453918837E-4</c:v>
                </c:pt>
                <c:pt idx="225">
                  <c:v>4.8103255241016573E-4</c:v>
                </c:pt>
                <c:pt idx="226">
                  <c:v>4.8046126990006487E-4</c:v>
                </c:pt>
                <c:pt idx="227">
                  <c:v>4.6605696369421727E-4</c:v>
                </c:pt>
                <c:pt idx="228">
                  <c:v>4.5216918708754791E-4</c:v>
                </c:pt>
                <c:pt idx="229">
                  <c:v>4.4578333871947938E-4</c:v>
                </c:pt>
                <c:pt idx="230">
                  <c:v>4.5043298029433395E-4</c:v>
                </c:pt>
                <c:pt idx="231">
                  <c:v>4.3882970830729878E-4</c:v>
                </c:pt>
                <c:pt idx="232">
                  <c:v>4.2578049737199765E-4</c:v>
                </c:pt>
                <c:pt idx="233">
                  <c:v>4.5316532927141163E-4</c:v>
                </c:pt>
                <c:pt idx="234">
                  <c:v>4.5009405732375734E-4</c:v>
                </c:pt>
                <c:pt idx="235">
                  <c:v>4.7003105864754942E-4</c:v>
                </c:pt>
                <c:pt idx="236">
                  <c:v>4.6760034278911874E-4</c:v>
                </c:pt>
                <c:pt idx="237">
                  <c:v>4.5904176230813473E-4</c:v>
                </c:pt>
                <c:pt idx="238">
                  <c:v>4.8903180273263222E-4</c:v>
                </c:pt>
                <c:pt idx="239">
                  <c:v>4.8297341881326861E-4</c:v>
                </c:pt>
                <c:pt idx="240">
                  <c:v>4.699474959632238E-4</c:v>
                </c:pt>
                <c:pt idx="241">
                  <c:v>4.5817057618036176E-4</c:v>
                </c:pt>
                <c:pt idx="242">
                  <c:v>4.518506474367159E-4</c:v>
                </c:pt>
                <c:pt idx="243">
                  <c:v>4.4079139640955763E-4</c:v>
                </c:pt>
                <c:pt idx="244">
                  <c:v>4.3019307602970341E-4</c:v>
                </c:pt>
                <c:pt idx="245">
                  <c:v>4.1735979900042145E-4</c:v>
                </c:pt>
                <c:pt idx="246">
                  <c:v>4.0593701211927432E-4</c:v>
                </c:pt>
                <c:pt idx="247">
                  <c:v>3.9568365723047851E-4</c:v>
                </c:pt>
                <c:pt idx="248">
                  <c:v>3.8383081463555247E-4</c:v>
                </c:pt>
                <c:pt idx="249">
                  <c:v>3.7328961360334647E-4</c:v>
                </c:pt>
                <c:pt idx="250">
                  <c:v>3.6236211335441513E-4</c:v>
                </c:pt>
                <c:pt idx="251">
                  <c:v>3.721007004620776E-4</c:v>
                </c:pt>
                <c:pt idx="252">
                  <c:v>3.6228278548619043E-4</c:v>
                </c:pt>
                <c:pt idx="253">
                  <c:v>3.6413589779233984E-4</c:v>
                </c:pt>
                <c:pt idx="254">
                  <c:v>3.6422181086284076E-4</c:v>
                </c:pt>
                <c:pt idx="255">
                  <c:v>3.5719694343944522E-4</c:v>
                </c:pt>
                <c:pt idx="256">
                  <c:v>3.6670448186902388E-4</c:v>
                </c:pt>
                <c:pt idx="257">
                  <c:v>4.0235765592090618E-4</c:v>
                </c:pt>
                <c:pt idx="258">
                  <c:v>4.0151039874704119E-4</c:v>
                </c:pt>
                <c:pt idx="259">
                  <c:v>3.9509612966183129E-4</c:v>
                </c:pt>
                <c:pt idx="260">
                  <c:v>4.0862802511337814E-4</c:v>
                </c:pt>
                <c:pt idx="261">
                  <c:v>3.9726992071194783E-4</c:v>
                </c:pt>
                <c:pt idx="262">
                  <c:v>3.8720454459698436E-4</c:v>
                </c:pt>
                <c:pt idx="263">
                  <c:v>3.764785453546143E-4</c:v>
                </c:pt>
                <c:pt idx="264">
                  <c:v>3.6774408720049409E-4</c:v>
                </c:pt>
                <c:pt idx="265">
                  <c:v>3.5683422864143607E-4</c:v>
                </c:pt>
                <c:pt idx="266">
                  <c:v>3.4654845334827262E-4</c:v>
                </c:pt>
                <c:pt idx="267">
                  <c:v>3.4514312473447683E-4</c:v>
                </c:pt>
                <c:pt idx="268">
                  <c:v>3.3479028381560406E-4</c:v>
                </c:pt>
                <c:pt idx="269">
                  <c:v>3.2868105057702954E-4</c:v>
                </c:pt>
                <c:pt idx="270">
                  <c:v>3.1898183638035899E-4</c:v>
                </c:pt>
                <c:pt idx="271">
                  <c:v>3.5458492338447703E-4</c:v>
                </c:pt>
                <c:pt idx="272">
                  <c:v>3.6375258857811838E-4</c:v>
                </c:pt>
                <c:pt idx="273">
                  <c:v>3.5652437353747183E-4</c:v>
                </c:pt>
                <c:pt idx="274">
                  <c:v>3.7780390728749227E-4</c:v>
                </c:pt>
                <c:pt idx="275">
                  <c:v>4.3428395430488781E-4</c:v>
                </c:pt>
                <c:pt idx="276">
                  <c:v>4.2203105968628994E-4</c:v>
                </c:pt>
                <c:pt idx="277">
                  <c:v>4.2130053879362288E-4</c:v>
                </c:pt>
                <c:pt idx="278">
                  <c:v>4.1304275028670318E-4</c:v>
                </c:pt>
                <c:pt idx="279">
                  <c:v>4.0065954259160808E-4</c:v>
                </c:pt>
                <c:pt idx="280">
                  <c:v>3.8963607056795264E-4</c:v>
                </c:pt>
                <c:pt idx="281">
                  <c:v>3.8908117094514145E-4</c:v>
                </c:pt>
                <c:pt idx="282">
                  <c:v>4.3268714519797665E-4</c:v>
                </c:pt>
                <c:pt idx="283">
                  <c:v>4.7212313121105756E-4</c:v>
                </c:pt>
                <c:pt idx="284">
                  <c:v>4.6171590100123572E-4</c:v>
                </c:pt>
                <c:pt idx="285">
                  <c:v>4.4819986664768627E-4</c:v>
                </c:pt>
                <c:pt idx="286">
                  <c:v>4.689010185375533E-4</c:v>
                </c:pt>
                <c:pt idx="287">
                  <c:v>4.6393981591715048E-4</c:v>
                </c:pt>
                <c:pt idx="288">
                  <c:v>4.6945210013759589E-4</c:v>
                </c:pt>
                <c:pt idx="289">
                  <c:v>4.5537403868902012E-4</c:v>
                </c:pt>
                <c:pt idx="290">
                  <c:v>4.4183281760834953E-4</c:v>
                </c:pt>
                <c:pt idx="291">
                  <c:v>4.3041429920965451E-4</c:v>
                </c:pt>
                <c:pt idx="292">
                  <c:v>4.1829122737499285E-4</c:v>
                </c:pt>
                <c:pt idx="293">
                  <c:v>4.1313292514121985E-4</c:v>
                </c:pt>
                <c:pt idx="294">
                  <c:v>4.0197615024728929E-4</c:v>
                </c:pt>
                <c:pt idx="295">
                  <c:v>3.8997023861716141E-4</c:v>
                </c:pt>
                <c:pt idx="296">
                  <c:v>4.120203241122116E-4</c:v>
                </c:pt>
                <c:pt idx="297">
                  <c:v>3.9969445774576065E-4</c:v>
                </c:pt>
                <c:pt idx="298">
                  <c:v>3.9676335591451223E-4</c:v>
                </c:pt>
                <c:pt idx="299">
                  <c:v>3.8812146122498817E-4</c:v>
                </c:pt>
                <c:pt idx="300">
                  <c:v>4.0977619546225303E-4</c:v>
                </c:pt>
                <c:pt idx="301">
                  <c:v>4.677942148109783E-4</c:v>
                </c:pt>
                <c:pt idx="302">
                  <c:v>4.6927711382275709E-4</c:v>
                </c:pt>
                <c:pt idx="303">
                  <c:v>5.0917312967246702E-4</c:v>
                </c:pt>
                <c:pt idx="304">
                  <c:v>5.0208701760910755E-4</c:v>
                </c:pt>
                <c:pt idx="305">
                  <c:v>4.9826228671836527E-4</c:v>
                </c:pt>
                <c:pt idx="306">
                  <c:v>5.4920179829990993E-4</c:v>
                </c:pt>
                <c:pt idx="307">
                  <c:v>5.754881196946126E-4</c:v>
                </c:pt>
                <c:pt idx="308">
                  <c:v>5.5993024426445777E-4</c:v>
                </c:pt>
                <c:pt idx="309">
                  <c:v>5.4318688369290647E-4</c:v>
                </c:pt>
                <c:pt idx="310">
                  <c:v>5.5201159663761793E-4</c:v>
                </c:pt>
                <c:pt idx="311">
                  <c:v>5.6057156819398811E-4</c:v>
                </c:pt>
                <c:pt idx="312">
                  <c:v>5.4671308475969199E-4</c:v>
                </c:pt>
                <c:pt idx="313">
                  <c:v>5.3229119980841553E-4</c:v>
                </c:pt>
                <c:pt idx="314">
                  <c:v>5.8089811150360208E-4</c:v>
                </c:pt>
                <c:pt idx="315">
                  <c:v>5.7537250367333253E-4</c:v>
                </c:pt>
                <c:pt idx="316">
                  <c:v>5.6106478401404315E-4</c:v>
                </c:pt>
                <c:pt idx="317">
                  <c:v>5.6302091114943597E-4</c:v>
                </c:pt>
                <c:pt idx="318">
                  <c:v>5.4841993174008718E-4</c:v>
                </c:pt>
                <c:pt idx="319">
                  <c:v>5.3203695073380792E-4</c:v>
                </c:pt>
                <c:pt idx="320">
                  <c:v>5.1678212651704275E-4</c:v>
                </c:pt>
                <c:pt idx="321">
                  <c:v>5.1132496683764593E-4</c:v>
                </c:pt>
                <c:pt idx="322">
                  <c:v>5.0926711271544124E-4</c:v>
                </c:pt>
                <c:pt idx="323">
                  <c:v>4.9431751257966933E-4</c:v>
                </c:pt>
                <c:pt idx="324">
                  <c:v>5.2191831343183204E-4</c:v>
                </c:pt>
                <c:pt idx="325">
                  <c:v>5.1153398533300225E-4</c:v>
                </c:pt>
                <c:pt idx="326">
                  <c:v>5.2838044375518316E-4</c:v>
                </c:pt>
                <c:pt idx="327">
                  <c:v>5.1319877035767866E-4</c:v>
                </c:pt>
                <c:pt idx="328">
                  <c:v>5.0169689260231892E-4</c:v>
                </c:pt>
                <c:pt idx="329">
                  <c:v>4.8666670755232426E-4</c:v>
                </c:pt>
                <c:pt idx="330">
                  <c:v>4.7210531427330774E-4</c:v>
                </c:pt>
                <c:pt idx="331">
                  <c:v>4.7085202037952821E-4</c:v>
                </c:pt>
                <c:pt idx="332">
                  <c:v>4.6269697398495027E-4</c:v>
                </c:pt>
                <c:pt idx="333">
                  <c:v>4.4984141222882061E-4</c:v>
                </c:pt>
                <c:pt idx="334">
                  <c:v>4.3635438410285533E-4</c:v>
                </c:pt>
                <c:pt idx="335">
                  <c:v>4.2538545463981713E-4</c:v>
                </c:pt>
                <c:pt idx="336">
                  <c:v>4.6310297516198432E-4</c:v>
                </c:pt>
                <c:pt idx="337">
                  <c:v>4.84164989108424E-4</c:v>
                </c:pt>
                <c:pt idx="338">
                  <c:v>4.7476328523764753E-4</c:v>
                </c:pt>
                <c:pt idx="339">
                  <c:v>4.6052482284406911E-4</c:v>
                </c:pt>
                <c:pt idx="340">
                  <c:v>6.0385942390117772E-4</c:v>
                </c:pt>
                <c:pt idx="341">
                  <c:v>9.5296284854596604E-4</c:v>
                </c:pt>
                <c:pt idx="342">
                  <c:v>1.26940193582543E-3</c:v>
                </c:pt>
                <c:pt idx="343">
                  <c:v>1.3267073927691068E-3</c:v>
                </c:pt>
                <c:pt idx="344">
                  <c:v>1.452558950152983E-3</c:v>
                </c:pt>
                <c:pt idx="345">
                  <c:v>1.5342334439910443E-3</c:v>
                </c:pt>
                <c:pt idx="346">
                  <c:v>1.4883260763653967E-3</c:v>
                </c:pt>
                <c:pt idx="347">
                  <c:v>2.0391040899013601E-3</c:v>
                </c:pt>
                <c:pt idx="348">
                  <c:v>3.0614718924239642E-3</c:v>
                </c:pt>
                <c:pt idx="349">
                  <c:v>3.2329326890757778E-3</c:v>
                </c:pt>
                <c:pt idx="350">
                  <c:v>3.2010868467841533E-3</c:v>
                </c:pt>
                <c:pt idx="351">
                  <c:v>3.1130432410842119E-3</c:v>
                </c:pt>
                <c:pt idx="352">
                  <c:v>3.0202350665803116E-3</c:v>
                </c:pt>
                <c:pt idx="353">
                  <c:v>2.9504386683804652E-3</c:v>
                </c:pt>
                <c:pt idx="354">
                  <c:v>2.8686779080915339E-3</c:v>
                </c:pt>
                <c:pt idx="355">
                  <c:v>2.9360867085756644E-3</c:v>
                </c:pt>
                <c:pt idx="356">
                  <c:v>2.9022838315259747E-3</c:v>
                </c:pt>
                <c:pt idx="357">
                  <c:v>2.8468568515003178E-3</c:v>
                </c:pt>
                <c:pt idx="358">
                  <c:v>2.788220220762003E-3</c:v>
                </c:pt>
                <c:pt idx="359">
                  <c:v>2.7121871004914637E-3</c:v>
                </c:pt>
                <c:pt idx="360">
                  <c:v>2.7300491699595148E-3</c:v>
                </c:pt>
                <c:pt idx="361">
                  <c:v>2.6491829579837534E-3</c:v>
                </c:pt>
                <c:pt idx="362">
                  <c:v>2.6675325359550419E-3</c:v>
                </c:pt>
                <c:pt idx="363">
                  <c:v>2.8714427934220018E-3</c:v>
                </c:pt>
                <c:pt idx="364">
                  <c:v>2.7952701456877204E-3</c:v>
                </c:pt>
                <c:pt idx="365">
                  <c:v>2.7134770626639814E-3</c:v>
                </c:pt>
                <c:pt idx="366">
                  <c:v>2.6487593813888438E-3</c:v>
                </c:pt>
                <c:pt idx="367">
                  <c:v>2.6156058574368368E-3</c:v>
                </c:pt>
                <c:pt idx="368">
                  <c:v>2.5526980236516908E-3</c:v>
                </c:pt>
                <c:pt idx="369">
                  <c:v>2.4779544410496652E-3</c:v>
                </c:pt>
                <c:pt idx="370">
                  <c:v>2.4176858657059572E-3</c:v>
                </c:pt>
                <c:pt idx="371">
                  <c:v>2.3723757822681955E-3</c:v>
                </c:pt>
                <c:pt idx="372">
                  <c:v>2.333316923776441E-3</c:v>
                </c:pt>
                <c:pt idx="373">
                  <c:v>2.3126844429704578E-3</c:v>
                </c:pt>
                <c:pt idx="374">
                  <c:v>2.2433289945327397E-3</c:v>
                </c:pt>
                <c:pt idx="375">
                  <c:v>2.1991783530174802E-3</c:v>
                </c:pt>
                <c:pt idx="376">
                  <c:v>2.1571908273370901E-3</c:v>
                </c:pt>
                <c:pt idx="377">
                  <c:v>2.1058149704499024E-3</c:v>
                </c:pt>
                <c:pt idx="378">
                  <c:v>2.0571619144427694E-3</c:v>
                </c:pt>
                <c:pt idx="379">
                  <c:v>2.0004186376245884E-3</c:v>
                </c:pt>
                <c:pt idx="380">
                  <c:v>1.9406669738254272E-3</c:v>
                </c:pt>
                <c:pt idx="381">
                  <c:v>1.9589922375224836E-3</c:v>
                </c:pt>
                <c:pt idx="382">
                  <c:v>1.9023692452995958E-3</c:v>
                </c:pt>
                <c:pt idx="383">
                  <c:v>1.8453483747228191E-3</c:v>
                </c:pt>
                <c:pt idx="384">
                  <c:v>1.790621375854329E-3</c:v>
                </c:pt>
                <c:pt idx="385">
                  <c:v>1.7518877666343169E-3</c:v>
                </c:pt>
                <c:pt idx="386">
                  <c:v>1.7024511831366137E-3</c:v>
                </c:pt>
                <c:pt idx="387">
                  <c:v>1.6526284468536057E-3</c:v>
                </c:pt>
                <c:pt idx="388">
                  <c:v>1.6149913332459205E-3</c:v>
                </c:pt>
                <c:pt idx="389">
                  <c:v>1.6729070289590521E-3</c:v>
                </c:pt>
                <c:pt idx="390">
                  <c:v>1.6230486756563631E-3</c:v>
                </c:pt>
                <c:pt idx="391">
                  <c:v>1.6053310003008362E-3</c:v>
                </c:pt>
                <c:pt idx="392">
                  <c:v>1.5654613435717244E-3</c:v>
                </c:pt>
                <c:pt idx="393">
                  <c:v>1.5860240084206259E-3</c:v>
                </c:pt>
                <c:pt idx="394">
                  <c:v>1.5485610262650923E-3</c:v>
                </c:pt>
                <c:pt idx="395">
                  <c:v>1.5327691041110343E-3</c:v>
                </c:pt>
                <c:pt idx="396">
                  <c:v>1.4907136390944131E-3</c:v>
                </c:pt>
                <c:pt idx="397">
                  <c:v>1.4464220401967985E-3</c:v>
                </c:pt>
                <c:pt idx="398">
                  <c:v>1.4036961052243987E-3</c:v>
                </c:pt>
                <c:pt idx="399">
                  <c:v>1.365858987901071E-3</c:v>
                </c:pt>
                <c:pt idx="400">
                  <c:v>1.3251796340974435E-3</c:v>
                </c:pt>
                <c:pt idx="401">
                  <c:v>1.2878258302016778E-3</c:v>
                </c:pt>
                <c:pt idx="402">
                  <c:v>1.2752415588648521E-3</c:v>
                </c:pt>
                <c:pt idx="403">
                  <c:v>1.2655606967454281E-3</c:v>
                </c:pt>
                <c:pt idx="404">
                  <c:v>1.2903107874521953E-3</c:v>
                </c:pt>
                <c:pt idx="405">
                  <c:v>1.2635869955383804E-3</c:v>
                </c:pt>
                <c:pt idx="406">
                  <c:v>1.2544554444529146E-3</c:v>
                </c:pt>
                <c:pt idx="407">
                  <c:v>1.2169390809708739E-3</c:v>
                </c:pt>
                <c:pt idx="408">
                  <c:v>1.2975885454116244E-3</c:v>
                </c:pt>
                <c:pt idx="409">
                  <c:v>1.2587491119268202E-3</c:v>
                </c:pt>
                <c:pt idx="410">
                  <c:v>1.2249779898411538E-3</c:v>
                </c:pt>
                <c:pt idx="411">
                  <c:v>1.228190216909137E-3</c:v>
                </c:pt>
                <c:pt idx="412">
                  <c:v>1.2075477789869242E-3</c:v>
                </c:pt>
                <c:pt idx="413">
                  <c:v>1.1887132787207434E-3</c:v>
                </c:pt>
                <c:pt idx="414">
                  <c:v>1.1796676337567247E-3</c:v>
                </c:pt>
                <c:pt idx="415">
                  <c:v>1.158615479326604E-3</c:v>
                </c:pt>
                <c:pt idx="416">
                  <c:v>1.1251079889482119E-3</c:v>
                </c:pt>
                <c:pt idx="417">
                  <c:v>1.1126277010979006E-3</c:v>
                </c:pt>
                <c:pt idx="418">
                  <c:v>1.12623262697473E-3</c:v>
                </c:pt>
                <c:pt idx="419">
                  <c:v>1.0947333026034907E-3</c:v>
                </c:pt>
                <c:pt idx="420">
                  <c:v>1.0696048029956837E-3</c:v>
                </c:pt>
                <c:pt idx="421">
                  <c:v>1.0810519432034519E-3</c:v>
                </c:pt>
                <c:pt idx="422">
                  <c:v>1.0708036244515536E-3</c:v>
                </c:pt>
                <c:pt idx="423">
                  <c:v>1.124208332388021E-3</c:v>
                </c:pt>
                <c:pt idx="424">
                  <c:v>1.1837952539778907E-3</c:v>
                </c:pt>
                <c:pt idx="425">
                  <c:v>1.3568561776364997E-3</c:v>
                </c:pt>
                <c:pt idx="426">
                  <c:v>1.3518760191774996E-3</c:v>
                </c:pt>
                <c:pt idx="427">
                  <c:v>1.3148591182917178E-3</c:v>
                </c:pt>
                <c:pt idx="428">
                  <c:v>1.2762753294696825E-3</c:v>
                </c:pt>
                <c:pt idx="429">
                  <c:v>1.2500682821895382E-3</c:v>
                </c:pt>
                <c:pt idx="430">
                  <c:v>1.2303927748205101E-3</c:v>
                </c:pt>
                <c:pt idx="431">
                  <c:v>1.2098050672935633E-3</c:v>
                </c:pt>
                <c:pt idx="432">
                  <c:v>1.3123940060448072E-3</c:v>
                </c:pt>
                <c:pt idx="433">
                  <c:v>1.2928278605325004E-3</c:v>
                </c:pt>
                <c:pt idx="434">
                  <c:v>1.2544401408787196E-3</c:v>
                </c:pt>
                <c:pt idx="435">
                  <c:v>1.2168154175659887E-3</c:v>
                </c:pt>
                <c:pt idx="436">
                  <c:v>1.2030011604386942E-3</c:v>
                </c:pt>
                <c:pt idx="437">
                  <c:v>1.2421871398388031E-3</c:v>
                </c:pt>
                <c:pt idx="438">
                  <c:v>1.2049217068049276E-3</c:v>
                </c:pt>
                <c:pt idx="439">
                  <c:v>1.1687747803022514E-3</c:v>
                </c:pt>
                <c:pt idx="440">
                  <c:v>1.1829535078697884E-3</c:v>
                </c:pt>
                <c:pt idx="441">
                  <c:v>1.1580446536592504E-3</c:v>
                </c:pt>
                <c:pt idx="442">
                  <c:v>1.1355423604232733E-3</c:v>
                </c:pt>
                <c:pt idx="443">
                  <c:v>1.1016819071602946E-3</c:v>
                </c:pt>
                <c:pt idx="444">
                  <c:v>1.0695242609451215E-3</c:v>
                </c:pt>
                <c:pt idx="445">
                  <c:v>1.0438758744706277E-3</c:v>
                </c:pt>
                <c:pt idx="446">
                  <c:v>1.0126064215910566E-3</c:v>
                </c:pt>
                <c:pt idx="447">
                  <c:v>9.8222887773225464E-4</c:v>
                </c:pt>
                <c:pt idx="448">
                  <c:v>9.7191086272334609E-4</c:v>
                </c:pt>
                <c:pt idx="449">
                  <c:v>9.4655939936694915E-4</c:v>
                </c:pt>
                <c:pt idx="450">
                  <c:v>9.2886921071557143E-4</c:v>
                </c:pt>
                <c:pt idx="451">
                  <c:v>9.0102565846940797E-4</c:v>
                </c:pt>
                <c:pt idx="452">
                  <c:v>8.7985492835403808E-4</c:v>
                </c:pt>
                <c:pt idx="453">
                  <c:v>8.5511527904684513E-4</c:v>
                </c:pt>
                <c:pt idx="454">
                  <c:v>8.5587389130456319E-4</c:v>
                </c:pt>
                <c:pt idx="455">
                  <c:v>8.3050427758851384E-4</c:v>
                </c:pt>
                <c:pt idx="456">
                  <c:v>8.0683035469378088E-4</c:v>
                </c:pt>
                <c:pt idx="457">
                  <c:v>8.1201950355227343E-4</c:v>
                </c:pt>
                <c:pt idx="458">
                  <c:v>8.1402515168923757E-4</c:v>
                </c:pt>
                <c:pt idx="459">
                  <c:v>7.9003552158105669E-4</c:v>
                </c:pt>
                <c:pt idx="460">
                  <c:v>7.6705369576774763E-4</c:v>
                </c:pt>
                <c:pt idx="461">
                  <c:v>7.4517083836293688E-4</c:v>
                </c:pt>
                <c:pt idx="462">
                  <c:v>7.2307681621836754E-4</c:v>
                </c:pt>
                <c:pt idx="463">
                  <c:v>7.0411790006905475E-4</c:v>
                </c:pt>
                <c:pt idx="464">
                  <c:v>6.8394064164970382E-4</c:v>
                </c:pt>
                <c:pt idx="465">
                  <c:v>6.7162230344970739E-4</c:v>
                </c:pt>
                <c:pt idx="466">
                  <c:v>6.5826608404740794E-4</c:v>
                </c:pt>
                <c:pt idx="467">
                  <c:v>6.4476473765327053E-4</c:v>
                </c:pt>
                <c:pt idx="468">
                  <c:v>6.2720429894529486E-4</c:v>
                </c:pt>
                <c:pt idx="469">
                  <c:v>6.2780991336968122E-4</c:v>
                </c:pt>
                <c:pt idx="470">
                  <c:v>6.1061025344253967E-4</c:v>
                </c:pt>
                <c:pt idx="471">
                  <c:v>5.9550534434237414E-4</c:v>
                </c:pt>
                <c:pt idx="472">
                  <c:v>5.8026071453573405E-4</c:v>
                </c:pt>
                <c:pt idx="473">
                  <c:v>5.6304741864402353E-4</c:v>
                </c:pt>
                <c:pt idx="474">
                  <c:v>5.6315200312553448E-4</c:v>
                </c:pt>
                <c:pt idx="475">
                  <c:v>5.8606809775693137E-4</c:v>
                </c:pt>
                <c:pt idx="476">
                  <c:v>5.6849104323563563E-4</c:v>
                </c:pt>
                <c:pt idx="477">
                  <c:v>5.5362085314272942E-4</c:v>
                </c:pt>
                <c:pt idx="478">
                  <c:v>5.4928331662896189E-4</c:v>
                </c:pt>
                <c:pt idx="479">
                  <c:v>5.3339210031095664E-4</c:v>
                </c:pt>
                <c:pt idx="480">
                  <c:v>5.4528628620295963E-4</c:v>
                </c:pt>
                <c:pt idx="481">
                  <c:v>5.295843123030628E-4</c:v>
                </c:pt>
                <c:pt idx="482">
                  <c:v>5.2616020274810478E-4</c:v>
                </c:pt>
                <c:pt idx="483">
                  <c:v>5.3267888927502945E-4</c:v>
                </c:pt>
                <c:pt idx="484">
                  <c:v>5.1781664784871081E-4</c:v>
                </c:pt>
                <c:pt idx="485">
                  <c:v>5.8049931309352826E-4</c:v>
                </c:pt>
                <c:pt idx="486">
                  <c:v>6.2237114538731637E-4</c:v>
                </c:pt>
                <c:pt idx="487">
                  <c:v>6.7022820340899487E-4</c:v>
                </c:pt>
                <c:pt idx="488">
                  <c:v>7.4154142228560684E-4</c:v>
                </c:pt>
                <c:pt idx="489">
                  <c:v>7.3679944557562859E-4</c:v>
                </c:pt>
                <c:pt idx="490">
                  <c:v>7.3033792790951871E-4</c:v>
                </c:pt>
                <c:pt idx="491">
                  <c:v>7.9755841612377321E-4</c:v>
                </c:pt>
                <c:pt idx="492">
                  <c:v>7.8046450531563116E-4</c:v>
                </c:pt>
                <c:pt idx="493">
                  <c:v>8.2529909928163374E-4</c:v>
                </c:pt>
                <c:pt idx="494">
                  <c:v>8.1826592859531781E-4</c:v>
                </c:pt>
                <c:pt idx="495">
                  <c:v>9.7917911520791975E-4</c:v>
                </c:pt>
                <c:pt idx="496">
                  <c:v>1.1389144968034686E-3</c:v>
                </c:pt>
                <c:pt idx="497">
                  <c:v>1.1051610408223183E-3</c:v>
                </c:pt>
                <c:pt idx="498">
                  <c:v>1.109721920112987E-3</c:v>
                </c:pt>
                <c:pt idx="499">
                  <c:v>1.0820742361454506E-3</c:v>
                </c:pt>
                <c:pt idx="500">
                  <c:v>1.1058534360830455E-3</c:v>
                </c:pt>
                <c:pt idx="501">
                  <c:v>1.1645051215232987E-3</c:v>
                </c:pt>
                <c:pt idx="502">
                  <c:v>1.1296280801488935E-3</c:v>
                </c:pt>
                <c:pt idx="503">
                  <c:v>1.0973242546350093E-3</c:v>
                </c:pt>
                <c:pt idx="504">
                  <c:v>1.1482295409377689E-3</c:v>
                </c:pt>
                <c:pt idx="505">
                  <c:v>1.397477708251742E-3</c:v>
                </c:pt>
                <c:pt idx="506">
                  <c:v>1.3711538285140004E-3</c:v>
                </c:pt>
                <c:pt idx="507">
                  <c:v>1.3873345322918732E-3</c:v>
                </c:pt>
                <c:pt idx="508">
                  <c:v>1.4141205503648737E-3</c:v>
                </c:pt>
                <c:pt idx="509">
                  <c:v>1.3783999956867334E-3</c:v>
                </c:pt>
                <c:pt idx="510">
                  <c:v>1.3842443024100603E-3</c:v>
                </c:pt>
                <c:pt idx="511">
                  <c:v>1.3430653282567101E-3</c:v>
                </c:pt>
                <c:pt idx="512">
                  <c:v>1.3045958395787847E-3</c:v>
                </c:pt>
                <c:pt idx="513">
                  <c:v>1.269736929520666E-3</c:v>
                </c:pt>
                <c:pt idx="514">
                  <c:v>1.2324065137928135E-3</c:v>
                </c:pt>
                <c:pt idx="515">
                  <c:v>1.2180672244172562E-3</c:v>
                </c:pt>
                <c:pt idx="516">
                  <c:v>1.1851819180228869E-3</c:v>
                </c:pt>
                <c:pt idx="517">
                  <c:v>1.1498627255286157E-3</c:v>
                </c:pt>
                <c:pt idx="518">
                  <c:v>1.1294607741396433E-3</c:v>
                </c:pt>
                <c:pt idx="519">
                  <c:v>1.1046907163439275E-3</c:v>
                </c:pt>
                <c:pt idx="520">
                  <c:v>1.0726785480688016E-3</c:v>
                </c:pt>
                <c:pt idx="521">
                  <c:v>1.0429637763584591E-3</c:v>
                </c:pt>
                <c:pt idx="522">
                  <c:v>1.0207856655317688E-3</c:v>
                </c:pt>
                <c:pt idx="523">
                  <c:v>9.9016222463956037E-4</c:v>
                </c:pt>
                <c:pt idx="524">
                  <c:v>9.6057328849386079E-4</c:v>
                </c:pt>
                <c:pt idx="525">
                  <c:v>9.403247173918384E-4</c:v>
                </c:pt>
                <c:pt idx="526">
                  <c:v>9.6825374986030674E-4</c:v>
                </c:pt>
                <c:pt idx="527">
                  <c:v>9.7493133388831051E-4</c:v>
                </c:pt>
                <c:pt idx="528">
                  <c:v>9.5215987541071555E-4</c:v>
                </c:pt>
                <c:pt idx="529">
                  <c:v>9.5911126682719154E-4</c:v>
                </c:pt>
                <c:pt idx="530">
                  <c:v>9.4531895457766139E-4</c:v>
                </c:pt>
                <c:pt idx="531">
                  <c:v>9.1873322284962431E-4</c:v>
                </c:pt>
                <c:pt idx="532">
                  <c:v>9.110785878994089E-4</c:v>
                </c:pt>
                <c:pt idx="533">
                  <c:v>8.8551819401942397E-4</c:v>
                </c:pt>
                <c:pt idx="534">
                  <c:v>8.6196031291837084E-4</c:v>
                </c:pt>
                <c:pt idx="535">
                  <c:v>8.4674989363112553E-4</c:v>
                </c:pt>
                <c:pt idx="536">
                  <c:v>8.6374309709706958E-4</c:v>
                </c:pt>
                <c:pt idx="537">
                  <c:v>9.0794434317564908E-4</c:v>
                </c:pt>
                <c:pt idx="538">
                  <c:v>9.2536715941752309E-4</c:v>
                </c:pt>
                <c:pt idx="539">
                  <c:v>8.9761251680830546E-4</c:v>
                </c:pt>
                <c:pt idx="540">
                  <c:v>8.752904258825595E-4</c:v>
                </c:pt>
                <c:pt idx="541">
                  <c:v>8.6111186240903157E-4</c:v>
                </c:pt>
                <c:pt idx="542">
                  <c:v>8.5486223951823019E-4</c:v>
                </c:pt>
                <c:pt idx="543">
                  <c:v>8.3095348977016024E-4</c:v>
                </c:pt>
                <c:pt idx="544">
                  <c:v>8.0615920822231025E-4</c:v>
                </c:pt>
                <c:pt idx="545">
                  <c:v>7.8230614790304081E-4</c:v>
                </c:pt>
                <c:pt idx="546">
                  <c:v>7.8583252305391017E-4</c:v>
                </c:pt>
                <c:pt idx="547">
                  <c:v>7.9455336423272995E-4</c:v>
                </c:pt>
                <c:pt idx="548">
                  <c:v>7.7381764351567846E-4</c:v>
                </c:pt>
                <c:pt idx="549">
                  <c:v>7.819533112302337E-4</c:v>
                </c:pt>
                <c:pt idx="550">
                  <c:v>7.6297615094748266E-4</c:v>
                </c:pt>
                <c:pt idx="551">
                  <c:v>7.4031958065434885E-4</c:v>
                </c:pt>
                <c:pt idx="552">
                  <c:v>7.3373925975997955E-4</c:v>
                </c:pt>
                <c:pt idx="553">
                  <c:v>7.1426925381132722E-4</c:v>
                </c:pt>
                <c:pt idx="554">
                  <c:v>7.3632799448661735E-4</c:v>
                </c:pt>
                <c:pt idx="555">
                  <c:v>7.1494997148891968E-4</c:v>
                </c:pt>
                <c:pt idx="556">
                  <c:v>7.4541231551811238E-4</c:v>
                </c:pt>
                <c:pt idx="557">
                  <c:v>7.3040807571891821E-4</c:v>
                </c:pt>
                <c:pt idx="558">
                  <c:v>7.1140010715849264E-4</c:v>
                </c:pt>
                <c:pt idx="559">
                  <c:v>6.9041532451047122E-4</c:v>
                </c:pt>
                <c:pt idx="560">
                  <c:v>6.927444992585488E-4</c:v>
                </c:pt>
                <c:pt idx="561">
                  <c:v>7.1544933287258784E-4</c:v>
                </c:pt>
                <c:pt idx="562">
                  <c:v>7.3992326878350128E-4</c:v>
                </c:pt>
                <c:pt idx="563">
                  <c:v>7.1887892573388207E-4</c:v>
                </c:pt>
                <c:pt idx="564">
                  <c:v>7.0574683626015698E-4</c:v>
                </c:pt>
                <c:pt idx="565">
                  <c:v>6.9814612714535324E-4</c:v>
                </c:pt>
                <c:pt idx="566">
                  <c:v>6.8096512181257951E-4</c:v>
                </c:pt>
                <c:pt idx="567">
                  <c:v>6.6088637982602172E-4</c:v>
                </c:pt>
                <c:pt idx="568">
                  <c:v>6.4154923142186891E-4</c:v>
                </c:pt>
                <c:pt idx="569">
                  <c:v>6.2884915629347904E-4</c:v>
                </c:pt>
                <c:pt idx="570">
                  <c:v>6.2276681190788703E-4</c:v>
                </c:pt>
                <c:pt idx="571">
                  <c:v>6.3513374284803446E-4</c:v>
                </c:pt>
                <c:pt idx="572">
                  <c:v>6.2163983627632575E-4</c:v>
                </c:pt>
                <c:pt idx="573">
                  <c:v>6.2050436280075495E-4</c:v>
                </c:pt>
                <c:pt idx="574">
                  <c:v>6.068896444956051E-4</c:v>
                </c:pt>
                <c:pt idx="575">
                  <c:v>6.0885035325887167E-4</c:v>
                </c:pt>
                <c:pt idx="576">
                  <c:v>6.4234473554586791E-4</c:v>
                </c:pt>
                <c:pt idx="577">
                  <c:v>6.5575290304405653E-4</c:v>
                </c:pt>
                <c:pt idx="578">
                  <c:v>6.5888129586108937E-4</c:v>
                </c:pt>
                <c:pt idx="579">
                  <c:v>6.458883494044643E-4</c:v>
                </c:pt>
                <c:pt idx="580">
                  <c:v>6.2882306661901665E-4</c:v>
                </c:pt>
                <c:pt idx="581">
                  <c:v>6.4073102102746738E-4</c:v>
                </c:pt>
                <c:pt idx="582">
                  <c:v>6.3850845906524543E-4</c:v>
                </c:pt>
                <c:pt idx="583">
                  <c:v>6.3236111805029373E-4</c:v>
                </c:pt>
                <c:pt idx="584">
                  <c:v>6.1635636425350451E-4</c:v>
                </c:pt>
                <c:pt idx="585">
                  <c:v>6.0215422637654862E-4</c:v>
                </c:pt>
                <c:pt idx="586">
                  <c:v>5.8446223946122657E-4</c:v>
                </c:pt>
                <c:pt idx="587">
                  <c:v>5.7866492540569381E-4</c:v>
                </c:pt>
                <c:pt idx="588">
                  <c:v>5.6719486704730638E-4</c:v>
                </c:pt>
                <c:pt idx="589">
                  <c:v>5.9516957706798464E-4</c:v>
                </c:pt>
                <c:pt idx="590">
                  <c:v>5.8868244953504004E-4</c:v>
                </c:pt>
                <c:pt idx="591">
                  <c:v>5.7130787264077242E-4</c:v>
                </c:pt>
                <c:pt idx="592">
                  <c:v>5.5454717908529451E-4</c:v>
                </c:pt>
                <c:pt idx="593">
                  <c:v>5.3961041238164461E-4</c:v>
                </c:pt>
                <c:pt idx="594">
                  <c:v>5.2974063021629756E-4</c:v>
                </c:pt>
                <c:pt idx="595">
                  <c:v>5.3131625322268543E-4</c:v>
                </c:pt>
                <c:pt idx="596">
                  <c:v>5.1788788143963035E-4</c:v>
                </c:pt>
                <c:pt idx="597">
                  <c:v>5.0429349539748763E-4</c:v>
                </c:pt>
                <c:pt idx="598">
                  <c:v>5.0360695834563199E-4</c:v>
                </c:pt>
                <c:pt idx="599">
                  <c:v>4.9202963684518753E-4</c:v>
                </c:pt>
                <c:pt idx="600">
                  <c:v>5.5001395302853014E-4</c:v>
                </c:pt>
                <c:pt idx="601">
                  <c:v>6.2468043836173088E-4</c:v>
                </c:pt>
                <c:pt idx="602">
                  <c:v>6.4371446570462632E-4</c:v>
                </c:pt>
                <c:pt idx="603">
                  <c:v>6.6434778779929815E-4</c:v>
                </c:pt>
                <c:pt idx="604">
                  <c:v>6.5274263301033772E-4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2B-40F6-965C-4183B125F14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Vol_Correl_VaR!$K$18:$K$622</c:f>
              <c:numCache>
                <c:formatCode>General</c:formatCode>
                <c:ptCount val="605"/>
                <c:pt idx="0" formatCode="0.0000">
                  <c:v>2.4615524164745702E-3</c:v>
                </c:pt>
                <c:pt idx="1">
                  <c:v>2.3877058439803331E-3</c:v>
                </c:pt>
                <c:pt idx="2">
                  <c:v>2.5523353874122327E-3</c:v>
                </c:pt>
                <c:pt idx="3">
                  <c:v>2.662483252934712E-3</c:v>
                </c:pt>
                <c:pt idx="4">
                  <c:v>2.5934307471507543E-3</c:v>
                </c:pt>
                <c:pt idx="5">
                  <c:v>2.6052280578270619E-3</c:v>
                </c:pt>
                <c:pt idx="6">
                  <c:v>3.0148950789807461E-3</c:v>
                </c:pt>
                <c:pt idx="7">
                  <c:v>2.9760536992834616E-3</c:v>
                </c:pt>
                <c:pt idx="8">
                  <c:v>2.8967733690108818E-3</c:v>
                </c:pt>
                <c:pt idx="9">
                  <c:v>2.8117423001959756E-3</c:v>
                </c:pt>
                <c:pt idx="10">
                  <c:v>2.7426302608774007E-3</c:v>
                </c:pt>
                <c:pt idx="11">
                  <c:v>2.6623591379372384E-3</c:v>
                </c:pt>
                <c:pt idx="12">
                  <c:v>2.7042843206211364E-3</c:v>
                </c:pt>
                <c:pt idx="13">
                  <c:v>2.625709528460158E-3</c:v>
                </c:pt>
                <c:pt idx="14">
                  <c:v>2.5836315183463379E-3</c:v>
                </c:pt>
                <c:pt idx="15">
                  <c:v>2.5475222988119326E-3</c:v>
                </c:pt>
                <c:pt idx="16">
                  <c:v>2.4945727217902873E-3</c:v>
                </c:pt>
                <c:pt idx="17">
                  <c:v>2.4427204789811753E-3</c:v>
                </c:pt>
                <c:pt idx="18">
                  <c:v>2.3695467004838998E-3</c:v>
                </c:pt>
                <c:pt idx="19">
                  <c:v>2.2988061311292078E-3</c:v>
                </c:pt>
                <c:pt idx="20">
                  <c:v>2.2853766717668947E-3</c:v>
                </c:pt>
                <c:pt idx="21">
                  <c:v>2.3612339729512455E-3</c:v>
                </c:pt>
                <c:pt idx="22">
                  <c:v>2.3695520501056219E-3</c:v>
                </c:pt>
                <c:pt idx="23">
                  <c:v>2.2985157882999701E-3</c:v>
                </c:pt>
                <c:pt idx="24">
                  <c:v>2.2329266168745285E-3</c:v>
                </c:pt>
                <c:pt idx="25">
                  <c:v>2.6902388799196733E-3</c:v>
                </c:pt>
                <c:pt idx="26">
                  <c:v>3.2286890811216479E-3</c:v>
                </c:pt>
                <c:pt idx="27">
                  <c:v>3.1882375148866078E-3</c:v>
                </c:pt>
                <c:pt idx="28">
                  <c:v>3.0941509666923507E-3</c:v>
                </c:pt>
                <c:pt idx="29">
                  <c:v>3.0156977705077096E-3</c:v>
                </c:pt>
                <c:pt idx="30">
                  <c:v>2.9363819377304485E-3</c:v>
                </c:pt>
                <c:pt idx="31">
                  <c:v>2.8577474030435537E-3</c:v>
                </c:pt>
                <c:pt idx="32">
                  <c:v>2.8429143345714615E-3</c:v>
                </c:pt>
                <c:pt idx="33">
                  <c:v>2.8299521039100374E-3</c:v>
                </c:pt>
                <c:pt idx="34">
                  <c:v>2.8575273026995771E-3</c:v>
                </c:pt>
                <c:pt idx="35">
                  <c:v>3.1629545479430468E-3</c:v>
                </c:pt>
                <c:pt idx="36">
                  <c:v>3.1255948847546833E-3</c:v>
                </c:pt>
                <c:pt idx="37">
                  <c:v>3.102256041885406E-3</c:v>
                </c:pt>
                <c:pt idx="38">
                  <c:v>3.0092805996603088E-3</c:v>
                </c:pt>
                <c:pt idx="39">
                  <c:v>2.9556395447876459E-3</c:v>
                </c:pt>
                <c:pt idx="40">
                  <c:v>2.8878768080893898E-3</c:v>
                </c:pt>
                <c:pt idx="41">
                  <c:v>2.8580270228488525E-3</c:v>
                </c:pt>
                <c:pt idx="42">
                  <c:v>3.0302376360583261E-3</c:v>
                </c:pt>
                <c:pt idx="43">
                  <c:v>3.1085804982661034E-3</c:v>
                </c:pt>
                <c:pt idx="44">
                  <c:v>3.0235251227520104E-3</c:v>
                </c:pt>
                <c:pt idx="45">
                  <c:v>2.9437961176253615E-3</c:v>
                </c:pt>
                <c:pt idx="46">
                  <c:v>2.8591145839878232E-3</c:v>
                </c:pt>
                <c:pt idx="47">
                  <c:v>2.8053153815499015E-3</c:v>
                </c:pt>
                <c:pt idx="48">
                  <c:v>2.981300170090938E-3</c:v>
                </c:pt>
                <c:pt idx="49">
                  <c:v>2.9355990800817404E-3</c:v>
                </c:pt>
                <c:pt idx="50">
                  <c:v>3.0390581494810776E-3</c:v>
                </c:pt>
                <c:pt idx="51">
                  <c:v>3.3180599518692466E-3</c:v>
                </c:pt>
                <c:pt idx="52">
                  <c:v>3.4139492266153934E-3</c:v>
                </c:pt>
                <c:pt idx="53">
                  <c:v>3.3593317933314128E-3</c:v>
                </c:pt>
                <c:pt idx="54">
                  <c:v>3.2585732176609295E-3</c:v>
                </c:pt>
                <c:pt idx="55">
                  <c:v>3.2651744713794398E-3</c:v>
                </c:pt>
                <c:pt idx="56">
                  <c:v>3.3681239784729726E-3</c:v>
                </c:pt>
                <c:pt idx="57">
                  <c:v>3.2670827441773514E-3</c:v>
                </c:pt>
                <c:pt idx="58">
                  <c:v>3.2370212029329474E-3</c:v>
                </c:pt>
                <c:pt idx="59">
                  <c:v>3.303249312709635E-3</c:v>
                </c:pt>
                <c:pt idx="60">
                  <c:v>3.2168911555686707E-3</c:v>
                </c:pt>
                <c:pt idx="61">
                  <c:v>3.1798631999930774E-3</c:v>
                </c:pt>
                <c:pt idx="62">
                  <c:v>3.1676228769953658E-3</c:v>
                </c:pt>
                <c:pt idx="63">
                  <c:v>3.1719831984252222E-3</c:v>
                </c:pt>
                <c:pt idx="64">
                  <c:v>3.0774944840248992E-3</c:v>
                </c:pt>
                <c:pt idx="65">
                  <c:v>3.0100409609895764E-3</c:v>
                </c:pt>
                <c:pt idx="66">
                  <c:v>2.9212799859719874E-3</c:v>
                </c:pt>
                <c:pt idx="67">
                  <c:v>2.8350702383874373E-3</c:v>
                </c:pt>
                <c:pt idx="68">
                  <c:v>2.759998786930019E-3</c:v>
                </c:pt>
                <c:pt idx="69">
                  <c:v>2.6893612594213506E-3</c:v>
                </c:pt>
                <c:pt idx="70">
                  <c:v>2.7324203064737285E-3</c:v>
                </c:pt>
                <c:pt idx="71">
                  <c:v>2.6505550855453661E-3</c:v>
                </c:pt>
                <c:pt idx="72">
                  <c:v>2.6035837770665878E-3</c:v>
                </c:pt>
                <c:pt idx="73">
                  <c:v>2.5760576346959031E-3</c:v>
                </c:pt>
                <c:pt idx="74">
                  <c:v>2.5258474046961979E-3</c:v>
                </c:pt>
                <c:pt idx="75">
                  <c:v>2.4607516093484048E-3</c:v>
                </c:pt>
                <c:pt idx="76">
                  <c:v>2.3872161949196479E-3</c:v>
                </c:pt>
                <c:pt idx="77">
                  <c:v>2.3256874741178104E-3</c:v>
                </c:pt>
                <c:pt idx="78">
                  <c:v>2.3049047735546856E-3</c:v>
                </c:pt>
                <c:pt idx="79">
                  <c:v>2.762118768640227E-3</c:v>
                </c:pt>
                <c:pt idx="80">
                  <c:v>2.6834533128655066E-3</c:v>
                </c:pt>
                <c:pt idx="81">
                  <c:v>2.6140077304090937E-3</c:v>
                </c:pt>
                <c:pt idx="82">
                  <c:v>2.5359532976416644E-3</c:v>
                </c:pt>
                <c:pt idx="83">
                  <c:v>2.5531155445982202E-3</c:v>
                </c:pt>
                <c:pt idx="84">
                  <c:v>2.5184965643363743E-3</c:v>
                </c:pt>
                <c:pt idx="85">
                  <c:v>2.451471038446981E-3</c:v>
                </c:pt>
                <c:pt idx="86">
                  <c:v>2.4167511935275113E-3</c:v>
                </c:pt>
                <c:pt idx="87">
                  <c:v>2.3571091626921159E-3</c:v>
                </c:pt>
                <c:pt idx="88">
                  <c:v>2.4694297262912532E-3</c:v>
                </c:pt>
                <c:pt idx="89">
                  <c:v>2.3956145652567827E-3</c:v>
                </c:pt>
                <c:pt idx="90">
                  <c:v>2.391960364637576E-3</c:v>
                </c:pt>
                <c:pt idx="91">
                  <c:v>2.6044077606766818E-3</c:v>
                </c:pt>
                <c:pt idx="92">
                  <c:v>2.5849252549780214E-3</c:v>
                </c:pt>
                <c:pt idx="93">
                  <c:v>2.514724483769546E-3</c:v>
                </c:pt>
                <c:pt idx="94">
                  <c:v>2.6020399326776729E-3</c:v>
                </c:pt>
                <c:pt idx="95">
                  <c:v>2.7407583426707345E-3</c:v>
                </c:pt>
                <c:pt idx="96">
                  <c:v>2.7990006275703649E-3</c:v>
                </c:pt>
                <c:pt idx="97">
                  <c:v>2.9743602135875761E-3</c:v>
                </c:pt>
                <c:pt idx="98">
                  <c:v>2.9515738001017321E-3</c:v>
                </c:pt>
                <c:pt idx="99">
                  <c:v>2.8861474744090471E-3</c:v>
                </c:pt>
                <c:pt idx="100">
                  <c:v>2.7998159121344901E-3</c:v>
                </c:pt>
                <c:pt idx="101">
                  <c:v>2.7583349233500911E-3</c:v>
                </c:pt>
                <c:pt idx="102">
                  <c:v>2.9536067538181573E-3</c:v>
                </c:pt>
                <c:pt idx="103">
                  <c:v>3.2971184679794073E-3</c:v>
                </c:pt>
                <c:pt idx="104">
                  <c:v>3.3683101629816818E-3</c:v>
                </c:pt>
                <c:pt idx="105">
                  <c:v>3.3392356862028236E-3</c:v>
                </c:pt>
                <c:pt idx="106">
                  <c:v>3.2401060671963084E-3</c:v>
                </c:pt>
                <c:pt idx="107">
                  <c:v>3.1429247173886407E-3</c:v>
                </c:pt>
                <c:pt idx="108">
                  <c:v>3.0498890879535273E-3</c:v>
                </c:pt>
                <c:pt idx="109">
                  <c:v>2.9721171969531285E-3</c:v>
                </c:pt>
                <c:pt idx="110">
                  <c:v>2.9557646286346288E-3</c:v>
                </c:pt>
                <c:pt idx="111">
                  <c:v>2.8754769528605041E-3</c:v>
                </c:pt>
                <c:pt idx="112">
                  <c:v>2.789739577574933E-3</c:v>
                </c:pt>
                <c:pt idx="113">
                  <c:v>2.7089270323788213E-3</c:v>
                </c:pt>
                <c:pt idx="114">
                  <c:v>2.630641714669475E-3</c:v>
                </c:pt>
                <c:pt idx="115">
                  <c:v>2.553251561346467E-3</c:v>
                </c:pt>
                <c:pt idx="116">
                  <c:v>2.4766547266453641E-3</c:v>
                </c:pt>
                <c:pt idx="117">
                  <c:v>2.4076125289169492E-3</c:v>
                </c:pt>
                <c:pt idx="118">
                  <c:v>2.3420061253987701E-3</c:v>
                </c:pt>
                <c:pt idx="119">
                  <c:v>2.3088618108488518E-3</c:v>
                </c:pt>
                <c:pt idx="120">
                  <c:v>2.2406409384080443E-3</c:v>
                </c:pt>
                <c:pt idx="121">
                  <c:v>2.177001808863321E-3</c:v>
                </c:pt>
                <c:pt idx="122">
                  <c:v>2.155296364540771E-3</c:v>
                </c:pt>
                <c:pt idx="123">
                  <c:v>2.1012059389544915E-3</c:v>
                </c:pt>
                <c:pt idx="124">
                  <c:v>2.0417879848458444E-3</c:v>
                </c:pt>
                <c:pt idx="125">
                  <c:v>2.0029620990548273E-3</c:v>
                </c:pt>
                <c:pt idx="126">
                  <c:v>2.0606772858965117E-3</c:v>
                </c:pt>
                <c:pt idx="127">
                  <c:v>2.0981634521116507E-3</c:v>
                </c:pt>
                <c:pt idx="128">
                  <c:v>2.0391538127168315E-3</c:v>
                </c:pt>
                <c:pt idx="129">
                  <c:v>2.0149212201182316E-3</c:v>
                </c:pt>
                <c:pt idx="130">
                  <c:v>1.9761543429893617E-3</c:v>
                </c:pt>
                <c:pt idx="131">
                  <c:v>1.9847136540568238E-3</c:v>
                </c:pt>
                <c:pt idx="132">
                  <c:v>1.9694250884795769E-3</c:v>
                </c:pt>
                <c:pt idx="133">
                  <c:v>1.9103446044050714E-3</c:v>
                </c:pt>
                <c:pt idx="134">
                  <c:v>1.8881033790170935E-3</c:v>
                </c:pt>
                <c:pt idx="135">
                  <c:v>1.9248678939847818E-3</c:v>
                </c:pt>
                <c:pt idx="136">
                  <c:v>1.937043503807385E-3</c:v>
                </c:pt>
                <c:pt idx="137">
                  <c:v>1.9550841350652612E-3</c:v>
                </c:pt>
                <c:pt idx="138">
                  <c:v>1.9001049114730974E-3</c:v>
                </c:pt>
                <c:pt idx="139">
                  <c:v>1.907102125841496E-3</c:v>
                </c:pt>
                <c:pt idx="140">
                  <c:v>2.5722914715145804E-3</c:v>
                </c:pt>
                <c:pt idx="141">
                  <c:v>2.5407143293106824E-3</c:v>
                </c:pt>
                <c:pt idx="142">
                  <c:v>2.5632744016210332E-3</c:v>
                </c:pt>
                <c:pt idx="143">
                  <c:v>2.5004434562279024E-3</c:v>
                </c:pt>
                <c:pt idx="144">
                  <c:v>2.6092473943249823E-3</c:v>
                </c:pt>
                <c:pt idx="145">
                  <c:v>2.6465215886228282E-3</c:v>
                </c:pt>
                <c:pt idx="146">
                  <c:v>2.5878410635945676E-3</c:v>
                </c:pt>
                <c:pt idx="147">
                  <c:v>2.5104748115027681E-3</c:v>
                </c:pt>
                <c:pt idx="148">
                  <c:v>2.440110029731097E-3</c:v>
                </c:pt>
                <c:pt idx="149">
                  <c:v>2.3892379310925249E-3</c:v>
                </c:pt>
                <c:pt idx="150">
                  <c:v>2.3176517016418275E-3</c:v>
                </c:pt>
                <c:pt idx="151">
                  <c:v>2.2481731311795113E-3</c:v>
                </c:pt>
                <c:pt idx="152">
                  <c:v>2.3224318611011195E-3</c:v>
                </c:pt>
                <c:pt idx="153">
                  <c:v>2.3007589897063464E-3</c:v>
                </c:pt>
                <c:pt idx="154">
                  <c:v>2.2498600552189659E-3</c:v>
                </c:pt>
                <c:pt idx="155">
                  <c:v>2.1828564101825628E-3</c:v>
                </c:pt>
                <c:pt idx="156">
                  <c:v>2.1746115583102313E-3</c:v>
                </c:pt>
                <c:pt idx="157">
                  <c:v>2.2261496698796437E-3</c:v>
                </c:pt>
                <c:pt idx="158">
                  <c:v>2.2205600356440675E-3</c:v>
                </c:pt>
                <c:pt idx="159">
                  <c:v>2.1539667273790478E-3</c:v>
                </c:pt>
                <c:pt idx="160">
                  <c:v>2.1342160627311445E-3</c:v>
                </c:pt>
                <c:pt idx="161">
                  <c:v>2.1160112517638629E-3</c:v>
                </c:pt>
                <c:pt idx="162">
                  <c:v>2.0611714650031945E-3</c:v>
                </c:pt>
                <c:pt idx="163">
                  <c:v>2.0147088697242068E-3</c:v>
                </c:pt>
                <c:pt idx="164">
                  <c:v>1.9716983633649016E-3</c:v>
                </c:pt>
                <c:pt idx="165">
                  <c:v>2.00959378515708E-3</c:v>
                </c:pt>
                <c:pt idx="166">
                  <c:v>1.9588247344612896E-3</c:v>
                </c:pt>
                <c:pt idx="167">
                  <c:v>1.9326151978653887E-3</c:v>
                </c:pt>
                <c:pt idx="168">
                  <c:v>1.883136770268148E-3</c:v>
                </c:pt>
                <c:pt idx="169">
                  <c:v>1.8406169351392763E-3</c:v>
                </c:pt>
                <c:pt idx="170">
                  <c:v>1.8047854417301593E-3</c:v>
                </c:pt>
                <c:pt idx="171">
                  <c:v>1.8025483317486951E-3</c:v>
                </c:pt>
                <c:pt idx="172">
                  <c:v>1.7509574135309138E-3</c:v>
                </c:pt>
                <c:pt idx="173">
                  <c:v>1.7983471495945642E-3</c:v>
                </c:pt>
                <c:pt idx="174">
                  <c:v>1.8985410678343903E-3</c:v>
                </c:pt>
                <c:pt idx="175">
                  <c:v>1.8726935295939817E-3</c:v>
                </c:pt>
                <c:pt idx="176">
                  <c:v>1.8274003690994989E-3</c:v>
                </c:pt>
                <c:pt idx="177">
                  <c:v>1.925427607146874E-3</c:v>
                </c:pt>
                <c:pt idx="178">
                  <c:v>1.9525178334865723E-3</c:v>
                </c:pt>
                <c:pt idx="179">
                  <c:v>1.9040064230105064E-3</c:v>
                </c:pt>
                <c:pt idx="180">
                  <c:v>1.9450075427269943E-3</c:v>
                </c:pt>
                <c:pt idx="181">
                  <c:v>2.0296504005180328E-3</c:v>
                </c:pt>
                <c:pt idx="182">
                  <c:v>2.0088506278080121E-3</c:v>
                </c:pt>
                <c:pt idx="183">
                  <c:v>1.9611521963515343E-3</c:v>
                </c:pt>
                <c:pt idx="184">
                  <c:v>2.1687472606315345E-3</c:v>
                </c:pt>
                <c:pt idx="185">
                  <c:v>2.3494149359780648E-3</c:v>
                </c:pt>
                <c:pt idx="186">
                  <c:v>2.3504410584617541E-3</c:v>
                </c:pt>
                <c:pt idx="187">
                  <c:v>2.280016318394753E-3</c:v>
                </c:pt>
                <c:pt idx="188">
                  <c:v>2.2152252700312395E-3</c:v>
                </c:pt>
                <c:pt idx="189">
                  <c:v>2.1502233902977565E-3</c:v>
                </c:pt>
                <c:pt idx="190">
                  <c:v>2.0931920571579223E-3</c:v>
                </c:pt>
                <c:pt idx="191">
                  <c:v>2.0593444042035346E-3</c:v>
                </c:pt>
                <c:pt idx="192">
                  <c:v>2.0169322609494235E-3</c:v>
                </c:pt>
                <c:pt idx="193">
                  <c:v>2.3430842972095517E-3</c:v>
                </c:pt>
                <c:pt idx="194">
                  <c:v>2.4024979657510529E-3</c:v>
                </c:pt>
                <c:pt idx="195">
                  <c:v>2.3351810520623822E-3</c:v>
                </c:pt>
                <c:pt idx="196">
                  <c:v>2.2926303915207663E-3</c:v>
                </c:pt>
                <c:pt idx="197">
                  <c:v>2.2251323430148976E-3</c:v>
                </c:pt>
                <c:pt idx="198">
                  <c:v>2.1584378592435461E-3</c:v>
                </c:pt>
                <c:pt idx="199">
                  <c:v>2.1258428988239954E-3</c:v>
                </c:pt>
                <c:pt idx="200">
                  <c:v>2.1176742050245927E-3</c:v>
                </c:pt>
                <c:pt idx="201">
                  <c:v>2.2956167418880383E-3</c:v>
                </c:pt>
                <c:pt idx="202">
                  <c:v>2.2377042682249896E-3</c:v>
                </c:pt>
                <c:pt idx="203">
                  <c:v>2.2918199752367907E-3</c:v>
                </c:pt>
                <c:pt idx="204">
                  <c:v>2.2773498050918609E-3</c:v>
                </c:pt>
                <c:pt idx="205">
                  <c:v>2.2140273319135578E-3</c:v>
                </c:pt>
                <c:pt idx="206">
                  <c:v>2.238328371745874E-3</c:v>
                </c:pt>
                <c:pt idx="207">
                  <c:v>2.3826555772518097E-3</c:v>
                </c:pt>
                <c:pt idx="208">
                  <c:v>2.3167439977817717E-3</c:v>
                </c:pt>
                <c:pt idx="209">
                  <c:v>2.2631901714084282E-3</c:v>
                </c:pt>
                <c:pt idx="210">
                  <c:v>2.1995286063319392E-3</c:v>
                </c:pt>
                <c:pt idx="211">
                  <c:v>2.261626751348219E-3</c:v>
                </c:pt>
                <c:pt idx="212">
                  <c:v>2.204788816396346E-3</c:v>
                </c:pt>
                <c:pt idx="213">
                  <c:v>2.1390593380318048E-3</c:v>
                </c:pt>
                <c:pt idx="214">
                  <c:v>2.0783656272976921E-3</c:v>
                </c:pt>
                <c:pt idx="215">
                  <c:v>2.0659056751367567E-3</c:v>
                </c:pt>
                <c:pt idx="216">
                  <c:v>2.2734076528923542E-3</c:v>
                </c:pt>
                <c:pt idx="217">
                  <c:v>2.312374792016722E-3</c:v>
                </c:pt>
                <c:pt idx="218">
                  <c:v>2.2431393173772455E-3</c:v>
                </c:pt>
                <c:pt idx="219">
                  <c:v>2.2221824914058644E-3</c:v>
                </c:pt>
                <c:pt idx="220">
                  <c:v>2.1802878546772308E-3</c:v>
                </c:pt>
                <c:pt idx="221">
                  <c:v>2.115578906742467E-3</c:v>
                </c:pt>
                <c:pt idx="222">
                  <c:v>2.0548635575130644E-3</c:v>
                </c:pt>
                <c:pt idx="223">
                  <c:v>2.0271430620536031E-3</c:v>
                </c:pt>
                <c:pt idx="224">
                  <c:v>1.9829209638369846E-3</c:v>
                </c:pt>
                <c:pt idx="225">
                  <c:v>2.1307521596718288E-3</c:v>
                </c:pt>
                <c:pt idx="226">
                  <c:v>2.1427223694917576E-3</c:v>
                </c:pt>
                <c:pt idx="227">
                  <c:v>2.0799204133005629E-3</c:v>
                </c:pt>
                <c:pt idx="228">
                  <c:v>2.0255060622016157E-3</c:v>
                </c:pt>
                <c:pt idx="229">
                  <c:v>2.0775132152950453E-3</c:v>
                </c:pt>
                <c:pt idx="230">
                  <c:v>2.224562457399791E-3</c:v>
                </c:pt>
                <c:pt idx="231">
                  <c:v>2.2131149425777975E-3</c:v>
                </c:pt>
                <c:pt idx="232">
                  <c:v>2.1556875159587882E-3</c:v>
                </c:pt>
                <c:pt idx="233">
                  <c:v>2.1436576533734836E-3</c:v>
                </c:pt>
                <c:pt idx="234">
                  <c:v>2.079655162109418E-3</c:v>
                </c:pt>
                <c:pt idx="235">
                  <c:v>2.0870189695645267E-3</c:v>
                </c:pt>
                <c:pt idx="236">
                  <c:v>2.1010888597159695E-3</c:v>
                </c:pt>
                <c:pt idx="237">
                  <c:v>2.0507047166077041E-3</c:v>
                </c:pt>
                <c:pt idx="238">
                  <c:v>2.0981160215985755E-3</c:v>
                </c:pt>
                <c:pt idx="239">
                  <c:v>2.0355912457412557E-3</c:v>
                </c:pt>
                <c:pt idx="240">
                  <c:v>2.0235693650027314E-3</c:v>
                </c:pt>
                <c:pt idx="241">
                  <c:v>2.0821170336737483E-3</c:v>
                </c:pt>
                <c:pt idx="242">
                  <c:v>2.0679313110902324E-3</c:v>
                </c:pt>
                <c:pt idx="243">
                  <c:v>2.0063302779293008E-3</c:v>
                </c:pt>
                <c:pt idx="244">
                  <c:v>2.0241484324244373E-3</c:v>
                </c:pt>
                <c:pt idx="245">
                  <c:v>1.9636842904348405E-3</c:v>
                </c:pt>
                <c:pt idx="246">
                  <c:v>1.9048224058099926E-3</c:v>
                </c:pt>
                <c:pt idx="247">
                  <c:v>1.9215727868768203E-3</c:v>
                </c:pt>
                <c:pt idx="248">
                  <c:v>1.8655143192680584E-3</c:v>
                </c:pt>
                <c:pt idx="249">
                  <c:v>1.9998486813228968E-3</c:v>
                </c:pt>
                <c:pt idx="250">
                  <c:v>1.968542631801145E-3</c:v>
                </c:pt>
                <c:pt idx="251">
                  <c:v>1.9101267978386704E-3</c:v>
                </c:pt>
                <c:pt idx="252">
                  <c:v>1.9140797423777057E-3</c:v>
                </c:pt>
                <c:pt idx="253">
                  <c:v>1.8593769946601872E-3</c:v>
                </c:pt>
                <c:pt idx="254">
                  <c:v>1.8110081439450189E-3</c:v>
                </c:pt>
                <c:pt idx="255">
                  <c:v>1.7616496418645243E-3</c:v>
                </c:pt>
                <c:pt idx="256">
                  <c:v>1.7128765754935436E-3</c:v>
                </c:pt>
                <c:pt idx="257">
                  <c:v>1.6821010537344532E-3</c:v>
                </c:pt>
                <c:pt idx="258">
                  <c:v>1.6316813971911195E-3</c:v>
                </c:pt>
                <c:pt idx="259">
                  <c:v>1.5957725276672264E-3</c:v>
                </c:pt>
                <c:pt idx="260">
                  <c:v>1.6203447917649571E-3</c:v>
                </c:pt>
                <c:pt idx="261">
                  <c:v>1.5740321811375825E-3</c:v>
                </c:pt>
                <c:pt idx="262">
                  <c:v>1.5778790107414088E-3</c:v>
                </c:pt>
                <c:pt idx="263">
                  <c:v>1.5447039885149389E-3</c:v>
                </c:pt>
                <c:pt idx="264">
                  <c:v>1.6541077812823033E-3</c:v>
                </c:pt>
                <c:pt idx="265">
                  <c:v>1.7011291886329355E-3</c:v>
                </c:pt>
                <c:pt idx="266">
                  <c:v>1.650777765181382E-3</c:v>
                </c:pt>
                <c:pt idx="267">
                  <c:v>1.650315143215924E-3</c:v>
                </c:pt>
                <c:pt idx="268">
                  <c:v>1.6884837182217902E-3</c:v>
                </c:pt>
                <c:pt idx="269">
                  <c:v>1.7260754096196202E-3</c:v>
                </c:pt>
                <c:pt idx="270">
                  <c:v>1.7088319207713167E-3</c:v>
                </c:pt>
                <c:pt idx="271">
                  <c:v>1.6579680214965969E-3</c:v>
                </c:pt>
                <c:pt idx="272">
                  <c:v>1.6382082102432099E-3</c:v>
                </c:pt>
                <c:pt idx="273">
                  <c:v>1.6319436887159186E-3</c:v>
                </c:pt>
                <c:pt idx="274">
                  <c:v>1.5831620052746121E-3</c:v>
                </c:pt>
                <c:pt idx="275">
                  <c:v>1.6024188520668233E-3</c:v>
                </c:pt>
                <c:pt idx="276">
                  <c:v>1.5568006428887757E-3</c:v>
                </c:pt>
                <c:pt idx="277">
                  <c:v>1.5167770049477E-3</c:v>
                </c:pt>
                <c:pt idx="278">
                  <c:v>1.5414431474638486E-3</c:v>
                </c:pt>
                <c:pt idx="279">
                  <c:v>1.5727642914177876E-3</c:v>
                </c:pt>
                <c:pt idx="280">
                  <c:v>1.7237512901782089E-3</c:v>
                </c:pt>
                <c:pt idx="281">
                  <c:v>1.7249493293961056E-3</c:v>
                </c:pt>
                <c:pt idx="282">
                  <c:v>1.6754792043522212E-3</c:v>
                </c:pt>
                <c:pt idx="283">
                  <c:v>1.7412303605338956E-3</c:v>
                </c:pt>
                <c:pt idx="284">
                  <c:v>1.9080016353296896E-3</c:v>
                </c:pt>
                <c:pt idx="285">
                  <c:v>1.8517439080046872E-3</c:v>
                </c:pt>
                <c:pt idx="286">
                  <c:v>1.9633373706828012E-3</c:v>
                </c:pt>
                <c:pt idx="287">
                  <c:v>1.9251267315507617E-3</c:v>
                </c:pt>
                <c:pt idx="288">
                  <c:v>1.9273863594600679E-3</c:v>
                </c:pt>
                <c:pt idx="289">
                  <c:v>1.8975950524470794E-3</c:v>
                </c:pt>
                <c:pt idx="290">
                  <c:v>1.9006707708820866E-3</c:v>
                </c:pt>
                <c:pt idx="291">
                  <c:v>1.8587319598146977E-3</c:v>
                </c:pt>
                <c:pt idx="292">
                  <c:v>1.8141860111210828E-3</c:v>
                </c:pt>
                <c:pt idx="293">
                  <c:v>1.8350440194930229E-3</c:v>
                </c:pt>
                <c:pt idx="294">
                  <c:v>1.8774907407908647E-3</c:v>
                </c:pt>
                <c:pt idx="295">
                  <c:v>1.9099558737129436E-3</c:v>
                </c:pt>
                <c:pt idx="296">
                  <c:v>1.8939648685007465E-3</c:v>
                </c:pt>
                <c:pt idx="297">
                  <c:v>1.8483652015030487E-3</c:v>
                </c:pt>
                <c:pt idx="298">
                  <c:v>1.886867048580801E-3</c:v>
                </c:pt>
                <c:pt idx="299">
                  <c:v>1.8509313330211346E-3</c:v>
                </c:pt>
                <c:pt idx="300">
                  <c:v>1.8377969192577195E-3</c:v>
                </c:pt>
                <c:pt idx="301">
                  <c:v>1.7938499356196808E-3</c:v>
                </c:pt>
                <c:pt idx="302">
                  <c:v>1.8706112931117945E-3</c:v>
                </c:pt>
                <c:pt idx="303">
                  <c:v>1.8181740175274932E-3</c:v>
                </c:pt>
                <c:pt idx="304">
                  <c:v>1.7682263465633788E-3</c:v>
                </c:pt>
                <c:pt idx="305">
                  <c:v>1.7700001569315221E-3</c:v>
                </c:pt>
                <c:pt idx="306">
                  <c:v>1.8620343962622834E-3</c:v>
                </c:pt>
                <c:pt idx="307">
                  <c:v>1.8959687057366848E-3</c:v>
                </c:pt>
                <c:pt idx="308">
                  <c:v>1.8432912761985455E-3</c:v>
                </c:pt>
                <c:pt idx="309">
                  <c:v>2.0538893036899943E-3</c:v>
                </c:pt>
                <c:pt idx="310">
                  <c:v>1.9922954727696353E-3</c:v>
                </c:pt>
                <c:pt idx="311">
                  <c:v>1.9380022264652286E-3</c:v>
                </c:pt>
                <c:pt idx="312">
                  <c:v>2.0564403955536784E-3</c:v>
                </c:pt>
                <c:pt idx="313">
                  <c:v>2.2572001317076027E-3</c:v>
                </c:pt>
                <c:pt idx="314">
                  <c:v>2.3365761471761792E-3</c:v>
                </c:pt>
                <c:pt idx="315">
                  <c:v>2.5222144177087084E-3</c:v>
                </c:pt>
                <c:pt idx="316">
                  <c:v>2.4468046875296199E-3</c:v>
                </c:pt>
                <c:pt idx="317">
                  <c:v>2.3831207859094047E-3</c:v>
                </c:pt>
                <c:pt idx="318">
                  <c:v>2.3402295655429134E-3</c:v>
                </c:pt>
                <c:pt idx="319">
                  <c:v>2.491689283921857E-3</c:v>
                </c:pt>
                <c:pt idx="320">
                  <c:v>2.4272508991494569E-3</c:v>
                </c:pt>
                <c:pt idx="321">
                  <c:v>2.4588630378690629E-3</c:v>
                </c:pt>
                <c:pt idx="322">
                  <c:v>2.5119519726265723E-3</c:v>
                </c:pt>
                <c:pt idx="323">
                  <c:v>2.4385544410269766E-3</c:v>
                </c:pt>
                <c:pt idx="324">
                  <c:v>2.6204339459532252E-3</c:v>
                </c:pt>
                <c:pt idx="325">
                  <c:v>2.652383405357648E-3</c:v>
                </c:pt>
                <c:pt idx="326">
                  <c:v>2.5981854809848529E-3</c:v>
                </c:pt>
                <c:pt idx="327">
                  <c:v>2.5206723774954748E-3</c:v>
                </c:pt>
                <c:pt idx="328">
                  <c:v>2.452672831927182E-3</c:v>
                </c:pt>
                <c:pt idx="329">
                  <c:v>2.3791979658724163E-3</c:v>
                </c:pt>
                <c:pt idx="330">
                  <c:v>2.3079886947832786E-3</c:v>
                </c:pt>
                <c:pt idx="331">
                  <c:v>2.5966549628492538E-3</c:v>
                </c:pt>
                <c:pt idx="332">
                  <c:v>2.5195823539578494E-3</c:v>
                </c:pt>
                <c:pt idx="333">
                  <c:v>2.5255863252919E-3</c:v>
                </c:pt>
                <c:pt idx="334">
                  <c:v>2.6895522744901736E-3</c:v>
                </c:pt>
                <c:pt idx="335">
                  <c:v>2.6945341146601908E-3</c:v>
                </c:pt>
                <c:pt idx="336">
                  <c:v>2.7503559454410088E-3</c:v>
                </c:pt>
                <c:pt idx="337">
                  <c:v>2.6739697097944819E-3</c:v>
                </c:pt>
                <c:pt idx="338">
                  <c:v>2.598153294618166E-3</c:v>
                </c:pt>
                <c:pt idx="339">
                  <c:v>2.5968406002908153E-3</c:v>
                </c:pt>
                <c:pt idx="340">
                  <c:v>3.2557064728049537E-3</c:v>
                </c:pt>
                <c:pt idx="341">
                  <c:v>3.1587979671294109E-3</c:v>
                </c:pt>
                <c:pt idx="342">
                  <c:v>3.624144465334803E-3</c:v>
                </c:pt>
                <c:pt idx="343">
                  <c:v>3.7245824152857291E-3</c:v>
                </c:pt>
                <c:pt idx="344">
                  <c:v>4.2556240872480338E-3</c:v>
                </c:pt>
                <c:pt idx="345">
                  <c:v>4.3325169030709798E-3</c:v>
                </c:pt>
                <c:pt idx="346">
                  <c:v>4.2038273623652249E-3</c:v>
                </c:pt>
                <c:pt idx="347">
                  <c:v>4.2651984437034555E-3</c:v>
                </c:pt>
                <c:pt idx="348">
                  <c:v>4.7222393989010481E-3</c:v>
                </c:pt>
                <c:pt idx="349">
                  <c:v>6.2080711050987933E-3</c:v>
                </c:pt>
                <c:pt idx="350">
                  <c:v>6.1594372229868107E-3</c:v>
                </c:pt>
                <c:pt idx="351">
                  <c:v>5.9754835259845599E-3</c:v>
                </c:pt>
                <c:pt idx="352">
                  <c:v>5.9171986029492576E-3</c:v>
                </c:pt>
                <c:pt idx="353">
                  <c:v>6.706917470606772E-3</c:v>
                </c:pt>
                <c:pt idx="354">
                  <c:v>6.5210507108404E-3</c:v>
                </c:pt>
                <c:pt idx="355">
                  <c:v>6.3405062441451712E-3</c:v>
                </c:pt>
                <c:pt idx="356">
                  <c:v>6.1835714495226913E-3</c:v>
                </c:pt>
                <c:pt idx="357">
                  <c:v>6.0034009830951338E-3</c:v>
                </c:pt>
                <c:pt idx="358">
                  <c:v>5.8832027423431467E-3</c:v>
                </c:pt>
                <c:pt idx="359">
                  <c:v>5.754217895865112E-3</c:v>
                </c:pt>
                <c:pt idx="360">
                  <c:v>5.7986283190375361E-3</c:v>
                </c:pt>
                <c:pt idx="361">
                  <c:v>5.6265088391289448E-3</c:v>
                </c:pt>
                <c:pt idx="362">
                  <c:v>5.6729602656242937E-3</c:v>
                </c:pt>
                <c:pt idx="363">
                  <c:v>6.5625511352987182E-3</c:v>
                </c:pt>
                <c:pt idx="364">
                  <c:v>6.4450720713399535E-3</c:v>
                </c:pt>
                <c:pt idx="365">
                  <c:v>6.2522129711785595E-3</c:v>
                </c:pt>
                <c:pt idx="366">
                  <c:v>6.1002272315653734E-3</c:v>
                </c:pt>
                <c:pt idx="367">
                  <c:v>5.9195521855870993E-3</c:v>
                </c:pt>
                <c:pt idx="368">
                  <c:v>5.7507937902072578E-3</c:v>
                </c:pt>
                <c:pt idx="369">
                  <c:v>5.6095638244808566E-3</c:v>
                </c:pt>
                <c:pt idx="370">
                  <c:v>5.4502429854949999E-3</c:v>
                </c:pt>
                <c:pt idx="371">
                  <c:v>5.4128385241083129E-3</c:v>
                </c:pt>
                <c:pt idx="372">
                  <c:v>5.3221706514615646E-3</c:v>
                </c:pt>
                <c:pt idx="373">
                  <c:v>5.3034462144645224E-3</c:v>
                </c:pt>
                <c:pt idx="374">
                  <c:v>5.1457814285552142E-3</c:v>
                </c:pt>
                <c:pt idx="375">
                  <c:v>5.0394532741203533E-3</c:v>
                </c:pt>
                <c:pt idx="376">
                  <c:v>4.9420037700575806E-3</c:v>
                </c:pt>
                <c:pt idx="377">
                  <c:v>4.7945468302877398E-3</c:v>
                </c:pt>
                <c:pt idx="378">
                  <c:v>4.6756374074108644E-3</c:v>
                </c:pt>
                <c:pt idx="379">
                  <c:v>4.5921292415178044E-3</c:v>
                </c:pt>
                <c:pt idx="380">
                  <c:v>4.4551204512796238E-3</c:v>
                </c:pt>
                <c:pt idx="381">
                  <c:v>4.3449354836670581E-3</c:v>
                </c:pt>
                <c:pt idx="382">
                  <c:v>4.2445936589929944E-3</c:v>
                </c:pt>
                <c:pt idx="383">
                  <c:v>4.1219663713151613E-3</c:v>
                </c:pt>
                <c:pt idx="384">
                  <c:v>4.0331129175678682E-3</c:v>
                </c:pt>
                <c:pt idx="385">
                  <c:v>3.9219104736749853E-3</c:v>
                </c:pt>
                <c:pt idx="386">
                  <c:v>3.8046946642915098E-3</c:v>
                </c:pt>
                <c:pt idx="387">
                  <c:v>3.6923266512109364E-3</c:v>
                </c:pt>
                <c:pt idx="388">
                  <c:v>3.6493104612725542E-3</c:v>
                </c:pt>
                <c:pt idx="389">
                  <c:v>3.6942984665595518E-3</c:v>
                </c:pt>
                <c:pt idx="390">
                  <c:v>3.6111394607254354E-3</c:v>
                </c:pt>
                <c:pt idx="391">
                  <c:v>3.5715830761976009E-3</c:v>
                </c:pt>
                <c:pt idx="392">
                  <c:v>3.5115732719010512E-3</c:v>
                </c:pt>
                <c:pt idx="393">
                  <c:v>3.5487334942661888E-3</c:v>
                </c:pt>
                <c:pt idx="394">
                  <c:v>3.4608681317409001E-3</c:v>
                </c:pt>
                <c:pt idx="395">
                  <c:v>3.3795748272410623E-3</c:v>
                </c:pt>
                <c:pt idx="396">
                  <c:v>3.2862112070198616E-3</c:v>
                </c:pt>
                <c:pt idx="397">
                  <c:v>3.1883090495112708E-3</c:v>
                </c:pt>
                <c:pt idx="398">
                  <c:v>3.0944163153906867E-3</c:v>
                </c:pt>
                <c:pt idx="399">
                  <c:v>3.0101246730727411E-3</c:v>
                </c:pt>
                <c:pt idx="400">
                  <c:v>2.9449615304809216E-3</c:v>
                </c:pt>
                <c:pt idx="401">
                  <c:v>2.9827032483940199E-3</c:v>
                </c:pt>
                <c:pt idx="402">
                  <c:v>2.9238032897076251E-3</c:v>
                </c:pt>
                <c:pt idx="403">
                  <c:v>3.0009737479024072E-3</c:v>
                </c:pt>
                <c:pt idx="404">
                  <c:v>2.9112794374321553E-3</c:v>
                </c:pt>
                <c:pt idx="405">
                  <c:v>2.8239620733389961E-3</c:v>
                </c:pt>
                <c:pt idx="406">
                  <c:v>2.8301041528128405E-3</c:v>
                </c:pt>
                <c:pt idx="407">
                  <c:v>2.8695956736226945E-3</c:v>
                </c:pt>
                <c:pt idx="408">
                  <c:v>2.7866915574251338E-3</c:v>
                </c:pt>
                <c:pt idx="409">
                  <c:v>2.7033994911171864E-3</c:v>
                </c:pt>
                <c:pt idx="410">
                  <c:v>2.6317170943712148E-3</c:v>
                </c:pt>
                <c:pt idx="411">
                  <c:v>2.6614104567436784E-3</c:v>
                </c:pt>
                <c:pt idx="412">
                  <c:v>2.5929941240954309E-3</c:v>
                </c:pt>
                <c:pt idx="413">
                  <c:v>2.6296363040182089E-3</c:v>
                </c:pt>
                <c:pt idx="414">
                  <c:v>2.606254805136671E-3</c:v>
                </c:pt>
                <c:pt idx="415">
                  <c:v>2.5299042725185376E-3</c:v>
                </c:pt>
                <c:pt idx="416">
                  <c:v>2.4552712098351082E-3</c:v>
                </c:pt>
                <c:pt idx="417">
                  <c:v>2.4056048965999002E-3</c:v>
                </c:pt>
                <c:pt idx="418">
                  <c:v>2.4616602991363516E-3</c:v>
                </c:pt>
                <c:pt idx="419">
                  <c:v>2.4634904077968645E-3</c:v>
                </c:pt>
                <c:pt idx="420">
                  <c:v>2.5348368454710221E-3</c:v>
                </c:pt>
                <c:pt idx="421">
                  <c:v>2.5092564774760072E-3</c:v>
                </c:pt>
                <c:pt idx="422">
                  <c:v>2.436099970162575E-3</c:v>
                </c:pt>
                <c:pt idx="423">
                  <c:v>2.5816671115143344E-3</c:v>
                </c:pt>
                <c:pt idx="424">
                  <c:v>2.6302065902418228E-3</c:v>
                </c:pt>
                <c:pt idx="425">
                  <c:v>2.9063577755823627E-3</c:v>
                </c:pt>
                <c:pt idx="426">
                  <c:v>2.8940897600768121E-3</c:v>
                </c:pt>
                <c:pt idx="427">
                  <c:v>2.8083111558820095E-3</c:v>
                </c:pt>
                <c:pt idx="428">
                  <c:v>2.7595026359122825E-3</c:v>
                </c:pt>
                <c:pt idx="429">
                  <c:v>2.6932101674693922E-3</c:v>
                </c:pt>
                <c:pt idx="430">
                  <c:v>2.6262394090067532E-3</c:v>
                </c:pt>
                <c:pt idx="431">
                  <c:v>2.6870106609978078E-3</c:v>
                </c:pt>
                <c:pt idx="432">
                  <c:v>2.7330476485281211E-3</c:v>
                </c:pt>
                <c:pt idx="433">
                  <c:v>2.6551330311623757E-3</c:v>
                </c:pt>
                <c:pt idx="434">
                  <c:v>2.5766176559847867E-3</c:v>
                </c:pt>
                <c:pt idx="435">
                  <c:v>2.4993840324900127E-3</c:v>
                </c:pt>
                <c:pt idx="436">
                  <c:v>2.5336078761737063E-3</c:v>
                </c:pt>
                <c:pt idx="437">
                  <c:v>2.7427880371577703E-3</c:v>
                </c:pt>
                <c:pt idx="438">
                  <c:v>2.7898809744549063E-3</c:v>
                </c:pt>
                <c:pt idx="439">
                  <c:v>2.71584036451018E-3</c:v>
                </c:pt>
                <c:pt idx="440">
                  <c:v>2.6844805955206293E-3</c:v>
                </c:pt>
                <c:pt idx="441">
                  <c:v>2.6256536684466244E-3</c:v>
                </c:pt>
                <c:pt idx="442">
                  <c:v>2.5746108245429979E-3</c:v>
                </c:pt>
                <c:pt idx="443">
                  <c:v>2.4979991731458534E-3</c:v>
                </c:pt>
                <c:pt idx="444">
                  <c:v>2.4246242558088097E-3</c:v>
                </c:pt>
                <c:pt idx="445">
                  <c:v>2.3665948350059208E-3</c:v>
                </c:pt>
                <c:pt idx="446">
                  <c:v>2.2968351263396402E-3</c:v>
                </c:pt>
                <c:pt idx="447">
                  <c:v>2.2283622346543097E-3</c:v>
                </c:pt>
                <c:pt idx="448">
                  <c:v>2.1921903346200085E-3</c:v>
                </c:pt>
                <c:pt idx="449">
                  <c:v>2.1321176649525559E-3</c:v>
                </c:pt>
                <c:pt idx="450">
                  <c:v>2.0925559221667022E-3</c:v>
                </c:pt>
                <c:pt idx="451">
                  <c:v>2.0797673478427162E-3</c:v>
                </c:pt>
                <c:pt idx="452">
                  <c:v>2.0246779127554558E-3</c:v>
                </c:pt>
                <c:pt idx="453">
                  <c:v>2.2174124823287301E-3</c:v>
                </c:pt>
                <c:pt idx="454">
                  <c:v>2.2059567673801375E-3</c:v>
                </c:pt>
                <c:pt idx="455">
                  <c:v>2.3486179016884543E-3</c:v>
                </c:pt>
                <c:pt idx="456">
                  <c:v>2.2804111920460782E-3</c:v>
                </c:pt>
                <c:pt idx="457">
                  <c:v>2.2771217748200402E-3</c:v>
                </c:pt>
                <c:pt idx="458">
                  <c:v>2.2387994752297619E-3</c:v>
                </c:pt>
                <c:pt idx="459">
                  <c:v>2.1723252614344957E-3</c:v>
                </c:pt>
                <c:pt idx="460">
                  <c:v>2.1380894699529812E-3</c:v>
                </c:pt>
                <c:pt idx="461">
                  <c:v>2.0870537982759611E-3</c:v>
                </c:pt>
                <c:pt idx="462">
                  <c:v>2.1560304803462196E-3</c:v>
                </c:pt>
                <c:pt idx="463">
                  <c:v>2.1016082001926555E-3</c:v>
                </c:pt>
                <c:pt idx="464">
                  <c:v>2.0395649221292855E-3</c:v>
                </c:pt>
                <c:pt idx="465">
                  <c:v>2.0098879392579706E-3</c:v>
                </c:pt>
                <c:pt idx="466">
                  <c:v>1.9824547349256458E-3</c:v>
                </c:pt>
                <c:pt idx="467">
                  <c:v>2.0053783434017917E-3</c:v>
                </c:pt>
                <c:pt idx="468">
                  <c:v>1.9458794893440505E-3</c:v>
                </c:pt>
                <c:pt idx="469">
                  <c:v>1.8952089444549066E-3</c:v>
                </c:pt>
                <c:pt idx="470">
                  <c:v>1.8917833065155102E-3</c:v>
                </c:pt>
                <c:pt idx="471">
                  <c:v>1.8427024199652608E-3</c:v>
                </c:pt>
                <c:pt idx="472">
                  <c:v>1.8240783390062517E-3</c:v>
                </c:pt>
                <c:pt idx="473">
                  <c:v>1.8130366165356197E-3</c:v>
                </c:pt>
                <c:pt idx="474">
                  <c:v>1.7633234222212851E-3</c:v>
                </c:pt>
                <c:pt idx="475">
                  <c:v>1.9888003651704241E-3</c:v>
                </c:pt>
                <c:pt idx="476">
                  <c:v>1.9291881617385705E-3</c:v>
                </c:pt>
                <c:pt idx="477">
                  <c:v>1.8765314025618539E-3</c:v>
                </c:pt>
                <c:pt idx="478">
                  <c:v>1.8454390500136698E-3</c:v>
                </c:pt>
                <c:pt idx="479">
                  <c:v>1.9958838513006124E-3</c:v>
                </c:pt>
                <c:pt idx="480">
                  <c:v>1.9983229965770985E-3</c:v>
                </c:pt>
                <c:pt idx="481">
                  <c:v>2.0057173107463819E-3</c:v>
                </c:pt>
                <c:pt idx="482">
                  <c:v>1.948600581113732E-3</c:v>
                </c:pt>
                <c:pt idx="483">
                  <c:v>2.0696683126241082E-3</c:v>
                </c:pt>
                <c:pt idx="484">
                  <c:v>2.008539269252711E-3</c:v>
                </c:pt>
                <c:pt idx="485">
                  <c:v>1.9746621305610974E-3</c:v>
                </c:pt>
                <c:pt idx="486">
                  <c:v>1.9225360644190448E-3</c:v>
                </c:pt>
                <c:pt idx="487">
                  <c:v>1.8821038122129874E-3</c:v>
                </c:pt>
                <c:pt idx="488">
                  <c:v>2.0135870155190768E-3</c:v>
                </c:pt>
                <c:pt idx="489">
                  <c:v>1.9767606510078272E-3</c:v>
                </c:pt>
                <c:pt idx="490">
                  <c:v>1.9245415529249104E-3</c:v>
                </c:pt>
                <c:pt idx="491">
                  <c:v>1.918564264646961E-3</c:v>
                </c:pt>
                <c:pt idx="492">
                  <c:v>1.8680524893886464E-3</c:v>
                </c:pt>
                <c:pt idx="493">
                  <c:v>1.8261320247333979E-3</c:v>
                </c:pt>
                <c:pt idx="494">
                  <c:v>1.8222122200673757E-3</c:v>
                </c:pt>
                <c:pt idx="495">
                  <c:v>2.172765778946914E-3</c:v>
                </c:pt>
                <c:pt idx="496">
                  <c:v>2.3199072434502031E-3</c:v>
                </c:pt>
                <c:pt idx="497">
                  <c:v>2.251165461723363E-3</c:v>
                </c:pt>
                <c:pt idx="498">
                  <c:v>2.202500214955291E-3</c:v>
                </c:pt>
                <c:pt idx="499">
                  <c:v>2.149553000372516E-3</c:v>
                </c:pt>
                <c:pt idx="500">
                  <c:v>2.2037826567376357E-3</c:v>
                </c:pt>
                <c:pt idx="501">
                  <c:v>2.339433390120368E-3</c:v>
                </c:pt>
                <c:pt idx="502">
                  <c:v>2.5002658121156054E-3</c:v>
                </c:pt>
                <c:pt idx="503">
                  <c:v>2.4281295303320845E-3</c:v>
                </c:pt>
                <c:pt idx="504">
                  <c:v>2.539464211291424E-3</c:v>
                </c:pt>
                <c:pt idx="505">
                  <c:v>2.6877792012782366E-3</c:v>
                </c:pt>
                <c:pt idx="506">
                  <c:v>2.6598233878996178E-3</c:v>
                </c:pt>
                <c:pt idx="507">
                  <c:v>2.5836053951680529E-3</c:v>
                </c:pt>
                <c:pt idx="508">
                  <c:v>2.6560924313254837E-3</c:v>
                </c:pt>
                <c:pt idx="509">
                  <c:v>2.6752547390570475E-3</c:v>
                </c:pt>
                <c:pt idx="510">
                  <c:v>2.7252943294633378E-3</c:v>
                </c:pt>
                <c:pt idx="511">
                  <c:v>2.6675431263407275E-3</c:v>
                </c:pt>
                <c:pt idx="512">
                  <c:v>2.5951527289255392E-3</c:v>
                </c:pt>
                <c:pt idx="513">
                  <c:v>2.5318663959930021E-3</c:v>
                </c:pt>
                <c:pt idx="514">
                  <c:v>2.4562351804839552E-3</c:v>
                </c:pt>
                <c:pt idx="515">
                  <c:v>2.3932338141173523E-3</c:v>
                </c:pt>
                <c:pt idx="516">
                  <c:v>2.3286660424890154E-3</c:v>
                </c:pt>
                <c:pt idx="517">
                  <c:v>2.2741209405863576E-3</c:v>
                </c:pt>
                <c:pt idx="518">
                  <c:v>2.2120253283941589E-3</c:v>
                </c:pt>
                <c:pt idx="519">
                  <c:v>2.1490829370625782E-3</c:v>
                </c:pt>
                <c:pt idx="520">
                  <c:v>2.1198228220820374E-3</c:v>
                </c:pt>
                <c:pt idx="521">
                  <c:v>2.056657292905344E-3</c:v>
                </c:pt>
                <c:pt idx="522">
                  <c:v>1.9982636490593073E-3</c:v>
                </c:pt>
                <c:pt idx="523">
                  <c:v>2.0001398491284053E-3</c:v>
                </c:pt>
                <c:pt idx="524">
                  <c:v>2.0005133214539054E-3</c:v>
                </c:pt>
                <c:pt idx="525">
                  <c:v>1.9507865757164449E-3</c:v>
                </c:pt>
                <c:pt idx="526">
                  <c:v>2.010332626435565E-3</c:v>
                </c:pt>
                <c:pt idx="527">
                  <c:v>2.2381019576169091E-3</c:v>
                </c:pt>
                <c:pt idx="528">
                  <c:v>2.1713244529669409E-3</c:v>
                </c:pt>
                <c:pt idx="529">
                  <c:v>2.1092306263137458E-3</c:v>
                </c:pt>
                <c:pt idx="530">
                  <c:v>2.0710402884862836E-3</c:v>
                </c:pt>
                <c:pt idx="531">
                  <c:v>2.0101947562343233E-3</c:v>
                </c:pt>
                <c:pt idx="532">
                  <c:v>1.9754847708924948E-3</c:v>
                </c:pt>
                <c:pt idx="533">
                  <c:v>1.9246209894639098E-3</c:v>
                </c:pt>
                <c:pt idx="534">
                  <c:v>1.8850190987703549E-3</c:v>
                </c:pt>
                <c:pt idx="535">
                  <c:v>1.8897572445210991E-3</c:v>
                </c:pt>
                <c:pt idx="536">
                  <c:v>2.2627374463038852E-3</c:v>
                </c:pt>
                <c:pt idx="537">
                  <c:v>2.3575632576620115E-3</c:v>
                </c:pt>
                <c:pt idx="538">
                  <c:v>2.4314934056111031E-3</c:v>
                </c:pt>
                <c:pt idx="539">
                  <c:v>2.4431460156924848E-3</c:v>
                </c:pt>
                <c:pt idx="540">
                  <c:v>2.3805627388054956E-3</c:v>
                </c:pt>
                <c:pt idx="541">
                  <c:v>2.5348841255529147E-3</c:v>
                </c:pt>
                <c:pt idx="542">
                  <c:v>2.4993105739587527E-3</c:v>
                </c:pt>
                <c:pt idx="543">
                  <c:v>2.4286208407987399E-3</c:v>
                </c:pt>
                <c:pt idx="544">
                  <c:v>2.3559366272318588E-3</c:v>
                </c:pt>
                <c:pt idx="545">
                  <c:v>2.4417420941210124E-3</c:v>
                </c:pt>
                <c:pt idx="546">
                  <c:v>2.4034079317983249E-3</c:v>
                </c:pt>
                <c:pt idx="547">
                  <c:v>2.4031116753112105E-3</c:v>
                </c:pt>
                <c:pt idx="548">
                  <c:v>2.3562642751516105E-3</c:v>
                </c:pt>
                <c:pt idx="549">
                  <c:v>2.2880745019869413E-3</c:v>
                </c:pt>
                <c:pt idx="550">
                  <c:v>2.2298035924172609E-3</c:v>
                </c:pt>
                <c:pt idx="551">
                  <c:v>2.1644585418785453E-3</c:v>
                </c:pt>
                <c:pt idx="552">
                  <c:v>2.1106603252608433E-3</c:v>
                </c:pt>
                <c:pt idx="553">
                  <c:v>2.0810930161327692E-3</c:v>
                </c:pt>
                <c:pt idx="554">
                  <c:v>2.0459649367009971E-3</c:v>
                </c:pt>
                <c:pt idx="555">
                  <c:v>1.9855513674751483E-3</c:v>
                </c:pt>
                <c:pt idx="556">
                  <c:v>1.9442471571783598E-3</c:v>
                </c:pt>
                <c:pt idx="557">
                  <c:v>1.8879048913948723E-3</c:v>
                </c:pt>
                <c:pt idx="558">
                  <c:v>1.8448075276939996E-3</c:v>
                </c:pt>
                <c:pt idx="559">
                  <c:v>1.7947211701649778E-3</c:v>
                </c:pt>
                <c:pt idx="560">
                  <c:v>1.8169058270353239E-3</c:v>
                </c:pt>
                <c:pt idx="561">
                  <c:v>1.858559675798789E-3</c:v>
                </c:pt>
                <c:pt idx="562">
                  <c:v>1.8295124407612837E-3</c:v>
                </c:pt>
                <c:pt idx="563">
                  <c:v>1.7759948661382119E-3</c:v>
                </c:pt>
                <c:pt idx="564">
                  <c:v>1.7415338949232891E-3</c:v>
                </c:pt>
                <c:pt idx="565">
                  <c:v>1.6916682263921775E-3</c:v>
                </c:pt>
                <c:pt idx="566">
                  <c:v>1.7106304124147364E-3</c:v>
                </c:pt>
                <c:pt idx="567">
                  <c:v>1.7291506491348737E-3</c:v>
                </c:pt>
                <c:pt idx="568">
                  <c:v>1.6775679802543044E-3</c:v>
                </c:pt>
                <c:pt idx="569">
                  <c:v>1.6378292293889539E-3</c:v>
                </c:pt>
                <c:pt idx="570">
                  <c:v>1.6225473411271281E-3</c:v>
                </c:pt>
                <c:pt idx="571">
                  <c:v>1.5917301779967261E-3</c:v>
                </c:pt>
                <c:pt idx="572">
                  <c:v>1.562348765320052E-3</c:v>
                </c:pt>
                <c:pt idx="573">
                  <c:v>1.5170232738889761E-3</c:v>
                </c:pt>
                <c:pt idx="574">
                  <c:v>1.4814600998442071E-3</c:v>
                </c:pt>
                <c:pt idx="575">
                  <c:v>1.4714326495676448E-3</c:v>
                </c:pt>
                <c:pt idx="576">
                  <c:v>1.4424895022446007E-3</c:v>
                </c:pt>
                <c:pt idx="577">
                  <c:v>1.4151227680038623E-3</c:v>
                </c:pt>
                <c:pt idx="578">
                  <c:v>1.512741318267209E-3</c:v>
                </c:pt>
                <c:pt idx="579">
                  <c:v>1.5203886302963584E-3</c:v>
                </c:pt>
                <c:pt idx="580">
                  <c:v>1.5228919393817358E-3</c:v>
                </c:pt>
                <c:pt idx="581">
                  <c:v>1.4857330839395573E-3</c:v>
                </c:pt>
                <c:pt idx="582">
                  <c:v>1.4794844556307953E-3</c:v>
                </c:pt>
                <c:pt idx="583">
                  <c:v>1.4455703927237719E-3</c:v>
                </c:pt>
                <c:pt idx="584">
                  <c:v>1.4050556765142623E-3</c:v>
                </c:pt>
                <c:pt idx="585">
                  <c:v>1.3840435624493711E-3</c:v>
                </c:pt>
                <c:pt idx="586">
                  <c:v>1.3486798319577158E-3</c:v>
                </c:pt>
                <c:pt idx="587">
                  <c:v>1.3243826811032708E-3</c:v>
                </c:pt>
                <c:pt idx="588">
                  <c:v>1.2916262585596354E-3</c:v>
                </c:pt>
                <c:pt idx="589">
                  <c:v>1.3476622638934651E-3</c:v>
                </c:pt>
                <c:pt idx="590">
                  <c:v>1.3166672790115488E-3</c:v>
                </c:pt>
                <c:pt idx="591">
                  <c:v>1.4035468969241978E-3</c:v>
                </c:pt>
                <c:pt idx="592">
                  <c:v>1.3614464989780046E-3</c:v>
                </c:pt>
                <c:pt idx="593">
                  <c:v>1.3247429366650043E-3</c:v>
                </c:pt>
                <c:pt idx="594">
                  <c:v>1.3095517496189246E-3</c:v>
                </c:pt>
                <c:pt idx="595">
                  <c:v>1.2706106711608178E-3</c:v>
                </c:pt>
                <c:pt idx="596">
                  <c:v>1.3523488702325906E-3</c:v>
                </c:pt>
                <c:pt idx="597">
                  <c:v>1.4699482479916832E-3</c:v>
                </c:pt>
                <c:pt idx="598">
                  <c:v>1.4261261197650984E-3</c:v>
                </c:pt>
                <c:pt idx="599">
                  <c:v>1.4217520227714918E-3</c:v>
                </c:pt>
                <c:pt idx="600">
                  <c:v>1.4226981015150859E-3</c:v>
                </c:pt>
                <c:pt idx="601">
                  <c:v>1.5792180441252018E-3</c:v>
                </c:pt>
                <c:pt idx="602">
                  <c:v>1.6156412287418802E-3</c:v>
                </c:pt>
                <c:pt idx="603">
                  <c:v>1.6511145991509079E-3</c:v>
                </c:pt>
                <c:pt idx="604">
                  <c:v>1.602199077702606E-3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B-40F6-965C-4183B125F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100207"/>
        <c:axId val="1797255567"/>
      </c:lineChart>
      <c:catAx>
        <c:axId val="2065100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255567"/>
        <c:crosses val="autoZero"/>
        <c:auto val="1"/>
        <c:lblAlgn val="ctr"/>
        <c:lblOffset val="100"/>
        <c:noMultiLvlLbl val="0"/>
      </c:catAx>
      <c:valAx>
        <c:axId val="179725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10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Vol_Correl_VaR!$R$18:$R$622</c:f>
              <c:numCache>
                <c:formatCode>0.00%</c:formatCode>
                <c:ptCount val="605"/>
                <c:pt idx="0">
                  <c:v>-4.7315429522979284E-2</c:v>
                </c:pt>
                <c:pt idx="1">
                  <c:v>-4.6600293720272828E-2</c:v>
                </c:pt>
                <c:pt idx="2">
                  <c:v>-4.6423597537225927E-2</c:v>
                </c:pt>
                <c:pt idx="3">
                  <c:v>-4.6017533051046652E-2</c:v>
                </c:pt>
                <c:pt idx="4">
                  <c:v>-4.5581556936046513E-2</c:v>
                </c:pt>
                <c:pt idx="5">
                  <c:v>-4.6100607778430093E-2</c:v>
                </c:pt>
                <c:pt idx="6">
                  <c:v>-4.5770243767254873E-2</c:v>
                </c:pt>
                <c:pt idx="7">
                  <c:v>-4.5877982111481301E-2</c:v>
                </c:pt>
                <c:pt idx="8">
                  <c:v>-4.5353507772566776E-2</c:v>
                </c:pt>
                <c:pt idx="9">
                  <c:v>-4.488804895381579E-2</c:v>
                </c:pt>
                <c:pt idx="10">
                  <c:v>-4.44094516517132E-2</c:v>
                </c:pt>
                <c:pt idx="11">
                  <c:v>-4.3771603428576653E-2</c:v>
                </c:pt>
                <c:pt idx="12">
                  <c:v>-4.3167172078984357E-2</c:v>
                </c:pt>
                <c:pt idx="13">
                  <c:v>-4.2576823625992473E-2</c:v>
                </c:pt>
                <c:pt idx="14">
                  <c:v>-4.1963193646640647E-2</c:v>
                </c:pt>
                <c:pt idx="15">
                  <c:v>-4.1730258690448455E-2</c:v>
                </c:pt>
                <c:pt idx="16">
                  <c:v>-4.7330259585774227E-2</c:v>
                </c:pt>
                <c:pt idx="17">
                  <c:v>-4.9006668970075343E-2</c:v>
                </c:pt>
                <c:pt idx="18">
                  <c:v>-4.8335955821136221E-2</c:v>
                </c:pt>
                <c:pt idx="19">
                  <c:v>-4.7638175964444446E-2</c:v>
                </c:pt>
                <c:pt idx="20">
                  <c:v>-4.7631739028685741E-2</c:v>
                </c:pt>
                <c:pt idx="21">
                  <c:v>-5.1938974744836573E-2</c:v>
                </c:pt>
                <c:pt idx="22">
                  <c:v>-5.456967646385389E-2</c:v>
                </c:pt>
                <c:pt idx="23">
                  <c:v>-5.4700192946387498E-2</c:v>
                </c:pt>
                <c:pt idx="24">
                  <c:v>-5.4620709437152103E-2</c:v>
                </c:pt>
                <c:pt idx="25">
                  <c:v>-5.541617559367179E-2</c:v>
                </c:pt>
                <c:pt idx="26">
                  <c:v>-5.4673715200004018E-2</c:v>
                </c:pt>
                <c:pt idx="27">
                  <c:v>-5.510945564146337E-2</c:v>
                </c:pt>
                <c:pt idx="28">
                  <c:v>-5.4362653754969015E-2</c:v>
                </c:pt>
                <c:pt idx="29">
                  <c:v>-5.990161976875634E-2</c:v>
                </c:pt>
                <c:pt idx="30">
                  <c:v>-6.0044871113877685E-2</c:v>
                </c:pt>
                <c:pt idx="31">
                  <c:v>-5.9184531640007476E-2</c:v>
                </c:pt>
                <c:pt idx="32">
                  <c:v>-5.8824659710393259E-2</c:v>
                </c:pt>
                <c:pt idx="33">
                  <c:v>-5.8690666227441152E-2</c:v>
                </c:pt>
                <c:pt idx="34">
                  <c:v>-5.8222925529423208E-2</c:v>
                </c:pt>
                <c:pt idx="35">
                  <c:v>-5.7388543541491588E-2</c:v>
                </c:pt>
                <c:pt idx="36">
                  <c:v>-5.6778299399956184E-2</c:v>
                </c:pt>
                <c:pt idx="37">
                  <c:v>-5.5995053246196747E-2</c:v>
                </c:pt>
                <c:pt idx="38">
                  <c:v>-5.5770210144891037E-2</c:v>
                </c:pt>
                <c:pt idx="39">
                  <c:v>-5.5784077277036243E-2</c:v>
                </c:pt>
                <c:pt idx="40">
                  <c:v>-5.4963949113127665E-2</c:v>
                </c:pt>
                <c:pt idx="41">
                  <c:v>-5.4813311438196018E-2</c:v>
                </c:pt>
                <c:pt idx="42">
                  <c:v>-5.3987502088580143E-2</c:v>
                </c:pt>
                <c:pt idx="43">
                  <c:v>-5.6475337557480798E-2</c:v>
                </c:pt>
                <c:pt idx="44">
                  <c:v>-5.5917162540743387E-2</c:v>
                </c:pt>
                <c:pt idx="45">
                  <c:v>-5.5133917398040952E-2</c:v>
                </c:pt>
                <c:pt idx="46">
                  <c:v>-5.4671988704832614E-2</c:v>
                </c:pt>
                <c:pt idx="47">
                  <c:v>-5.561870439423286E-2</c:v>
                </c:pt>
                <c:pt idx="48">
                  <c:v>-5.4908034882993617E-2</c:v>
                </c:pt>
                <c:pt idx="49">
                  <c:v>-5.4090786962821866E-2</c:v>
                </c:pt>
                <c:pt idx="50">
                  <c:v>-5.3294644321926141E-2</c:v>
                </c:pt>
                <c:pt idx="51">
                  <c:v>-5.28512826433368E-2</c:v>
                </c:pt>
                <c:pt idx="52">
                  <c:v>-5.2324707942705426E-2</c:v>
                </c:pt>
                <c:pt idx="53">
                  <c:v>-5.1711677367462273E-2</c:v>
                </c:pt>
                <c:pt idx="54">
                  <c:v>-5.0930105032494961E-2</c:v>
                </c:pt>
                <c:pt idx="55">
                  <c:v>-5.0174674723963343E-2</c:v>
                </c:pt>
                <c:pt idx="56">
                  <c:v>-4.9468070543055596E-2</c:v>
                </c:pt>
                <c:pt idx="57">
                  <c:v>-4.8720437298500868E-2</c:v>
                </c:pt>
                <c:pt idx="58">
                  <c:v>-4.7985232869526592E-2</c:v>
                </c:pt>
                <c:pt idx="59">
                  <c:v>-4.7810568653009589E-2</c:v>
                </c:pt>
                <c:pt idx="60">
                  <c:v>-4.7787813778359202E-2</c:v>
                </c:pt>
                <c:pt idx="61">
                  <c:v>-4.718573834641579E-2</c:v>
                </c:pt>
                <c:pt idx="62">
                  <c:v>-4.7613315165978637E-2</c:v>
                </c:pt>
                <c:pt idx="63">
                  <c:v>-4.6900760036628721E-2</c:v>
                </c:pt>
                <c:pt idx="64">
                  <c:v>-4.6225199237773081E-2</c:v>
                </c:pt>
                <c:pt idx="65">
                  <c:v>-4.5527004735509975E-2</c:v>
                </c:pt>
                <c:pt idx="66">
                  <c:v>-4.4848102035790142E-2</c:v>
                </c:pt>
                <c:pt idx="67">
                  <c:v>-4.440767618568138E-2</c:v>
                </c:pt>
                <c:pt idx="68">
                  <c:v>-4.3736498284041608E-2</c:v>
                </c:pt>
                <c:pt idx="69">
                  <c:v>-4.3089404124539883E-2</c:v>
                </c:pt>
                <c:pt idx="70">
                  <c:v>-4.252034214197227E-2</c:v>
                </c:pt>
                <c:pt idx="71">
                  <c:v>-4.2204377397838264E-2</c:v>
                </c:pt>
                <c:pt idx="72">
                  <c:v>-4.2075040752985425E-2</c:v>
                </c:pt>
                <c:pt idx="73">
                  <c:v>-4.2129306150508028E-2</c:v>
                </c:pt>
                <c:pt idx="74">
                  <c:v>-4.1492795616966942E-2</c:v>
                </c:pt>
                <c:pt idx="75">
                  <c:v>-4.1251819085448678E-2</c:v>
                </c:pt>
                <c:pt idx="76">
                  <c:v>-4.1732010474889412E-2</c:v>
                </c:pt>
                <c:pt idx="77">
                  <c:v>-4.1398018101216003E-2</c:v>
                </c:pt>
                <c:pt idx="78">
                  <c:v>-4.1490458583678481E-2</c:v>
                </c:pt>
                <c:pt idx="79">
                  <c:v>-4.1359400263776318E-2</c:v>
                </c:pt>
                <c:pt idx="80">
                  <c:v>-4.1422235128529529E-2</c:v>
                </c:pt>
                <c:pt idx="81">
                  <c:v>-4.0802984917313705E-2</c:v>
                </c:pt>
                <c:pt idx="82">
                  <c:v>-4.125569908849526E-2</c:v>
                </c:pt>
                <c:pt idx="83">
                  <c:v>-4.2084220928002028E-2</c:v>
                </c:pt>
                <c:pt idx="84">
                  <c:v>-4.2909346894125837E-2</c:v>
                </c:pt>
                <c:pt idx="85">
                  <c:v>-4.2509801940638671E-2</c:v>
                </c:pt>
                <c:pt idx="86">
                  <c:v>-4.2463804895765241E-2</c:v>
                </c:pt>
                <c:pt idx="87">
                  <c:v>-4.4476814911282109E-2</c:v>
                </c:pt>
                <c:pt idx="88">
                  <c:v>-4.3805273505055066E-2</c:v>
                </c:pt>
                <c:pt idx="89">
                  <c:v>-4.3241309376163758E-2</c:v>
                </c:pt>
                <c:pt idx="90">
                  <c:v>-4.2613697854212623E-2</c:v>
                </c:pt>
                <c:pt idx="91">
                  <c:v>-4.2118408751162642E-2</c:v>
                </c:pt>
                <c:pt idx="92">
                  <c:v>-4.2363891662693769E-2</c:v>
                </c:pt>
                <c:pt idx="93">
                  <c:v>-4.2278250348481684E-2</c:v>
                </c:pt>
                <c:pt idx="94">
                  <c:v>-4.4063119513470361E-2</c:v>
                </c:pt>
                <c:pt idx="95">
                  <c:v>-4.432473123608404E-2</c:v>
                </c:pt>
                <c:pt idx="96">
                  <c:v>-4.5435943386587921E-2</c:v>
                </c:pt>
                <c:pt idx="97">
                  <c:v>-4.6180062533933489E-2</c:v>
                </c:pt>
                <c:pt idx="98">
                  <c:v>-4.560373406065981E-2</c:v>
                </c:pt>
                <c:pt idx="99">
                  <c:v>-4.4966070350557268E-2</c:v>
                </c:pt>
                <c:pt idx="100">
                  <c:v>-4.4806744954015251E-2</c:v>
                </c:pt>
                <c:pt idx="101">
                  <c:v>-4.4752879004141911E-2</c:v>
                </c:pt>
                <c:pt idx="102">
                  <c:v>-4.7815028145550734E-2</c:v>
                </c:pt>
                <c:pt idx="103">
                  <c:v>-4.7692578428471473E-2</c:v>
                </c:pt>
                <c:pt idx="104">
                  <c:v>-4.7440335887243487E-2</c:v>
                </c:pt>
                <c:pt idx="105">
                  <c:v>-4.6752751361084414E-2</c:v>
                </c:pt>
                <c:pt idx="106">
                  <c:v>-4.6167225186720444E-2</c:v>
                </c:pt>
                <c:pt idx="107">
                  <c:v>-4.5508220198840946E-2</c:v>
                </c:pt>
                <c:pt idx="108">
                  <c:v>-4.4930328876835325E-2</c:v>
                </c:pt>
                <c:pt idx="109">
                  <c:v>-4.443331000097292E-2</c:v>
                </c:pt>
                <c:pt idx="110">
                  <c:v>-4.379678169795076E-2</c:v>
                </c:pt>
                <c:pt idx="111">
                  <c:v>-4.3275585746919629E-2</c:v>
                </c:pt>
                <c:pt idx="112">
                  <c:v>-4.2628090165634347E-2</c:v>
                </c:pt>
                <c:pt idx="113">
                  <c:v>-4.2326131005618758E-2</c:v>
                </c:pt>
                <c:pt idx="114">
                  <c:v>-4.2699386883719617E-2</c:v>
                </c:pt>
                <c:pt idx="115">
                  <c:v>-4.2447168055965753E-2</c:v>
                </c:pt>
                <c:pt idx="116">
                  <c:v>-4.180582291934816E-2</c:v>
                </c:pt>
                <c:pt idx="117">
                  <c:v>-4.133461010980042E-2</c:v>
                </c:pt>
                <c:pt idx="118">
                  <c:v>-4.0772741612735516E-2</c:v>
                </c:pt>
                <c:pt idx="119">
                  <c:v>-4.0161082206447811E-2</c:v>
                </c:pt>
                <c:pt idx="120">
                  <c:v>-3.9718355907318509E-2</c:v>
                </c:pt>
                <c:pt idx="121">
                  <c:v>-3.9574100836967011E-2</c:v>
                </c:pt>
                <c:pt idx="122">
                  <c:v>-3.9697686793577519E-2</c:v>
                </c:pt>
                <c:pt idx="123">
                  <c:v>-3.9251701252410821E-2</c:v>
                </c:pt>
                <c:pt idx="124">
                  <c:v>-3.9000556411948363E-2</c:v>
                </c:pt>
                <c:pt idx="125">
                  <c:v>-3.9255134304555503E-2</c:v>
                </c:pt>
                <c:pt idx="126">
                  <c:v>-3.8832979216865453E-2</c:v>
                </c:pt>
                <c:pt idx="127">
                  <c:v>-3.8490705553986648E-2</c:v>
                </c:pt>
                <c:pt idx="128">
                  <c:v>-3.8093051405056824E-2</c:v>
                </c:pt>
                <c:pt idx="129">
                  <c:v>-3.7520778293314898E-2</c:v>
                </c:pt>
                <c:pt idx="130">
                  <c:v>-3.7342115496645831E-2</c:v>
                </c:pt>
                <c:pt idx="131">
                  <c:v>-3.6808525617547626E-2</c:v>
                </c:pt>
                <c:pt idx="132">
                  <c:v>-3.6252280516342078E-2</c:v>
                </c:pt>
                <c:pt idx="133">
                  <c:v>-3.6249685292757149E-2</c:v>
                </c:pt>
                <c:pt idx="134">
                  <c:v>-3.6284359214861769E-2</c:v>
                </c:pt>
                <c:pt idx="135">
                  <c:v>-3.5773363235953676E-2</c:v>
                </c:pt>
                <c:pt idx="136">
                  <c:v>-3.6071405762298454E-2</c:v>
                </c:pt>
                <c:pt idx="137">
                  <c:v>-3.5747371000892758E-2</c:v>
                </c:pt>
                <c:pt idx="138">
                  <c:v>-3.6169821655461343E-2</c:v>
                </c:pt>
                <c:pt idx="139">
                  <c:v>-3.5623464149706484E-2</c:v>
                </c:pt>
                <c:pt idx="140">
                  <c:v>-3.5201604781117141E-2</c:v>
                </c:pt>
                <c:pt idx="141">
                  <c:v>-3.4685982062860207E-2</c:v>
                </c:pt>
                <c:pt idx="142">
                  <c:v>-3.4378632093327942E-2</c:v>
                </c:pt>
                <c:pt idx="143">
                  <c:v>-3.4135683254109539E-2</c:v>
                </c:pt>
                <c:pt idx="144">
                  <c:v>-3.3692930188950691E-2</c:v>
                </c:pt>
                <c:pt idx="145">
                  <c:v>-3.342972001620368E-2</c:v>
                </c:pt>
                <c:pt idx="146">
                  <c:v>-3.3092644649267478E-2</c:v>
                </c:pt>
                <c:pt idx="147">
                  <c:v>-3.2595784433127613E-2</c:v>
                </c:pt>
                <c:pt idx="148">
                  <c:v>-3.2393988257690978E-2</c:v>
                </c:pt>
                <c:pt idx="149">
                  <c:v>-3.2308182784049413E-2</c:v>
                </c:pt>
                <c:pt idx="150">
                  <c:v>-3.1819958108389106E-2</c:v>
                </c:pt>
                <c:pt idx="151">
                  <c:v>-3.1341571470906923E-2</c:v>
                </c:pt>
                <c:pt idx="152">
                  <c:v>-3.1536891327126254E-2</c:v>
                </c:pt>
                <c:pt idx="153">
                  <c:v>-3.1168206159594342E-2</c:v>
                </c:pt>
                <c:pt idx="154">
                  <c:v>-3.0712120401015106E-2</c:v>
                </c:pt>
                <c:pt idx="155">
                  <c:v>-3.0829818795478255E-2</c:v>
                </c:pt>
                <c:pt idx="156">
                  <c:v>-3.0845842722638493E-2</c:v>
                </c:pt>
                <c:pt idx="157">
                  <c:v>-3.0465770391679903E-2</c:v>
                </c:pt>
                <c:pt idx="158">
                  <c:v>-3.0137556111640949E-2</c:v>
                </c:pt>
                <c:pt idx="159">
                  <c:v>-2.9732193469004603E-2</c:v>
                </c:pt>
                <c:pt idx="160">
                  <c:v>-2.9282991713440308E-2</c:v>
                </c:pt>
                <c:pt idx="161">
                  <c:v>-2.9782395756987316E-2</c:v>
                </c:pt>
                <c:pt idx="162">
                  <c:v>-3.3382142157901147E-2</c:v>
                </c:pt>
                <c:pt idx="163">
                  <c:v>-3.4071152138275974E-2</c:v>
                </c:pt>
                <c:pt idx="164">
                  <c:v>-3.489720528525439E-2</c:v>
                </c:pt>
                <c:pt idx="165">
                  <c:v>-3.4479680140439582E-2</c:v>
                </c:pt>
                <c:pt idx="166">
                  <c:v>-3.4023972232031574E-2</c:v>
                </c:pt>
                <c:pt idx="167">
                  <c:v>-3.3577600079763362E-2</c:v>
                </c:pt>
                <c:pt idx="168">
                  <c:v>-3.3217927281624135E-2</c:v>
                </c:pt>
                <c:pt idx="169">
                  <c:v>-3.2963406114791448E-2</c:v>
                </c:pt>
                <c:pt idx="170">
                  <c:v>-3.2481317203365237E-2</c:v>
                </c:pt>
                <c:pt idx="171">
                  <c:v>-3.4226317462028873E-2</c:v>
                </c:pt>
                <c:pt idx="172">
                  <c:v>-3.3968831867193287E-2</c:v>
                </c:pt>
                <c:pt idx="173">
                  <c:v>-3.3548973021747551E-2</c:v>
                </c:pt>
                <c:pt idx="174">
                  <c:v>-3.3054971514485124E-2</c:v>
                </c:pt>
                <c:pt idx="175">
                  <c:v>-3.2943380999449205E-2</c:v>
                </c:pt>
                <c:pt idx="176">
                  <c:v>-3.3021581678098544E-2</c:v>
                </c:pt>
                <c:pt idx="177">
                  <c:v>-3.2759199034255025E-2</c:v>
                </c:pt>
                <c:pt idx="178">
                  <c:v>-3.2679279751363276E-2</c:v>
                </c:pt>
                <c:pt idx="179">
                  <c:v>-3.2397855823915987E-2</c:v>
                </c:pt>
                <c:pt idx="180">
                  <c:v>-3.2561690189743989E-2</c:v>
                </c:pt>
                <c:pt idx="181">
                  <c:v>-3.2196680067562891E-2</c:v>
                </c:pt>
                <c:pt idx="182">
                  <c:v>-3.171066118002825E-2</c:v>
                </c:pt>
                <c:pt idx="183">
                  <c:v>-3.1255429355807343E-2</c:v>
                </c:pt>
                <c:pt idx="184">
                  <c:v>-3.1312372347583765E-2</c:v>
                </c:pt>
                <c:pt idx="185">
                  <c:v>-3.0932864964888365E-2</c:v>
                </c:pt>
                <c:pt idx="186">
                  <c:v>-3.073654875446603E-2</c:v>
                </c:pt>
                <c:pt idx="187">
                  <c:v>-3.0281119665369286E-2</c:v>
                </c:pt>
                <c:pt idx="188">
                  <c:v>-3.0104482360043514E-2</c:v>
                </c:pt>
                <c:pt idx="189">
                  <c:v>-2.9902430561805814E-2</c:v>
                </c:pt>
                <c:pt idx="190">
                  <c:v>-2.9626172744932858E-2</c:v>
                </c:pt>
                <c:pt idx="191">
                  <c:v>-2.9648335079625571E-2</c:v>
                </c:pt>
                <c:pt idx="192">
                  <c:v>-2.9587126889484078E-2</c:v>
                </c:pt>
                <c:pt idx="193">
                  <c:v>-2.9161656756005738E-2</c:v>
                </c:pt>
                <c:pt idx="194">
                  <c:v>-2.9329203361035824E-2</c:v>
                </c:pt>
                <c:pt idx="195">
                  <c:v>-2.9085880333048198E-2</c:v>
                </c:pt>
                <c:pt idx="196">
                  <c:v>-2.8899185221364605E-2</c:v>
                </c:pt>
                <c:pt idx="197">
                  <c:v>-3.0509473214674038E-2</c:v>
                </c:pt>
                <c:pt idx="198">
                  <c:v>-3.04034118865226E-2</c:v>
                </c:pt>
                <c:pt idx="199">
                  <c:v>-2.9957177720873467E-2</c:v>
                </c:pt>
                <c:pt idx="200">
                  <c:v>-3.0702829626294028E-2</c:v>
                </c:pt>
                <c:pt idx="201">
                  <c:v>-3.0570203306144864E-2</c:v>
                </c:pt>
                <c:pt idx="202">
                  <c:v>-3.038792009231777E-2</c:v>
                </c:pt>
                <c:pt idx="203">
                  <c:v>-3.0084507637337773E-2</c:v>
                </c:pt>
                <c:pt idx="204">
                  <c:v>-2.9751048972717541E-2</c:v>
                </c:pt>
                <c:pt idx="205">
                  <c:v>-2.9380054565495049E-2</c:v>
                </c:pt>
                <c:pt idx="206">
                  <c:v>-2.8963381562979708E-2</c:v>
                </c:pt>
                <c:pt idx="207">
                  <c:v>-2.8746076497386062E-2</c:v>
                </c:pt>
                <c:pt idx="208">
                  <c:v>-2.9088641343554853E-2</c:v>
                </c:pt>
                <c:pt idx="209">
                  <c:v>-2.8837137421099491E-2</c:v>
                </c:pt>
                <c:pt idx="210">
                  <c:v>-2.8505858343603949E-2</c:v>
                </c:pt>
                <c:pt idx="211">
                  <c:v>-2.8141841225657195E-2</c:v>
                </c:pt>
                <c:pt idx="212">
                  <c:v>-2.9965925444989841E-2</c:v>
                </c:pt>
                <c:pt idx="213">
                  <c:v>-2.9518522976238071E-2</c:v>
                </c:pt>
                <c:pt idx="214">
                  <c:v>-2.9137530888650745E-2</c:v>
                </c:pt>
                <c:pt idx="215">
                  <c:v>-2.8749959464753318E-2</c:v>
                </c:pt>
                <c:pt idx="216">
                  <c:v>-3.2231623054200118E-2</c:v>
                </c:pt>
                <c:pt idx="217">
                  <c:v>-3.3665344330111029E-2</c:v>
                </c:pt>
                <c:pt idx="218">
                  <c:v>-3.3376254390145604E-2</c:v>
                </c:pt>
                <c:pt idx="219">
                  <c:v>-3.3446816024603206E-2</c:v>
                </c:pt>
                <c:pt idx="220">
                  <c:v>-3.3028235542037036E-2</c:v>
                </c:pt>
                <c:pt idx="221">
                  <c:v>-3.2538369452392878E-2</c:v>
                </c:pt>
                <c:pt idx="222">
                  <c:v>-3.3894069924724116E-2</c:v>
                </c:pt>
                <c:pt idx="223">
                  <c:v>-3.3446358725093023E-2</c:v>
                </c:pt>
                <c:pt idx="224">
                  <c:v>-3.5827448836610355E-2</c:v>
                </c:pt>
                <c:pt idx="225">
                  <c:v>-3.6075677032872622E-2</c:v>
                </c:pt>
                <c:pt idx="226">
                  <c:v>-3.6054248622381393E-2</c:v>
                </c:pt>
                <c:pt idx="227">
                  <c:v>-3.5509679910673282E-2</c:v>
                </c:pt>
                <c:pt idx="228">
                  <c:v>-3.4976611960971293E-2</c:v>
                </c:pt>
                <c:pt idx="229">
                  <c:v>-3.4728751691030964E-2</c:v>
                </c:pt>
                <c:pt idx="230">
                  <c:v>-3.4909397034953556E-2</c:v>
                </c:pt>
                <c:pt idx="231">
                  <c:v>-3.4456825808153194E-2</c:v>
                </c:pt>
                <c:pt idx="232">
                  <c:v>-3.3940648749637918E-2</c:v>
                </c:pt>
                <c:pt idx="233">
                  <c:v>-3.5015118023980163E-2</c:v>
                </c:pt>
                <c:pt idx="234">
                  <c:v>-3.4896260981938133E-2</c:v>
                </c:pt>
                <c:pt idx="235">
                  <c:v>-3.5660755094997852E-2</c:v>
                </c:pt>
                <c:pt idx="236">
                  <c:v>-3.5568427665077805E-2</c:v>
                </c:pt>
                <c:pt idx="237">
                  <c:v>-3.5241416475068038E-2</c:v>
                </c:pt>
                <c:pt idx="238">
                  <c:v>-3.6374397489549612E-2</c:v>
                </c:pt>
                <c:pt idx="239">
                  <c:v>-3.6148382699262245E-2</c:v>
                </c:pt>
                <c:pt idx="240">
                  <c:v>-3.5657585048231064E-2</c:v>
                </c:pt>
                <c:pt idx="241">
                  <c:v>-3.5207959373469828E-2</c:v>
                </c:pt>
                <c:pt idx="242">
                  <c:v>-3.4964289802614061E-2</c:v>
                </c:pt>
                <c:pt idx="243">
                  <c:v>-3.4533755619356774E-2</c:v>
                </c:pt>
                <c:pt idx="244">
                  <c:v>-3.4116067488052237E-2</c:v>
                </c:pt>
                <c:pt idx="245">
                  <c:v>-3.3603349121600484E-2</c:v>
                </c:pt>
                <c:pt idx="246">
                  <c:v>-3.3140311192177321E-2</c:v>
                </c:pt>
                <c:pt idx="247">
                  <c:v>-3.2719097308948709E-2</c:v>
                </c:pt>
                <c:pt idx="248">
                  <c:v>-3.2225315328439058E-2</c:v>
                </c:pt>
                <c:pt idx="249">
                  <c:v>-3.1779730498642383E-2</c:v>
                </c:pt>
                <c:pt idx="250">
                  <c:v>-3.1311123323800094E-2</c:v>
                </c:pt>
                <c:pt idx="251">
                  <c:v>-3.1729081524675316E-2</c:v>
                </c:pt>
                <c:pt idx="252">
                  <c:v>-3.1307695839898786E-2</c:v>
                </c:pt>
                <c:pt idx="253">
                  <c:v>-3.1387664689702895E-2</c:v>
                </c:pt>
                <c:pt idx="254">
                  <c:v>-3.1391367224425523E-2</c:v>
                </c:pt>
                <c:pt idx="255">
                  <c:v>-3.1087165392577706E-2</c:v>
                </c:pt>
                <c:pt idx="256">
                  <c:v>-3.1498173129694176E-2</c:v>
                </c:pt>
                <c:pt idx="257">
                  <c:v>-3.2993880071643326E-2</c:v>
                </c:pt>
                <c:pt idx="258">
                  <c:v>-3.2959123639461303E-2</c:v>
                </c:pt>
                <c:pt idx="259">
                  <c:v>-3.2694796946073863E-2</c:v>
                </c:pt>
                <c:pt idx="260">
                  <c:v>-3.3249975616614164E-2</c:v>
                </c:pt>
                <c:pt idx="261">
                  <c:v>-3.2784615805148833E-2</c:v>
                </c:pt>
                <c:pt idx="262">
                  <c:v>-3.2366629744697964E-2</c:v>
                </c:pt>
                <c:pt idx="263">
                  <c:v>-3.1915185476376916E-2</c:v>
                </c:pt>
                <c:pt idx="264">
                  <c:v>-3.154279010974758E-2</c:v>
                </c:pt>
                <c:pt idx="265">
                  <c:v>-3.1071377689089099E-2</c:v>
                </c:pt>
                <c:pt idx="266">
                  <c:v>-3.0620285751170075E-2</c:v>
                </c:pt>
                <c:pt idx="267">
                  <c:v>-3.055813675359479E-2</c:v>
                </c:pt>
                <c:pt idx="268">
                  <c:v>-3.0096339659035843E-2</c:v>
                </c:pt>
                <c:pt idx="269">
                  <c:v>-2.9820477274414746E-2</c:v>
                </c:pt>
                <c:pt idx="270">
                  <c:v>-2.9377188759209326E-2</c:v>
                </c:pt>
                <c:pt idx="271">
                  <c:v>-3.0973293631510933E-2</c:v>
                </c:pt>
                <c:pt idx="272">
                  <c:v>-3.1371140159990853E-2</c:v>
                </c:pt>
                <c:pt idx="273">
                  <c:v>-3.1057884426499101E-2</c:v>
                </c:pt>
                <c:pt idx="274">
                  <c:v>-3.197131352155156E-2</c:v>
                </c:pt>
                <c:pt idx="275">
                  <c:v>-3.427789535237339E-2</c:v>
                </c:pt>
                <c:pt idx="276">
                  <c:v>-3.3790877037437085E-2</c:v>
                </c:pt>
                <c:pt idx="277">
                  <c:v>-3.3761618962069299E-2</c:v>
                </c:pt>
                <c:pt idx="278">
                  <c:v>-3.3429105720909687E-2</c:v>
                </c:pt>
                <c:pt idx="279">
                  <c:v>-3.2924182644062522E-2</c:v>
                </c:pt>
                <c:pt idx="280">
                  <c:v>-3.2468096960009574E-2</c:v>
                </c:pt>
                <c:pt idx="281">
                  <c:v>-3.2444969026991018E-2</c:v>
                </c:pt>
                <c:pt idx="282">
                  <c:v>-3.4214819499182189E-2</c:v>
                </c:pt>
                <c:pt idx="283">
                  <c:v>-3.574002863981935E-2</c:v>
                </c:pt>
                <c:pt idx="284">
                  <c:v>-3.5343916500660474E-2</c:v>
                </c:pt>
                <c:pt idx="285">
                  <c:v>-3.4822754275546403E-2</c:v>
                </c:pt>
                <c:pt idx="286">
                  <c:v>-3.5617861829747022E-2</c:v>
                </c:pt>
                <c:pt idx="287">
                  <c:v>-3.5428933543770101E-2</c:v>
                </c:pt>
                <c:pt idx="288">
                  <c:v>-3.5638785845460805E-2</c:v>
                </c:pt>
                <c:pt idx="289">
                  <c:v>-3.5100345433343956E-2</c:v>
                </c:pt>
                <c:pt idx="290">
                  <c:v>-3.4574526569207037E-2</c:v>
                </c:pt>
                <c:pt idx="291">
                  <c:v>-3.4124838311349485E-2</c:v>
                </c:pt>
                <c:pt idx="292">
                  <c:v>-3.3640824783734841E-2</c:v>
                </c:pt>
                <c:pt idx="293">
                  <c:v>-3.3432754617098458E-2</c:v>
                </c:pt>
                <c:pt idx="294">
                  <c:v>-3.2978234367595068E-2</c:v>
                </c:pt>
                <c:pt idx="295">
                  <c:v>-3.2482016969127517E-2</c:v>
                </c:pt>
                <c:pt idx="296">
                  <c:v>-3.3387705684219532E-2</c:v>
                </c:pt>
                <c:pt idx="297">
                  <c:v>-3.2884505831656634E-2</c:v>
                </c:pt>
                <c:pt idx="298">
                  <c:v>-3.2763707061616791E-2</c:v>
                </c:pt>
                <c:pt idx="299">
                  <c:v>-3.2404929853514786E-2</c:v>
                </c:pt>
                <c:pt idx="300">
                  <c:v>-3.3296656037461507E-2</c:v>
                </c:pt>
                <c:pt idx="301">
                  <c:v>-3.557580042311833E-2</c:v>
                </c:pt>
                <c:pt idx="302">
                  <c:v>-3.5632143121905387E-2</c:v>
                </c:pt>
                <c:pt idx="303">
                  <c:v>-3.7115899935022706E-2</c:v>
                </c:pt>
                <c:pt idx="304">
                  <c:v>-3.6856725897434377E-2</c:v>
                </c:pt>
                <c:pt idx="305">
                  <c:v>-3.6716076427819537E-2</c:v>
                </c:pt>
                <c:pt idx="306">
                  <c:v>-3.8547235054770805E-2</c:v>
                </c:pt>
                <c:pt idx="307">
                  <c:v>-3.9458942144328164E-2</c:v>
                </c:pt>
                <c:pt idx="308">
                  <c:v>-3.8921916796578117E-2</c:v>
                </c:pt>
                <c:pt idx="309">
                  <c:v>-3.8335567264954226E-2</c:v>
                </c:pt>
                <c:pt idx="310">
                  <c:v>-3.8645715957498647E-2</c:v>
                </c:pt>
                <c:pt idx="311">
                  <c:v>-3.8944200298365941E-2</c:v>
                </c:pt>
                <c:pt idx="312">
                  <c:v>-3.8459797291976155E-2</c:v>
                </c:pt>
                <c:pt idx="313">
                  <c:v>-3.7949136634635748E-2</c:v>
                </c:pt>
                <c:pt idx="314">
                  <c:v>-3.9643979152892292E-2</c:v>
                </c:pt>
                <c:pt idx="315">
                  <c:v>-3.9454978278791061E-2</c:v>
                </c:pt>
                <c:pt idx="316">
                  <c:v>-3.8961328952085962E-2</c:v>
                </c:pt>
                <c:pt idx="317">
                  <c:v>-3.9029188316940341E-2</c:v>
                </c:pt>
                <c:pt idx="318">
                  <c:v>-3.8519786557233759E-2</c:v>
                </c:pt>
                <c:pt idx="319">
                  <c:v>-3.7940072343035119E-2</c:v>
                </c:pt>
                <c:pt idx="320">
                  <c:v>-3.739219837869516E-2</c:v>
                </c:pt>
                <c:pt idx="321">
                  <c:v>-3.7194245750426881E-2</c:v>
                </c:pt>
                <c:pt idx="322">
                  <c:v>-3.7119325198518002E-2</c:v>
                </c:pt>
                <c:pt idx="323">
                  <c:v>-3.6570445860074664E-2</c:v>
                </c:pt>
                <c:pt idx="324">
                  <c:v>-3.7577555488323235E-2</c:v>
                </c:pt>
                <c:pt idx="325">
                  <c:v>-3.720184707195389E-2</c:v>
                </c:pt>
                <c:pt idx="326">
                  <c:v>-3.7809473030893541E-2</c:v>
                </c:pt>
                <c:pt idx="327">
                  <c:v>-3.7262334518801066E-2</c:v>
                </c:pt>
                <c:pt idx="328">
                  <c:v>-3.6842404152283743E-2</c:v>
                </c:pt>
                <c:pt idx="329">
                  <c:v>-3.628633248131255E-2</c:v>
                </c:pt>
                <c:pt idx="330">
                  <c:v>-3.5739354256558775E-2</c:v>
                </c:pt>
                <c:pt idx="331">
                  <c:v>-3.569188425378287E-2</c:v>
                </c:pt>
                <c:pt idx="332">
                  <c:v>-3.5381446680354076E-2</c:v>
                </c:pt>
                <c:pt idx="333">
                  <c:v>-3.4886465688526297E-2</c:v>
                </c:pt>
                <c:pt idx="334">
                  <c:v>-3.4359507382605424E-2</c:v>
                </c:pt>
                <c:pt idx="335">
                  <c:v>-3.3924899885897364E-2</c:v>
                </c:pt>
                <c:pt idx="336">
                  <c:v>-3.5396966296868122E-2</c:v>
                </c:pt>
                <c:pt idx="337">
                  <c:v>-3.6192947061333296E-2</c:v>
                </c:pt>
                <c:pt idx="338">
                  <c:v>-3.5839820013771714E-2</c:v>
                </c:pt>
                <c:pt idx="339">
                  <c:v>-3.5298299107665534E-2</c:v>
                </c:pt>
                <c:pt idx="340">
                  <c:v>-4.0419894996519469E-2</c:v>
                </c:pt>
                <c:pt idx="341">
                  <c:v>-5.0776789942646609E-2</c:v>
                </c:pt>
                <c:pt idx="342">
                  <c:v>-5.860394268382068E-2</c:v>
                </c:pt>
                <c:pt idx="343">
                  <c:v>-5.9912139855011447E-2</c:v>
                </c:pt>
                <c:pt idx="344">
                  <c:v>-6.2689403883544076E-2</c:v>
                </c:pt>
                <c:pt idx="345">
                  <c:v>-6.4427752183699782E-2</c:v>
                </c:pt>
                <c:pt idx="346">
                  <c:v>-6.3456527429965076E-2</c:v>
                </c:pt>
                <c:pt idx="347">
                  <c:v>-7.4275734413412647E-2</c:v>
                </c:pt>
                <c:pt idx="348">
                  <c:v>-9.1010687495726328E-2</c:v>
                </c:pt>
                <c:pt idx="349">
                  <c:v>-9.352454156241588E-2</c:v>
                </c:pt>
                <c:pt idx="350">
                  <c:v>-9.3062772171840002E-2</c:v>
                </c:pt>
                <c:pt idx="351">
                  <c:v>-9.1774036433140291E-2</c:v>
                </c:pt>
                <c:pt idx="352">
                  <c:v>-9.0395670328925551E-2</c:v>
                </c:pt>
                <c:pt idx="353">
                  <c:v>-8.9345061564401862E-2</c:v>
                </c:pt>
                <c:pt idx="354">
                  <c:v>-8.8098426411288275E-2</c:v>
                </c:pt>
                <c:pt idx="355">
                  <c:v>-8.9127493934494983E-2</c:v>
                </c:pt>
                <c:pt idx="356">
                  <c:v>-8.8612950646686284E-2</c:v>
                </c:pt>
                <c:pt idx="357">
                  <c:v>-8.7762719416181287E-2</c:v>
                </c:pt>
                <c:pt idx="358">
                  <c:v>-8.6854193720620698E-2</c:v>
                </c:pt>
                <c:pt idx="359">
                  <c:v>-8.5661777100505571E-2</c:v>
                </c:pt>
                <c:pt idx="360">
                  <c:v>-8.5943392190107229E-2</c:v>
                </c:pt>
                <c:pt idx="361">
                  <c:v>-8.4660968637702644E-2</c:v>
                </c:pt>
                <c:pt idx="362">
                  <c:v>-8.4953664966496312E-2</c:v>
                </c:pt>
                <c:pt idx="363">
                  <c:v>-8.8140871640529792E-2</c:v>
                </c:pt>
                <c:pt idx="364">
                  <c:v>-8.696392841341602E-2</c:v>
                </c:pt>
                <c:pt idx="365">
                  <c:v>-8.5682145775701643E-2</c:v>
                </c:pt>
                <c:pt idx="366">
                  <c:v>-8.4654200166267027E-2</c:v>
                </c:pt>
                <c:pt idx="367">
                  <c:v>-8.4122739530295004E-2</c:v>
                </c:pt>
                <c:pt idx="368">
                  <c:v>-8.3104966326767338E-2</c:v>
                </c:pt>
                <c:pt idx="369">
                  <c:v>-8.1879261217530419E-2</c:v>
                </c:pt>
                <c:pt idx="370">
                  <c:v>-8.0877402085006142E-2</c:v>
                </c:pt>
                <c:pt idx="371">
                  <c:v>-8.0115952021867679E-2</c:v>
                </c:pt>
                <c:pt idx="372">
                  <c:v>-7.9453699281112136E-2</c:v>
                </c:pt>
                <c:pt idx="373">
                  <c:v>-7.9101632448812478E-2</c:v>
                </c:pt>
                <c:pt idx="374">
                  <c:v>-7.7906508563408888E-2</c:v>
                </c:pt>
                <c:pt idx="375">
                  <c:v>-7.7136065477795654E-2</c:v>
                </c:pt>
                <c:pt idx="376">
                  <c:v>-7.6396161697669968E-2</c:v>
                </c:pt>
                <c:pt idx="377">
                  <c:v>-7.5480950635487251E-2</c:v>
                </c:pt>
                <c:pt idx="378">
                  <c:v>-7.4603893676101291E-2</c:v>
                </c:pt>
                <c:pt idx="379">
                  <c:v>-7.35677888105635E-2</c:v>
                </c:pt>
                <c:pt idx="380">
                  <c:v>-7.2460739905224142E-2</c:v>
                </c:pt>
                <c:pt idx="381">
                  <c:v>-7.2802050965976806E-2</c:v>
                </c:pt>
                <c:pt idx="382">
                  <c:v>-7.1742195804789494E-2</c:v>
                </c:pt>
                <c:pt idx="383">
                  <c:v>-7.0658829708373574E-2</c:v>
                </c:pt>
                <c:pt idx="384">
                  <c:v>-6.9603189166919682E-2</c:v>
                </c:pt>
                <c:pt idx="385">
                  <c:v>-6.8846266996310787E-2</c:v>
                </c:pt>
                <c:pt idx="386">
                  <c:v>-6.7867928025336532E-2</c:v>
                </c:pt>
                <c:pt idx="387">
                  <c:v>-6.6867466502303227E-2</c:v>
                </c:pt>
                <c:pt idx="388">
                  <c:v>-6.6101658300562513E-2</c:v>
                </c:pt>
                <c:pt idx="389">
                  <c:v>-6.7276464395138749E-2</c:v>
                </c:pt>
                <c:pt idx="390">
                  <c:v>-6.6266346814203542E-2</c:v>
                </c:pt>
                <c:pt idx="391">
                  <c:v>-6.5903662868769072E-2</c:v>
                </c:pt>
                <c:pt idx="392">
                  <c:v>-6.5080132842057811E-2</c:v>
                </c:pt>
                <c:pt idx="393">
                  <c:v>-6.5506159054096541E-2</c:v>
                </c:pt>
                <c:pt idx="394">
                  <c:v>-6.4727885396317381E-2</c:v>
                </c:pt>
                <c:pt idx="395">
                  <c:v>-6.4396998503558386E-2</c:v>
                </c:pt>
                <c:pt idx="396">
                  <c:v>-6.3507405301922421E-2</c:v>
                </c:pt>
                <c:pt idx="397">
                  <c:v>-6.2556835619409196E-2</c:v>
                </c:pt>
                <c:pt idx="398">
                  <c:v>-6.1625975116253534E-2</c:v>
                </c:pt>
                <c:pt idx="399">
                  <c:v>-6.0789726467003702E-2</c:v>
                </c:pt>
                <c:pt idx="400">
                  <c:v>-5.9877634259654033E-2</c:v>
                </c:pt>
                <c:pt idx="401">
                  <c:v>-5.9027694728128612E-2</c:v>
                </c:pt>
                <c:pt idx="402">
                  <c:v>-5.8738585716522254E-2</c:v>
                </c:pt>
                <c:pt idx="403">
                  <c:v>-5.851520707337559E-2</c:v>
                </c:pt>
                <c:pt idx="404">
                  <c:v>-5.9084616481280355E-2</c:v>
                </c:pt>
                <c:pt idx="405">
                  <c:v>-5.8469560665862341E-2</c:v>
                </c:pt>
                <c:pt idx="406">
                  <c:v>-5.8257906898496935E-2</c:v>
                </c:pt>
                <c:pt idx="407">
                  <c:v>-5.7380149568937486E-2</c:v>
                </c:pt>
                <c:pt idx="408">
                  <c:v>-5.9251010077024095E-2</c:v>
                </c:pt>
                <c:pt idx="409">
                  <c:v>-5.8357522395334982E-2</c:v>
                </c:pt>
                <c:pt idx="410">
                  <c:v>-5.7569359748269669E-2</c:v>
                </c:pt>
                <c:pt idx="411">
                  <c:v>-5.7644791627193374E-2</c:v>
                </c:pt>
                <c:pt idx="412">
                  <c:v>-5.7158315133893939E-2</c:v>
                </c:pt>
                <c:pt idx="413">
                  <c:v>-5.6710805231800443E-2</c:v>
                </c:pt>
                <c:pt idx="414">
                  <c:v>-5.6494619606815059E-2</c:v>
                </c:pt>
                <c:pt idx="415">
                  <c:v>-5.5988253463612477E-2</c:v>
                </c:pt>
                <c:pt idx="416">
                  <c:v>-5.5172715672235043E-2</c:v>
                </c:pt>
                <c:pt idx="417">
                  <c:v>-5.4865860000100734E-2</c:v>
                </c:pt>
                <c:pt idx="418">
                  <c:v>-5.520028361974387E-2</c:v>
                </c:pt>
                <c:pt idx="419">
                  <c:v>-5.4422867627855934E-2</c:v>
                </c:pt>
                <c:pt idx="420">
                  <c:v>-5.3794630524002927E-2</c:v>
                </c:pt>
                <c:pt idx="421">
                  <c:v>-5.4081725272694725E-2</c:v>
                </c:pt>
                <c:pt idx="422">
                  <c:v>-5.3824768803558687E-2</c:v>
                </c:pt>
                <c:pt idx="423">
                  <c:v>-5.5150652713562079E-2</c:v>
                </c:pt>
                <c:pt idx="424">
                  <c:v>-5.6593369756439672E-2</c:v>
                </c:pt>
                <c:pt idx="425">
                  <c:v>-6.0589053050475683E-2</c:v>
                </c:pt>
                <c:pt idx="426">
                  <c:v>-6.0477758841033867E-2</c:v>
                </c:pt>
                <c:pt idx="427">
                  <c:v>-5.9644014624703333E-2</c:v>
                </c:pt>
                <c:pt idx="428">
                  <c:v>-5.8762389019424391E-2</c:v>
                </c:pt>
                <c:pt idx="429">
                  <c:v>-5.8155946024892456E-2</c:v>
                </c:pt>
                <c:pt idx="430">
                  <c:v>-5.7696456718605557E-2</c:v>
                </c:pt>
                <c:pt idx="431">
                  <c:v>-5.7211713665538483E-2</c:v>
                </c:pt>
                <c:pt idx="432">
                  <c:v>-5.9588077769370827E-2</c:v>
                </c:pt>
                <c:pt idx="433">
                  <c:v>-5.9142218045452825E-2</c:v>
                </c:pt>
                <c:pt idx="434">
                  <c:v>-5.8257551542344695E-2</c:v>
                </c:pt>
                <c:pt idx="435">
                  <c:v>-5.7377234055311858E-2</c:v>
                </c:pt>
                <c:pt idx="436">
                  <c:v>-5.7050608365679129E-2</c:v>
                </c:pt>
                <c:pt idx="437">
                  <c:v>-5.7972332064118129E-2</c:v>
                </c:pt>
                <c:pt idx="438">
                  <c:v>-5.7096129786033178E-2</c:v>
                </c:pt>
                <c:pt idx="439">
                  <c:v>-5.6233183763313301E-2</c:v>
                </c:pt>
                <c:pt idx="440">
                  <c:v>-5.6573245617662013E-2</c:v>
                </c:pt>
                <c:pt idx="441">
                  <c:v>-5.5974459642393837E-2</c:v>
                </c:pt>
                <c:pt idx="442">
                  <c:v>-5.5427964062296588E-2</c:v>
                </c:pt>
                <c:pt idx="443">
                  <c:v>-5.4595313648818672E-2</c:v>
                </c:pt>
                <c:pt idx="444">
                  <c:v>-5.3792605097692653E-2</c:v>
                </c:pt>
                <c:pt idx="445">
                  <c:v>-5.3143687669017975E-2</c:v>
                </c:pt>
                <c:pt idx="446">
                  <c:v>-5.2341672456186046E-2</c:v>
                </c:pt>
                <c:pt idx="447">
                  <c:v>-5.1550585938202359E-2</c:v>
                </c:pt>
                <c:pt idx="448">
                  <c:v>-5.1279109514551599E-2</c:v>
                </c:pt>
                <c:pt idx="449">
                  <c:v>-5.0605904664077855E-2</c:v>
                </c:pt>
                <c:pt idx="450">
                  <c:v>-5.0130789069815052E-2</c:v>
                </c:pt>
                <c:pt idx="451">
                  <c:v>-4.9373718436471009E-2</c:v>
                </c:pt>
                <c:pt idx="452">
                  <c:v>-4.8790221786356509E-2</c:v>
                </c:pt>
                <c:pt idx="453">
                  <c:v>-4.8099392363336206E-2</c:v>
                </c:pt>
                <c:pt idx="454">
                  <c:v>-4.8120723229708749E-2</c:v>
                </c:pt>
                <c:pt idx="455">
                  <c:v>-4.7402166741910064E-2</c:v>
                </c:pt>
                <c:pt idx="456">
                  <c:v>-4.6721671467395517E-2</c:v>
                </c:pt>
                <c:pt idx="457">
                  <c:v>-4.6871676441467947E-2</c:v>
                </c:pt>
                <c:pt idx="458">
                  <c:v>-4.6929526106938728E-2</c:v>
                </c:pt>
                <c:pt idx="459">
                  <c:v>-4.6232839345172E-2</c:v>
                </c:pt>
                <c:pt idx="460">
                  <c:v>-4.5555428935793431E-2</c:v>
                </c:pt>
                <c:pt idx="461">
                  <c:v>-4.4900914065480184E-2</c:v>
                </c:pt>
                <c:pt idx="462">
                  <c:v>-4.4230258273355777E-2</c:v>
                </c:pt>
                <c:pt idx="463">
                  <c:v>-4.3646552847197914E-2</c:v>
                </c:pt>
                <c:pt idx="464">
                  <c:v>-4.3016637781272189E-2</c:v>
                </c:pt>
                <c:pt idx="465">
                  <c:v>-4.2627494961853439E-2</c:v>
                </c:pt>
                <c:pt idx="466">
                  <c:v>-4.2201510574237579E-2</c:v>
                </c:pt>
                <c:pt idx="467">
                  <c:v>-4.1766481960890042E-2</c:v>
                </c:pt>
                <c:pt idx="468">
                  <c:v>-4.1193791830710924E-2</c:v>
                </c:pt>
                <c:pt idx="469">
                  <c:v>-4.1213674933613359E-2</c:v>
                </c:pt>
                <c:pt idx="470">
                  <c:v>-4.0645203581788164E-2</c:v>
                </c:pt>
                <c:pt idx="471">
                  <c:v>-4.0139327177524366E-2</c:v>
                </c:pt>
                <c:pt idx="472">
                  <c:v>-3.9622223282911359E-2</c:v>
                </c:pt>
                <c:pt idx="473">
                  <c:v>-3.9030107069513126E-2</c:v>
                </c:pt>
                <c:pt idx="474">
                  <c:v>-3.9033731767754543E-2</c:v>
                </c:pt>
                <c:pt idx="475">
                  <c:v>-3.9820003836519367E-2</c:v>
                </c:pt>
                <c:pt idx="476">
                  <c:v>-3.9218327612712489E-2</c:v>
                </c:pt>
                <c:pt idx="477">
                  <c:v>-3.8702006088457877E-2</c:v>
                </c:pt>
                <c:pt idx="478">
                  <c:v>-3.8550095742414268E-2</c:v>
                </c:pt>
                <c:pt idx="479">
                  <c:v>-3.7988360131262749E-2</c:v>
                </c:pt>
                <c:pt idx="480">
                  <c:v>-3.8409578782439363E-2</c:v>
                </c:pt>
                <c:pt idx="481">
                  <c:v>-3.7852521310253205E-2</c:v>
                </c:pt>
                <c:pt idx="482">
                  <c:v>-3.7729952191205472E-2</c:v>
                </c:pt>
                <c:pt idx="483">
                  <c:v>-3.7962954073845097E-2</c:v>
                </c:pt>
                <c:pt idx="484">
                  <c:v>-3.7429606490166439E-2</c:v>
                </c:pt>
                <c:pt idx="485">
                  <c:v>-3.9630368616088846E-2</c:v>
                </c:pt>
                <c:pt idx="486">
                  <c:v>-4.1034767922098932E-2</c:v>
                </c:pt>
                <c:pt idx="487">
                  <c:v>-4.258323060176783E-2</c:v>
                </c:pt>
                <c:pt idx="488">
                  <c:v>-4.4791433790462958E-2</c:v>
                </c:pt>
                <c:pt idx="489">
                  <c:v>-4.4647988946404656E-2</c:v>
                </c:pt>
                <c:pt idx="490">
                  <c:v>-4.4451782867880638E-2</c:v>
                </c:pt>
                <c:pt idx="491">
                  <c:v>-4.6452437524874636E-2</c:v>
                </c:pt>
                <c:pt idx="492">
                  <c:v>-4.5951938299820624E-2</c:v>
                </c:pt>
                <c:pt idx="493">
                  <c:v>-4.7253386923396985E-2</c:v>
                </c:pt>
                <c:pt idx="494">
                  <c:v>-4.7051610246838182E-2</c:v>
                </c:pt>
                <c:pt idx="495">
                  <c:v>-5.1470492959925368E-2</c:v>
                </c:pt>
                <c:pt idx="496">
                  <c:v>-5.5510203220678241E-2</c:v>
                </c:pt>
                <c:pt idx="497">
                  <c:v>-5.4681452245876741E-2</c:v>
                </c:pt>
                <c:pt idx="498">
                  <c:v>-5.4794168273894682E-2</c:v>
                </c:pt>
                <c:pt idx="499">
                  <c:v>-5.4107290326245491E-2</c:v>
                </c:pt>
                <c:pt idx="500">
                  <c:v>-5.4698578822336925E-2</c:v>
                </c:pt>
                <c:pt idx="501">
                  <c:v>-5.613037688095409E-2</c:v>
                </c:pt>
                <c:pt idx="502">
                  <c:v>-5.5283432037177366E-2</c:v>
                </c:pt>
                <c:pt idx="503">
                  <c:v>-5.4487232028686126E-2</c:v>
                </c:pt>
                <c:pt idx="504">
                  <c:v>-5.5736746570670619E-2</c:v>
                </c:pt>
                <c:pt idx="505">
                  <c:v>-6.1489321559151724E-2</c:v>
                </c:pt>
                <c:pt idx="506">
                  <c:v>-6.0907440147275275E-2</c:v>
                </c:pt>
                <c:pt idx="507">
                  <c:v>-6.1265764195697424E-2</c:v>
                </c:pt>
                <c:pt idx="508">
                  <c:v>-6.1854382208065821E-2</c:v>
                </c:pt>
                <c:pt idx="509">
                  <c:v>-6.1068167529862792E-2</c:v>
                </c:pt>
                <c:pt idx="510">
                  <c:v>-6.1197492687645398E-2</c:v>
                </c:pt>
                <c:pt idx="511">
                  <c:v>-6.0280358387184887E-2</c:v>
                </c:pt>
                <c:pt idx="512">
                  <c:v>-5.9410779611216109E-2</c:v>
                </c:pt>
                <c:pt idx="513">
                  <c:v>-5.8611674929896412E-2</c:v>
                </c:pt>
                <c:pt idx="514">
                  <c:v>-5.7743652258726214E-2</c:v>
                </c:pt>
                <c:pt idx="515">
                  <c:v>-5.7406740071791897E-2</c:v>
                </c:pt>
                <c:pt idx="516">
                  <c:v>-5.6626505986322948E-2</c:v>
                </c:pt>
                <c:pt idx="517">
                  <c:v>-5.5776371073800228E-2</c:v>
                </c:pt>
                <c:pt idx="518">
                  <c:v>-5.5279337949464005E-2</c:v>
                </c:pt>
                <c:pt idx="519">
                  <c:v>-5.4669815587802081E-2</c:v>
                </c:pt>
                <c:pt idx="520">
                  <c:v>-5.3871870434171111E-2</c:v>
                </c:pt>
                <c:pt idx="521">
                  <c:v>-5.3120465152192167E-2</c:v>
                </c:pt>
                <c:pt idx="522">
                  <c:v>-5.255264004228434E-2</c:v>
                </c:pt>
                <c:pt idx="523">
                  <c:v>-5.1758351262053505E-2</c:v>
                </c:pt>
                <c:pt idx="524">
                  <c:v>-5.0979140566151868E-2</c:v>
                </c:pt>
                <c:pt idx="525">
                  <c:v>-5.0438966919075658E-2</c:v>
                </c:pt>
                <c:pt idx="526">
                  <c:v>-5.1182541895043586E-2</c:v>
                </c:pt>
                <c:pt idx="527">
                  <c:v>-5.1358729429319308E-2</c:v>
                </c:pt>
                <c:pt idx="528">
                  <c:v>-5.0755392995914896E-2</c:v>
                </c:pt>
                <c:pt idx="529">
                  <c:v>-5.0940329894038454E-2</c:v>
                </c:pt>
                <c:pt idx="530">
                  <c:v>-5.0572734843885116E-2</c:v>
                </c:pt>
                <c:pt idx="531">
                  <c:v>-4.9856520708336488E-2</c:v>
                </c:pt>
                <c:pt idx="532">
                  <c:v>-4.9648390806326638E-2</c:v>
                </c:pt>
                <c:pt idx="533">
                  <c:v>-4.8946991259030882E-2</c:v>
                </c:pt>
                <c:pt idx="534">
                  <c:v>-4.8291521847073048E-2</c:v>
                </c:pt>
                <c:pt idx="535">
                  <c:v>-4.7863541782547599E-2</c:v>
                </c:pt>
                <c:pt idx="536">
                  <c:v>-4.8341436494699623E-2</c:v>
                </c:pt>
                <c:pt idx="537">
                  <c:v>-4.9562918339841909E-2</c:v>
                </c:pt>
                <c:pt idx="538">
                  <c:v>-5.0036197505375517E-2</c:v>
                </c:pt>
                <c:pt idx="539">
                  <c:v>-4.9280114337984453E-2</c:v>
                </c:pt>
                <c:pt idx="540">
                  <c:v>-4.8663500513002E-2</c:v>
                </c:pt>
                <c:pt idx="541">
                  <c:v>-4.8267748679471957E-2</c:v>
                </c:pt>
                <c:pt idx="542">
                  <c:v>-4.8092275224633461E-2</c:v>
                </c:pt>
                <c:pt idx="543">
                  <c:v>-4.741498470848006E-2</c:v>
                </c:pt>
                <c:pt idx="544">
                  <c:v>-4.6702235158122926E-2</c:v>
                </c:pt>
                <c:pt idx="545">
                  <c:v>-4.6006122174746165E-2</c:v>
                </c:pt>
                <c:pt idx="546">
                  <c:v>-4.6109695713198874E-2</c:v>
                </c:pt>
                <c:pt idx="547">
                  <c:v>-4.6364842861044531E-2</c:v>
                </c:pt>
                <c:pt idx="548">
                  <c:v>-4.5755843999180944E-2</c:v>
                </c:pt>
                <c:pt idx="549">
                  <c:v>-4.5995746135998196E-2</c:v>
                </c:pt>
                <c:pt idx="550">
                  <c:v>-4.5434184606162747E-2</c:v>
                </c:pt>
                <c:pt idx="551">
                  <c:v>-4.4754517038820066E-2</c:v>
                </c:pt>
                <c:pt idx="552">
                  <c:v>-4.4555173114425528E-2</c:v>
                </c:pt>
                <c:pt idx="553">
                  <c:v>-4.3960055779205427E-2</c:v>
                </c:pt>
                <c:pt idx="554">
                  <c:v>-4.4633702350919444E-2</c:v>
                </c:pt>
                <c:pt idx="555">
                  <c:v>-4.3980998344370831E-2</c:v>
                </c:pt>
                <c:pt idx="556">
                  <c:v>-4.490818868371485E-2</c:v>
                </c:pt>
                <c:pt idx="557">
                  <c:v>-4.4453917578541342E-2</c:v>
                </c:pt>
                <c:pt idx="558">
                  <c:v>-4.3871675408689782E-2</c:v>
                </c:pt>
                <c:pt idx="559">
                  <c:v>-4.321977165414536E-2</c:v>
                </c:pt>
                <c:pt idx="560">
                  <c:v>-4.3292613057305425E-2</c:v>
                </c:pt>
                <c:pt idx="561">
                  <c:v>-4.3996355068236744E-2</c:v>
                </c:pt>
                <c:pt idx="562">
                  <c:v>-4.4742536320486838E-2</c:v>
                </c:pt>
                <c:pt idx="563">
                  <c:v>-4.410167992045709E-2</c:v>
                </c:pt>
                <c:pt idx="564">
                  <c:v>-4.3697010573862098E-2</c:v>
                </c:pt>
                <c:pt idx="565">
                  <c:v>-4.3461070906043897E-2</c:v>
                </c:pt>
                <c:pt idx="566">
                  <c:v>-4.2922962709805002E-2</c:v>
                </c:pt>
                <c:pt idx="567">
                  <c:v>-4.2285420878112455E-2</c:v>
                </c:pt>
                <c:pt idx="568">
                  <c:v>-4.1662204977093824E-2</c:v>
                </c:pt>
                <c:pt idx="569">
                  <c:v>-4.1247772284370057E-2</c:v>
                </c:pt>
                <c:pt idx="570">
                  <c:v>-4.1047809580844308E-2</c:v>
                </c:pt>
                <c:pt idx="571">
                  <c:v>-4.1453370676431366E-2</c:v>
                </c:pt>
                <c:pt idx="572">
                  <c:v>-4.1010652150902917E-2</c:v>
                </c:pt>
                <c:pt idx="573">
                  <c:v>-4.0973180460067149E-2</c:v>
                </c:pt>
                <c:pt idx="574">
                  <c:v>-4.0521183410944177E-2</c:v>
                </c:pt>
                <c:pt idx="575">
                  <c:v>-4.0586587535579054E-2</c:v>
                </c:pt>
                <c:pt idx="576">
                  <c:v>-4.1688026992516364E-2</c:v>
                </c:pt>
                <c:pt idx="577">
                  <c:v>-4.2120873380485736E-2</c:v>
                </c:pt>
                <c:pt idx="578">
                  <c:v>-4.2221226616985852E-2</c:v>
                </c:pt>
                <c:pt idx="579">
                  <c:v>-4.1802858703774558E-2</c:v>
                </c:pt>
                <c:pt idx="580">
                  <c:v>-4.1246916632340959E-2</c:v>
                </c:pt>
                <c:pt idx="581">
                  <c:v>-4.1635629210770138E-2</c:v>
                </c:pt>
                <c:pt idx="582">
                  <c:v>-4.1563353832535267E-2</c:v>
                </c:pt>
                <c:pt idx="583">
                  <c:v>-4.1362791051444171E-2</c:v>
                </c:pt>
                <c:pt idx="584">
                  <c:v>-4.0836000375846289E-2</c:v>
                </c:pt>
                <c:pt idx="585">
                  <c:v>-4.0362785155746615E-2</c:v>
                </c:pt>
                <c:pt idx="586">
                  <c:v>-3.9765411932234124E-2</c:v>
                </c:pt>
                <c:pt idx="587">
                  <c:v>-3.956770275168861E-2</c:v>
                </c:pt>
                <c:pt idx="588">
                  <c:v>-3.9173592632491067E-2</c:v>
                </c:pt>
                <c:pt idx="589">
                  <c:v>-4.012800958573727E-2</c:v>
                </c:pt>
                <c:pt idx="590">
                  <c:v>-3.9908720198477694E-2</c:v>
                </c:pt>
                <c:pt idx="591">
                  <c:v>-3.9315369451353478E-2</c:v>
                </c:pt>
                <c:pt idx="592">
                  <c:v>-3.8734370917329945E-2</c:v>
                </c:pt>
                <c:pt idx="593">
                  <c:v>-3.8209153601995498E-2</c:v>
                </c:pt>
                <c:pt idx="594">
                  <c:v>-3.785810738071943E-2</c:v>
                </c:pt>
                <c:pt idx="595">
                  <c:v>-3.7914366814719956E-2</c:v>
                </c:pt>
                <c:pt idx="596">
                  <c:v>-3.7432180908735922E-2</c:v>
                </c:pt>
                <c:pt idx="597">
                  <c:v>-3.6937622628095169E-2</c:v>
                </c:pt>
                <c:pt idx="598">
                  <c:v>-3.6912470922290296E-2</c:v>
                </c:pt>
                <c:pt idx="599">
                  <c:v>-3.6485717249184521E-2</c:v>
                </c:pt>
                <c:pt idx="600">
                  <c:v>-3.8575726179522297E-2</c:v>
                </c:pt>
                <c:pt idx="601">
                  <c:v>-4.111082668727345E-2</c:v>
                </c:pt>
                <c:pt idx="602">
                  <c:v>-4.1732450910456707E-2</c:v>
                </c:pt>
                <c:pt idx="603">
                  <c:v>-4.239601170538522E-2</c:v>
                </c:pt>
                <c:pt idx="604">
                  <c:v>-4.2024083070902621E-2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9B-45DD-B322-0C37DAC7FAA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Vol_Correl_VaR!$S$18:$S$622</c:f>
              <c:numCache>
                <c:formatCode>0.00%</c:formatCode>
                <c:ptCount val="605"/>
                <c:pt idx="0">
                  <c:v>-8.1607824547070995E-2</c:v>
                </c:pt>
                <c:pt idx="1">
                  <c:v>-8.0374385947802787E-2</c:v>
                </c:pt>
                <c:pt idx="2">
                  <c:v>-8.3099063172031307E-2</c:v>
                </c:pt>
                <c:pt idx="3">
                  <c:v>-8.4873223908463483E-2</c:v>
                </c:pt>
                <c:pt idx="4">
                  <c:v>-8.3765384148844574E-2</c:v>
                </c:pt>
                <c:pt idx="5">
                  <c:v>-8.395568901676477E-2</c:v>
                </c:pt>
                <c:pt idx="6">
                  <c:v>-9.0315722029560466E-2</c:v>
                </c:pt>
                <c:pt idx="7">
                  <c:v>-8.9732060074049408E-2</c:v>
                </c:pt>
                <c:pt idx="8">
                  <c:v>-8.8528787558202274E-2</c:v>
                </c:pt>
                <c:pt idx="9">
                  <c:v>-8.7219785455471086E-2</c:v>
                </c:pt>
                <c:pt idx="10">
                  <c:v>-8.6141194264537854E-2</c:v>
                </c:pt>
                <c:pt idx="11">
                  <c:v>-8.4871245649496663E-2</c:v>
                </c:pt>
                <c:pt idx="12">
                  <c:v>-8.5536885269861099E-2</c:v>
                </c:pt>
                <c:pt idx="13">
                  <c:v>-8.4285059334862772E-2</c:v>
                </c:pt>
                <c:pt idx="14">
                  <c:v>-8.3606981420552021E-2</c:v>
                </c:pt>
                <c:pt idx="15">
                  <c:v>-8.3020673809074366E-2</c:v>
                </c:pt>
                <c:pt idx="16">
                  <c:v>-8.215336206269766E-2</c:v>
                </c:pt>
                <c:pt idx="17">
                  <c:v>-8.1295057673221038E-2</c:v>
                </c:pt>
                <c:pt idx="18">
                  <c:v>-8.0068168235995024E-2</c:v>
                </c:pt>
                <c:pt idx="19">
                  <c:v>-7.8863932696201705E-2</c:v>
                </c:pt>
                <c:pt idx="20">
                  <c:v>-7.8633236576153259E-2</c:v>
                </c:pt>
                <c:pt idx="21">
                  <c:v>-7.9927599232717805E-2</c:v>
                </c:pt>
                <c:pt idx="22">
                  <c:v>-8.0068258619140922E-2</c:v>
                </c:pt>
                <c:pt idx="23">
                  <c:v>-7.8858952219579642E-2</c:v>
                </c:pt>
                <c:pt idx="24">
                  <c:v>-7.7725671381856196E-2</c:v>
                </c:pt>
                <c:pt idx="25">
                  <c:v>-8.5314466484410795E-2</c:v>
                </c:pt>
                <c:pt idx="26">
                  <c:v>-9.3463140374898654E-2</c:v>
                </c:pt>
                <c:pt idx="27">
                  <c:v>-9.2875804914428026E-2</c:v>
                </c:pt>
                <c:pt idx="28">
                  <c:v>-9.1495135903049446E-2</c:v>
                </c:pt>
                <c:pt idx="29">
                  <c:v>-9.0327744146121963E-2</c:v>
                </c:pt>
                <c:pt idx="30">
                  <c:v>-8.9131974792162116E-2</c:v>
                </c:pt>
                <c:pt idx="31">
                  <c:v>-8.7930425790864089E-2</c:v>
                </c:pt>
                <c:pt idx="32">
                  <c:v>-8.7701928533264528E-2</c:v>
                </c:pt>
                <c:pt idx="33">
                  <c:v>-8.7501762211611184E-2</c:v>
                </c:pt>
                <c:pt idx="34">
                  <c:v>-8.7927039576672694E-2</c:v>
                </c:pt>
                <c:pt idx="35">
                  <c:v>-9.250681581801759E-2</c:v>
                </c:pt>
                <c:pt idx="36">
                  <c:v>-9.1958864611314903E-2</c:v>
                </c:pt>
                <c:pt idx="37">
                  <c:v>-9.1614892495985659E-2</c:v>
                </c:pt>
                <c:pt idx="38">
                  <c:v>-9.0231587750339806E-2</c:v>
                </c:pt>
                <c:pt idx="39">
                  <c:v>-8.9423773254463851E-2</c:v>
                </c:pt>
                <c:pt idx="40">
                  <c:v>-8.8392738357628731E-2</c:v>
                </c:pt>
                <c:pt idx="41">
                  <c:v>-8.7934727515905323E-2</c:v>
                </c:pt>
                <c:pt idx="42">
                  <c:v>-9.0545235107051134E-2</c:v>
                </c:pt>
                <c:pt idx="43">
                  <c:v>-9.1708230920744066E-2</c:v>
                </c:pt>
                <c:pt idx="44">
                  <c:v>-9.0444892637200569E-2</c:v>
                </c:pt>
                <c:pt idx="45">
                  <c:v>-8.9244430169242453E-2</c:v>
                </c:pt>
                <c:pt idx="46">
                  <c:v>-8.7951456765746575E-2</c:v>
                </c:pt>
                <c:pt idx="47">
                  <c:v>-8.7120047447332788E-2</c:v>
                </c:pt>
                <c:pt idx="48">
                  <c:v>-8.9811119355473368E-2</c:v>
                </c:pt>
                <c:pt idx="49">
                  <c:v>-8.9120092431301215E-2</c:v>
                </c:pt>
                <c:pt idx="50">
                  <c:v>-9.0676920343292722E-2</c:v>
                </c:pt>
                <c:pt idx="51">
                  <c:v>-9.4747851601373986E-2</c:v>
                </c:pt>
                <c:pt idx="52">
                  <c:v>-9.6107169257466846E-2</c:v>
                </c:pt>
                <c:pt idx="53">
                  <c:v>-9.533529327370012E-2</c:v>
                </c:pt>
                <c:pt idx="54">
                  <c:v>-9.3894682696802165E-2</c:v>
                </c:pt>
                <c:pt idx="55">
                  <c:v>-9.3989741022731291E-2</c:v>
                </c:pt>
                <c:pt idx="56">
                  <c:v>-9.545996952932341E-2</c:v>
                </c:pt>
                <c:pt idx="57">
                  <c:v>-9.4017202322219287E-2</c:v>
                </c:pt>
                <c:pt idx="58">
                  <c:v>-9.3583660573645547E-2</c:v>
                </c:pt>
                <c:pt idx="59">
                  <c:v>-9.4536154751749507E-2</c:v>
                </c:pt>
                <c:pt idx="60">
                  <c:v>-9.3292222658087912E-2</c:v>
                </c:pt>
                <c:pt idx="61">
                  <c:v>-9.2753749604316094E-2</c:v>
                </c:pt>
                <c:pt idx="62">
                  <c:v>-9.2575057871425032E-2</c:v>
                </c:pt>
                <c:pt idx="63">
                  <c:v>-9.2638752037146943E-2</c:v>
                </c:pt>
                <c:pt idx="64">
                  <c:v>-9.1248534543127383E-2</c:v>
                </c:pt>
                <c:pt idx="65">
                  <c:v>-9.0242986533937461E-2</c:v>
                </c:pt>
                <c:pt idx="66">
                  <c:v>-8.8902474339168161E-2</c:v>
                </c:pt>
                <c:pt idx="67">
                  <c:v>-8.7580852504242371E-2</c:v>
                </c:pt>
                <c:pt idx="68">
                  <c:v>-8.641352122954947E-2</c:v>
                </c:pt>
                <c:pt idx="69">
                  <c:v>-8.5300549535892417E-2</c:v>
                </c:pt>
                <c:pt idx="70">
                  <c:v>-8.5980706405666268E-2</c:v>
                </c:pt>
                <c:pt idx="71">
                  <c:v>-8.4682890606170125E-2</c:v>
                </c:pt>
                <c:pt idx="72">
                  <c:v>-8.3929190662316772E-2</c:v>
                </c:pt>
                <c:pt idx="73">
                  <c:v>-8.3484345064952253E-2</c:v>
                </c:pt>
                <c:pt idx="74">
                  <c:v>-8.2666740058016622E-2</c:v>
                </c:pt>
                <c:pt idx="75">
                  <c:v>-8.1594548891622237E-2</c:v>
                </c:pt>
                <c:pt idx="76">
                  <c:v>-8.0366144300167933E-2</c:v>
                </c:pt>
                <c:pt idx="77">
                  <c:v>-7.9323694580315282E-2</c:v>
                </c:pt>
                <c:pt idx="78">
                  <c:v>-7.8968474864366936E-2</c:v>
                </c:pt>
                <c:pt idx="79">
                  <c:v>-8.6446702388978683E-2</c:v>
                </c:pt>
                <c:pt idx="80">
                  <c:v>-8.5206804569787298E-2</c:v>
                </c:pt>
                <c:pt idx="81">
                  <c:v>-8.4097036237688744E-2</c:v>
                </c:pt>
                <c:pt idx="82">
                  <c:v>-8.2831949417637663E-2</c:v>
                </c:pt>
                <c:pt idx="83">
                  <c:v>-8.3111762400017511E-2</c:v>
                </c:pt>
                <c:pt idx="84">
                  <c:v>-8.2546362087023969E-2</c:v>
                </c:pt>
                <c:pt idx="85">
                  <c:v>-8.1440539174140514E-2</c:v>
                </c:pt>
                <c:pt idx="86">
                  <c:v>-8.0861767058515596E-2</c:v>
                </c:pt>
                <c:pt idx="87">
                  <c:v>-7.9857756453020748E-2</c:v>
                </c:pt>
                <c:pt idx="88">
                  <c:v>-8.1738298436632079E-2</c:v>
                </c:pt>
                <c:pt idx="89">
                  <c:v>-8.0507386652195589E-2</c:v>
                </c:pt>
                <c:pt idx="90">
                  <c:v>-8.0445961408891584E-2</c:v>
                </c:pt>
                <c:pt idx="91">
                  <c:v>-8.3942470589649043E-2</c:v>
                </c:pt>
                <c:pt idx="92">
                  <c:v>-8.362791162603371E-2</c:v>
                </c:pt>
                <c:pt idx="93">
                  <c:v>-8.2484521977860575E-2</c:v>
                </c:pt>
                <c:pt idx="94">
                  <c:v>-8.3904303269563885E-2</c:v>
                </c:pt>
                <c:pt idx="95">
                  <c:v>-8.6111792417009891E-2</c:v>
                </c:pt>
                <c:pt idx="96">
                  <c:v>-8.7021938762199255E-2</c:v>
                </c:pt>
                <c:pt idx="97">
                  <c:v>-8.9706525994454292E-2</c:v>
                </c:pt>
                <c:pt idx="98">
                  <c:v>-8.9362246917502969E-2</c:v>
                </c:pt>
                <c:pt idx="99">
                  <c:v>-8.8366268490535513E-2</c:v>
                </c:pt>
                <c:pt idx="100">
                  <c:v>-8.7034611584976079E-2</c:v>
                </c:pt>
                <c:pt idx="101">
                  <c:v>-8.6387470133536232E-2</c:v>
                </c:pt>
                <c:pt idx="102">
                  <c:v>-8.9393016610721451E-2</c:v>
                </c:pt>
                <c:pt idx="103">
                  <c:v>-9.4448384255204632E-2</c:v>
                </c:pt>
                <c:pt idx="104">
                  <c:v>-9.5462607930111285E-2</c:v>
                </c:pt>
                <c:pt idx="105">
                  <c:v>-9.5049709376135702E-2</c:v>
                </c:pt>
                <c:pt idx="106">
                  <c:v>-9.3628242323979399E-2</c:v>
                </c:pt>
                <c:pt idx="107">
                  <c:v>-9.2213444767265451E-2</c:v>
                </c:pt>
                <c:pt idx="108">
                  <c:v>-9.0838358954957454E-2</c:v>
                </c:pt>
                <c:pt idx="109">
                  <c:v>-8.9672694991401639E-2</c:v>
                </c:pt>
                <c:pt idx="110">
                  <c:v>-8.9425665459358941E-2</c:v>
                </c:pt>
                <c:pt idx="111">
                  <c:v>-8.8202765530418406E-2</c:v>
                </c:pt>
                <c:pt idx="112">
                  <c:v>-8.6877854789001119E-2</c:v>
                </c:pt>
                <c:pt idx="113">
                  <c:v>-8.5610278588932512E-2</c:v>
                </c:pt>
                <c:pt idx="114">
                  <c:v>-8.4364183580440899E-2</c:v>
                </c:pt>
                <c:pt idx="115">
                  <c:v>-8.3113976252251517E-2</c:v>
                </c:pt>
                <c:pt idx="116">
                  <c:v>-8.1857785113755882E-2</c:v>
                </c:pt>
                <c:pt idx="117">
                  <c:v>-8.0708737554302995E-2</c:v>
                </c:pt>
                <c:pt idx="118">
                  <c:v>-7.960150339047628E-2</c:v>
                </c:pt>
                <c:pt idx="119">
                  <c:v>-7.9036231936707321E-2</c:v>
                </c:pt>
                <c:pt idx="120">
                  <c:v>-7.78598190589221E-2</c:v>
                </c:pt>
                <c:pt idx="121">
                  <c:v>-7.6746159470842804E-2</c:v>
                </c:pt>
                <c:pt idx="122">
                  <c:v>-7.6362608459369208E-2</c:v>
                </c:pt>
                <c:pt idx="123">
                  <c:v>-7.5398302194709485E-2</c:v>
                </c:pt>
                <c:pt idx="124">
                  <c:v>-7.4324599676354408E-2</c:v>
                </c:pt>
                <c:pt idx="125">
                  <c:v>-7.3614543372210087E-2</c:v>
                </c:pt>
                <c:pt idx="126">
                  <c:v>-7.4667609723764503E-2</c:v>
                </c:pt>
                <c:pt idx="127">
                  <c:v>-7.5343695114341941E-2</c:v>
                </c:pt>
                <c:pt idx="128">
                  <c:v>-7.4276640001347191E-2</c:v>
                </c:pt>
                <c:pt idx="129">
                  <c:v>-7.3833982132950324E-2</c:v>
                </c:pt>
                <c:pt idx="130">
                  <c:v>-7.3120253329409982E-2</c:v>
                </c:pt>
                <c:pt idx="131">
                  <c:v>-7.3278434992753702E-2</c:v>
                </c:pt>
                <c:pt idx="132">
                  <c:v>-7.2995651627115438E-2</c:v>
                </c:pt>
                <c:pt idx="133">
                  <c:v>-7.1892421989488114E-2</c:v>
                </c:pt>
                <c:pt idx="134">
                  <c:v>-7.1472692252042183E-2</c:v>
                </c:pt>
                <c:pt idx="135">
                  <c:v>-7.2165183645362896E-2</c:v>
                </c:pt>
                <c:pt idx="136">
                  <c:v>-7.2393061629027103E-2</c:v>
                </c:pt>
                <c:pt idx="137">
                  <c:v>-7.2729396283975928E-2</c:v>
                </c:pt>
                <c:pt idx="138">
                  <c:v>-7.1699486785684774E-2</c:v>
                </c:pt>
                <c:pt idx="139">
                  <c:v>-7.1831383620684267E-2</c:v>
                </c:pt>
                <c:pt idx="140">
                  <c:v>-8.3423296223427507E-2</c:v>
                </c:pt>
                <c:pt idx="141">
                  <c:v>-8.2909667846355145E-2</c:v>
                </c:pt>
                <c:pt idx="142">
                  <c:v>-8.3276949261822303E-2</c:v>
                </c:pt>
                <c:pt idx="143">
                  <c:v>-8.2249975229984812E-2</c:v>
                </c:pt>
                <c:pt idx="144">
                  <c:v>-8.4020427324737357E-2</c:v>
                </c:pt>
                <c:pt idx="145">
                  <c:v>-8.4618432745003552E-2</c:v>
                </c:pt>
                <c:pt idx="146">
                  <c:v>-8.3675064683856673E-2</c:v>
                </c:pt>
                <c:pt idx="147">
                  <c:v>-8.2414796565499895E-2</c:v>
                </c:pt>
                <c:pt idx="148">
                  <c:v>-8.1251607480784874E-2</c:v>
                </c:pt>
                <c:pt idx="149">
                  <c:v>-8.0400168188529617E-2</c:v>
                </c:pt>
                <c:pt idx="150">
                  <c:v>-7.9186535410069217E-2</c:v>
                </c:pt>
                <c:pt idx="151">
                  <c:v>-7.7990576986812443E-2</c:v>
                </c:pt>
                <c:pt idx="152">
                  <c:v>-7.926815450976997E-2</c:v>
                </c:pt>
                <c:pt idx="153">
                  <c:v>-7.8897423431004282E-2</c:v>
                </c:pt>
                <c:pt idx="154">
                  <c:v>-7.8019831741861764E-2</c:v>
                </c:pt>
                <c:pt idx="155">
                  <c:v>-7.6849286735789862E-2</c:v>
                </c:pt>
                <c:pt idx="156">
                  <c:v>-7.6704015975608955E-2</c:v>
                </c:pt>
                <c:pt idx="157">
                  <c:v>-7.7607632789433403E-2</c:v>
                </c:pt>
                <c:pt idx="158">
                  <c:v>-7.75101391358749E-2</c:v>
                </c:pt>
                <c:pt idx="159">
                  <c:v>-7.6339050161759958E-2</c:v>
                </c:pt>
                <c:pt idx="160">
                  <c:v>-7.598825105335387E-2</c:v>
                </c:pt>
                <c:pt idx="161">
                  <c:v>-7.5663468008028562E-2</c:v>
                </c:pt>
                <c:pt idx="162">
                  <c:v>-7.4676562353309009E-2</c:v>
                </c:pt>
                <c:pt idx="163">
                  <c:v>-7.3830091388202262E-2</c:v>
                </c:pt>
                <c:pt idx="164">
                  <c:v>-7.3037768315115922E-2</c:v>
                </c:pt>
                <c:pt idx="165">
                  <c:v>-7.3736309311102394E-2</c:v>
                </c:pt>
                <c:pt idx="166">
                  <c:v>-7.2798938440350416E-2</c:v>
                </c:pt>
                <c:pt idx="167">
                  <c:v>-7.2310264816760395E-2</c:v>
                </c:pt>
                <c:pt idx="168">
                  <c:v>-7.1378626786772578E-2</c:v>
                </c:pt>
                <c:pt idx="169">
                  <c:v>-7.0568187594434034E-2</c:v>
                </c:pt>
                <c:pt idx="170">
                  <c:v>-6.9877932410166044E-2</c:v>
                </c:pt>
                <c:pt idx="171">
                  <c:v>-6.9834610614317116E-2</c:v>
                </c:pt>
                <c:pt idx="172">
                  <c:v>-6.8827983906100301E-2</c:v>
                </c:pt>
                <c:pt idx="173">
                  <c:v>-6.9753181710777323E-2</c:v>
                </c:pt>
                <c:pt idx="174">
                  <c:v>-7.1669975292382046E-2</c:v>
                </c:pt>
                <c:pt idx="175">
                  <c:v>-7.1180430741319869E-2</c:v>
                </c:pt>
                <c:pt idx="176">
                  <c:v>-7.0314373399957802E-2</c:v>
                </c:pt>
                <c:pt idx="177">
                  <c:v>-7.2175674980223231E-2</c:v>
                </c:pt>
                <c:pt idx="178">
                  <c:v>-7.2681647225377025E-2</c:v>
                </c:pt>
                <c:pt idx="179">
                  <c:v>-7.1773059808898351E-2</c:v>
                </c:pt>
                <c:pt idx="180">
                  <c:v>-7.2541728855819429E-2</c:v>
                </c:pt>
                <c:pt idx="181">
                  <c:v>-7.4103355897177162E-2</c:v>
                </c:pt>
                <c:pt idx="182">
                  <c:v>-7.3722674031273652E-2</c:v>
                </c:pt>
                <c:pt idx="183">
                  <c:v>-7.2842175196267567E-2</c:v>
                </c:pt>
                <c:pt idx="184">
                  <c:v>-7.6600521895017204E-2</c:v>
                </c:pt>
                <c:pt idx="185">
                  <c:v>-7.9727311512363508E-2</c:v>
                </c:pt>
                <c:pt idx="186">
                  <c:v>-7.9744720326541341E-2</c:v>
                </c:pt>
                <c:pt idx="187">
                  <c:v>-7.8540965269492641E-2</c:v>
                </c:pt>
                <c:pt idx="188">
                  <c:v>-7.741697635970915E-2</c:v>
                </c:pt>
                <c:pt idx="189">
                  <c:v>-7.6272687237719267E-2</c:v>
                </c:pt>
                <c:pt idx="190">
                  <c:v>-7.5254382386729685E-2</c:v>
                </c:pt>
                <c:pt idx="191">
                  <c:v>-7.4643457667238955E-2</c:v>
                </c:pt>
                <c:pt idx="192">
                  <c:v>-7.387081883914362E-2</c:v>
                </c:pt>
                <c:pt idx="193">
                  <c:v>-7.9619824056004151E-2</c:v>
                </c:pt>
                <c:pt idx="194">
                  <c:v>-8.0622965988081274E-2</c:v>
                </c:pt>
                <c:pt idx="195">
                  <c:v>-7.9485431429508022E-2</c:v>
                </c:pt>
                <c:pt idx="196">
                  <c:v>-7.8757927527577917E-2</c:v>
                </c:pt>
                <c:pt idx="197">
                  <c:v>-7.7589897829162965E-2</c:v>
                </c:pt>
                <c:pt idx="198">
                  <c:v>-7.6418240107634622E-2</c:v>
                </c:pt>
                <c:pt idx="199">
                  <c:v>-7.5839042315607341E-2</c:v>
                </c:pt>
                <c:pt idx="200">
                  <c:v>-7.5693193771375497E-2</c:v>
                </c:pt>
                <c:pt idx="201">
                  <c:v>-7.8809205357794496E-2</c:v>
                </c:pt>
                <c:pt idx="202">
                  <c:v>-7.7808779293197308E-2</c:v>
                </c:pt>
                <c:pt idx="203">
                  <c:v>-7.874400632408167E-2</c:v>
                </c:pt>
                <c:pt idx="204">
                  <c:v>-7.8495024414619766E-2</c:v>
                </c:pt>
                <c:pt idx="205">
                  <c:v>-7.7396040952021974E-2</c:v>
                </c:pt>
                <c:pt idx="206">
                  <c:v>-7.7819629106627708E-2</c:v>
                </c:pt>
                <c:pt idx="207">
                  <c:v>-8.0289340515398211E-2</c:v>
                </c:pt>
                <c:pt idx="208">
                  <c:v>-7.917102726385021E-2</c:v>
                </c:pt>
                <c:pt idx="209">
                  <c:v>-7.8250618870569652E-2</c:v>
                </c:pt>
                <c:pt idx="210">
                  <c:v>-7.7142207791564971E-2</c:v>
                </c:pt>
                <c:pt idx="211">
                  <c:v>-7.8223586294143083E-2</c:v>
                </c:pt>
                <c:pt idx="212">
                  <c:v>-7.7234396157825375E-2</c:v>
                </c:pt>
                <c:pt idx="213">
                  <c:v>-7.607442401972965E-2</c:v>
                </c:pt>
                <c:pt idx="214">
                  <c:v>-7.4987389060775955E-2</c:v>
                </c:pt>
                <c:pt idx="215">
                  <c:v>-7.4762273749163222E-2</c:v>
                </c:pt>
                <c:pt idx="216">
                  <c:v>-7.842705651606037E-2</c:v>
                </c:pt>
                <c:pt idx="217">
                  <c:v>-7.9096336716412391E-2</c:v>
                </c:pt>
                <c:pt idx="218">
                  <c:v>-7.7903214932081355E-2</c:v>
                </c:pt>
                <c:pt idx="219">
                  <c:v>-7.7538450419315022E-2</c:v>
                </c:pt>
                <c:pt idx="220">
                  <c:v>-7.6804059354084381E-2</c:v>
                </c:pt>
                <c:pt idx="221">
                  <c:v>-7.5655737804606826E-2</c:v>
                </c:pt>
                <c:pt idx="222">
                  <c:v>-7.4562206559950245E-2</c:v>
                </c:pt>
                <c:pt idx="223">
                  <c:v>-7.4057569782258317E-2</c:v>
                </c:pt>
                <c:pt idx="224">
                  <c:v>-7.3245333187157549E-2</c:v>
                </c:pt>
                <c:pt idx="225">
                  <c:v>-7.5926560292823644E-2</c:v>
                </c:pt>
                <c:pt idx="226">
                  <c:v>-7.6139532968900192E-2</c:v>
                </c:pt>
                <c:pt idx="227">
                  <c:v>-7.5015432140625352E-2</c:v>
                </c:pt>
                <c:pt idx="228">
                  <c:v>-7.4027661504468448E-2</c:v>
                </c:pt>
                <c:pt idx="229">
                  <c:v>-7.4972009979980048E-2</c:v>
                </c:pt>
                <c:pt idx="230">
                  <c:v>-7.757996129700255E-2</c:v>
                </c:pt>
                <c:pt idx="231">
                  <c:v>-7.7380092052491828E-2</c:v>
                </c:pt>
                <c:pt idx="232">
                  <c:v>-7.6369537433963172E-2</c:v>
                </c:pt>
                <c:pt idx="233">
                  <c:v>-7.6156148352619329E-2</c:v>
                </c:pt>
                <c:pt idx="234">
                  <c:v>-7.5010648648181105E-2</c:v>
                </c:pt>
                <c:pt idx="235">
                  <c:v>-7.5143333115308783E-2</c:v>
                </c:pt>
                <c:pt idx="236">
                  <c:v>-7.5396201567965865E-2</c:v>
                </c:pt>
                <c:pt idx="237">
                  <c:v>-7.4486715072558857E-2</c:v>
                </c:pt>
                <c:pt idx="238">
                  <c:v>-7.534284350997604E-2</c:v>
                </c:pt>
                <c:pt idx="239">
                  <c:v>-7.4211727982369358E-2</c:v>
                </c:pt>
                <c:pt idx="240">
                  <c:v>-7.3992262091323799E-2</c:v>
                </c:pt>
                <c:pt idx="241">
                  <c:v>-7.5055033882588926E-2</c:v>
                </c:pt>
                <c:pt idx="242">
                  <c:v>-7.4798917253120226E-2</c:v>
                </c:pt>
                <c:pt idx="243">
                  <c:v>-7.3676412441194869E-2</c:v>
                </c:pt>
                <c:pt idx="244">
                  <c:v>-7.4002848198318899E-2</c:v>
                </c:pt>
                <c:pt idx="245">
                  <c:v>-7.2889184231242299E-2</c:v>
                </c:pt>
                <c:pt idx="246">
                  <c:v>-7.1788437726792081E-2</c:v>
                </c:pt>
                <c:pt idx="247">
                  <c:v>-7.2103388790697373E-2</c:v>
                </c:pt>
                <c:pt idx="248">
                  <c:v>-7.1043860079650495E-2</c:v>
                </c:pt>
                <c:pt idx="249">
                  <c:v>-7.3557307651480219E-2</c:v>
                </c:pt>
                <c:pt idx="250">
                  <c:v>-7.297929591039741E-2</c:v>
                </c:pt>
                <c:pt idx="251">
                  <c:v>-7.1888323491264214E-2</c:v>
                </c:pt>
                <c:pt idx="252">
                  <c:v>-7.1962670306254195E-2</c:v>
                </c:pt>
                <c:pt idx="253">
                  <c:v>-7.0926900796513551E-2</c:v>
                </c:pt>
                <c:pt idx="254">
                  <c:v>-6.9998294473250788E-2</c:v>
                </c:pt>
                <c:pt idx="255">
                  <c:v>-6.9037813239963608E-2</c:v>
                </c:pt>
                <c:pt idx="256">
                  <c:v>-6.8075414111850446E-2</c:v>
                </c:pt>
                <c:pt idx="257">
                  <c:v>-6.7461081336265633E-2</c:v>
                </c:pt>
                <c:pt idx="258">
                  <c:v>-6.6442342849569153E-2</c:v>
                </c:pt>
                <c:pt idx="259">
                  <c:v>-6.570716792295464E-2</c:v>
                </c:pt>
                <c:pt idx="260">
                  <c:v>-6.6211126291109687E-2</c:v>
                </c:pt>
                <c:pt idx="261">
                  <c:v>-6.5258045206796636E-2</c:v>
                </c:pt>
                <c:pt idx="262">
                  <c:v>-6.5337739698171124E-2</c:v>
                </c:pt>
                <c:pt idx="263">
                  <c:v>-6.4647225498405347E-2</c:v>
                </c:pt>
                <c:pt idx="264">
                  <c:v>-6.6897387692021457E-2</c:v>
                </c:pt>
                <c:pt idx="265">
                  <c:v>-6.7841572364417388E-2</c:v>
                </c:pt>
                <c:pt idx="266">
                  <c:v>-6.6830015537576712E-2</c:v>
                </c:pt>
                <c:pt idx="267">
                  <c:v>-6.6820650497599762E-2</c:v>
                </c:pt>
                <c:pt idx="268">
                  <c:v>-6.7588949327398562E-2</c:v>
                </c:pt>
                <c:pt idx="269">
                  <c:v>-6.8337193575471217E-2</c:v>
                </c:pt>
                <c:pt idx="270">
                  <c:v>-6.7994992590573386E-2</c:v>
                </c:pt>
                <c:pt idx="271">
                  <c:v>-6.6975402407597695E-2</c:v>
                </c:pt>
                <c:pt idx="272">
                  <c:v>-6.6575096692899224E-2</c:v>
                </c:pt>
                <c:pt idx="273">
                  <c:v>-6.6447682912631936E-2</c:v>
                </c:pt>
                <c:pt idx="274">
                  <c:v>-6.5447028963454834E-2</c:v>
                </c:pt>
                <c:pt idx="275">
                  <c:v>-6.5843859515739817E-2</c:v>
                </c:pt>
                <c:pt idx="276">
                  <c:v>-6.4899859697069143E-2</c:v>
                </c:pt>
                <c:pt idx="277">
                  <c:v>-6.4060175593411373E-2</c:v>
                </c:pt>
                <c:pt idx="278">
                  <c:v>-6.4578954911650957E-2</c:v>
                </c:pt>
                <c:pt idx="279">
                  <c:v>-6.5231757093308529E-2</c:v>
                </c:pt>
                <c:pt idx="280">
                  <c:v>-6.8291170876110904E-2</c:v>
                </c:pt>
                <c:pt idx="281">
                  <c:v>-6.8314898571204138E-2</c:v>
                </c:pt>
                <c:pt idx="282">
                  <c:v>-6.7328164937180232E-2</c:v>
                </c:pt>
                <c:pt idx="283">
                  <c:v>-6.8636538403496719E-2</c:v>
                </c:pt>
                <c:pt idx="284">
                  <c:v>-7.1848321726186395E-2</c:v>
                </c:pt>
                <c:pt idx="285">
                  <c:v>-7.0781167050022159E-2</c:v>
                </c:pt>
                <c:pt idx="286">
                  <c:v>-7.288274536151719E-2</c:v>
                </c:pt>
                <c:pt idx="287">
                  <c:v>-7.2170035519260087E-2</c:v>
                </c:pt>
                <c:pt idx="288">
                  <c:v>-7.2212378082638834E-2</c:v>
                </c:pt>
                <c:pt idx="289">
                  <c:v>-7.1652117014586805E-2</c:v>
                </c:pt>
                <c:pt idx="290">
                  <c:v>-7.171016219860693E-2</c:v>
                </c:pt>
                <c:pt idx="291">
                  <c:v>-7.0914597134825466E-2</c:v>
                </c:pt>
                <c:pt idx="292">
                  <c:v>-7.0059682320862085E-2</c:v>
                </c:pt>
                <c:pt idx="293">
                  <c:v>-7.0461275427828346E-2</c:v>
                </c:pt>
                <c:pt idx="294">
                  <c:v>-7.1271542595004039E-2</c:v>
                </c:pt>
                <c:pt idx="295">
                  <c:v>-7.188510702318765E-2</c:v>
                </c:pt>
                <c:pt idx="296">
                  <c:v>-7.1583547357328386E-2</c:v>
                </c:pt>
                <c:pt idx="297">
                  <c:v>-7.071656363048423E-2</c:v>
                </c:pt>
                <c:pt idx="298">
                  <c:v>-7.1449288254230497E-2</c:v>
                </c:pt>
                <c:pt idx="299">
                  <c:v>-7.0765635389187523E-2</c:v>
                </c:pt>
                <c:pt idx="300">
                  <c:v>-7.0514107984533433E-2</c:v>
                </c:pt>
                <c:pt idx="301">
                  <c:v>-6.9665909532175843E-2</c:v>
                </c:pt>
                <c:pt idx="302">
                  <c:v>-7.1140847192281684E-2</c:v>
                </c:pt>
                <c:pt idx="303">
                  <c:v>-7.0136643857030057E-2</c:v>
                </c:pt>
                <c:pt idx="304">
                  <c:v>-6.9166561410146724E-2</c:v>
                </c:pt>
                <c:pt idx="305">
                  <c:v>-6.9201245207972495E-2</c:v>
                </c:pt>
                <c:pt idx="306">
                  <c:v>-7.0977566682071655E-2</c:v>
                </c:pt>
                <c:pt idx="307">
                  <c:v>-7.1621405466352331E-2</c:v>
                </c:pt>
                <c:pt idx="308">
                  <c:v>-7.061943532987329E-2</c:v>
                </c:pt>
                <c:pt idx="309">
                  <c:v>-7.4544528712944813E-2</c:v>
                </c:pt>
                <c:pt idx="310">
                  <c:v>-7.341826731117955E-2</c:v>
                </c:pt>
                <c:pt idx="311">
                  <c:v>-7.2410974567639522E-2</c:v>
                </c:pt>
                <c:pt idx="312">
                  <c:v>-7.4590809426682322E-2</c:v>
                </c:pt>
                <c:pt idx="313">
                  <c:v>-7.8146996365342225E-2</c:v>
                </c:pt>
                <c:pt idx="314">
                  <c:v>-7.950917116904184E-2</c:v>
                </c:pt>
                <c:pt idx="315">
                  <c:v>-8.2607267886408597E-2</c:v>
                </c:pt>
                <c:pt idx="316">
                  <c:v>-8.1362991622701164E-2</c:v>
                </c:pt>
                <c:pt idx="317">
                  <c:v>-8.029717829809406E-2</c:v>
                </c:pt>
                <c:pt idx="318">
                  <c:v>-7.9571306273902423E-2</c:v>
                </c:pt>
                <c:pt idx="319">
                  <c:v>-8.2105868436759571E-2</c:v>
                </c:pt>
                <c:pt idx="320">
                  <c:v>-8.1037230836455795E-2</c:v>
                </c:pt>
                <c:pt idx="321">
                  <c:v>-8.156323189172808E-2</c:v>
                </c:pt>
                <c:pt idx="322">
                  <c:v>-8.2439039396040303E-2</c:v>
                </c:pt>
                <c:pt idx="323">
                  <c:v>-8.1225704092829129E-2</c:v>
                </c:pt>
                <c:pt idx="324">
                  <c:v>-8.420034387912656E-2</c:v>
                </c:pt>
                <c:pt idx="325">
                  <c:v>-8.4712092171759568E-2</c:v>
                </c:pt>
                <c:pt idx="326">
                  <c:v>-8.3842135711134608E-2</c:v>
                </c:pt>
                <c:pt idx="327">
                  <c:v>-8.258201166629453E-2</c:v>
                </c:pt>
                <c:pt idx="328">
                  <c:v>-8.1460499172655756E-2</c:v>
                </c:pt>
                <c:pt idx="329">
                  <c:v>-8.0231063077608786E-2</c:v>
                </c:pt>
                <c:pt idx="330">
                  <c:v>-7.902128640624069E-2</c:v>
                </c:pt>
                <c:pt idx="331">
                  <c:v>-8.3817437549003906E-2</c:v>
                </c:pt>
                <c:pt idx="332">
                  <c:v>-8.2564154115481458E-2</c:v>
                </c:pt>
                <c:pt idx="333">
                  <c:v>-8.2662467602572773E-2</c:v>
                </c:pt>
                <c:pt idx="334">
                  <c:v>-8.5303578768386512E-2</c:v>
                </c:pt>
                <c:pt idx="335">
                  <c:v>-8.5382545849580188E-2</c:v>
                </c:pt>
                <c:pt idx="336">
                  <c:v>-8.6262434029073895E-2</c:v>
                </c:pt>
                <c:pt idx="337">
                  <c:v>-8.5056106452058314E-2</c:v>
                </c:pt>
                <c:pt idx="338">
                  <c:v>-8.3841616390612453E-2</c:v>
                </c:pt>
                <c:pt idx="339">
                  <c:v>-8.3820433591374491E-2</c:v>
                </c:pt>
                <c:pt idx="340">
                  <c:v>-9.385337146822971E-2</c:v>
                </c:pt>
                <c:pt idx="341">
                  <c:v>-9.2446012151833137E-2</c:v>
                </c:pt>
                <c:pt idx="342">
                  <c:v>-9.9021615493197754E-2</c:v>
                </c:pt>
                <c:pt idx="343">
                  <c:v>-0.10038435920458522</c:v>
                </c:pt>
                <c:pt idx="344">
                  <c:v>-0.10730226415292778</c:v>
                </c:pt>
                <c:pt idx="345">
                  <c:v>-0.10826732077068052</c:v>
                </c:pt>
                <c:pt idx="346">
                  <c:v>-0.10664725782876193</c:v>
                </c:pt>
                <c:pt idx="347">
                  <c:v>-0.10742290132825418</c:v>
                </c:pt>
                <c:pt idx="348">
                  <c:v>-0.11303195961482837</c:v>
                </c:pt>
                <c:pt idx="349">
                  <c:v>-0.12960017801283655</c:v>
                </c:pt>
                <c:pt idx="350">
                  <c:v>-0.12909153752110786</c:v>
                </c:pt>
                <c:pt idx="351">
                  <c:v>-0.12714924435002559</c:v>
                </c:pt>
                <c:pt idx="352">
                  <c:v>-0.12652761732835996</c:v>
                </c:pt>
                <c:pt idx="353">
                  <c:v>-0.13470655759746192</c:v>
                </c:pt>
                <c:pt idx="354">
                  <c:v>-0.13282690263850352</c:v>
                </c:pt>
                <c:pt idx="355">
                  <c:v>-0.13097524638074964</c:v>
                </c:pt>
                <c:pt idx="356">
                  <c:v>-0.12934419684774193</c:v>
                </c:pt>
                <c:pt idx="357">
                  <c:v>-0.12744591885236267</c:v>
                </c:pt>
                <c:pt idx="358">
                  <c:v>-0.12616362656749644</c:v>
                </c:pt>
                <c:pt idx="359">
                  <c:v>-0.12477294002145073</c:v>
                </c:pt>
                <c:pt idx="360">
                  <c:v>-0.12525350650302891</c:v>
                </c:pt>
                <c:pt idx="361">
                  <c:v>-0.12338056637540332</c:v>
                </c:pt>
                <c:pt idx="362">
                  <c:v>-0.12388882319242196</c:v>
                </c:pt>
                <c:pt idx="363">
                  <c:v>-0.1332488921765351</c:v>
                </c:pt>
                <c:pt idx="364">
                  <c:v>-0.13205083321882896</c:v>
                </c:pt>
                <c:pt idx="365">
                  <c:v>-0.13006011639923515</c:v>
                </c:pt>
                <c:pt idx="366">
                  <c:v>-0.128469567816103</c:v>
                </c:pt>
                <c:pt idx="367">
                  <c:v>-0.12655277818717131</c:v>
                </c:pt>
                <c:pt idx="368">
                  <c:v>-0.12473581079604928</c:v>
                </c:pt>
                <c:pt idx="369">
                  <c:v>-0.12319463740623868</c:v>
                </c:pt>
                <c:pt idx="370">
                  <c:v>-0.12143257072398429</c:v>
                </c:pt>
                <c:pt idx="371">
                  <c:v>-0.12101516366545446</c:v>
                </c:pt>
                <c:pt idx="372">
                  <c:v>-0.11999734983590497</c:v>
                </c:pt>
                <c:pt idx="373">
                  <c:v>-0.11978607677727655</c:v>
                </c:pt>
                <c:pt idx="374">
                  <c:v>-0.11799209829574737</c:v>
                </c:pt>
                <c:pt idx="375">
                  <c:v>-0.11676668967653414</c:v>
                </c:pt>
                <c:pt idx="376">
                  <c:v>-0.11563220118199838</c:v>
                </c:pt>
                <c:pt idx="377">
                  <c:v>-0.11389405073154132</c:v>
                </c:pt>
                <c:pt idx="378">
                  <c:v>-0.11247284197238068</c:v>
                </c:pt>
                <c:pt idx="379">
                  <c:v>-0.11146391886950967</c:v>
                </c:pt>
                <c:pt idx="380">
                  <c:v>-0.10978853298120982</c:v>
                </c:pt>
                <c:pt idx="381">
                  <c:v>-0.10842237664016732</c:v>
                </c:pt>
                <c:pt idx="382">
                  <c:v>-0.107163112073994</c:v>
                </c:pt>
                <c:pt idx="383">
                  <c:v>-0.10560378371021165</c:v>
                </c:pt>
                <c:pt idx="384">
                  <c:v>-0.10445938087961944</c:v>
                </c:pt>
                <c:pt idx="385">
                  <c:v>-0.10300921905149851</c:v>
                </c:pt>
                <c:pt idx="386">
                  <c:v>-0.10145820195433015</c:v>
                </c:pt>
                <c:pt idx="387">
                  <c:v>-9.9948737868798473E-2</c:v>
                </c:pt>
                <c:pt idx="388">
                  <c:v>-9.9364822902563849E-2</c:v>
                </c:pt>
                <c:pt idx="389">
                  <c:v>-9.9975422148020576E-2</c:v>
                </c:pt>
                <c:pt idx="390">
                  <c:v>-9.884378953576875E-2</c:v>
                </c:pt>
                <c:pt idx="391">
                  <c:v>-9.8300931900793212E-2</c:v>
                </c:pt>
                <c:pt idx="392">
                  <c:v>-9.7471606529123678E-2</c:v>
                </c:pt>
                <c:pt idx="393">
                  <c:v>-9.7985982036927266E-2</c:v>
                </c:pt>
                <c:pt idx="394">
                  <c:v>-9.6765330151449475E-2</c:v>
                </c:pt>
                <c:pt idx="395">
                  <c:v>-9.5622102839603443E-2</c:v>
                </c:pt>
                <c:pt idx="396">
                  <c:v>-9.4292031582353636E-2</c:v>
                </c:pt>
                <c:pt idx="397">
                  <c:v>-9.2876846837833538E-2</c:v>
                </c:pt>
                <c:pt idx="398">
                  <c:v>-9.1499059046261905E-2</c:v>
                </c:pt>
                <c:pt idx="399">
                  <c:v>-9.0244241396573638E-2</c:v>
                </c:pt>
                <c:pt idx="400">
                  <c:v>-8.92620938100573E-2</c:v>
                </c:pt>
                <c:pt idx="401">
                  <c:v>-8.9832250607460404E-2</c:v>
                </c:pt>
                <c:pt idx="402">
                  <c:v>-8.8940861540301619E-2</c:v>
                </c:pt>
                <c:pt idx="403">
                  <c:v>-9.0106963546384922E-2</c:v>
                </c:pt>
                <c:pt idx="404">
                  <c:v>-8.8750171971591962E-2</c:v>
                </c:pt>
                <c:pt idx="405">
                  <c:v>-8.7409107661250235E-2</c:v>
                </c:pt>
                <c:pt idx="406">
                  <c:v>-8.7504112846488694E-2</c:v>
                </c:pt>
                <c:pt idx="407">
                  <c:v>-8.8112517786466657E-2</c:v>
                </c:pt>
                <c:pt idx="408">
                  <c:v>-8.683038121403433E-2</c:v>
                </c:pt>
                <c:pt idx="409">
                  <c:v>-8.5522890485512579E-2</c:v>
                </c:pt>
                <c:pt idx="410">
                  <c:v>-8.4381425430642282E-2</c:v>
                </c:pt>
                <c:pt idx="411">
                  <c:v>-8.485612317272069E-2</c:v>
                </c:pt>
                <c:pt idx="412">
                  <c:v>-8.375833259416203E-2</c:v>
                </c:pt>
                <c:pt idx="413">
                  <c:v>-8.4348060374783512E-2</c:v>
                </c:pt>
                <c:pt idx="414">
                  <c:v>-8.397223128952952E-2</c:v>
                </c:pt>
                <c:pt idx="415">
                  <c:v>-8.2733100655061578E-2</c:v>
                </c:pt>
                <c:pt idx="416">
                  <c:v>-8.1503637647643096E-2</c:v>
                </c:pt>
                <c:pt idx="417">
                  <c:v>-8.0675080298291221E-2</c:v>
                </c:pt>
                <c:pt idx="418">
                  <c:v>-8.1609612843922472E-2</c:v>
                </c:pt>
                <c:pt idx="419">
                  <c:v>-8.1639943330710674E-2</c:v>
                </c:pt>
                <c:pt idx="420">
                  <c:v>-8.281371404824199E-2</c:v>
                </c:pt>
                <c:pt idx="421">
                  <c:v>-8.2394796178410015E-2</c:v>
                </c:pt>
                <c:pt idx="422">
                  <c:v>-8.1184815869689494E-2</c:v>
                </c:pt>
                <c:pt idx="423">
                  <c:v>-8.3575191021086057E-2</c:v>
                </c:pt>
                <c:pt idx="424">
                  <c:v>-8.4357206112740502E-2</c:v>
                </c:pt>
                <c:pt idx="425">
                  <c:v>-8.8675121962059747E-2</c:v>
                </c:pt>
                <c:pt idx="426">
                  <c:v>-8.8487770940059204E-2</c:v>
                </c:pt>
                <c:pt idx="427">
                  <c:v>-8.7166552443352363E-2</c:v>
                </c:pt>
                <c:pt idx="428">
                  <c:v>-8.6405753819705305E-2</c:v>
                </c:pt>
                <c:pt idx="429">
                  <c:v>-8.5361567107803432E-2</c:v>
                </c:pt>
                <c:pt idx="430">
                  <c:v>-8.4293563466765545E-2</c:v>
                </c:pt>
                <c:pt idx="431">
                  <c:v>-8.5263263513351464E-2</c:v>
                </c:pt>
                <c:pt idx="432">
                  <c:v>-8.5990576083697229E-2</c:v>
                </c:pt>
                <c:pt idx="433">
                  <c:v>-8.4755989712903962E-2</c:v>
                </c:pt>
                <c:pt idx="434">
                  <c:v>-8.3493419099090138E-2</c:v>
                </c:pt>
                <c:pt idx="435">
                  <c:v>-8.2232548959484134E-2</c:v>
                </c:pt>
                <c:pt idx="436">
                  <c:v>-8.2793636256818418E-2</c:v>
                </c:pt>
                <c:pt idx="437">
                  <c:v>-8.6143671966682586E-2</c:v>
                </c:pt>
                <c:pt idx="438">
                  <c:v>-8.6880056446469969E-2</c:v>
                </c:pt>
                <c:pt idx="439">
                  <c:v>-8.5719450071548062E-2</c:v>
                </c:pt>
                <c:pt idx="440">
                  <c:v>-8.5223112492193095E-2</c:v>
                </c:pt>
                <c:pt idx="441">
                  <c:v>-8.4284162779180383E-2</c:v>
                </c:pt>
                <c:pt idx="442">
                  <c:v>-8.3460897809606055E-2</c:v>
                </c:pt>
                <c:pt idx="443">
                  <c:v>-8.220976408700198E-2</c:v>
                </c:pt>
                <c:pt idx="444">
                  <c:v>-8.0993371851926801E-2</c:v>
                </c:pt>
                <c:pt idx="445">
                  <c:v>-8.0018280188631191E-2</c:v>
                </c:pt>
                <c:pt idx="446">
                  <c:v>-7.8830116333826555E-2</c:v>
                </c:pt>
                <c:pt idx="447">
                  <c:v>-7.7646190230573439E-2</c:v>
                </c:pt>
                <c:pt idx="448">
                  <c:v>-7.7013415779086186E-2</c:v>
                </c:pt>
                <c:pt idx="449">
                  <c:v>-7.5950885391637052E-2</c:v>
                </c:pt>
                <c:pt idx="450">
                  <c:v>-7.5242946364072652E-2</c:v>
                </c:pt>
                <c:pt idx="451">
                  <c:v>-7.501267182281432E-2</c:v>
                </c:pt>
                <c:pt idx="452">
                  <c:v>-7.401252646347839E-2</c:v>
                </c:pt>
                <c:pt idx="453">
                  <c:v>-7.7455185924468345E-2</c:v>
                </c:pt>
                <c:pt idx="454">
                  <c:v>-7.7254850281408285E-2</c:v>
                </c:pt>
                <c:pt idx="455">
                  <c:v>-7.9713786700197006E-2</c:v>
                </c:pt>
                <c:pt idx="456">
                  <c:v>-7.8547766189027868E-2</c:v>
                </c:pt>
                <c:pt idx="457">
                  <c:v>-7.8491094476013587E-2</c:v>
                </c:pt>
                <c:pt idx="458">
                  <c:v>-7.7827818068092663E-2</c:v>
                </c:pt>
                <c:pt idx="459">
                  <c:v>-7.6663683652954021E-2</c:v>
                </c:pt>
                <c:pt idx="460">
                  <c:v>-7.6057175662140014E-2</c:v>
                </c:pt>
                <c:pt idx="461">
                  <c:v>-7.5143960118365452E-2</c:v>
                </c:pt>
                <c:pt idx="462">
                  <c:v>-7.6375612291692346E-2</c:v>
                </c:pt>
                <c:pt idx="463">
                  <c:v>-7.5405519089152107E-2</c:v>
                </c:pt>
                <c:pt idx="464">
                  <c:v>-7.4284127000790096E-2</c:v>
                </c:pt>
                <c:pt idx="465">
                  <c:v>-7.3741705686298883E-2</c:v>
                </c:pt>
                <c:pt idx="466">
                  <c:v>-7.3236721875835895E-2</c:v>
                </c:pt>
                <c:pt idx="467">
                  <c:v>-7.3658931909004924E-2</c:v>
                </c:pt>
                <c:pt idx="468">
                  <c:v>-7.2557987257457213E-2</c:v>
                </c:pt>
                <c:pt idx="469">
                  <c:v>-7.1607053799280507E-2</c:v>
                </c:pt>
                <c:pt idx="470">
                  <c:v>-7.1542308751605277E-2</c:v>
                </c:pt>
                <c:pt idx="471">
                  <c:v>-7.0608154417055757E-2</c:v>
                </c:pt>
                <c:pt idx="472">
                  <c:v>-7.0250432097287485E-2</c:v>
                </c:pt>
                <c:pt idx="473">
                  <c:v>-7.0037485319671813E-2</c:v>
                </c:pt>
                <c:pt idx="474">
                  <c:v>-6.907060259215872E-2</c:v>
                </c:pt>
                <c:pt idx="475">
                  <c:v>-7.3353839773316637E-2</c:v>
                </c:pt>
                <c:pt idx="476">
                  <c:v>-7.2246123790208672E-2</c:v>
                </c:pt>
                <c:pt idx="477">
                  <c:v>-7.1253331519345195E-2</c:v>
                </c:pt>
                <c:pt idx="478">
                  <c:v>-7.0660565676313E-2</c:v>
                </c:pt>
                <c:pt idx="479">
                  <c:v>-7.3484355403181684E-2</c:v>
                </c:pt>
                <c:pt idx="480">
                  <c:v>-7.3529243859552243E-2</c:v>
                </c:pt>
                <c:pt idx="481">
                  <c:v>-7.3665156898331058E-2</c:v>
                </c:pt>
                <c:pt idx="482">
                  <c:v>-7.2608701592018418E-2</c:v>
                </c:pt>
                <c:pt idx="483">
                  <c:v>-7.4830325105326501E-2</c:v>
                </c:pt>
                <c:pt idx="484">
                  <c:v>-7.3716960546540838E-2</c:v>
                </c:pt>
                <c:pt idx="485">
                  <c:v>-7.3092641225978972E-2</c:v>
                </c:pt>
                <c:pt idx="486">
                  <c:v>-7.2121459111358158E-2</c:v>
                </c:pt>
                <c:pt idx="487">
                  <c:v>-7.1359047422599992E-2</c:v>
                </c:pt>
                <c:pt idx="488">
                  <c:v>-7.3809533050204018E-2</c:v>
                </c:pt>
                <c:pt idx="489">
                  <c:v>-7.3131469557555159E-2</c:v>
                </c:pt>
                <c:pt idx="490">
                  <c:v>-7.2159065962986338E-2</c:v>
                </c:pt>
                <c:pt idx="491">
                  <c:v>-7.2046922123550627E-2</c:v>
                </c:pt>
                <c:pt idx="492">
                  <c:v>-7.1092173863035693E-2</c:v>
                </c:pt>
                <c:pt idx="493">
                  <c:v>-7.0289967604427378E-2</c:v>
                </c:pt>
                <c:pt idx="494">
                  <c:v>-7.0214488134401148E-2</c:v>
                </c:pt>
                <c:pt idx="495">
                  <c:v>-7.6671456426184753E-2</c:v>
                </c:pt>
                <c:pt idx="496">
                  <c:v>-7.9225058262050105E-2</c:v>
                </c:pt>
                <c:pt idx="497">
                  <c:v>-7.804246266649538E-2</c:v>
                </c:pt>
                <c:pt idx="498">
                  <c:v>-7.7194300561738552E-2</c:v>
                </c:pt>
                <c:pt idx="499">
                  <c:v>-7.6260796280848114E-2</c:v>
                </c:pt>
                <c:pt idx="500">
                  <c:v>-7.7216771113440844E-2</c:v>
                </c:pt>
                <c:pt idx="501">
                  <c:v>-7.9557769544730234E-2</c:v>
                </c:pt>
                <c:pt idx="502">
                  <c:v>-8.2247053451585311E-2</c:v>
                </c:pt>
                <c:pt idx="503">
                  <c:v>-8.1051896686541169E-2</c:v>
                </c:pt>
                <c:pt idx="504">
                  <c:v>-8.2889268145937237E-2</c:v>
                </c:pt>
                <c:pt idx="505">
                  <c:v>-8.5275456164550262E-2</c:v>
                </c:pt>
                <c:pt idx="506">
                  <c:v>-8.4830818433996605E-2</c:v>
                </c:pt>
                <c:pt idx="507">
                  <c:v>-8.3606558743094556E-2</c:v>
                </c:pt>
                <c:pt idx="508">
                  <c:v>-8.4771301105061717E-2</c:v>
                </c:pt>
                <c:pt idx="509">
                  <c:v>-8.5076541698011737E-2</c:v>
                </c:pt>
                <c:pt idx="510">
                  <c:v>-8.586851712684275E-2</c:v>
                </c:pt>
                <c:pt idx="511">
                  <c:v>-8.4953833603836681E-2</c:v>
                </c:pt>
                <c:pt idx="512">
                  <c:v>-8.3793188733466542E-2</c:v>
                </c:pt>
                <c:pt idx="513">
                  <c:v>-8.2765177184145597E-2</c:v>
                </c:pt>
                <c:pt idx="514">
                  <c:v>-8.1519635758982828E-2</c:v>
                </c:pt>
                <c:pt idx="515">
                  <c:v>-8.0467372766264741E-2</c:v>
                </c:pt>
                <c:pt idx="516">
                  <c:v>-7.9374474285064903E-2</c:v>
                </c:pt>
                <c:pt idx="517">
                  <c:v>-7.843935889988346E-2</c:v>
                </c:pt>
                <c:pt idx="518">
                  <c:v>-7.7361040889649846E-2</c:v>
                </c:pt>
                <c:pt idx="519">
                  <c:v>-7.6252457486154543E-2</c:v>
                </c:pt>
                <c:pt idx="520">
                  <c:v>-7.5731583636724012E-2</c:v>
                </c:pt>
                <c:pt idx="521">
                  <c:v>-7.4594742952420245E-2</c:v>
                </c:pt>
                <c:pt idx="522">
                  <c:v>-7.3528151991391871E-2</c:v>
                </c:pt>
                <c:pt idx="523">
                  <c:v>-7.3562662241688531E-2</c:v>
                </c:pt>
                <c:pt idx="524">
                  <c:v>-7.3569529845516138E-2</c:v>
                </c:pt>
                <c:pt idx="525">
                  <c:v>-7.2649417411751044E-2</c:v>
                </c:pt>
                <c:pt idx="526">
                  <c:v>-7.3749862901616198E-2</c:v>
                </c:pt>
                <c:pt idx="527">
                  <c:v>-7.7815693153942669E-2</c:v>
                </c:pt>
                <c:pt idx="528">
                  <c:v>-7.6646021817456472E-2</c:v>
                </c:pt>
                <c:pt idx="529">
                  <c:v>-7.5542141313314159E-2</c:v>
                </c:pt>
                <c:pt idx="530">
                  <c:v>-7.4855123376305663E-2</c:v>
                </c:pt>
                <c:pt idx="531">
                  <c:v>-7.3747333946297344E-2</c:v>
                </c:pt>
                <c:pt idx="532">
                  <c:v>-7.3107864765381891E-2</c:v>
                </c:pt>
                <c:pt idx="533">
                  <c:v>-7.2160555150710431E-2</c:v>
                </c:pt>
                <c:pt idx="534">
                  <c:v>-7.1414291871606278E-2</c:v>
                </c:pt>
                <c:pt idx="535">
                  <c:v>-7.1503988299558841E-2</c:v>
                </c:pt>
                <c:pt idx="536">
                  <c:v>-7.8242791911996928E-2</c:v>
                </c:pt>
                <c:pt idx="537">
                  <c:v>-7.9865448345221954E-2</c:v>
                </c:pt>
                <c:pt idx="538">
                  <c:v>-8.110802097960032E-2</c:v>
                </c:pt>
                <c:pt idx="539">
                  <c:v>-8.130213841072137E-2</c:v>
                </c:pt>
                <c:pt idx="540">
                  <c:v>-8.025407114308071E-2</c:v>
                </c:pt>
                <c:pt idx="541">
                  <c:v>-8.2814486370320906E-2</c:v>
                </c:pt>
                <c:pt idx="542">
                  <c:v>-8.223134051640868E-2</c:v>
                </c:pt>
                <c:pt idx="543">
                  <c:v>-8.1060096337857462E-2</c:v>
                </c:pt>
                <c:pt idx="544">
                  <c:v>-7.9837891505667807E-2</c:v>
                </c:pt>
                <c:pt idx="545">
                  <c:v>-8.127877545422503E-2</c:v>
                </c:pt>
                <c:pt idx="546">
                  <c:v>-8.0638232851408378E-2</c:v>
                </c:pt>
                <c:pt idx="547">
                  <c:v>-8.0633262755506238E-2</c:v>
                </c:pt>
                <c:pt idx="548">
                  <c:v>-7.9843442972828499E-2</c:v>
                </c:pt>
                <c:pt idx="549">
                  <c:v>-7.867963517539589E-2</c:v>
                </c:pt>
                <c:pt idx="550">
                  <c:v>-7.7671297873686651E-2</c:v>
                </c:pt>
                <c:pt idx="551">
                  <c:v>-7.6524745276546999E-2</c:v>
                </c:pt>
                <c:pt idx="552">
                  <c:v>-7.5567739325907934E-2</c:v>
                </c:pt>
                <c:pt idx="553">
                  <c:v>-7.5036574996208985E-2</c:v>
                </c:pt>
                <c:pt idx="554">
                  <c:v>-7.4400584956034591E-2</c:v>
                </c:pt>
                <c:pt idx="555">
                  <c:v>-7.3293898143314676E-2</c:v>
                </c:pt>
                <c:pt idx="556">
                  <c:v>-7.2527547657752281E-2</c:v>
                </c:pt>
                <c:pt idx="557">
                  <c:v>-7.1468935355636226E-2</c:v>
                </c:pt>
                <c:pt idx="558">
                  <c:v>-7.0648474368654596E-2</c:v>
                </c:pt>
                <c:pt idx="559">
                  <c:v>-6.9682825099634971E-2</c:v>
                </c:pt>
                <c:pt idx="560">
                  <c:v>-7.0112179163418067E-2</c:v>
                </c:pt>
                <c:pt idx="561">
                  <c:v>-7.0911310556942247E-2</c:v>
                </c:pt>
                <c:pt idx="562">
                  <c:v>-7.0354995617140204E-2</c:v>
                </c:pt>
                <c:pt idx="563">
                  <c:v>-6.931833296168699E-2</c:v>
                </c:pt>
                <c:pt idx="564">
                  <c:v>-6.864252056484374E-2</c:v>
                </c:pt>
                <c:pt idx="565">
                  <c:v>-6.7652656240657361E-2</c:v>
                </c:pt>
                <c:pt idx="566">
                  <c:v>-6.8030764472297597E-2</c:v>
                </c:pt>
                <c:pt idx="567">
                  <c:v>-6.8398042515204288E-2</c:v>
                </c:pt>
                <c:pt idx="568">
                  <c:v>-6.7370119992301469E-2</c:v>
                </c:pt>
                <c:pt idx="569">
                  <c:v>-6.6567395551421576E-2</c:v>
                </c:pt>
                <c:pt idx="570">
                  <c:v>-6.6256111701083253E-2</c:v>
                </c:pt>
                <c:pt idx="571">
                  <c:v>-6.5623891714566659E-2</c:v>
                </c:pt>
                <c:pt idx="572">
                  <c:v>-6.5015401829302877E-2</c:v>
                </c:pt>
                <c:pt idx="573">
                  <c:v>-6.4065375893541082E-2</c:v>
                </c:pt>
                <c:pt idx="574">
                  <c:v>-6.3309988750883797E-2</c:v>
                </c:pt>
                <c:pt idx="575">
                  <c:v>-6.3095364117976324E-2</c:v>
                </c:pt>
                <c:pt idx="576">
                  <c:v>-6.2471737853202328E-2</c:v>
                </c:pt>
                <c:pt idx="577">
                  <c:v>-6.1876297091165967E-2</c:v>
                </c:pt>
                <c:pt idx="578">
                  <c:v>-6.3974896415527824E-2</c:v>
                </c:pt>
                <c:pt idx="579">
                  <c:v>-6.4136397672299977E-2</c:v>
                </c:pt>
                <c:pt idx="580">
                  <c:v>-6.418917601814908E-2</c:v>
                </c:pt>
                <c:pt idx="581">
                  <c:v>-6.3401225696240779E-2</c:v>
                </c:pt>
                <c:pt idx="582">
                  <c:v>-6.3267760228791214E-2</c:v>
                </c:pt>
                <c:pt idx="583">
                  <c:v>-6.2538416301245903E-2</c:v>
                </c:pt>
                <c:pt idx="584">
                  <c:v>-6.1655812282645057E-2</c:v>
                </c:pt>
                <c:pt idx="585">
                  <c:v>-6.1193055166152588E-2</c:v>
                </c:pt>
                <c:pt idx="586">
                  <c:v>-6.0406223942766873E-2</c:v>
                </c:pt>
                <c:pt idx="587">
                  <c:v>-5.9859626573979634E-2</c:v>
                </c:pt>
                <c:pt idx="588">
                  <c:v>-5.9114727175076882E-2</c:v>
                </c:pt>
                <c:pt idx="589">
                  <c:v>-6.0383431638226487E-2</c:v>
                </c:pt>
                <c:pt idx="590">
                  <c:v>-5.9685010999004744E-2</c:v>
                </c:pt>
                <c:pt idx="591">
                  <c:v>-6.1622699709516088E-2</c:v>
                </c:pt>
                <c:pt idx="592">
                  <c:v>-6.0691454616041786E-2</c:v>
                </c:pt>
                <c:pt idx="593">
                  <c:v>-5.9867767460071025E-2</c:v>
                </c:pt>
                <c:pt idx="594">
                  <c:v>-5.9523517738627303E-2</c:v>
                </c:pt>
                <c:pt idx="595">
                  <c:v>-5.8631837631639448E-2</c:v>
                </c:pt>
                <c:pt idx="596">
                  <c:v>-6.0488334689517732E-2</c:v>
                </c:pt>
                <c:pt idx="597">
                  <c:v>-6.3063530350059863E-2</c:v>
                </c:pt>
                <c:pt idx="598">
                  <c:v>-6.2116392265206086E-2</c:v>
                </c:pt>
                <c:pt idx="599">
                  <c:v>-6.2021059959954924E-2</c:v>
                </c:pt>
                <c:pt idx="600">
                  <c:v>-6.2041691915260613E-2</c:v>
                </c:pt>
                <c:pt idx="601">
                  <c:v>-6.5365457558807794E-2</c:v>
                </c:pt>
                <c:pt idx="602">
                  <c:v>-6.6114957086798945E-2</c:v>
                </c:pt>
                <c:pt idx="603">
                  <c:v>-6.6836833375722646E-2</c:v>
                </c:pt>
                <c:pt idx="604">
                  <c:v>-6.5839344064442168E-2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9B-45DD-B322-0C37DAC7FAA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Vol_Correl_VaR!$T$18:$T$622</c:f>
              <c:numCache>
                <c:formatCode>0.00%</c:formatCode>
                <c:ptCount val="605"/>
                <c:pt idx="0">
                  <c:v>-4.0933046122795545E-2</c:v>
                </c:pt>
                <c:pt idx="1">
                  <c:v>-4.0314375065777466E-2</c:v>
                </c:pt>
                <c:pt idx="2">
                  <c:v>-3.9721340316853718E-2</c:v>
                </c:pt>
                <c:pt idx="3">
                  <c:v>-3.9160432415104994E-2</c:v>
                </c:pt>
                <c:pt idx="4">
                  <c:v>-3.889086577568427E-2</c:v>
                </c:pt>
                <c:pt idx="5">
                  <c:v>-4.0068785449706684E-2</c:v>
                </c:pt>
                <c:pt idx="6">
                  <c:v>-4.169733047576199E-2</c:v>
                </c:pt>
                <c:pt idx="7">
                  <c:v>-4.1208397074659987E-2</c:v>
                </c:pt>
                <c:pt idx="8">
                  <c:v>-4.0805991522266702E-2</c:v>
                </c:pt>
                <c:pt idx="9">
                  <c:v>-4.0376909215985302E-2</c:v>
                </c:pt>
                <c:pt idx="10">
                  <c:v>-4.0051122144909274E-2</c:v>
                </c:pt>
                <c:pt idx="11">
                  <c:v>-3.948985552953168E-2</c:v>
                </c:pt>
                <c:pt idx="12">
                  <c:v>-3.9001351949482191E-2</c:v>
                </c:pt>
                <c:pt idx="13">
                  <c:v>-3.8426471263578843E-2</c:v>
                </c:pt>
                <c:pt idx="14">
                  <c:v>-3.802532282771004E-2</c:v>
                </c:pt>
                <c:pt idx="15">
                  <c:v>-3.8096155896310123E-2</c:v>
                </c:pt>
                <c:pt idx="16">
                  <c:v>-4.2318599849487333E-2</c:v>
                </c:pt>
                <c:pt idx="17">
                  <c:v>-4.2711442417090982E-2</c:v>
                </c:pt>
                <c:pt idx="18">
                  <c:v>-4.2104817737172569E-2</c:v>
                </c:pt>
                <c:pt idx="19">
                  <c:v>-4.1482473054588534E-2</c:v>
                </c:pt>
                <c:pt idx="20">
                  <c:v>-4.1885418944991988E-2</c:v>
                </c:pt>
                <c:pt idx="21">
                  <c:v>-4.6591564722451469E-2</c:v>
                </c:pt>
                <c:pt idx="22">
                  <c:v>-4.7082420310245378E-2</c:v>
                </c:pt>
                <c:pt idx="23">
                  <c:v>-4.6977373376797013E-2</c:v>
                </c:pt>
                <c:pt idx="24">
                  <c:v>-4.6870977252194579E-2</c:v>
                </c:pt>
                <c:pt idx="25">
                  <c:v>-5.008633102618195E-2</c:v>
                </c:pt>
                <c:pt idx="26">
                  <c:v>-4.9955445976015297E-2</c:v>
                </c:pt>
                <c:pt idx="27">
                  <c:v>-4.9525853922650874E-2</c:v>
                </c:pt>
                <c:pt idx="28">
                  <c:v>-4.885797398801895E-2</c:v>
                </c:pt>
                <c:pt idx="29">
                  <c:v>-5.1565873992298034E-2</c:v>
                </c:pt>
                <c:pt idx="30">
                  <c:v>-5.1712786391868416E-2</c:v>
                </c:pt>
                <c:pt idx="31">
                  <c:v>-5.1021899201411466E-2</c:v>
                </c:pt>
                <c:pt idx="32">
                  <c:v>-5.0309840061027164E-2</c:v>
                </c:pt>
                <c:pt idx="33">
                  <c:v>-5.0658604408673681E-2</c:v>
                </c:pt>
                <c:pt idx="34">
                  <c:v>-5.0809827383838678E-2</c:v>
                </c:pt>
                <c:pt idx="35">
                  <c:v>-5.1011068173379658E-2</c:v>
                </c:pt>
                <c:pt idx="36">
                  <c:v>-5.075031047642492E-2</c:v>
                </c:pt>
                <c:pt idx="37">
                  <c:v>-5.0300444419404462E-2</c:v>
                </c:pt>
                <c:pt idx="38">
                  <c:v>-4.9912884782722954E-2</c:v>
                </c:pt>
                <c:pt idx="39">
                  <c:v>-5.0124628922124929E-2</c:v>
                </c:pt>
                <c:pt idx="40">
                  <c:v>-4.9463156218840204E-2</c:v>
                </c:pt>
                <c:pt idx="41">
                  <c:v>-4.9644853698614759E-2</c:v>
                </c:pt>
                <c:pt idx="42">
                  <c:v>-4.9291828745553892E-2</c:v>
                </c:pt>
                <c:pt idx="43">
                  <c:v>-4.9348854145322141E-2</c:v>
                </c:pt>
                <c:pt idx="44">
                  <c:v>-4.8702439123416777E-2</c:v>
                </c:pt>
                <c:pt idx="45">
                  <c:v>-4.8081498332957009E-2</c:v>
                </c:pt>
                <c:pt idx="46">
                  <c:v>-4.7678883440267175E-2</c:v>
                </c:pt>
                <c:pt idx="47">
                  <c:v>-4.7649442327579457E-2</c:v>
                </c:pt>
                <c:pt idx="48">
                  <c:v>-4.7086817447488508E-2</c:v>
                </c:pt>
                <c:pt idx="49">
                  <c:v>-4.6412483105236303E-2</c:v>
                </c:pt>
                <c:pt idx="50">
                  <c:v>-4.59415499709502E-2</c:v>
                </c:pt>
                <c:pt idx="51">
                  <c:v>-4.5370235018258445E-2</c:v>
                </c:pt>
                <c:pt idx="52">
                  <c:v>-4.4720562239652123E-2</c:v>
                </c:pt>
                <c:pt idx="53">
                  <c:v>-4.4046002178919595E-2</c:v>
                </c:pt>
                <c:pt idx="54">
                  <c:v>-4.3380297377292244E-2</c:v>
                </c:pt>
                <c:pt idx="55">
                  <c:v>-4.3030934732034648E-2</c:v>
                </c:pt>
                <c:pt idx="56">
                  <c:v>-4.2585463969214775E-2</c:v>
                </c:pt>
                <c:pt idx="57">
                  <c:v>-4.1941825321145321E-2</c:v>
                </c:pt>
                <c:pt idx="58">
                  <c:v>-4.1469881835161232E-2</c:v>
                </c:pt>
                <c:pt idx="59">
                  <c:v>-4.2222331049172106E-2</c:v>
                </c:pt>
                <c:pt idx="60">
                  <c:v>-4.2268579339136435E-2</c:v>
                </c:pt>
                <c:pt idx="61">
                  <c:v>-4.1635153059487527E-2</c:v>
                </c:pt>
                <c:pt idx="62">
                  <c:v>-4.2595267967811559E-2</c:v>
                </c:pt>
                <c:pt idx="63">
                  <c:v>-4.2217906456507727E-2</c:v>
                </c:pt>
                <c:pt idx="64">
                  <c:v>-4.1591225659007476E-2</c:v>
                </c:pt>
                <c:pt idx="65">
                  <c:v>-4.1007114462794855E-2</c:v>
                </c:pt>
                <c:pt idx="66">
                  <c:v>-4.0387666474581439E-2</c:v>
                </c:pt>
                <c:pt idx="67">
                  <c:v>-3.9970589252670309E-2</c:v>
                </c:pt>
                <c:pt idx="68">
                  <c:v>-3.938888846446309E-2</c:v>
                </c:pt>
                <c:pt idx="69">
                  <c:v>-3.8859545283505124E-2</c:v>
                </c:pt>
                <c:pt idx="70">
                  <c:v>-3.8362161057497533E-2</c:v>
                </c:pt>
                <c:pt idx="71">
                  <c:v>-3.799966152709288E-2</c:v>
                </c:pt>
                <c:pt idx="72">
                  <c:v>-3.8119553187944057E-2</c:v>
                </c:pt>
                <c:pt idx="73">
                  <c:v>-3.7643319426999049E-2</c:v>
                </c:pt>
                <c:pt idx="74">
                  <c:v>-3.7143126798596701E-2</c:v>
                </c:pt>
                <c:pt idx="75">
                  <c:v>-3.6693529717129872E-2</c:v>
                </c:pt>
                <c:pt idx="76">
                  <c:v>-3.679432597043937E-2</c:v>
                </c:pt>
                <c:pt idx="77">
                  <c:v>-3.6316854696437556E-2</c:v>
                </c:pt>
                <c:pt idx="78">
                  <c:v>-3.6798748392803754E-2</c:v>
                </c:pt>
                <c:pt idx="79">
                  <c:v>-3.8952063521832919E-2</c:v>
                </c:pt>
                <c:pt idx="80">
                  <c:v>-3.8905830818968999E-2</c:v>
                </c:pt>
                <c:pt idx="81">
                  <c:v>-3.8366585165555654E-2</c:v>
                </c:pt>
                <c:pt idx="82">
                  <c:v>-3.8473086379245888E-2</c:v>
                </c:pt>
                <c:pt idx="83">
                  <c:v>-3.9806626204030769E-2</c:v>
                </c:pt>
                <c:pt idx="84">
                  <c:v>-4.0716283813051951E-2</c:v>
                </c:pt>
                <c:pt idx="85">
                  <c:v>-4.0369245409196529E-2</c:v>
                </c:pt>
                <c:pt idx="86">
                  <c:v>-4.0533747621753408E-2</c:v>
                </c:pt>
                <c:pt idx="87">
                  <c:v>-4.1116951151948251E-2</c:v>
                </c:pt>
                <c:pt idx="88">
                  <c:v>-4.0906299333267143E-2</c:v>
                </c:pt>
                <c:pt idx="89">
                  <c:v>-4.0359039638635408E-2</c:v>
                </c:pt>
                <c:pt idx="90">
                  <c:v>-4.0006410679214101E-2</c:v>
                </c:pt>
                <c:pt idx="91">
                  <c:v>-4.055996035576398E-2</c:v>
                </c:pt>
                <c:pt idx="92">
                  <c:v>-4.1085538873099021E-2</c:v>
                </c:pt>
                <c:pt idx="93">
                  <c:v>-4.0660498641830099E-2</c:v>
                </c:pt>
                <c:pt idx="94">
                  <c:v>-4.3148586642934528E-2</c:v>
                </c:pt>
                <c:pt idx="95">
                  <c:v>-4.4394975787753713E-2</c:v>
                </c:pt>
                <c:pt idx="96">
                  <c:v>-4.395732287597616E-2</c:v>
                </c:pt>
                <c:pt idx="97">
                  <c:v>-4.3333425596501919E-2</c:v>
                </c:pt>
                <c:pt idx="98">
                  <c:v>-4.2687586074437914E-2</c:v>
                </c:pt>
                <c:pt idx="99">
                  <c:v>-4.21963815690201E-2</c:v>
                </c:pt>
                <c:pt idx="100">
                  <c:v>-4.1895672283653797E-2</c:v>
                </c:pt>
                <c:pt idx="101">
                  <c:v>-4.2082851449912494E-2</c:v>
                </c:pt>
                <c:pt idx="102">
                  <c:v>-4.6360602918817405E-2</c:v>
                </c:pt>
                <c:pt idx="103">
                  <c:v>-4.7831110200157956E-2</c:v>
                </c:pt>
                <c:pt idx="104">
                  <c:v>-4.7110045686003368E-2</c:v>
                </c:pt>
                <c:pt idx="105">
                  <c:v>-4.6640754655993578E-2</c:v>
                </c:pt>
                <c:pt idx="106">
                  <c:v>-4.6028820100516697E-2</c:v>
                </c:pt>
                <c:pt idx="107">
                  <c:v>-4.5356855779782948E-2</c:v>
                </c:pt>
                <c:pt idx="108">
                  <c:v>-4.4711192013514263E-2</c:v>
                </c:pt>
                <c:pt idx="109">
                  <c:v>-4.4268876488039795E-2</c:v>
                </c:pt>
                <c:pt idx="110">
                  <c:v>-4.3867843563851108E-2</c:v>
                </c:pt>
                <c:pt idx="111">
                  <c:v>-4.3227876451110654E-2</c:v>
                </c:pt>
                <c:pt idx="112">
                  <c:v>-4.2575315873894605E-2</c:v>
                </c:pt>
                <c:pt idx="113">
                  <c:v>-4.2062931836087891E-2</c:v>
                </c:pt>
                <c:pt idx="114">
                  <c:v>-4.2124729253871104E-2</c:v>
                </c:pt>
                <c:pt idx="115">
                  <c:v>-4.1661892771909972E-2</c:v>
                </c:pt>
                <c:pt idx="116">
                  <c:v>-4.1032300756748186E-2</c:v>
                </c:pt>
                <c:pt idx="117">
                  <c:v>-4.0578760668672553E-2</c:v>
                </c:pt>
                <c:pt idx="118">
                  <c:v>-4.0060554270935474E-2</c:v>
                </c:pt>
                <c:pt idx="119">
                  <c:v>-3.9567107030893167E-2</c:v>
                </c:pt>
                <c:pt idx="120">
                  <c:v>-3.9094085931028463E-2</c:v>
                </c:pt>
                <c:pt idx="121">
                  <c:v>-3.8861718525512581E-2</c:v>
                </c:pt>
                <c:pt idx="122">
                  <c:v>-3.9179312046612534E-2</c:v>
                </c:pt>
                <c:pt idx="123">
                  <c:v>-3.8788293902388936E-2</c:v>
                </c:pt>
                <c:pt idx="124">
                  <c:v>-3.8483374062157648E-2</c:v>
                </c:pt>
                <c:pt idx="125">
                  <c:v>-3.8740811106231447E-2</c:v>
                </c:pt>
                <c:pt idx="126">
                  <c:v>-3.8831851037023482E-2</c:v>
                </c:pt>
                <c:pt idx="127">
                  <c:v>-3.8947949438343676E-2</c:v>
                </c:pt>
                <c:pt idx="128">
                  <c:v>-3.8529756296181619E-2</c:v>
                </c:pt>
                <c:pt idx="129">
                  <c:v>-3.8007314645043776E-2</c:v>
                </c:pt>
                <c:pt idx="130">
                  <c:v>-3.7902383894580262E-2</c:v>
                </c:pt>
                <c:pt idx="131">
                  <c:v>-3.7399185226063343E-2</c:v>
                </c:pt>
                <c:pt idx="132">
                  <c:v>-3.69411308199828E-2</c:v>
                </c:pt>
                <c:pt idx="133">
                  <c:v>-3.6681083472778861E-2</c:v>
                </c:pt>
                <c:pt idx="134">
                  <c:v>-3.6856289986028565E-2</c:v>
                </c:pt>
                <c:pt idx="135">
                  <c:v>-3.6405176468947316E-2</c:v>
                </c:pt>
                <c:pt idx="136">
                  <c:v>-3.5930400760849787E-2</c:v>
                </c:pt>
                <c:pt idx="137">
                  <c:v>-3.5393124742689797E-2</c:v>
                </c:pt>
                <c:pt idx="138">
                  <c:v>-3.5275649760135114E-2</c:v>
                </c:pt>
                <c:pt idx="139">
                  <c:v>-3.4910780106367029E-2</c:v>
                </c:pt>
                <c:pt idx="140">
                  <c:v>-3.6853097534230321E-2</c:v>
                </c:pt>
                <c:pt idx="141">
                  <c:v>-3.6473486683119151E-2</c:v>
                </c:pt>
                <c:pt idx="142">
                  <c:v>-3.5943175897906243E-2</c:v>
                </c:pt>
                <c:pt idx="143">
                  <c:v>-3.5723611256263145E-2</c:v>
                </c:pt>
                <c:pt idx="144">
                  <c:v>-3.540465176028839E-2</c:v>
                </c:pt>
                <c:pt idx="145">
                  <c:v>-3.4898379440493975E-2</c:v>
                </c:pt>
                <c:pt idx="146">
                  <c:v>-3.4376337124198825E-2</c:v>
                </c:pt>
                <c:pt idx="147">
                  <c:v>-3.3861433563284846E-2</c:v>
                </c:pt>
                <c:pt idx="148">
                  <c:v>-3.3430308993675072E-2</c:v>
                </c:pt>
                <c:pt idx="149">
                  <c:v>-3.2977275156880863E-2</c:v>
                </c:pt>
                <c:pt idx="150">
                  <c:v>-3.2478921960444052E-2</c:v>
                </c:pt>
                <c:pt idx="151">
                  <c:v>-3.199043613781876E-2</c:v>
                </c:pt>
                <c:pt idx="152">
                  <c:v>-3.1507054921255731E-2</c:v>
                </c:pt>
                <c:pt idx="153">
                  <c:v>-3.1400966721781873E-2</c:v>
                </c:pt>
                <c:pt idx="154">
                  <c:v>-3.0943964666951811E-2</c:v>
                </c:pt>
                <c:pt idx="155">
                  <c:v>-3.0760426902398028E-2</c:v>
                </c:pt>
                <c:pt idx="156">
                  <c:v>-3.0309908682642047E-2</c:v>
                </c:pt>
                <c:pt idx="157">
                  <c:v>-3.0485853590587104E-2</c:v>
                </c:pt>
                <c:pt idx="158">
                  <c:v>-3.0497641667449751E-2</c:v>
                </c:pt>
                <c:pt idx="159">
                  <c:v>-3.0067251069484255E-2</c:v>
                </c:pt>
                <c:pt idx="160">
                  <c:v>-2.9735251296361134E-2</c:v>
                </c:pt>
                <c:pt idx="161">
                  <c:v>-3.0456467097159028E-2</c:v>
                </c:pt>
                <c:pt idx="162">
                  <c:v>-3.1851132705041821E-2</c:v>
                </c:pt>
                <c:pt idx="163">
                  <c:v>-3.2452422864396202E-2</c:v>
                </c:pt>
                <c:pt idx="164">
                  <c:v>-3.242206363209009E-2</c:v>
                </c:pt>
                <c:pt idx="165">
                  <c:v>-3.1995716349227564E-2</c:v>
                </c:pt>
                <c:pt idx="166">
                  <c:v>-3.1641205110516483E-2</c:v>
                </c:pt>
                <c:pt idx="167">
                  <c:v>-3.1172339495596276E-2</c:v>
                </c:pt>
                <c:pt idx="168">
                  <c:v>-3.0905675334465248E-2</c:v>
                </c:pt>
                <c:pt idx="169">
                  <c:v>-3.0778926120881681E-2</c:v>
                </c:pt>
                <c:pt idx="170">
                  <c:v>-3.0332118823757737E-2</c:v>
                </c:pt>
                <c:pt idx="171">
                  <c:v>-3.2226635042506939E-2</c:v>
                </c:pt>
                <c:pt idx="172">
                  <c:v>-3.1836758603085692E-2</c:v>
                </c:pt>
                <c:pt idx="173">
                  <c:v>-3.1926411797908637E-2</c:v>
                </c:pt>
                <c:pt idx="174">
                  <c:v>-3.175611560579867E-2</c:v>
                </c:pt>
                <c:pt idx="175">
                  <c:v>-3.1310431947645094E-2</c:v>
                </c:pt>
                <c:pt idx="176">
                  <c:v>-3.1408206096040926E-2</c:v>
                </c:pt>
                <c:pt idx="177">
                  <c:v>-3.1965851541276964E-2</c:v>
                </c:pt>
                <c:pt idx="178">
                  <c:v>-3.1482800624880562E-2</c:v>
                </c:pt>
                <c:pt idx="179">
                  <c:v>-3.1274939869197507E-2</c:v>
                </c:pt>
                <c:pt idx="180">
                  <c:v>-3.0811586265468177E-2</c:v>
                </c:pt>
                <c:pt idx="181">
                  <c:v>-3.0475641658573957E-2</c:v>
                </c:pt>
                <c:pt idx="182">
                  <c:v>-3.011673994230658E-2</c:v>
                </c:pt>
                <c:pt idx="183">
                  <c:v>-2.9666638775764333E-2</c:v>
                </c:pt>
                <c:pt idx="184">
                  <c:v>-3.1236339375716307E-2</c:v>
                </c:pt>
                <c:pt idx="185">
                  <c:v>-3.111904553669613E-2</c:v>
                </c:pt>
                <c:pt idx="186">
                  <c:v>-3.0652012282679802E-2</c:v>
                </c:pt>
                <c:pt idx="187">
                  <c:v>-3.0196378933137858E-2</c:v>
                </c:pt>
                <c:pt idx="188">
                  <c:v>-2.9827653670269752E-2</c:v>
                </c:pt>
                <c:pt idx="189">
                  <c:v>-2.9573380813710907E-2</c:v>
                </c:pt>
                <c:pt idx="190">
                  <c:v>-2.9341052776469985E-2</c:v>
                </c:pt>
                <c:pt idx="191">
                  <c:v>-2.8948050435558228E-2</c:v>
                </c:pt>
                <c:pt idx="192">
                  <c:v>-2.9015644035084037E-2</c:v>
                </c:pt>
                <c:pt idx="193">
                  <c:v>-2.9493540472267592E-2</c:v>
                </c:pt>
                <c:pt idx="194">
                  <c:v>-2.9048982558055957E-2</c:v>
                </c:pt>
                <c:pt idx="195">
                  <c:v>-2.8817291828014135E-2</c:v>
                </c:pt>
                <c:pt idx="196">
                  <c:v>-2.8390003977038059E-2</c:v>
                </c:pt>
                <c:pt idx="197">
                  <c:v>-2.9016336671422924E-2</c:v>
                </c:pt>
                <c:pt idx="198">
                  <c:v>-2.8775377263612161E-2</c:v>
                </c:pt>
                <c:pt idx="199">
                  <c:v>-2.839014831185796E-2</c:v>
                </c:pt>
                <c:pt idx="200">
                  <c:v>-2.9512604185565269E-2</c:v>
                </c:pt>
                <c:pt idx="201">
                  <c:v>-3.0671076682897317E-2</c:v>
                </c:pt>
                <c:pt idx="202">
                  <c:v>-3.053332918505677E-2</c:v>
                </c:pt>
                <c:pt idx="203">
                  <c:v>-3.0157216295532707E-2</c:v>
                </c:pt>
                <c:pt idx="204">
                  <c:v>-2.9719643292596382E-2</c:v>
                </c:pt>
                <c:pt idx="205">
                  <c:v>-2.9379865632823406E-2</c:v>
                </c:pt>
                <c:pt idx="206">
                  <c:v>-2.9345085080486232E-2</c:v>
                </c:pt>
                <c:pt idx="207">
                  <c:v>-3.0176047788953071E-2</c:v>
                </c:pt>
                <c:pt idx="208">
                  <c:v>-3.0314582122879869E-2</c:v>
                </c:pt>
                <c:pt idx="209">
                  <c:v>-3.0138503823533124E-2</c:v>
                </c:pt>
                <c:pt idx="210">
                  <c:v>-2.9803474909115626E-2</c:v>
                </c:pt>
                <c:pt idx="211">
                  <c:v>-2.9530501019827904E-2</c:v>
                </c:pt>
                <c:pt idx="212">
                  <c:v>-2.9950615261541559E-2</c:v>
                </c:pt>
                <c:pt idx="213">
                  <c:v>-2.9506077267143667E-2</c:v>
                </c:pt>
                <c:pt idx="214">
                  <c:v>-2.9145499467207018E-2</c:v>
                </c:pt>
                <c:pt idx="215">
                  <c:v>-2.901449479894801E-2</c:v>
                </c:pt>
                <c:pt idx="216">
                  <c:v>-3.3942937805270162E-2</c:v>
                </c:pt>
                <c:pt idx="217">
                  <c:v>-3.5751439733402723E-2</c:v>
                </c:pt>
                <c:pt idx="218">
                  <c:v>-3.5339853104710349E-2</c:v>
                </c:pt>
                <c:pt idx="219">
                  <c:v>-3.5591730337085598E-2</c:v>
                </c:pt>
                <c:pt idx="220">
                  <c:v>-3.5054807615800196E-2</c:v>
                </c:pt>
                <c:pt idx="221">
                  <c:v>-3.4537485525648205E-2</c:v>
                </c:pt>
                <c:pt idx="222">
                  <c:v>-3.5172473741319044E-2</c:v>
                </c:pt>
                <c:pt idx="223">
                  <c:v>-3.4651434798177692E-2</c:v>
                </c:pt>
                <c:pt idx="224">
                  <c:v>-3.5258781242621058E-2</c:v>
                </c:pt>
                <c:pt idx="225">
                  <c:v>-3.4727536625331866E-2</c:v>
                </c:pt>
                <c:pt idx="226">
                  <c:v>-3.5169097916413344E-2</c:v>
                </c:pt>
                <c:pt idx="227">
                  <c:v>-3.4643157019309957E-2</c:v>
                </c:pt>
                <c:pt idx="228">
                  <c:v>-3.4128742332319308E-2</c:v>
                </c:pt>
                <c:pt idx="229">
                  <c:v>-3.3630779768325236E-2</c:v>
                </c:pt>
                <c:pt idx="230">
                  <c:v>-3.3131233857790841E-2</c:v>
                </c:pt>
                <c:pt idx="231">
                  <c:v>-3.2978474765632086E-2</c:v>
                </c:pt>
                <c:pt idx="232">
                  <c:v>-3.2522311482711369E-2</c:v>
                </c:pt>
                <c:pt idx="233">
                  <c:v>-3.2388226065487302E-2</c:v>
                </c:pt>
                <c:pt idx="234">
                  <c:v>-3.2120023391869867E-2</c:v>
                </c:pt>
                <c:pt idx="235">
                  <c:v>-3.3355257653193263E-2</c:v>
                </c:pt>
                <c:pt idx="236">
                  <c:v>-3.3771161771066212E-2</c:v>
                </c:pt>
                <c:pt idx="237">
                  <c:v>-3.3544083453878999E-2</c:v>
                </c:pt>
                <c:pt idx="238">
                  <c:v>-3.5309585550062354E-2</c:v>
                </c:pt>
                <c:pt idx="239">
                  <c:v>-3.4991744313519597E-2</c:v>
                </c:pt>
                <c:pt idx="240">
                  <c:v>-3.4491661095656934E-2</c:v>
                </c:pt>
                <c:pt idx="241">
                  <c:v>-3.4073040369920746E-2</c:v>
                </c:pt>
                <c:pt idx="242">
                  <c:v>-3.3561473511536891E-2</c:v>
                </c:pt>
                <c:pt idx="243">
                  <c:v>-3.3096451123719721E-2</c:v>
                </c:pt>
                <c:pt idx="244">
                  <c:v>-3.2638480100035006E-2</c:v>
                </c:pt>
                <c:pt idx="245">
                  <c:v>-3.214975465100179E-2</c:v>
                </c:pt>
                <c:pt idx="246">
                  <c:v>-3.1686516899931003E-2</c:v>
                </c:pt>
                <c:pt idx="247">
                  <c:v>-3.1262351358978958E-2</c:v>
                </c:pt>
                <c:pt idx="248">
                  <c:v>-3.0791926167498047E-2</c:v>
                </c:pt>
                <c:pt idx="249">
                  <c:v>-3.1106775472114719E-2</c:v>
                </c:pt>
                <c:pt idx="250">
                  <c:v>-3.0769601585733088E-2</c:v>
                </c:pt>
                <c:pt idx="251">
                  <c:v>-3.0877322121873916E-2</c:v>
                </c:pt>
                <c:pt idx="252">
                  <c:v>-3.0464517501672738E-2</c:v>
                </c:pt>
                <c:pt idx="253">
                  <c:v>-3.0429947871115356E-2</c:v>
                </c:pt>
                <c:pt idx="254">
                  <c:v>-3.0419744496655302E-2</c:v>
                </c:pt>
                <c:pt idx="255">
                  <c:v>-2.9997948809581922E-2</c:v>
                </c:pt>
                <c:pt idx="256">
                  <c:v>-3.0223781571725814E-2</c:v>
                </c:pt>
                <c:pt idx="257">
                  <c:v>-3.14944146114782E-2</c:v>
                </c:pt>
                <c:pt idx="258">
                  <c:v>-3.1280126121942559E-2</c:v>
                </c:pt>
                <c:pt idx="259">
                  <c:v>-3.1122193051839223E-2</c:v>
                </c:pt>
                <c:pt idx="260">
                  <c:v>-3.2157435110958484E-2</c:v>
                </c:pt>
                <c:pt idx="261">
                  <c:v>-3.1722261270977777E-2</c:v>
                </c:pt>
                <c:pt idx="262">
                  <c:v>-3.126907960116708E-2</c:v>
                </c:pt>
                <c:pt idx="263">
                  <c:v>-3.0916243106841285E-2</c:v>
                </c:pt>
                <c:pt idx="264">
                  <c:v>-3.0616110696752314E-2</c:v>
                </c:pt>
                <c:pt idx="265">
                  <c:v>-3.0371967778362985E-2</c:v>
                </c:pt>
                <c:pt idx="266">
                  <c:v>-2.9934594360113961E-2</c:v>
                </c:pt>
                <c:pt idx="267">
                  <c:v>-2.9492812381040102E-2</c:v>
                </c:pt>
                <c:pt idx="268">
                  <c:v>-2.9298197752394482E-2</c:v>
                </c:pt>
                <c:pt idx="269">
                  <c:v>-2.889156594873802E-2</c:v>
                </c:pt>
                <c:pt idx="270">
                  <c:v>-2.8604966218500668E-2</c:v>
                </c:pt>
                <c:pt idx="271">
                  <c:v>-2.9289677919112744E-2</c:v>
                </c:pt>
                <c:pt idx="272">
                  <c:v>-2.9868419519887883E-2</c:v>
                </c:pt>
                <c:pt idx="273">
                  <c:v>-2.9419027423443159E-2</c:v>
                </c:pt>
                <c:pt idx="274">
                  <c:v>-2.9758703700388807E-2</c:v>
                </c:pt>
                <c:pt idx="275">
                  <c:v>-3.2276336178800248E-2</c:v>
                </c:pt>
                <c:pt idx="276">
                  <c:v>-3.1791492466817541E-2</c:v>
                </c:pt>
                <c:pt idx="277">
                  <c:v>-3.1760000916657823E-2</c:v>
                </c:pt>
                <c:pt idx="278">
                  <c:v>-3.1858385920463771E-2</c:v>
                </c:pt>
                <c:pt idx="279">
                  <c:v>-3.1600780160468522E-2</c:v>
                </c:pt>
                <c:pt idx="280">
                  <c:v>-3.1460780480353008E-2</c:v>
                </c:pt>
                <c:pt idx="281">
                  <c:v>-3.1004709097042803E-2</c:v>
                </c:pt>
                <c:pt idx="282">
                  <c:v>-3.2063198834847879E-2</c:v>
                </c:pt>
                <c:pt idx="283">
                  <c:v>-3.4292285345143086E-2</c:v>
                </c:pt>
                <c:pt idx="284">
                  <c:v>-3.4829623953539418E-2</c:v>
                </c:pt>
                <c:pt idx="285">
                  <c:v>-3.4321582742976274E-2</c:v>
                </c:pt>
                <c:pt idx="286">
                  <c:v>-3.6055178358825803E-2</c:v>
                </c:pt>
                <c:pt idx="287">
                  <c:v>-3.5948622558690357E-2</c:v>
                </c:pt>
                <c:pt idx="288">
                  <c:v>-3.5474856229019976E-2</c:v>
                </c:pt>
                <c:pt idx="289">
                  <c:v>-3.5013140493972569E-2</c:v>
                </c:pt>
                <c:pt idx="290">
                  <c:v>-3.4595747625256613E-2</c:v>
                </c:pt>
                <c:pt idx="291">
                  <c:v>-3.4229919986334345E-2</c:v>
                </c:pt>
                <c:pt idx="292">
                  <c:v>-3.3713827525530191E-2</c:v>
                </c:pt>
                <c:pt idx="293">
                  <c:v>-3.3205165459349539E-2</c:v>
                </c:pt>
                <c:pt idx="294">
                  <c:v>-3.3155192076966808E-2</c:v>
                </c:pt>
                <c:pt idx="295">
                  <c:v>-3.2853564500729411E-2</c:v>
                </c:pt>
                <c:pt idx="296">
                  <c:v>-3.2667311113262015E-2</c:v>
                </c:pt>
                <c:pt idx="297">
                  <c:v>-3.2214106346590402E-2</c:v>
                </c:pt>
                <c:pt idx="298">
                  <c:v>-3.1728688885191071E-2</c:v>
                </c:pt>
                <c:pt idx="299">
                  <c:v>-3.1517533328388643E-2</c:v>
                </c:pt>
                <c:pt idx="300">
                  <c:v>-3.2550820515411756E-2</c:v>
                </c:pt>
                <c:pt idx="301">
                  <c:v>-3.3281574341177109E-2</c:v>
                </c:pt>
                <c:pt idx="302">
                  <c:v>-3.27787706647302E-2</c:v>
                </c:pt>
                <c:pt idx="303">
                  <c:v>-3.3749088938894313E-2</c:v>
                </c:pt>
                <c:pt idx="304">
                  <c:v>-3.3343316591636127E-2</c:v>
                </c:pt>
                <c:pt idx="305">
                  <c:v>-3.3617411463239773E-2</c:v>
                </c:pt>
                <c:pt idx="306">
                  <c:v>-3.6339518187685563E-2</c:v>
                </c:pt>
                <c:pt idx="307">
                  <c:v>-3.7739366725552531E-2</c:v>
                </c:pt>
                <c:pt idx="308">
                  <c:v>-3.7250052797054373E-2</c:v>
                </c:pt>
                <c:pt idx="309">
                  <c:v>-3.7355540093638485E-2</c:v>
                </c:pt>
                <c:pt idx="310">
                  <c:v>-3.7315110766181041E-2</c:v>
                </c:pt>
                <c:pt idx="311">
                  <c:v>-3.7437952903242359E-2</c:v>
                </c:pt>
                <c:pt idx="312">
                  <c:v>-3.7650528591202999E-2</c:v>
                </c:pt>
                <c:pt idx="313">
                  <c:v>-3.7413322980092083E-2</c:v>
                </c:pt>
                <c:pt idx="314">
                  <c:v>-3.7168748242706363E-2</c:v>
                </c:pt>
                <c:pt idx="315">
                  <c:v>-3.6683665101440915E-2</c:v>
                </c:pt>
                <c:pt idx="316">
                  <c:v>-3.6203969933985364E-2</c:v>
                </c:pt>
                <c:pt idx="317">
                  <c:v>-3.5885565170943899E-2</c:v>
                </c:pt>
                <c:pt idx="318">
                  <c:v>-3.5344919907154784E-2</c:v>
                </c:pt>
                <c:pt idx="319">
                  <c:v>-3.5296577288706624E-2</c:v>
                </c:pt>
                <c:pt idx="320">
                  <c:v>-3.4764342977002309E-2</c:v>
                </c:pt>
                <c:pt idx="321">
                  <c:v>-3.4240468461400747E-2</c:v>
                </c:pt>
                <c:pt idx="322">
                  <c:v>-3.3723401619683041E-2</c:v>
                </c:pt>
                <c:pt idx="323">
                  <c:v>-3.3238545959924495E-2</c:v>
                </c:pt>
                <c:pt idx="324">
                  <c:v>-3.2766528116385439E-2</c:v>
                </c:pt>
                <c:pt idx="325">
                  <c:v>-3.2307270836487864E-2</c:v>
                </c:pt>
                <c:pt idx="326">
                  <c:v>-3.2194079652905321E-2</c:v>
                </c:pt>
                <c:pt idx="327">
                  <c:v>-3.1733300132673996E-2</c:v>
                </c:pt>
                <c:pt idx="328">
                  <c:v>-3.1457093887737597E-2</c:v>
                </c:pt>
                <c:pt idx="329">
                  <c:v>-3.0983210423629393E-2</c:v>
                </c:pt>
                <c:pt idx="330">
                  <c:v>-3.051768875293611E-2</c:v>
                </c:pt>
                <c:pt idx="331">
                  <c:v>-3.0248770140904248E-2</c:v>
                </c:pt>
                <c:pt idx="332">
                  <c:v>-2.9907591552328579E-2</c:v>
                </c:pt>
                <c:pt idx="333">
                  <c:v>-2.9560738719733366E-2</c:v>
                </c:pt>
                <c:pt idx="334">
                  <c:v>-2.9786885723184039E-2</c:v>
                </c:pt>
                <c:pt idx="335">
                  <c:v>-2.9870767034647444E-2</c:v>
                </c:pt>
                <c:pt idx="336">
                  <c:v>-3.2403974457642502E-2</c:v>
                </c:pt>
                <c:pt idx="337">
                  <c:v>-3.252123853291667E-2</c:v>
                </c:pt>
                <c:pt idx="338">
                  <c:v>-3.2087086281276711E-2</c:v>
                </c:pt>
                <c:pt idx="339">
                  <c:v>-3.1818507878841037E-2</c:v>
                </c:pt>
                <c:pt idx="340">
                  <c:v>-4.1146722048945268E-2</c:v>
                </c:pt>
                <c:pt idx="341">
                  <c:v>-4.6710177042356783E-2</c:v>
                </c:pt>
                <c:pt idx="342">
                  <c:v>-4.7825502474862391E-2</c:v>
                </c:pt>
                <c:pt idx="343">
                  <c:v>-5.0427629467076643E-2</c:v>
                </c:pt>
                <c:pt idx="344">
                  <c:v>-5.6215930293625364E-2</c:v>
                </c:pt>
                <c:pt idx="345">
                  <c:v>-5.8765218309180897E-2</c:v>
                </c:pt>
                <c:pt idx="346">
                  <c:v>-5.7883948591302213E-2</c:v>
                </c:pt>
                <c:pt idx="347">
                  <c:v>-6.7267337613698616E-2</c:v>
                </c:pt>
                <c:pt idx="348">
                  <c:v>-8.3321905764880161E-2</c:v>
                </c:pt>
                <c:pt idx="349">
                  <c:v>-8.9883005619668679E-2</c:v>
                </c:pt>
                <c:pt idx="350">
                  <c:v>-8.975151362158465E-2</c:v>
                </c:pt>
                <c:pt idx="351">
                  <c:v>-8.8479069612075897E-2</c:v>
                </c:pt>
                <c:pt idx="352">
                  <c:v>-8.7314649453694715E-2</c:v>
                </c:pt>
                <c:pt idx="353">
                  <c:v>-8.7959405377206257E-2</c:v>
                </c:pt>
                <c:pt idx="354">
                  <c:v>-8.6763937652698506E-2</c:v>
                </c:pt>
                <c:pt idx="355">
                  <c:v>-8.7099509581202744E-2</c:v>
                </c:pt>
                <c:pt idx="356">
                  <c:v>-8.6042943791630647E-2</c:v>
                </c:pt>
                <c:pt idx="357">
                  <c:v>-8.5108113574454552E-2</c:v>
                </c:pt>
                <c:pt idx="358">
                  <c:v>-8.43665466152837E-2</c:v>
                </c:pt>
                <c:pt idx="359">
                  <c:v>-8.3326072777842958E-2</c:v>
                </c:pt>
                <c:pt idx="360">
                  <c:v>-8.4095164742834683E-2</c:v>
                </c:pt>
                <c:pt idx="361">
                  <c:v>-8.2843989858050374E-2</c:v>
                </c:pt>
                <c:pt idx="362">
                  <c:v>-8.3607332139255239E-2</c:v>
                </c:pt>
                <c:pt idx="363">
                  <c:v>-8.9169212141607404E-2</c:v>
                </c:pt>
                <c:pt idx="364">
                  <c:v>-8.814753021004347E-2</c:v>
                </c:pt>
                <c:pt idx="365">
                  <c:v>-8.6827836854646678E-2</c:v>
                </c:pt>
                <c:pt idx="366">
                  <c:v>-8.5843506214129034E-2</c:v>
                </c:pt>
                <c:pt idx="367">
                  <c:v>-8.5024702666075327E-2</c:v>
                </c:pt>
                <c:pt idx="368">
                  <c:v>-8.3818108060174049E-2</c:v>
                </c:pt>
                <c:pt idx="369">
                  <c:v>-8.2647323494305355E-2</c:v>
                </c:pt>
                <c:pt idx="370">
                  <c:v>-8.1608602578365219E-2</c:v>
                </c:pt>
                <c:pt idx="371">
                  <c:v>-8.1133863264352804E-2</c:v>
                </c:pt>
                <c:pt idx="372">
                  <c:v>-8.0591954165985663E-2</c:v>
                </c:pt>
                <c:pt idx="373">
                  <c:v>-8.052419497589966E-2</c:v>
                </c:pt>
                <c:pt idx="374">
                  <c:v>-7.9310147621260429E-2</c:v>
                </c:pt>
                <c:pt idx="375">
                  <c:v>-7.8604605927292029E-2</c:v>
                </c:pt>
                <c:pt idx="376">
                  <c:v>-7.7945215137641286E-2</c:v>
                </c:pt>
                <c:pt idx="377">
                  <c:v>-7.6877898299771749E-2</c:v>
                </c:pt>
                <c:pt idx="378">
                  <c:v>-7.6016868203704582E-2</c:v>
                </c:pt>
                <c:pt idx="379">
                  <c:v>-7.5097116427052635E-2</c:v>
                </c:pt>
                <c:pt idx="380">
                  <c:v>-7.3968685810821819E-2</c:v>
                </c:pt>
                <c:pt idx="381">
                  <c:v>-7.3962339251097409E-2</c:v>
                </c:pt>
                <c:pt idx="382">
                  <c:v>-7.284592841176854E-2</c:v>
                </c:pt>
                <c:pt idx="383">
                  <c:v>-7.1747617909247413E-2</c:v>
                </c:pt>
                <c:pt idx="384">
                  <c:v>-7.074597787777058E-2</c:v>
                </c:pt>
                <c:pt idx="385">
                  <c:v>-6.976308588580786E-2</c:v>
                </c:pt>
                <c:pt idx="386">
                  <c:v>-6.8734922473410162E-2</c:v>
                </c:pt>
                <c:pt idx="387">
                  <c:v>-6.77234905489707E-2</c:v>
                </c:pt>
                <c:pt idx="388">
                  <c:v>-6.7138346458816806E-2</c:v>
                </c:pt>
                <c:pt idx="389">
                  <c:v>-6.8487734576008916E-2</c:v>
                </c:pt>
                <c:pt idx="390">
                  <c:v>-6.7514167883904755E-2</c:v>
                </c:pt>
                <c:pt idx="391">
                  <c:v>-6.7284176706192286E-2</c:v>
                </c:pt>
                <c:pt idx="392">
                  <c:v>-6.627096120045857E-2</c:v>
                </c:pt>
                <c:pt idx="393">
                  <c:v>-6.6983342240524713E-2</c:v>
                </c:pt>
                <c:pt idx="394">
                  <c:v>-6.6216751483201969E-2</c:v>
                </c:pt>
                <c:pt idx="395">
                  <c:v>-6.5804481637423431E-2</c:v>
                </c:pt>
                <c:pt idx="396">
                  <c:v>-6.4822291391305409E-2</c:v>
                </c:pt>
                <c:pt idx="397">
                  <c:v>-6.3852898111638079E-2</c:v>
                </c:pt>
                <c:pt idx="398">
                  <c:v>-6.290699958816981E-2</c:v>
                </c:pt>
                <c:pt idx="399">
                  <c:v>-6.2069853250715734E-2</c:v>
                </c:pt>
                <c:pt idx="400">
                  <c:v>-6.1147852184944097E-2</c:v>
                </c:pt>
                <c:pt idx="401">
                  <c:v>-6.0579285884903751E-2</c:v>
                </c:pt>
                <c:pt idx="402">
                  <c:v>-5.9797258967947881E-2</c:v>
                </c:pt>
                <c:pt idx="403">
                  <c:v>-5.8907096421384461E-2</c:v>
                </c:pt>
                <c:pt idx="404">
                  <c:v>-5.8790955681956358E-2</c:v>
                </c:pt>
                <c:pt idx="405">
                  <c:v>-5.8063444176056481E-2</c:v>
                </c:pt>
                <c:pt idx="406">
                  <c:v>-5.8150564786857192E-2</c:v>
                </c:pt>
                <c:pt idx="407">
                  <c:v>-5.7425008877196586E-2</c:v>
                </c:pt>
                <c:pt idx="408">
                  <c:v>-5.8279250030626006E-2</c:v>
                </c:pt>
                <c:pt idx="409">
                  <c:v>-5.7401494287929344E-2</c:v>
                </c:pt>
                <c:pt idx="410">
                  <c:v>-5.6656796366430999E-2</c:v>
                </c:pt>
                <c:pt idx="411">
                  <c:v>-5.7096327639146224E-2</c:v>
                </c:pt>
                <c:pt idx="412">
                  <c:v>-5.6591216521741539E-2</c:v>
                </c:pt>
                <c:pt idx="413">
                  <c:v>-5.6549925900635345E-2</c:v>
                </c:pt>
                <c:pt idx="414">
                  <c:v>-5.6488572134181805E-2</c:v>
                </c:pt>
                <c:pt idx="415">
                  <c:v>-5.5785695422763057E-2</c:v>
                </c:pt>
                <c:pt idx="416">
                  <c:v>-5.4950100421934697E-2</c:v>
                </c:pt>
                <c:pt idx="417">
                  <c:v>-5.4665272843695038E-2</c:v>
                </c:pt>
                <c:pt idx="418">
                  <c:v>-5.5415547658847715E-2</c:v>
                </c:pt>
                <c:pt idx="419">
                  <c:v>-5.4850607627910289E-2</c:v>
                </c:pt>
                <c:pt idx="420">
                  <c:v>-5.4671730036245605E-2</c:v>
                </c:pt>
                <c:pt idx="421">
                  <c:v>-5.4970002122905419E-2</c:v>
                </c:pt>
                <c:pt idx="422">
                  <c:v>-5.4516233907368872E-2</c:v>
                </c:pt>
                <c:pt idx="423">
                  <c:v>-5.6473408180374308E-2</c:v>
                </c:pt>
                <c:pt idx="424">
                  <c:v>-5.8026081228106728E-2</c:v>
                </c:pt>
                <c:pt idx="425">
                  <c:v>-6.2611213245674077E-2</c:v>
                </c:pt>
                <c:pt idx="426">
                  <c:v>-6.2627798883590602E-2</c:v>
                </c:pt>
                <c:pt idx="427">
                  <c:v>-6.1710273791909992E-2</c:v>
                </c:pt>
                <c:pt idx="428">
                  <c:v>-6.0791917439085491E-2</c:v>
                </c:pt>
                <c:pt idx="429">
                  <c:v>-6.0168945122928592E-2</c:v>
                </c:pt>
                <c:pt idx="430">
                  <c:v>-5.9641182655648092E-2</c:v>
                </c:pt>
                <c:pt idx="431">
                  <c:v>-5.9561948549389565E-2</c:v>
                </c:pt>
                <c:pt idx="432">
                  <c:v>-6.1712874763875679E-2</c:v>
                </c:pt>
                <c:pt idx="433">
                  <c:v>-6.1107219186649089E-2</c:v>
                </c:pt>
                <c:pt idx="434">
                  <c:v>-6.0184559095062963E-2</c:v>
                </c:pt>
                <c:pt idx="435">
                  <c:v>-5.9275320248021346E-2</c:v>
                </c:pt>
                <c:pt idx="436">
                  <c:v>-5.9261795662486572E-2</c:v>
                </c:pt>
                <c:pt idx="437">
                  <c:v>-6.0981942370334795E-2</c:v>
                </c:pt>
                <c:pt idx="438">
                  <c:v>-6.0245705354473086E-2</c:v>
                </c:pt>
                <c:pt idx="439">
                  <c:v>-5.9349797999137678E-2</c:v>
                </c:pt>
                <c:pt idx="440">
                  <c:v>-5.9586453594549393E-2</c:v>
                </c:pt>
                <c:pt idx="441">
                  <c:v>-5.8984910693523657E-2</c:v>
                </c:pt>
                <c:pt idx="442">
                  <c:v>-5.8454320143975877E-2</c:v>
                </c:pt>
                <c:pt idx="443">
                  <c:v>-5.757764711508799E-2</c:v>
                </c:pt>
                <c:pt idx="444">
                  <c:v>-5.6732312315067056E-2</c:v>
                </c:pt>
                <c:pt idx="445">
                  <c:v>-5.607305262254738E-2</c:v>
                </c:pt>
                <c:pt idx="446">
                  <c:v>-5.5230335104476919E-2</c:v>
                </c:pt>
                <c:pt idx="447">
                  <c:v>-5.4396104159670833E-2</c:v>
                </c:pt>
                <c:pt idx="448">
                  <c:v>-5.4121487609519119E-2</c:v>
                </c:pt>
                <c:pt idx="449">
                  <c:v>-5.3411107233229033E-2</c:v>
                </c:pt>
                <c:pt idx="450">
                  <c:v>-5.295315126692466E-2</c:v>
                </c:pt>
                <c:pt idx="451">
                  <c:v>-5.2224788122344046E-2</c:v>
                </c:pt>
                <c:pt idx="452">
                  <c:v>-5.1598472571722863E-2</c:v>
                </c:pt>
                <c:pt idx="453">
                  <c:v>-5.1064396473775017E-2</c:v>
                </c:pt>
                <c:pt idx="454">
                  <c:v>-5.1163046538674858E-2</c:v>
                </c:pt>
                <c:pt idx="455">
                  <c:v>-5.0667570510340189E-2</c:v>
                </c:pt>
                <c:pt idx="456">
                  <c:v>-4.9941531357424455E-2</c:v>
                </c:pt>
                <c:pt idx="457">
                  <c:v>-5.0195674528104535E-2</c:v>
                </c:pt>
                <c:pt idx="458">
                  <c:v>-5.0177291951812523E-2</c:v>
                </c:pt>
                <c:pt idx="459">
                  <c:v>-4.9432326249407216E-2</c:v>
                </c:pt>
                <c:pt idx="460">
                  <c:v>-4.8701434773849576E-2</c:v>
                </c:pt>
                <c:pt idx="461">
                  <c:v>-4.7965728061925859E-2</c:v>
                </c:pt>
                <c:pt idx="462">
                  <c:v>-4.7545679538561099E-2</c:v>
                </c:pt>
                <c:pt idx="463">
                  <c:v>-4.6832443423714572E-2</c:v>
                </c:pt>
                <c:pt idx="464">
                  <c:v>-4.615278020580247E-2</c:v>
                </c:pt>
                <c:pt idx="465">
                  <c:v>-4.5471111780587561E-2</c:v>
                </c:pt>
                <c:pt idx="466">
                  <c:v>-4.5130222961389403E-2</c:v>
                </c:pt>
                <c:pt idx="467">
                  <c:v>-4.4970284472684148E-2</c:v>
                </c:pt>
                <c:pt idx="468">
                  <c:v>-4.4334846393592392E-2</c:v>
                </c:pt>
                <c:pt idx="469">
                  <c:v>-4.4156852620826803E-2</c:v>
                </c:pt>
                <c:pt idx="470">
                  <c:v>-4.3731929038531556E-2</c:v>
                </c:pt>
                <c:pt idx="471">
                  <c:v>-4.3201270987507888E-2</c:v>
                </c:pt>
                <c:pt idx="472">
                  <c:v>-4.2551406011263546E-2</c:v>
                </c:pt>
                <c:pt idx="473">
                  <c:v>-4.1965563869220492E-2</c:v>
                </c:pt>
                <c:pt idx="474">
                  <c:v>-4.1542125018543076E-2</c:v>
                </c:pt>
                <c:pt idx="475">
                  <c:v>-4.3465333476076763E-2</c:v>
                </c:pt>
                <c:pt idx="476">
                  <c:v>-4.2808772096101559E-2</c:v>
                </c:pt>
                <c:pt idx="477">
                  <c:v>-4.2252309788343365E-2</c:v>
                </c:pt>
                <c:pt idx="478">
                  <c:v>-4.210142420347468E-2</c:v>
                </c:pt>
                <c:pt idx="479">
                  <c:v>-4.2032003435497456E-2</c:v>
                </c:pt>
                <c:pt idx="480">
                  <c:v>-4.2533685172732483E-2</c:v>
                </c:pt>
                <c:pt idx="481">
                  <c:v>-4.1959425279937464E-2</c:v>
                </c:pt>
                <c:pt idx="482">
                  <c:v>-4.1483727209944997E-2</c:v>
                </c:pt>
                <c:pt idx="483">
                  <c:v>-4.2406204153604535E-2</c:v>
                </c:pt>
                <c:pt idx="484">
                  <c:v>-4.1774878275240221E-2</c:v>
                </c:pt>
                <c:pt idx="485">
                  <c:v>-4.3152254947853512E-2</c:v>
                </c:pt>
                <c:pt idx="486">
                  <c:v>-4.3797733275272394E-2</c:v>
                </c:pt>
                <c:pt idx="487">
                  <c:v>-4.39312864210782E-2</c:v>
                </c:pt>
                <c:pt idx="488">
                  <c:v>-4.6651238275736508E-2</c:v>
                </c:pt>
                <c:pt idx="489">
                  <c:v>-4.6500673866523227E-2</c:v>
                </c:pt>
                <c:pt idx="490">
                  <c:v>-4.6185350117109461E-2</c:v>
                </c:pt>
                <c:pt idx="491">
                  <c:v>-4.7772709856257943E-2</c:v>
                </c:pt>
                <c:pt idx="492">
                  <c:v>-4.7098376898294096E-2</c:v>
                </c:pt>
                <c:pt idx="493">
                  <c:v>-4.7179707820984206E-2</c:v>
                </c:pt>
                <c:pt idx="494">
                  <c:v>-4.6520178291002003E-2</c:v>
                </c:pt>
                <c:pt idx="495">
                  <c:v>-5.2239447497058715E-2</c:v>
                </c:pt>
                <c:pt idx="496">
                  <c:v>-5.6340014056440631E-2</c:v>
                </c:pt>
                <c:pt idx="497">
                  <c:v>-5.5500913779107881E-2</c:v>
                </c:pt>
                <c:pt idx="498">
                  <c:v>-5.5457268780953452E-2</c:v>
                </c:pt>
                <c:pt idx="499">
                  <c:v>-5.4797943631783939E-2</c:v>
                </c:pt>
                <c:pt idx="500">
                  <c:v>-5.569149601389211E-2</c:v>
                </c:pt>
                <c:pt idx="501">
                  <c:v>-5.762715385394656E-2</c:v>
                </c:pt>
                <c:pt idx="502">
                  <c:v>-5.7071691278309161E-2</c:v>
                </c:pt>
                <c:pt idx="503">
                  <c:v>-5.6254156013683602E-2</c:v>
                </c:pt>
                <c:pt idx="504">
                  <c:v>-5.7920304576627966E-2</c:v>
                </c:pt>
                <c:pt idx="505">
                  <c:v>-6.3084170177412968E-2</c:v>
                </c:pt>
                <c:pt idx="506">
                  <c:v>-6.2626624066998815E-2</c:v>
                </c:pt>
                <c:pt idx="507">
                  <c:v>-6.2501916682443925E-2</c:v>
                </c:pt>
                <c:pt idx="508">
                  <c:v>-6.3418064342568262E-2</c:v>
                </c:pt>
                <c:pt idx="509">
                  <c:v>-6.2884863300066846E-2</c:v>
                </c:pt>
                <c:pt idx="510">
                  <c:v>-6.3321439568071569E-2</c:v>
                </c:pt>
                <c:pt idx="511">
                  <c:v>-6.2425172459953965E-2</c:v>
                </c:pt>
                <c:pt idx="512">
                  <c:v>-6.1545636258594945E-2</c:v>
                </c:pt>
                <c:pt idx="513">
                  <c:v>-6.0623134606683567E-2</c:v>
                </c:pt>
                <c:pt idx="514">
                  <c:v>-5.9721237294309018E-2</c:v>
                </c:pt>
                <c:pt idx="515">
                  <c:v>-5.9258761690843972E-2</c:v>
                </c:pt>
                <c:pt idx="516">
                  <c:v>-5.8465979782551886E-2</c:v>
                </c:pt>
                <c:pt idx="517">
                  <c:v>-5.7625006804433512E-2</c:v>
                </c:pt>
                <c:pt idx="518">
                  <c:v>-5.7034189410323261E-2</c:v>
                </c:pt>
                <c:pt idx="519">
                  <c:v>-5.624963778889211E-2</c:v>
                </c:pt>
                <c:pt idx="520">
                  <c:v>-5.5411358400125926E-2</c:v>
                </c:pt>
                <c:pt idx="521">
                  <c:v>-5.4599157347211123E-2</c:v>
                </c:pt>
                <c:pt idx="522">
                  <c:v>-5.3959250670708905E-2</c:v>
                </c:pt>
                <c:pt idx="523">
                  <c:v>-5.3244071301484924E-2</c:v>
                </c:pt>
                <c:pt idx="524">
                  <c:v>-5.2513834664839928E-2</c:v>
                </c:pt>
                <c:pt idx="525">
                  <c:v>-5.1770189894575713E-2</c:v>
                </c:pt>
                <c:pt idx="526">
                  <c:v>-5.2801433685716506E-2</c:v>
                </c:pt>
                <c:pt idx="527">
                  <c:v>-5.3955393847771649E-2</c:v>
                </c:pt>
                <c:pt idx="528">
                  <c:v>-5.3247478879934702E-2</c:v>
                </c:pt>
                <c:pt idx="529">
                  <c:v>-5.2858136050247272E-2</c:v>
                </c:pt>
                <c:pt idx="530">
                  <c:v>-5.2128786020845107E-2</c:v>
                </c:pt>
                <c:pt idx="531">
                  <c:v>-5.1384189880694861E-2</c:v>
                </c:pt>
                <c:pt idx="532">
                  <c:v>-5.0721572468561515E-2</c:v>
                </c:pt>
                <c:pt idx="533">
                  <c:v>-5.0035511900519858E-2</c:v>
                </c:pt>
                <c:pt idx="534">
                  <c:v>-4.928067267242521E-2</c:v>
                </c:pt>
                <c:pt idx="535">
                  <c:v>-4.8542059374415469E-2</c:v>
                </c:pt>
                <c:pt idx="536">
                  <c:v>-5.0606150173205695E-2</c:v>
                </c:pt>
                <c:pt idx="537">
                  <c:v>-5.222156042589824E-2</c:v>
                </c:pt>
                <c:pt idx="538">
                  <c:v>-5.3100142090108306E-2</c:v>
                </c:pt>
                <c:pt idx="539">
                  <c:v>-5.2443122740011311E-2</c:v>
                </c:pt>
                <c:pt idx="540">
                  <c:v>-5.1804865159098948E-2</c:v>
                </c:pt>
                <c:pt idx="541">
                  <c:v>-5.2090309152758446E-2</c:v>
                </c:pt>
                <c:pt idx="542">
                  <c:v>-5.1935453773050373E-2</c:v>
                </c:pt>
                <c:pt idx="543">
                  <c:v>-5.1210554671849873E-2</c:v>
                </c:pt>
                <c:pt idx="544">
                  <c:v>-5.0440406969905899E-2</c:v>
                </c:pt>
                <c:pt idx="545">
                  <c:v>-4.9878523751670893E-2</c:v>
                </c:pt>
                <c:pt idx="546">
                  <c:v>-4.9913947500395003E-2</c:v>
                </c:pt>
                <c:pt idx="547">
                  <c:v>-5.0268910612627046E-2</c:v>
                </c:pt>
                <c:pt idx="548">
                  <c:v>-4.95092143662288E-2</c:v>
                </c:pt>
                <c:pt idx="549">
                  <c:v>-4.9158398135447895E-2</c:v>
                </c:pt>
                <c:pt idx="550">
                  <c:v>-4.8575355209026477E-2</c:v>
                </c:pt>
                <c:pt idx="551">
                  <c:v>-4.7841241526658397E-2</c:v>
                </c:pt>
                <c:pt idx="552">
                  <c:v>-4.7530560759278806E-2</c:v>
                </c:pt>
                <c:pt idx="553">
                  <c:v>-4.7015421274825497E-2</c:v>
                </c:pt>
                <c:pt idx="554">
                  <c:v>-4.7432291191638852E-2</c:v>
                </c:pt>
                <c:pt idx="555">
                  <c:v>-4.6719664266475933E-2</c:v>
                </c:pt>
                <c:pt idx="556">
                  <c:v>-4.7227225452147123E-2</c:v>
                </c:pt>
                <c:pt idx="557">
                  <c:v>-4.6678509406085249E-2</c:v>
                </c:pt>
                <c:pt idx="558">
                  <c:v>-4.6115352151337871E-2</c:v>
                </c:pt>
                <c:pt idx="559">
                  <c:v>-4.5449587400244386E-2</c:v>
                </c:pt>
                <c:pt idx="560">
                  <c:v>-4.5763258813587768E-2</c:v>
                </c:pt>
                <c:pt idx="561">
                  <c:v>-4.6687289492680979E-2</c:v>
                </c:pt>
                <c:pt idx="562">
                  <c:v>-4.7161317606965944E-2</c:v>
                </c:pt>
                <c:pt idx="563">
                  <c:v>-4.645607139469364E-2</c:v>
                </c:pt>
                <c:pt idx="564">
                  <c:v>-4.5788533959098196E-2</c:v>
                </c:pt>
                <c:pt idx="565">
                  <c:v>-4.5264511148445596E-2</c:v>
                </c:pt>
                <c:pt idx="566">
                  <c:v>-4.4593140752480033E-2</c:v>
                </c:pt>
                <c:pt idx="567">
                  <c:v>-4.400390269022221E-2</c:v>
                </c:pt>
                <c:pt idx="568">
                  <c:v>-4.3352392354879213E-2</c:v>
                </c:pt>
                <c:pt idx="569">
                  <c:v>-4.2735212667192726E-2</c:v>
                </c:pt>
                <c:pt idx="570">
                  <c:v>-4.2136492693279022E-2</c:v>
                </c:pt>
                <c:pt idx="571">
                  <c:v>-4.1813154108747481E-2</c:v>
                </c:pt>
                <c:pt idx="572">
                  <c:v>-4.1445851989504331E-2</c:v>
                </c:pt>
                <c:pt idx="573">
                  <c:v>-4.1210815655317715E-2</c:v>
                </c:pt>
                <c:pt idx="574">
                  <c:v>-4.0790298629575235E-2</c:v>
                </c:pt>
                <c:pt idx="575">
                  <c:v>-4.0954017012158915E-2</c:v>
                </c:pt>
                <c:pt idx="576">
                  <c:v>-4.0980226177978023E-2</c:v>
                </c:pt>
                <c:pt idx="577">
                  <c:v>-4.1285278443329347E-2</c:v>
                </c:pt>
                <c:pt idx="578">
                  <c:v>-4.2064944950552671E-2</c:v>
                </c:pt>
                <c:pt idx="579">
                  <c:v>-4.1893096961817228E-2</c:v>
                </c:pt>
                <c:pt idx="580">
                  <c:v>-4.1531523297691941E-2</c:v>
                </c:pt>
                <c:pt idx="581">
                  <c:v>-4.1288145911688133E-2</c:v>
                </c:pt>
                <c:pt idx="582">
                  <c:v>-4.1375103443710773E-2</c:v>
                </c:pt>
                <c:pt idx="583">
                  <c:v>-4.1157483592417755E-2</c:v>
                </c:pt>
                <c:pt idx="584">
                  <c:v>-4.0633326370867723E-2</c:v>
                </c:pt>
                <c:pt idx="585">
                  <c:v>-4.0024409796404641E-2</c:v>
                </c:pt>
                <c:pt idx="586">
                  <c:v>-3.9420434069438751E-2</c:v>
                </c:pt>
                <c:pt idx="587">
                  <c:v>-3.890851621461839E-2</c:v>
                </c:pt>
                <c:pt idx="588">
                  <c:v>-3.8367255793568977E-2</c:v>
                </c:pt>
                <c:pt idx="589">
                  <c:v>-3.9734504868735372E-2</c:v>
                </c:pt>
                <c:pt idx="590">
                  <c:v>-3.9239743580702202E-2</c:v>
                </c:pt>
                <c:pt idx="591">
                  <c:v>-3.9009799407313729E-2</c:v>
                </c:pt>
                <c:pt idx="592">
                  <c:v>-3.8428307242910915E-2</c:v>
                </c:pt>
                <c:pt idx="593">
                  <c:v>-3.7926508068350788E-2</c:v>
                </c:pt>
                <c:pt idx="594">
                  <c:v>-3.7367864335321389E-2</c:v>
                </c:pt>
                <c:pt idx="595">
                  <c:v>-3.7128080668563643E-2</c:v>
                </c:pt>
                <c:pt idx="596">
                  <c:v>-3.6657801724728378E-2</c:v>
                </c:pt>
                <c:pt idx="597">
                  <c:v>-3.6271922909161904E-2</c:v>
                </c:pt>
                <c:pt idx="598">
                  <c:v>-3.6001128360977255E-2</c:v>
                </c:pt>
                <c:pt idx="599">
                  <c:v>-3.5790953961833939E-2</c:v>
                </c:pt>
                <c:pt idx="600">
                  <c:v>-3.6095586120197115E-2</c:v>
                </c:pt>
                <c:pt idx="601">
                  <c:v>-3.6038504095914477E-2</c:v>
                </c:pt>
                <c:pt idx="602">
                  <c:v>-3.7265660409651263E-2</c:v>
                </c:pt>
                <c:pt idx="603">
                  <c:v>-3.8483423484003881E-2</c:v>
                </c:pt>
                <c:pt idx="604">
                  <c:v>-3.8038876128451471E-2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9B-45DD-B322-0C37DAC7F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095375"/>
        <c:axId val="238321647"/>
      </c:lineChart>
      <c:catAx>
        <c:axId val="239095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21647"/>
        <c:crosses val="autoZero"/>
        <c:auto val="1"/>
        <c:lblAlgn val="ctr"/>
        <c:lblOffset val="100"/>
        <c:noMultiLvlLbl val="0"/>
      </c:catAx>
      <c:valAx>
        <c:axId val="23832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9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143285214348209"/>
          <c:y val="0.89409667541557303"/>
          <c:w val="0.5038007436570428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data!$C$6</c:f>
              <c:strCache>
                <c:ptCount val="1"/>
                <c:pt idx="0">
                  <c:v>Commodity A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data!$C$7:$C$611</c:f>
              <c:numCache>
                <c:formatCode>General</c:formatCode>
                <c:ptCount val="605"/>
                <c:pt idx="0">
                  <c:v>100</c:v>
                </c:pt>
                <c:pt idx="1">
                  <c:v>106.51</c:v>
                </c:pt>
                <c:pt idx="2">
                  <c:v>98.03</c:v>
                </c:pt>
                <c:pt idx="3">
                  <c:v>103.8</c:v>
                </c:pt>
                <c:pt idx="4">
                  <c:v>103.29</c:v>
                </c:pt>
                <c:pt idx="5">
                  <c:v>104.59</c:v>
                </c:pt>
                <c:pt idx="6">
                  <c:v>101.2</c:v>
                </c:pt>
                <c:pt idx="7">
                  <c:v>101.74</c:v>
                </c:pt>
                <c:pt idx="8">
                  <c:v>97.36</c:v>
                </c:pt>
                <c:pt idx="9">
                  <c:v>100.29</c:v>
                </c:pt>
                <c:pt idx="10">
                  <c:v>101.37</c:v>
                </c:pt>
                <c:pt idx="11">
                  <c:v>102.32</c:v>
                </c:pt>
                <c:pt idx="12">
                  <c:v>104.61</c:v>
                </c:pt>
                <c:pt idx="13">
                  <c:v>100.84</c:v>
                </c:pt>
                <c:pt idx="14">
                  <c:v>100.75</c:v>
                </c:pt>
                <c:pt idx="15">
                  <c:v>106</c:v>
                </c:pt>
                <c:pt idx="16">
                  <c:v>100.3</c:v>
                </c:pt>
                <c:pt idx="17">
                  <c:v>102.51</c:v>
                </c:pt>
                <c:pt idx="18">
                  <c:v>101.66</c:v>
                </c:pt>
                <c:pt idx="19">
                  <c:v>111.57</c:v>
                </c:pt>
                <c:pt idx="20">
                  <c:v>102.83</c:v>
                </c:pt>
                <c:pt idx="21">
                  <c:v>106.4</c:v>
                </c:pt>
                <c:pt idx="22">
                  <c:v>109.64</c:v>
                </c:pt>
                <c:pt idx="23">
                  <c:v>109.93</c:v>
                </c:pt>
                <c:pt idx="24">
                  <c:v>120.71</c:v>
                </c:pt>
                <c:pt idx="25">
                  <c:v>105.23</c:v>
                </c:pt>
                <c:pt idx="26">
                  <c:v>107.82</c:v>
                </c:pt>
                <c:pt idx="27">
                  <c:v>111.59</c:v>
                </c:pt>
                <c:pt idx="28">
                  <c:v>106.86</c:v>
                </c:pt>
                <c:pt idx="29">
                  <c:v>104.93</c:v>
                </c:pt>
                <c:pt idx="30">
                  <c:v>105.7</c:v>
                </c:pt>
                <c:pt idx="31">
                  <c:v>100.15</c:v>
                </c:pt>
                <c:pt idx="32">
                  <c:v>105.84</c:v>
                </c:pt>
                <c:pt idx="33">
                  <c:v>104</c:v>
                </c:pt>
                <c:pt idx="34">
                  <c:v>112.04</c:v>
                </c:pt>
                <c:pt idx="35">
                  <c:v>106.37</c:v>
                </c:pt>
                <c:pt idx="36">
                  <c:v>109.41</c:v>
                </c:pt>
                <c:pt idx="37">
                  <c:v>115.69</c:v>
                </c:pt>
                <c:pt idx="38">
                  <c:v>113.11</c:v>
                </c:pt>
                <c:pt idx="39">
                  <c:v>113.81</c:v>
                </c:pt>
                <c:pt idx="40">
                  <c:v>110.69</c:v>
                </c:pt>
                <c:pt idx="41">
                  <c:v>108.83</c:v>
                </c:pt>
                <c:pt idx="42">
                  <c:v>116.15</c:v>
                </c:pt>
                <c:pt idx="43">
                  <c:v>121.47</c:v>
                </c:pt>
                <c:pt idx="44">
                  <c:v>121.7</c:v>
                </c:pt>
                <c:pt idx="45">
                  <c:v>121.93</c:v>
                </c:pt>
                <c:pt idx="46">
                  <c:v>117.8</c:v>
                </c:pt>
                <c:pt idx="47">
                  <c:v>126.12</c:v>
                </c:pt>
                <c:pt idx="48">
                  <c:v>118.3</c:v>
                </c:pt>
                <c:pt idx="49">
                  <c:v>112.84</c:v>
                </c:pt>
                <c:pt idx="50">
                  <c:v>105.81</c:v>
                </c:pt>
                <c:pt idx="51">
                  <c:v>113.56</c:v>
                </c:pt>
                <c:pt idx="52">
                  <c:v>108.01</c:v>
                </c:pt>
                <c:pt idx="53">
                  <c:v>109.5</c:v>
                </c:pt>
                <c:pt idx="54">
                  <c:v>113.47</c:v>
                </c:pt>
                <c:pt idx="55">
                  <c:v>109.44</c:v>
                </c:pt>
                <c:pt idx="56">
                  <c:v>108.75</c:v>
                </c:pt>
                <c:pt idx="57">
                  <c:v>113.09</c:v>
                </c:pt>
                <c:pt idx="58">
                  <c:v>115.44</c:v>
                </c:pt>
                <c:pt idx="59">
                  <c:v>113.62</c:v>
                </c:pt>
                <c:pt idx="60">
                  <c:v>115.24</c:v>
                </c:pt>
                <c:pt idx="61">
                  <c:v>117.43</c:v>
                </c:pt>
                <c:pt idx="62">
                  <c:v>111.59</c:v>
                </c:pt>
                <c:pt idx="63">
                  <c:v>110.97</c:v>
                </c:pt>
                <c:pt idx="64">
                  <c:v>110.88</c:v>
                </c:pt>
                <c:pt idx="65">
                  <c:v>113.16</c:v>
                </c:pt>
                <c:pt idx="66">
                  <c:v>109.6</c:v>
                </c:pt>
                <c:pt idx="67">
                  <c:v>111.82</c:v>
                </c:pt>
                <c:pt idx="68">
                  <c:v>111.29</c:v>
                </c:pt>
                <c:pt idx="69">
                  <c:v>116.1</c:v>
                </c:pt>
                <c:pt idx="70">
                  <c:v>120.41</c:v>
                </c:pt>
                <c:pt idx="71">
                  <c:v>115.7</c:v>
                </c:pt>
                <c:pt idx="72">
                  <c:v>115.67</c:v>
                </c:pt>
                <c:pt idx="73">
                  <c:v>111.85</c:v>
                </c:pt>
                <c:pt idx="74">
                  <c:v>108.61</c:v>
                </c:pt>
                <c:pt idx="75">
                  <c:v>112.77</c:v>
                </c:pt>
                <c:pt idx="76">
                  <c:v>108.44</c:v>
                </c:pt>
                <c:pt idx="77">
                  <c:v>113.63</c:v>
                </c:pt>
                <c:pt idx="78">
                  <c:v>115.85</c:v>
                </c:pt>
                <c:pt idx="79">
                  <c:v>117.76</c:v>
                </c:pt>
                <c:pt idx="80">
                  <c:v>117.3</c:v>
                </c:pt>
                <c:pt idx="81">
                  <c:v>115.87</c:v>
                </c:pt>
                <c:pt idx="82">
                  <c:v>110.07</c:v>
                </c:pt>
                <c:pt idx="83">
                  <c:v>119.54</c:v>
                </c:pt>
                <c:pt idx="84">
                  <c:v>123.34</c:v>
                </c:pt>
                <c:pt idx="85">
                  <c:v>120.84</c:v>
                </c:pt>
                <c:pt idx="86">
                  <c:v>113.71</c:v>
                </c:pt>
                <c:pt idx="87">
                  <c:v>122.16</c:v>
                </c:pt>
                <c:pt idx="88">
                  <c:v>120.36</c:v>
                </c:pt>
                <c:pt idx="89">
                  <c:v>126.75</c:v>
                </c:pt>
                <c:pt idx="90">
                  <c:v>121.33</c:v>
                </c:pt>
                <c:pt idx="91">
                  <c:v>120.65</c:v>
                </c:pt>
                <c:pt idx="92">
                  <c:v>126.79</c:v>
                </c:pt>
                <c:pt idx="93">
                  <c:v>115.65</c:v>
                </c:pt>
                <c:pt idx="94">
                  <c:v>125.09</c:v>
                </c:pt>
                <c:pt idx="95">
                  <c:v>115.11</c:v>
                </c:pt>
                <c:pt idx="96">
                  <c:v>124.03</c:v>
                </c:pt>
                <c:pt idx="97">
                  <c:v>121.79</c:v>
                </c:pt>
                <c:pt idx="98">
                  <c:v>121.6</c:v>
                </c:pt>
                <c:pt idx="99">
                  <c:v>127.7</c:v>
                </c:pt>
                <c:pt idx="100">
                  <c:v>117.52</c:v>
                </c:pt>
                <c:pt idx="101">
                  <c:v>131.29</c:v>
                </c:pt>
                <c:pt idx="102">
                  <c:v>129.59</c:v>
                </c:pt>
                <c:pt idx="103">
                  <c:v>121.53</c:v>
                </c:pt>
                <c:pt idx="104">
                  <c:v>125.86</c:v>
                </c:pt>
                <c:pt idx="105">
                  <c:v>128.79</c:v>
                </c:pt>
                <c:pt idx="106">
                  <c:v>125.28</c:v>
                </c:pt>
                <c:pt idx="107">
                  <c:v>123.27</c:v>
                </c:pt>
                <c:pt idx="108">
                  <c:v>126.63</c:v>
                </c:pt>
                <c:pt idx="109">
                  <c:v>131.63999999999999</c:v>
                </c:pt>
                <c:pt idx="110">
                  <c:v>130.91999999999999</c:v>
                </c:pt>
                <c:pt idx="111">
                  <c:v>128.5</c:v>
                </c:pt>
                <c:pt idx="112">
                  <c:v>128.76</c:v>
                </c:pt>
                <c:pt idx="113">
                  <c:v>132.83000000000001</c:v>
                </c:pt>
                <c:pt idx="114">
                  <c:v>129.6</c:v>
                </c:pt>
                <c:pt idx="115">
                  <c:v>130.41</c:v>
                </c:pt>
                <c:pt idx="116">
                  <c:v>128.44999999999999</c:v>
                </c:pt>
                <c:pt idx="117">
                  <c:v>128.26</c:v>
                </c:pt>
                <c:pt idx="118">
                  <c:v>129.53</c:v>
                </c:pt>
                <c:pt idx="119">
                  <c:v>130.25</c:v>
                </c:pt>
                <c:pt idx="120">
                  <c:v>134.16999999999999</c:v>
                </c:pt>
                <c:pt idx="121">
                  <c:v>132.21</c:v>
                </c:pt>
                <c:pt idx="122">
                  <c:v>131.94999999999999</c:v>
                </c:pt>
                <c:pt idx="123">
                  <c:v>134.19999999999999</c:v>
                </c:pt>
                <c:pt idx="124">
                  <c:v>139.69999999999999</c:v>
                </c:pt>
                <c:pt idx="125">
                  <c:v>128.86000000000001</c:v>
                </c:pt>
                <c:pt idx="126">
                  <c:v>133.59</c:v>
                </c:pt>
                <c:pt idx="127">
                  <c:v>135.87</c:v>
                </c:pt>
                <c:pt idx="128">
                  <c:v>135.63</c:v>
                </c:pt>
                <c:pt idx="129">
                  <c:v>140.72</c:v>
                </c:pt>
                <c:pt idx="130">
                  <c:v>142.16999999999999</c:v>
                </c:pt>
                <c:pt idx="131">
                  <c:v>148.66999999999999</c:v>
                </c:pt>
                <c:pt idx="132">
                  <c:v>148.03</c:v>
                </c:pt>
                <c:pt idx="133">
                  <c:v>147.37</c:v>
                </c:pt>
                <c:pt idx="134">
                  <c:v>142.37</c:v>
                </c:pt>
                <c:pt idx="135">
                  <c:v>137.97999999999999</c:v>
                </c:pt>
                <c:pt idx="136">
                  <c:v>141.77000000000001</c:v>
                </c:pt>
                <c:pt idx="137">
                  <c:v>136.11000000000001</c:v>
                </c:pt>
                <c:pt idx="138">
                  <c:v>143.5</c:v>
                </c:pt>
                <c:pt idx="139">
                  <c:v>128.22999999999999</c:v>
                </c:pt>
                <c:pt idx="140">
                  <c:v>132.28</c:v>
                </c:pt>
                <c:pt idx="141">
                  <c:v>142.16</c:v>
                </c:pt>
                <c:pt idx="142">
                  <c:v>136.62</c:v>
                </c:pt>
                <c:pt idx="143">
                  <c:v>132.91</c:v>
                </c:pt>
                <c:pt idx="144">
                  <c:v>135.94999999999999</c:v>
                </c:pt>
                <c:pt idx="145">
                  <c:v>143.68</c:v>
                </c:pt>
                <c:pt idx="146">
                  <c:v>138.99</c:v>
                </c:pt>
                <c:pt idx="147">
                  <c:v>141.47999999999999</c:v>
                </c:pt>
                <c:pt idx="148">
                  <c:v>132.06</c:v>
                </c:pt>
                <c:pt idx="149">
                  <c:v>138.01</c:v>
                </c:pt>
                <c:pt idx="150">
                  <c:v>138.57</c:v>
                </c:pt>
                <c:pt idx="151">
                  <c:v>150.74</c:v>
                </c:pt>
                <c:pt idx="152">
                  <c:v>152.19</c:v>
                </c:pt>
                <c:pt idx="153">
                  <c:v>150.46</c:v>
                </c:pt>
                <c:pt idx="154">
                  <c:v>157.86000000000001</c:v>
                </c:pt>
                <c:pt idx="155">
                  <c:v>145.4</c:v>
                </c:pt>
                <c:pt idx="156">
                  <c:v>151.46</c:v>
                </c:pt>
                <c:pt idx="157">
                  <c:v>149.12</c:v>
                </c:pt>
                <c:pt idx="158">
                  <c:v>143.18</c:v>
                </c:pt>
                <c:pt idx="159">
                  <c:v>151.38</c:v>
                </c:pt>
                <c:pt idx="160">
                  <c:v>147.41</c:v>
                </c:pt>
                <c:pt idx="161">
                  <c:v>140.91999999999999</c:v>
                </c:pt>
                <c:pt idx="162">
                  <c:v>142.37</c:v>
                </c:pt>
                <c:pt idx="163">
                  <c:v>138.97999999999999</c:v>
                </c:pt>
                <c:pt idx="164">
                  <c:v>145.5</c:v>
                </c:pt>
                <c:pt idx="165">
                  <c:v>147.34</c:v>
                </c:pt>
                <c:pt idx="166">
                  <c:v>150.01</c:v>
                </c:pt>
                <c:pt idx="167">
                  <c:v>157.16</c:v>
                </c:pt>
                <c:pt idx="168">
                  <c:v>158.56</c:v>
                </c:pt>
                <c:pt idx="169">
                  <c:v>150.94</c:v>
                </c:pt>
                <c:pt idx="170">
                  <c:v>156.63999999999999</c:v>
                </c:pt>
                <c:pt idx="171">
                  <c:v>149.54</c:v>
                </c:pt>
                <c:pt idx="172">
                  <c:v>147.22</c:v>
                </c:pt>
                <c:pt idx="173">
                  <c:v>157.72</c:v>
                </c:pt>
                <c:pt idx="174">
                  <c:v>162.66</c:v>
                </c:pt>
                <c:pt idx="175">
                  <c:v>167.07</c:v>
                </c:pt>
                <c:pt idx="176">
                  <c:v>154.66</c:v>
                </c:pt>
                <c:pt idx="177">
                  <c:v>171.05</c:v>
                </c:pt>
                <c:pt idx="178">
                  <c:v>178.3</c:v>
                </c:pt>
                <c:pt idx="179">
                  <c:v>157.34</c:v>
                </c:pt>
                <c:pt idx="180">
                  <c:v>164.18</c:v>
                </c:pt>
                <c:pt idx="181">
                  <c:v>169.09</c:v>
                </c:pt>
                <c:pt idx="182">
                  <c:v>171.92</c:v>
                </c:pt>
                <c:pt idx="183">
                  <c:v>158.13</c:v>
                </c:pt>
                <c:pt idx="184">
                  <c:v>168.8</c:v>
                </c:pt>
                <c:pt idx="185">
                  <c:v>159.05000000000001</c:v>
                </c:pt>
                <c:pt idx="186">
                  <c:v>164.63</c:v>
                </c:pt>
                <c:pt idx="187">
                  <c:v>162.22999999999999</c:v>
                </c:pt>
                <c:pt idx="188">
                  <c:v>161.16</c:v>
                </c:pt>
                <c:pt idx="189">
                  <c:v>161.4</c:v>
                </c:pt>
                <c:pt idx="190">
                  <c:v>160.47999999999999</c:v>
                </c:pt>
                <c:pt idx="191">
                  <c:v>165.91</c:v>
                </c:pt>
                <c:pt idx="192">
                  <c:v>172.96</c:v>
                </c:pt>
                <c:pt idx="193">
                  <c:v>165.32</c:v>
                </c:pt>
                <c:pt idx="194">
                  <c:v>161.55000000000001</c:v>
                </c:pt>
                <c:pt idx="195">
                  <c:v>165.18</c:v>
                </c:pt>
                <c:pt idx="196">
                  <c:v>163.06</c:v>
                </c:pt>
                <c:pt idx="197">
                  <c:v>166.94</c:v>
                </c:pt>
                <c:pt idx="198">
                  <c:v>171.44</c:v>
                </c:pt>
                <c:pt idx="199">
                  <c:v>160.59</c:v>
                </c:pt>
                <c:pt idx="200">
                  <c:v>162.66</c:v>
                </c:pt>
                <c:pt idx="201">
                  <c:v>156.22999999999999</c:v>
                </c:pt>
                <c:pt idx="202">
                  <c:v>153.38</c:v>
                </c:pt>
                <c:pt idx="203">
                  <c:v>159.24</c:v>
                </c:pt>
                <c:pt idx="204">
                  <c:v>162.15</c:v>
                </c:pt>
                <c:pt idx="205">
                  <c:v>154.16</c:v>
                </c:pt>
                <c:pt idx="206">
                  <c:v>165.96</c:v>
                </c:pt>
                <c:pt idx="207">
                  <c:v>163.9</c:v>
                </c:pt>
                <c:pt idx="208">
                  <c:v>169.65</c:v>
                </c:pt>
                <c:pt idx="209">
                  <c:v>171.45</c:v>
                </c:pt>
                <c:pt idx="210">
                  <c:v>176.32</c:v>
                </c:pt>
                <c:pt idx="211">
                  <c:v>175.16</c:v>
                </c:pt>
                <c:pt idx="212">
                  <c:v>165.21</c:v>
                </c:pt>
                <c:pt idx="213">
                  <c:v>170.67</c:v>
                </c:pt>
                <c:pt idx="214">
                  <c:v>179.94</c:v>
                </c:pt>
                <c:pt idx="215">
                  <c:v>170.25</c:v>
                </c:pt>
                <c:pt idx="216">
                  <c:v>172.21</c:v>
                </c:pt>
                <c:pt idx="217">
                  <c:v>168.61</c:v>
                </c:pt>
                <c:pt idx="218">
                  <c:v>167.66</c:v>
                </c:pt>
                <c:pt idx="219">
                  <c:v>173.31</c:v>
                </c:pt>
                <c:pt idx="220">
                  <c:v>173.17</c:v>
                </c:pt>
                <c:pt idx="221">
                  <c:v>172.79</c:v>
                </c:pt>
                <c:pt idx="222">
                  <c:v>174.68</c:v>
                </c:pt>
                <c:pt idx="223">
                  <c:v>184.81</c:v>
                </c:pt>
                <c:pt idx="224">
                  <c:v>171.81</c:v>
                </c:pt>
                <c:pt idx="225">
                  <c:v>175.24</c:v>
                </c:pt>
                <c:pt idx="226">
                  <c:v>177.3</c:v>
                </c:pt>
                <c:pt idx="227">
                  <c:v>172.57</c:v>
                </c:pt>
                <c:pt idx="228">
                  <c:v>165.38</c:v>
                </c:pt>
                <c:pt idx="229">
                  <c:v>175.77</c:v>
                </c:pt>
                <c:pt idx="230">
                  <c:v>172.78</c:v>
                </c:pt>
                <c:pt idx="231">
                  <c:v>168.63</c:v>
                </c:pt>
                <c:pt idx="232">
                  <c:v>160.32</c:v>
                </c:pt>
                <c:pt idx="233">
                  <c:v>162.13</c:v>
                </c:pt>
                <c:pt idx="234">
                  <c:v>160.66</c:v>
                </c:pt>
                <c:pt idx="235">
                  <c:v>162.49</c:v>
                </c:pt>
                <c:pt idx="236">
                  <c:v>169.65</c:v>
                </c:pt>
                <c:pt idx="237">
                  <c:v>167.17</c:v>
                </c:pt>
                <c:pt idx="238">
                  <c:v>169.79</c:v>
                </c:pt>
                <c:pt idx="239">
                  <c:v>159.22</c:v>
                </c:pt>
                <c:pt idx="240">
                  <c:v>173.49</c:v>
                </c:pt>
                <c:pt idx="241">
                  <c:v>164.71</c:v>
                </c:pt>
                <c:pt idx="242">
                  <c:v>165.46</c:v>
                </c:pt>
                <c:pt idx="243">
                  <c:v>175.86</c:v>
                </c:pt>
                <c:pt idx="244">
                  <c:v>167.72</c:v>
                </c:pt>
                <c:pt idx="245">
                  <c:v>172.25</c:v>
                </c:pt>
                <c:pt idx="246">
                  <c:v>164.06</c:v>
                </c:pt>
                <c:pt idx="247">
                  <c:v>164.14</c:v>
                </c:pt>
                <c:pt idx="248">
                  <c:v>157.43</c:v>
                </c:pt>
                <c:pt idx="249">
                  <c:v>158.9</c:v>
                </c:pt>
                <c:pt idx="250">
                  <c:v>155.97</c:v>
                </c:pt>
                <c:pt idx="251">
                  <c:v>163.55000000000001</c:v>
                </c:pt>
                <c:pt idx="252">
                  <c:v>168.82</c:v>
                </c:pt>
                <c:pt idx="253">
                  <c:v>166.87</c:v>
                </c:pt>
                <c:pt idx="254">
                  <c:v>167.22</c:v>
                </c:pt>
                <c:pt idx="255">
                  <c:v>168.47</c:v>
                </c:pt>
                <c:pt idx="256">
                  <c:v>167.84</c:v>
                </c:pt>
                <c:pt idx="257">
                  <c:v>166.85</c:v>
                </c:pt>
                <c:pt idx="258">
                  <c:v>165.29</c:v>
                </c:pt>
                <c:pt idx="259">
                  <c:v>170.97</c:v>
                </c:pt>
                <c:pt idx="260">
                  <c:v>173.58</c:v>
                </c:pt>
                <c:pt idx="261">
                  <c:v>175.27</c:v>
                </c:pt>
                <c:pt idx="262">
                  <c:v>177.26</c:v>
                </c:pt>
                <c:pt idx="263">
                  <c:v>171.38</c:v>
                </c:pt>
                <c:pt idx="264">
                  <c:v>178.7</c:v>
                </c:pt>
                <c:pt idx="265">
                  <c:v>174.92</c:v>
                </c:pt>
                <c:pt idx="266">
                  <c:v>168.67</c:v>
                </c:pt>
                <c:pt idx="267">
                  <c:v>178.47</c:v>
                </c:pt>
                <c:pt idx="268">
                  <c:v>169.17</c:v>
                </c:pt>
                <c:pt idx="269">
                  <c:v>172.96</c:v>
                </c:pt>
                <c:pt idx="270">
                  <c:v>182.14</c:v>
                </c:pt>
                <c:pt idx="271">
                  <c:v>183.47</c:v>
                </c:pt>
                <c:pt idx="272">
                  <c:v>176.86</c:v>
                </c:pt>
                <c:pt idx="273">
                  <c:v>182.63</c:v>
                </c:pt>
                <c:pt idx="274">
                  <c:v>177.52</c:v>
                </c:pt>
                <c:pt idx="275">
                  <c:v>182.2</c:v>
                </c:pt>
                <c:pt idx="276">
                  <c:v>188.7</c:v>
                </c:pt>
                <c:pt idx="277">
                  <c:v>175.36</c:v>
                </c:pt>
                <c:pt idx="278">
                  <c:v>183.43</c:v>
                </c:pt>
                <c:pt idx="279">
                  <c:v>172.78</c:v>
                </c:pt>
                <c:pt idx="280">
                  <c:v>172.2</c:v>
                </c:pt>
                <c:pt idx="281">
                  <c:v>173.3</c:v>
                </c:pt>
                <c:pt idx="282">
                  <c:v>184.51</c:v>
                </c:pt>
                <c:pt idx="283">
                  <c:v>187.69</c:v>
                </c:pt>
                <c:pt idx="284">
                  <c:v>193.87</c:v>
                </c:pt>
                <c:pt idx="285">
                  <c:v>193.15</c:v>
                </c:pt>
                <c:pt idx="286">
                  <c:v>195.67</c:v>
                </c:pt>
                <c:pt idx="287">
                  <c:v>185.78</c:v>
                </c:pt>
                <c:pt idx="288">
                  <c:v>191.59</c:v>
                </c:pt>
                <c:pt idx="289">
                  <c:v>195.08</c:v>
                </c:pt>
                <c:pt idx="290">
                  <c:v>193.24</c:v>
                </c:pt>
                <c:pt idx="291">
                  <c:v>200.84</c:v>
                </c:pt>
                <c:pt idx="292">
                  <c:v>201.77</c:v>
                </c:pt>
                <c:pt idx="293">
                  <c:v>195.46</c:v>
                </c:pt>
                <c:pt idx="294">
                  <c:v>201.36</c:v>
                </c:pt>
                <c:pt idx="295">
                  <c:v>191.56</c:v>
                </c:pt>
                <c:pt idx="296">
                  <c:v>195.5</c:v>
                </c:pt>
                <c:pt idx="297">
                  <c:v>201.78</c:v>
                </c:pt>
                <c:pt idx="298">
                  <c:v>196.83</c:v>
                </c:pt>
                <c:pt idx="299">
                  <c:v>202.63</c:v>
                </c:pt>
                <c:pt idx="300">
                  <c:v>210.79</c:v>
                </c:pt>
                <c:pt idx="301">
                  <c:v>192.88</c:v>
                </c:pt>
                <c:pt idx="302">
                  <c:v>192.12</c:v>
                </c:pt>
                <c:pt idx="303">
                  <c:v>198.71</c:v>
                </c:pt>
                <c:pt idx="304">
                  <c:v>203.34</c:v>
                </c:pt>
                <c:pt idx="305">
                  <c:v>202.32</c:v>
                </c:pt>
                <c:pt idx="306">
                  <c:v>212.53</c:v>
                </c:pt>
                <c:pt idx="307">
                  <c:v>211.54</c:v>
                </c:pt>
                <c:pt idx="308">
                  <c:v>223.75</c:v>
                </c:pt>
                <c:pt idx="309">
                  <c:v>217.83</c:v>
                </c:pt>
                <c:pt idx="310">
                  <c:v>221.64</c:v>
                </c:pt>
                <c:pt idx="311">
                  <c:v>203.09</c:v>
                </c:pt>
                <c:pt idx="312">
                  <c:v>227.21</c:v>
                </c:pt>
                <c:pt idx="313">
                  <c:v>208.66</c:v>
                </c:pt>
                <c:pt idx="314">
                  <c:v>223.22</c:v>
                </c:pt>
                <c:pt idx="315">
                  <c:v>231.49</c:v>
                </c:pt>
                <c:pt idx="316">
                  <c:v>223.87</c:v>
                </c:pt>
                <c:pt idx="317">
                  <c:v>214.26</c:v>
                </c:pt>
                <c:pt idx="318">
                  <c:v>233.56</c:v>
                </c:pt>
                <c:pt idx="319">
                  <c:v>230.12</c:v>
                </c:pt>
                <c:pt idx="320">
                  <c:v>239.45</c:v>
                </c:pt>
                <c:pt idx="321">
                  <c:v>224.48</c:v>
                </c:pt>
                <c:pt idx="322">
                  <c:v>229.81</c:v>
                </c:pt>
                <c:pt idx="323">
                  <c:v>245.9</c:v>
                </c:pt>
                <c:pt idx="324">
                  <c:v>235.78</c:v>
                </c:pt>
                <c:pt idx="325">
                  <c:v>246.77</c:v>
                </c:pt>
                <c:pt idx="326">
                  <c:v>252.34</c:v>
                </c:pt>
                <c:pt idx="327">
                  <c:v>237.78</c:v>
                </c:pt>
                <c:pt idx="328">
                  <c:v>229.17</c:v>
                </c:pt>
                <c:pt idx="329">
                  <c:v>224.02</c:v>
                </c:pt>
                <c:pt idx="330">
                  <c:v>223.91</c:v>
                </c:pt>
                <c:pt idx="331">
                  <c:v>218.08</c:v>
                </c:pt>
                <c:pt idx="332">
                  <c:v>218.26</c:v>
                </c:pt>
                <c:pt idx="333">
                  <c:v>228.72</c:v>
                </c:pt>
                <c:pt idx="334">
                  <c:v>219.98</c:v>
                </c:pt>
                <c:pt idx="335">
                  <c:v>209.93</c:v>
                </c:pt>
                <c:pt idx="336">
                  <c:v>202.8</c:v>
                </c:pt>
                <c:pt idx="337">
                  <c:v>198.43</c:v>
                </c:pt>
                <c:pt idx="338">
                  <c:v>226.14</c:v>
                </c:pt>
                <c:pt idx="339">
                  <c:v>189.37</c:v>
                </c:pt>
                <c:pt idx="340">
                  <c:v>186.69</c:v>
                </c:pt>
                <c:pt idx="341">
                  <c:v>164.01</c:v>
                </c:pt>
                <c:pt idx="342">
                  <c:v>170.61</c:v>
                </c:pt>
                <c:pt idx="343">
                  <c:v>171.39</c:v>
                </c:pt>
                <c:pt idx="344">
                  <c:v>163.1</c:v>
                </c:pt>
                <c:pt idx="345">
                  <c:v>168.69</c:v>
                </c:pt>
                <c:pt idx="346">
                  <c:v>148.38</c:v>
                </c:pt>
                <c:pt idx="347">
                  <c:v>172.23</c:v>
                </c:pt>
                <c:pt idx="348">
                  <c:v>137.59</c:v>
                </c:pt>
                <c:pt idx="349">
                  <c:v>165.41</c:v>
                </c:pt>
                <c:pt idx="350">
                  <c:v>146.4</c:v>
                </c:pt>
                <c:pt idx="351">
                  <c:v>138.91</c:v>
                </c:pt>
                <c:pt idx="352">
                  <c:v>166.32</c:v>
                </c:pt>
                <c:pt idx="353">
                  <c:v>158.09</c:v>
                </c:pt>
                <c:pt idx="354">
                  <c:v>156.63</c:v>
                </c:pt>
                <c:pt idx="355">
                  <c:v>151.76</c:v>
                </c:pt>
                <c:pt idx="356">
                  <c:v>150.78</c:v>
                </c:pt>
                <c:pt idx="357">
                  <c:v>155.5</c:v>
                </c:pt>
                <c:pt idx="358">
                  <c:v>149.99</c:v>
                </c:pt>
                <c:pt idx="359">
                  <c:v>143.87</c:v>
                </c:pt>
                <c:pt idx="360">
                  <c:v>157.63999999999999</c:v>
                </c:pt>
                <c:pt idx="361">
                  <c:v>145.28</c:v>
                </c:pt>
                <c:pt idx="362">
                  <c:v>159.78</c:v>
                </c:pt>
                <c:pt idx="363">
                  <c:v>163.13999999999999</c:v>
                </c:pt>
                <c:pt idx="364">
                  <c:v>165.45</c:v>
                </c:pt>
                <c:pt idx="365">
                  <c:v>162.03</c:v>
                </c:pt>
                <c:pt idx="366">
                  <c:v>162.26</c:v>
                </c:pt>
                <c:pt idx="367">
                  <c:v>163.82</c:v>
                </c:pt>
                <c:pt idx="368">
                  <c:v>156.54</c:v>
                </c:pt>
                <c:pt idx="369">
                  <c:v>164.38</c:v>
                </c:pt>
                <c:pt idx="370">
                  <c:v>177.71</c:v>
                </c:pt>
                <c:pt idx="371">
                  <c:v>174.83</c:v>
                </c:pt>
                <c:pt idx="372">
                  <c:v>167.52</c:v>
                </c:pt>
                <c:pt idx="373">
                  <c:v>180.45</c:v>
                </c:pt>
                <c:pt idx="374">
                  <c:v>182.55</c:v>
                </c:pt>
                <c:pt idx="375">
                  <c:v>191.48</c:v>
                </c:pt>
                <c:pt idx="376">
                  <c:v>181.48</c:v>
                </c:pt>
                <c:pt idx="377">
                  <c:v>175.89</c:v>
                </c:pt>
                <c:pt idx="378">
                  <c:v>169.36</c:v>
                </c:pt>
                <c:pt idx="379">
                  <c:v>161.49</c:v>
                </c:pt>
                <c:pt idx="380">
                  <c:v>175.9</c:v>
                </c:pt>
                <c:pt idx="381">
                  <c:v>186.72</c:v>
                </c:pt>
                <c:pt idx="382">
                  <c:v>179.26</c:v>
                </c:pt>
                <c:pt idx="383">
                  <c:v>190.7</c:v>
                </c:pt>
                <c:pt idx="384">
                  <c:v>180.91</c:v>
                </c:pt>
                <c:pt idx="385">
                  <c:v>177.93</c:v>
                </c:pt>
                <c:pt idx="386">
                  <c:v>185.59</c:v>
                </c:pt>
                <c:pt idx="387">
                  <c:v>173.69</c:v>
                </c:pt>
                <c:pt idx="388">
                  <c:v>183.27</c:v>
                </c:pt>
                <c:pt idx="389">
                  <c:v>185.09</c:v>
                </c:pt>
                <c:pt idx="390">
                  <c:v>173.7</c:v>
                </c:pt>
                <c:pt idx="391">
                  <c:v>188.11</c:v>
                </c:pt>
                <c:pt idx="392">
                  <c:v>187.98</c:v>
                </c:pt>
                <c:pt idx="393">
                  <c:v>196.27</c:v>
                </c:pt>
                <c:pt idx="394">
                  <c:v>201.95</c:v>
                </c:pt>
                <c:pt idx="395">
                  <c:v>186.28</c:v>
                </c:pt>
                <c:pt idx="396">
                  <c:v>189.45</c:v>
                </c:pt>
                <c:pt idx="397">
                  <c:v>193.06</c:v>
                </c:pt>
                <c:pt idx="398">
                  <c:v>192.92</c:v>
                </c:pt>
                <c:pt idx="399">
                  <c:v>196.6</c:v>
                </c:pt>
                <c:pt idx="400">
                  <c:v>193.55</c:v>
                </c:pt>
                <c:pt idx="401">
                  <c:v>180.38</c:v>
                </c:pt>
                <c:pt idx="402">
                  <c:v>194.74</c:v>
                </c:pt>
                <c:pt idx="403">
                  <c:v>195.58</c:v>
                </c:pt>
                <c:pt idx="404">
                  <c:v>195.66</c:v>
                </c:pt>
                <c:pt idx="405">
                  <c:v>198.52</c:v>
                </c:pt>
                <c:pt idx="406">
                  <c:v>188.02</c:v>
                </c:pt>
                <c:pt idx="407">
                  <c:v>192.61</c:v>
                </c:pt>
                <c:pt idx="408">
                  <c:v>187.68</c:v>
                </c:pt>
                <c:pt idx="409">
                  <c:v>191.09</c:v>
                </c:pt>
                <c:pt idx="410">
                  <c:v>194.55</c:v>
                </c:pt>
                <c:pt idx="411">
                  <c:v>195.88</c:v>
                </c:pt>
                <c:pt idx="412">
                  <c:v>190.57</c:v>
                </c:pt>
                <c:pt idx="413">
                  <c:v>194.13</c:v>
                </c:pt>
                <c:pt idx="414">
                  <c:v>192.68</c:v>
                </c:pt>
                <c:pt idx="415">
                  <c:v>194.09</c:v>
                </c:pt>
                <c:pt idx="416">
                  <c:v>194.98</c:v>
                </c:pt>
                <c:pt idx="417">
                  <c:v>198.17</c:v>
                </c:pt>
                <c:pt idx="418">
                  <c:v>197.78</c:v>
                </c:pt>
                <c:pt idx="419">
                  <c:v>201.18</c:v>
                </c:pt>
                <c:pt idx="420">
                  <c:v>202.33</c:v>
                </c:pt>
                <c:pt idx="421">
                  <c:v>197.57</c:v>
                </c:pt>
                <c:pt idx="422">
                  <c:v>182.15</c:v>
                </c:pt>
                <c:pt idx="423">
                  <c:v>192.93</c:v>
                </c:pt>
                <c:pt idx="424">
                  <c:v>174.39</c:v>
                </c:pt>
                <c:pt idx="425">
                  <c:v>197.18</c:v>
                </c:pt>
                <c:pt idx="426">
                  <c:v>192.26</c:v>
                </c:pt>
                <c:pt idx="427">
                  <c:v>193.21</c:v>
                </c:pt>
                <c:pt idx="428">
                  <c:v>200.32</c:v>
                </c:pt>
                <c:pt idx="429">
                  <c:v>189.57</c:v>
                </c:pt>
                <c:pt idx="430">
                  <c:v>185.16</c:v>
                </c:pt>
                <c:pt idx="431">
                  <c:v>190.08</c:v>
                </c:pt>
                <c:pt idx="432">
                  <c:v>198.52</c:v>
                </c:pt>
                <c:pt idx="433">
                  <c:v>198.87</c:v>
                </c:pt>
                <c:pt idx="434">
                  <c:v>200.08</c:v>
                </c:pt>
                <c:pt idx="435">
                  <c:v>205.34</c:v>
                </c:pt>
                <c:pt idx="436">
                  <c:v>192.02</c:v>
                </c:pt>
                <c:pt idx="437">
                  <c:v>198</c:v>
                </c:pt>
                <c:pt idx="438">
                  <c:v>191.25</c:v>
                </c:pt>
                <c:pt idx="439">
                  <c:v>198.82</c:v>
                </c:pt>
                <c:pt idx="440">
                  <c:v>192.81</c:v>
                </c:pt>
                <c:pt idx="441">
                  <c:v>203.41</c:v>
                </c:pt>
                <c:pt idx="442">
                  <c:v>199.65</c:v>
                </c:pt>
                <c:pt idx="443">
                  <c:v>209.35</c:v>
                </c:pt>
                <c:pt idx="444">
                  <c:v>205.43</c:v>
                </c:pt>
                <c:pt idx="445">
                  <c:v>214.74</c:v>
                </c:pt>
                <c:pt idx="446">
                  <c:v>204.94</c:v>
                </c:pt>
                <c:pt idx="447">
                  <c:v>205.26</c:v>
                </c:pt>
                <c:pt idx="448">
                  <c:v>214.59</c:v>
                </c:pt>
                <c:pt idx="449">
                  <c:v>215.91</c:v>
                </c:pt>
                <c:pt idx="450">
                  <c:v>201.57</c:v>
                </c:pt>
                <c:pt idx="451">
                  <c:v>205.63</c:v>
                </c:pt>
                <c:pt idx="452">
                  <c:v>221.43</c:v>
                </c:pt>
                <c:pt idx="453">
                  <c:v>211.82</c:v>
                </c:pt>
                <c:pt idx="454">
                  <c:v>211.45</c:v>
                </c:pt>
                <c:pt idx="455">
                  <c:v>217.54</c:v>
                </c:pt>
                <c:pt idx="456">
                  <c:v>220.98</c:v>
                </c:pt>
                <c:pt idx="457">
                  <c:v>215.29</c:v>
                </c:pt>
                <c:pt idx="458">
                  <c:v>222.4</c:v>
                </c:pt>
                <c:pt idx="459">
                  <c:v>217.72</c:v>
                </c:pt>
                <c:pt idx="460">
                  <c:v>218.69</c:v>
                </c:pt>
                <c:pt idx="461">
                  <c:v>228.85</c:v>
                </c:pt>
                <c:pt idx="462">
                  <c:v>223.63</c:v>
                </c:pt>
                <c:pt idx="463">
                  <c:v>223.89</c:v>
                </c:pt>
                <c:pt idx="464">
                  <c:v>229.35</c:v>
                </c:pt>
                <c:pt idx="465">
                  <c:v>240.13</c:v>
                </c:pt>
                <c:pt idx="466">
                  <c:v>227.49</c:v>
                </c:pt>
                <c:pt idx="467">
                  <c:v>228.02</c:v>
                </c:pt>
                <c:pt idx="468">
                  <c:v>238.18</c:v>
                </c:pt>
                <c:pt idx="469">
                  <c:v>234.19</c:v>
                </c:pt>
                <c:pt idx="470">
                  <c:v>244.24</c:v>
                </c:pt>
                <c:pt idx="471">
                  <c:v>230.64</c:v>
                </c:pt>
                <c:pt idx="472">
                  <c:v>244.45</c:v>
                </c:pt>
                <c:pt idx="473">
                  <c:v>235.71</c:v>
                </c:pt>
                <c:pt idx="474">
                  <c:v>218.24</c:v>
                </c:pt>
                <c:pt idx="475">
                  <c:v>233.4</c:v>
                </c:pt>
                <c:pt idx="476">
                  <c:v>235.17</c:v>
                </c:pt>
                <c:pt idx="477">
                  <c:v>228.86</c:v>
                </c:pt>
                <c:pt idx="478">
                  <c:v>227.61</c:v>
                </c:pt>
                <c:pt idx="479">
                  <c:v>237.75</c:v>
                </c:pt>
                <c:pt idx="480">
                  <c:v>219.25</c:v>
                </c:pt>
                <c:pt idx="481">
                  <c:v>216.02</c:v>
                </c:pt>
                <c:pt idx="482">
                  <c:v>226.83</c:v>
                </c:pt>
                <c:pt idx="483">
                  <c:v>233.88</c:v>
                </c:pt>
                <c:pt idx="484">
                  <c:v>233.76</c:v>
                </c:pt>
                <c:pt idx="485">
                  <c:v>234.65</c:v>
                </c:pt>
                <c:pt idx="486">
                  <c:v>236.49</c:v>
                </c:pt>
                <c:pt idx="487">
                  <c:v>218.62</c:v>
                </c:pt>
                <c:pt idx="488">
                  <c:v>223.83</c:v>
                </c:pt>
                <c:pt idx="489">
                  <c:v>223.92</c:v>
                </c:pt>
                <c:pt idx="490">
                  <c:v>223.66</c:v>
                </c:pt>
                <c:pt idx="491">
                  <c:v>228.21</c:v>
                </c:pt>
                <c:pt idx="492">
                  <c:v>230</c:v>
                </c:pt>
                <c:pt idx="493">
                  <c:v>226.21</c:v>
                </c:pt>
                <c:pt idx="494">
                  <c:v>211.68</c:v>
                </c:pt>
                <c:pt idx="495">
                  <c:v>215.29</c:v>
                </c:pt>
                <c:pt idx="496">
                  <c:v>213.08</c:v>
                </c:pt>
                <c:pt idx="497">
                  <c:v>217.97</c:v>
                </c:pt>
                <c:pt idx="498">
                  <c:v>217.08</c:v>
                </c:pt>
                <c:pt idx="499">
                  <c:v>230.55</c:v>
                </c:pt>
                <c:pt idx="500">
                  <c:v>223.69</c:v>
                </c:pt>
                <c:pt idx="501">
                  <c:v>228.52</c:v>
                </c:pt>
                <c:pt idx="502">
                  <c:v>223.54</c:v>
                </c:pt>
                <c:pt idx="503">
                  <c:v>226.54</c:v>
                </c:pt>
                <c:pt idx="504">
                  <c:v>230.11</c:v>
                </c:pt>
                <c:pt idx="505">
                  <c:v>218.86</c:v>
                </c:pt>
                <c:pt idx="506">
                  <c:v>220.93</c:v>
                </c:pt>
                <c:pt idx="507">
                  <c:v>231.34</c:v>
                </c:pt>
                <c:pt idx="508">
                  <c:v>228.72</c:v>
                </c:pt>
                <c:pt idx="509">
                  <c:v>225.61</c:v>
                </c:pt>
                <c:pt idx="510">
                  <c:v>222.49</c:v>
                </c:pt>
                <c:pt idx="511">
                  <c:v>231.17</c:v>
                </c:pt>
                <c:pt idx="512">
                  <c:v>235.31</c:v>
                </c:pt>
                <c:pt idx="513">
                  <c:v>230.85</c:v>
                </c:pt>
                <c:pt idx="514">
                  <c:v>237.51</c:v>
                </c:pt>
                <c:pt idx="515">
                  <c:v>229.07</c:v>
                </c:pt>
                <c:pt idx="516">
                  <c:v>235.77</c:v>
                </c:pt>
                <c:pt idx="517">
                  <c:v>243.49</c:v>
                </c:pt>
                <c:pt idx="518">
                  <c:v>230.39</c:v>
                </c:pt>
                <c:pt idx="519">
                  <c:v>238.69</c:v>
                </c:pt>
                <c:pt idx="520">
                  <c:v>228.97</c:v>
                </c:pt>
                <c:pt idx="521">
                  <c:v>233.41</c:v>
                </c:pt>
                <c:pt idx="522">
                  <c:v>236.36</c:v>
                </c:pt>
                <c:pt idx="523">
                  <c:v>232.18</c:v>
                </c:pt>
                <c:pt idx="524">
                  <c:v>231.59</c:v>
                </c:pt>
                <c:pt idx="525">
                  <c:v>229.64</c:v>
                </c:pt>
                <c:pt idx="526">
                  <c:v>231.12</c:v>
                </c:pt>
                <c:pt idx="527">
                  <c:v>224.12</c:v>
                </c:pt>
                <c:pt idx="528">
                  <c:v>224.86</c:v>
                </c:pt>
                <c:pt idx="529">
                  <c:v>225.19</c:v>
                </c:pt>
                <c:pt idx="530">
                  <c:v>216.49</c:v>
                </c:pt>
                <c:pt idx="531">
                  <c:v>215.68</c:v>
                </c:pt>
                <c:pt idx="532">
                  <c:v>216.15</c:v>
                </c:pt>
                <c:pt idx="533">
                  <c:v>205.46</c:v>
                </c:pt>
                <c:pt idx="534">
                  <c:v>218.99</c:v>
                </c:pt>
                <c:pt idx="535">
                  <c:v>233.49</c:v>
                </c:pt>
                <c:pt idx="536">
                  <c:v>225.93</c:v>
                </c:pt>
                <c:pt idx="537">
                  <c:v>241.61</c:v>
                </c:pt>
                <c:pt idx="538">
                  <c:v>219.84</c:v>
                </c:pt>
                <c:pt idx="539">
                  <c:v>228.67</c:v>
                </c:pt>
                <c:pt idx="540">
                  <c:v>243.03</c:v>
                </c:pt>
                <c:pt idx="541">
                  <c:v>230.39</c:v>
                </c:pt>
                <c:pt idx="542">
                  <c:v>229.47</c:v>
                </c:pt>
                <c:pt idx="543">
                  <c:v>225.81</c:v>
                </c:pt>
                <c:pt idx="544">
                  <c:v>235.11</c:v>
                </c:pt>
                <c:pt idx="545">
                  <c:v>233.11</c:v>
                </c:pt>
                <c:pt idx="546">
                  <c:v>228.7</c:v>
                </c:pt>
                <c:pt idx="547">
                  <c:v>234.51</c:v>
                </c:pt>
                <c:pt idx="548">
                  <c:v>230.18</c:v>
                </c:pt>
                <c:pt idx="549">
                  <c:v>229.73</c:v>
                </c:pt>
                <c:pt idx="550">
                  <c:v>233.64</c:v>
                </c:pt>
                <c:pt idx="551">
                  <c:v>222.14</c:v>
                </c:pt>
                <c:pt idx="552">
                  <c:v>230.07</c:v>
                </c:pt>
                <c:pt idx="553">
                  <c:v>229.17</c:v>
                </c:pt>
                <c:pt idx="554">
                  <c:v>233.47</c:v>
                </c:pt>
                <c:pt idx="555">
                  <c:v>234.14</c:v>
                </c:pt>
                <c:pt idx="556">
                  <c:v>228.76</c:v>
                </c:pt>
                <c:pt idx="557">
                  <c:v>224.28</c:v>
                </c:pt>
                <c:pt idx="558">
                  <c:v>229.15</c:v>
                </c:pt>
                <c:pt idx="559">
                  <c:v>229.33</c:v>
                </c:pt>
                <c:pt idx="560">
                  <c:v>232.74</c:v>
                </c:pt>
                <c:pt idx="561">
                  <c:v>232.86</c:v>
                </c:pt>
                <c:pt idx="562">
                  <c:v>229.38</c:v>
                </c:pt>
                <c:pt idx="563">
                  <c:v>236.68</c:v>
                </c:pt>
                <c:pt idx="564">
                  <c:v>232.2</c:v>
                </c:pt>
                <c:pt idx="565">
                  <c:v>240.09</c:v>
                </c:pt>
                <c:pt idx="566">
                  <c:v>236.9</c:v>
                </c:pt>
                <c:pt idx="567">
                  <c:v>242.11</c:v>
                </c:pt>
                <c:pt idx="568">
                  <c:v>224.28</c:v>
                </c:pt>
                <c:pt idx="569">
                  <c:v>234.56</c:v>
                </c:pt>
                <c:pt idx="570">
                  <c:v>230.29</c:v>
                </c:pt>
                <c:pt idx="571">
                  <c:v>228.46</c:v>
                </c:pt>
                <c:pt idx="572">
                  <c:v>228.84</c:v>
                </c:pt>
                <c:pt idx="573">
                  <c:v>234.43</c:v>
                </c:pt>
                <c:pt idx="574">
                  <c:v>229.43</c:v>
                </c:pt>
                <c:pt idx="575">
                  <c:v>226.9</c:v>
                </c:pt>
                <c:pt idx="576">
                  <c:v>216.92</c:v>
                </c:pt>
                <c:pt idx="577">
                  <c:v>231.37</c:v>
                </c:pt>
                <c:pt idx="578">
                  <c:v>230.06</c:v>
                </c:pt>
                <c:pt idx="579">
                  <c:v>237.62</c:v>
                </c:pt>
                <c:pt idx="580">
                  <c:v>222.55</c:v>
                </c:pt>
                <c:pt idx="581">
                  <c:v>229.95</c:v>
                </c:pt>
                <c:pt idx="582">
                  <c:v>224.21</c:v>
                </c:pt>
                <c:pt idx="583">
                  <c:v>225.42</c:v>
                </c:pt>
                <c:pt idx="584">
                  <c:v>232.98</c:v>
                </c:pt>
                <c:pt idx="585">
                  <c:v>224.46</c:v>
                </c:pt>
                <c:pt idx="586">
                  <c:v>221.91</c:v>
                </c:pt>
                <c:pt idx="587">
                  <c:v>230.93</c:v>
                </c:pt>
                <c:pt idx="588">
                  <c:v>219.39</c:v>
                </c:pt>
                <c:pt idx="589">
                  <c:v>239.7</c:v>
                </c:pt>
                <c:pt idx="590">
                  <c:v>233.17</c:v>
                </c:pt>
                <c:pt idx="591">
                  <c:v>226.95</c:v>
                </c:pt>
                <c:pt idx="592">
                  <c:v>234.39</c:v>
                </c:pt>
                <c:pt idx="593">
                  <c:v>242.01</c:v>
                </c:pt>
                <c:pt idx="594">
                  <c:v>230.45</c:v>
                </c:pt>
                <c:pt idx="595">
                  <c:v>237.91</c:v>
                </c:pt>
                <c:pt idx="596">
                  <c:v>235.73</c:v>
                </c:pt>
                <c:pt idx="597">
                  <c:v>231.1</c:v>
                </c:pt>
                <c:pt idx="598">
                  <c:v>228.39</c:v>
                </c:pt>
                <c:pt idx="599">
                  <c:v>250.96</c:v>
                </c:pt>
                <c:pt idx="600">
                  <c:v>222.7</c:v>
                </c:pt>
                <c:pt idx="601">
                  <c:v>232.02</c:v>
                </c:pt>
                <c:pt idx="602">
                  <c:v>225.35</c:v>
                </c:pt>
                <c:pt idx="603">
                  <c:v>229.06</c:v>
                </c:pt>
                <c:pt idx="604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CC-4915-B9F1-DA7CC21DD1E7}"/>
            </c:ext>
          </c:extLst>
        </c:ser>
        <c:ser>
          <c:idx val="2"/>
          <c:order val="2"/>
          <c:tx>
            <c:strRef>
              <c:f>data!$D$6</c:f>
              <c:strCache>
                <c:ptCount val="1"/>
                <c:pt idx="0">
                  <c:v>Commodity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data!$D$7:$D$611</c:f>
              <c:numCache>
                <c:formatCode>General</c:formatCode>
                <c:ptCount val="605"/>
                <c:pt idx="0">
                  <c:v>100</c:v>
                </c:pt>
                <c:pt idx="1">
                  <c:v>109.28</c:v>
                </c:pt>
                <c:pt idx="2">
                  <c:v>100.99</c:v>
                </c:pt>
                <c:pt idx="3">
                  <c:v>99.09</c:v>
                </c:pt>
                <c:pt idx="4">
                  <c:v>93.82</c:v>
                </c:pt>
                <c:pt idx="5">
                  <c:v>106.58</c:v>
                </c:pt>
                <c:pt idx="6">
                  <c:v>102.25</c:v>
                </c:pt>
                <c:pt idx="7">
                  <c:v>100.4</c:v>
                </c:pt>
                <c:pt idx="8">
                  <c:v>99.61</c:v>
                </c:pt>
                <c:pt idx="9">
                  <c:v>97.39</c:v>
                </c:pt>
                <c:pt idx="10">
                  <c:v>98.19</c:v>
                </c:pt>
                <c:pt idx="11">
                  <c:v>104.65</c:v>
                </c:pt>
                <c:pt idx="12">
                  <c:v>105.62</c:v>
                </c:pt>
                <c:pt idx="13">
                  <c:v>101.99</c:v>
                </c:pt>
                <c:pt idx="14">
                  <c:v>105.85</c:v>
                </c:pt>
                <c:pt idx="15">
                  <c:v>102.93</c:v>
                </c:pt>
                <c:pt idx="16">
                  <c:v>100.12</c:v>
                </c:pt>
                <c:pt idx="17">
                  <c:v>100.31</c:v>
                </c:pt>
                <c:pt idx="18">
                  <c:v>99.97</c:v>
                </c:pt>
                <c:pt idx="19">
                  <c:v>95.76</c:v>
                </c:pt>
                <c:pt idx="20">
                  <c:v>102.64</c:v>
                </c:pt>
                <c:pt idx="21">
                  <c:v>108.05</c:v>
                </c:pt>
                <c:pt idx="22">
                  <c:v>108.19</c:v>
                </c:pt>
                <c:pt idx="23">
                  <c:v>107.05</c:v>
                </c:pt>
                <c:pt idx="24">
                  <c:v>122.18</c:v>
                </c:pt>
                <c:pt idx="25">
                  <c:v>105.83</c:v>
                </c:pt>
                <c:pt idx="26">
                  <c:v>110.52</c:v>
                </c:pt>
                <c:pt idx="27">
                  <c:v>111.32</c:v>
                </c:pt>
                <c:pt idx="28">
                  <c:v>108.91</c:v>
                </c:pt>
                <c:pt idx="29">
                  <c:v>106.83</c:v>
                </c:pt>
                <c:pt idx="30">
                  <c:v>104.95</c:v>
                </c:pt>
                <c:pt idx="31">
                  <c:v>99.97</c:v>
                </c:pt>
                <c:pt idx="32">
                  <c:v>95.18</c:v>
                </c:pt>
                <c:pt idx="33">
                  <c:v>101.19</c:v>
                </c:pt>
                <c:pt idx="34">
                  <c:v>113.43</c:v>
                </c:pt>
                <c:pt idx="35">
                  <c:v>108.57</c:v>
                </c:pt>
                <c:pt idx="36">
                  <c:v>113.96</c:v>
                </c:pt>
                <c:pt idx="37">
                  <c:v>114.16</c:v>
                </c:pt>
                <c:pt idx="38">
                  <c:v>118.22</c:v>
                </c:pt>
                <c:pt idx="39">
                  <c:v>115.14</c:v>
                </c:pt>
                <c:pt idx="40">
                  <c:v>120.26</c:v>
                </c:pt>
                <c:pt idx="41">
                  <c:v>109.61</c:v>
                </c:pt>
                <c:pt idx="42">
                  <c:v>118.16</c:v>
                </c:pt>
                <c:pt idx="43">
                  <c:v>120.13</c:v>
                </c:pt>
                <c:pt idx="44">
                  <c:v>122.45</c:v>
                </c:pt>
                <c:pt idx="45">
                  <c:v>121.11</c:v>
                </c:pt>
                <c:pt idx="46">
                  <c:v>117.22</c:v>
                </c:pt>
                <c:pt idx="47">
                  <c:v>128.66</c:v>
                </c:pt>
                <c:pt idx="48">
                  <c:v>123.84</c:v>
                </c:pt>
                <c:pt idx="49">
                  <c:v>114.33</c:v>
                </c:pt>
                <c:pt idx="50">
                  <c:v>102.31</c:v>
                </c:pt>
                <c:pt idx="51">
                  <c:v>110.91</c:v>
                </c:pt>
                <c:pt idx="52">
                  <c:v>106.57</c:v>
                </c:pt>
                <c:pt idx="53">
                  <c:v>106.66</c:v>
                </c:pt>
                <c:pt idx="54">
                  <c:v>113.14</c:v>
                </c:pt>
                <c:pt idx="55">
                  <c:v>104.25</c:v>
                </c:pt>
                <c:pt idx="56">
                  <c:v>104.22</c:v>
                </c:pt>
                <c:pt idx="57">
                  <c:v>109.3</c:v>
                </c:pt>
                <c:pt idx="58">
                  <c:v>117.67</c:v>
                </c:pt>
                <c:pt idx="59">
                  <c:v>115.27</c:v>
                </c:pt>
                <c:pt idx="60">
                  <c:v>110.25</c:v>
                </c:pt>
                <c:pt idx="61">
                  <c:v>116.21</c:v>
                </c:pt>
                <c:pt idx="62">
                  <c:v>109.71</c:v>
                </c:pt>
                <c:pt idx="63">
                  <c:v>110.23</c:v>
                </c:pt>
                <c:pt idx="64">
                  <c:v>113.45</c:v>
                </c:pt>
                <c:pt idx="65">
                  <c:v>112.64</c:v>
                </c:pt>
                <c:pt idx="66">
                  <c:v>113.42</c:v>
                </c:pt>
                <c:pt idx="67">
                  <c:v>111.37</c:v>
                </c:pt>
                <c:pt idx="68">
                  <c:v>109.15</c:v>
                </c:pt>
                <c:pt idx="69">
                  <c:v>116.39</c:v>
                </c:pt>
                <c:pt idx="70">
                  <c:v>116.17</c:v>
                </c:pt>
                <c:pt idx="71">
                  <c:v>120.06</c:v>
                </c:pt>
                <c:pt idx="72">
                  <c:v>115.23</c:v>
                </c:pt>
                <c:pt idx="73">
                  <c:v>111.82</c:v>
                </c:pt>
                <c:pt idx="74">
                  <c:v>109.73</c:v>
                </c:pt>
                <c:pt idx="75">
                  <c:v>110.07</c:v>
                </c:pt>
                <c:pt idx="76">
                  <c:v>108.07</c:v>
                </c:pt>
                <c:pt idx="77">
                  <c:v>103.79</c:v>
                </c:pt>
                <c:pt idx="78">
                  <c:v>118.49</c:v>
                </c:pt>
                <c:pt idx="79">
                  <c:v>119.9</c:v>
                </c:pt>
                <c:pt idx="80">
                  <c:v>117.62</c:v>
                </c:pt>
                <c:pt idx="81">
                  <c:v>117.21</c:v>
                </c:pt>
                <c:pt idx="82">
                  <c:v>123.93</c:v>
                </c:pt>
                <c:pt idx="83">
                  <c:v>119.38</c:v>
                </c:pt>
                <c:pt idx="84">
                  <c:v>121.41</c:v>
                </c:pt>
                <c:pt idx="85">
                  <c:v>117.12</c:v>
                </c:pt>
                <c:pt idx="86">
                  <c:v>114.72</c:v>
                </c:pt>
                <c:pt idx="87">
                  <c:v>124.04</c:v>
                </c:pt>
                <c:pt idx="88">
                  <c:v>123.67</c:v>
                </c:pt>
                <c:pt idx="89">
                  <c:v>129.71</c:v>
                </c:pt>
                <c:pt idx="90">
                  <c:v>117.68</c:v>
                </c:pt>
                <c:pt idx="91">
                  <c:v>123</c:v>
                </c:pt>
                <c:pt idx="92">
                  <c:v>124.94</c:v>
                </c:pt>
                <c:pt idx="93">
                  <c:v>134.49</c:v>
                </c:pt>
                <c:pt idx="94">
                  <c:v>123.53</c:v>
                </c:pt>
                <c:pt idx="95">
                  <c:v>115.36</c:v>
                </c:pt>
                <c:pt idx="96">
                  <c:v>126.6</c:v>
                </c:pt>
                <c:pt idx="97">
                  <c:v>120.78</c:v>
                </c:pt>
                <c:pt idx="98">
                  <c:v>124.18</c:v>
                </c:pt>
                <c:pt idx="99">
                  <c:v>123.82</c:v>
                </c:pt>
                <c:pt idx="100">
                  <c:v>128.57</c:v>
                </c:pt>
                <c:pt idx="101">
                  <c:v>116.77</c:v>
                </c:pt>
                <c:pt idx="102">
                  <c:v>131.66</c:v>
                </c:pt>
                <c:pt idx="103">
                  <c:v>122.11</c:v>
                </c:pt>
                <c:pt idx="104">
                  <c:v>128.24</c:v>
                </c:pt>
                <c:pt idx="105">
                  <c:v>129</c:v>
                </c:pt>
                <c:pt idx="106">
                  <c:v>128.88999999999999</c:v>
                </c:pt>
                <c:pt idx="107">
                  <c:v>128.06</c:v>
                </c:pt>
                <c:pt idx="108">
                  <c:v>125.35</c:v>
                </c:pt>
                <c:pt idx="109">
                  <c:v>131.68</c:v>
                </c:pt>
                <c:pt idx="110">
                  <c:v>133.9</c:v>
                </c:pt>
                <c:pt idx="111">
                  <c:v>133.34</c:v>
                </c:pt>
                <c:pt idx="112">
                  <c:v>132.04</c:v>
                </c:pt>
                <c:pt idx="113">
                  <c:v>130.72999999999999</c:v>
                </c:pt>
                <c:pt idx="114">
                  <c:v>129.80000000000001</c:v>
                </c:pt>
                <c:pt idx="115">
                  <c:v>129.82</c:v>
                </c:pt>
                <c:pt idx="116">
                  <c:v>131.55000000000001</c:v>
                </c:pt>
                <c:pt idx="117">
                  <c:v>129.61000000000001</c:v>
                </c:pt>
                <c:pt idx="118">
                  <c:v>134.25</c:v>
                </c:pt>
                <c:pt idx="119">
                  <c:v>133.46</c:v>
                </c:pt>
                <c:pt idx="120">
                  <c:v>132.01</c:v>
                </c:pt>
                <c:pt idx="121">
                  <c:v>137.13999999999999</c:v>
                </c:pt>
                <c:pt idx="122">
                  <c:v>134.59</c:v>
                </c:pt>
                <c:pt idx="123">
                  <c:v>133.12</c:v>
                </c:pt>
                <c:pt idx="124">
                  <c:v>136.81</c:v>
                </c:pt>
                <c:pt idx="125">
                  <c:v>128.5</c:v>
                </c:pt>
                <c:pt idx="126">
                  <c:v>136.11000000000001</c:v>
                </c:pt>
                <c:pt idx="127">
                  <c:v>134.56</c:v>
                </c:pt>
                <c:pt idx="128">
                  <c:v>129.91999999999999</c:v>
                </c:pt>
                <c:pt idx="129">
                  <c:v>133.46</c:v>
                </c:pt>
                <c:pt idx="130">
                  <c:v>139.96</c:v>
                </c:pt>
                <c:pt idx="131">
                  <c:v>145.44</c:v>
                </c:pt>
                <c:pt idx="132">
                  <c:v>145.47999999999999</c:v>
                </c:pt>
                <c:pt idx="133">
                  <c:v>150.54</c:v>
                </c:pt>
                <c:pt idx="134">
                  <c:v>142.37</c:v>
                </c:pt>
                <c:pt idx="135">
                  <c:v>135.66</c:v>
                </c:pt>
                <c:pt idx="136">
                  <c:v>142.66999999999999</c:v>
                </c:pt>
                <c:pt idx="137">
                  <c:v>141.1</c:v>
                </c:pt>
                <c:pt idx="138">
                  <c:v>147.77000000000001</c:v>
                </c:pt>
                <c:pt idx="139">
                  <c:v>126.53</c:v>
                </c:pt>
                <c:pt idx="140">
                  <c:v>131.56</c:v>
                </c:pt>
                <c:pt idx="141">
                  <c:v>139.33000000000001</c:v>
                </c:pt>
                <c:pt idx="142">
                  <c:v>142.38</c:v>
                </c:pt>
                <c:pt idx="143">
                  <c:v>131.66</c:v>
                </c:pt>
                <c:pt idx="144">
                  <c:v>140.09</c:v>
                </c:pt>
                <c:pt idx="145">
                  <c:v>143.82</c:v>
                </c:pt>
                <c:pt idx="146">
                  <c:v>143.38999999999999</c:v>
                </c:pt>
                <c:pt idx="147">
                  <c:v>141.56</c:v>
                </c:pt>
                <c:pt idx="148">
                  <c:v>137.75</c:v>
                </c:pt>
                <c:pt idx="149">
                  <c:v>137.99</c:v>
                </c:pt>
                <c:pt idx="150">
                  <c:v>138.16999999999999</c:v>
                </c:pt>
                <c:pt idx="151">
                  <c:v>148</c:v>
                </c:pt>
                <c:pt idx="152">
                  <c:v>154.04</c:v>
                </c:pt>
                <c:pt idx="153">
                  <c:v>150.30000000000001</c:v>
                </c:pt>
                <c:pt idx="154">
                  <c:v>150.91</c:v>
                </c:pt>
                <c:pt idx="155">
                  <c:v>144.46</c:v>
                </c:pt>
                <c:pt idx="156">
                  <c:v>153.76</c:v>
                </c:pt>
                <c:pt idx="157">
                  <c:v>146.97</c:v>
                </c:pt>
                <c:pt idx="158">
                  <c:v>146.84</c:v>
                </c:pt>
                <c:pt idx="159">
                  <c:v>152.63</c:v>
                </c:pt>
                <c:pt idx="160">
                  <c:v>146.78</c:v>
                </c:pt>
                <c:pt idx="161">
                  <c:v>144.31</c:v>
                </c:pt>
                <c:pt idx="162">
                  <c:v>141.08000000000001</c:v>
                </c:pt>
                <c:pt idx="163">
                  <c:v>137.72</c:v>
                </c:pt>
                <c:pt idx="164">
                  <c:v>145.78</c:v>
                </c:pt>
                <c:pt idx="165">
                  <c:v>148.4</c:v>
                </c:pt>
                <c:pt idx="166">
                  <c:v>153.37</c:v>
                </c:pt>
                <c:pt idx="167">
                  <c:v>150.81</c:v>
                </c:pt>
                <c:pt idx="168">
                  <c:v>147.59</c:v>
                </c:pt>
                <c:pt idx="169">
                  <c:v>151.38999999999999</c:v>
                </c:pt>
                <c:pt idx="170">
                  <c:v>157.82</c:v>
                </c:pt>
                <c:pt idx="171">
                  <c:v>156.38999999999999</c:v>
                </c:pt>
                <c:pt idx="172">
                  <c:v>147.62</c:v>
                </c:pt>
                <c:pt idx="173">
                  <c:v>158.59</c:v>
                </c:pt>
                <c:pt idx="174">
                  <c:v>163.78</c:v>
                </c:pt>
                <c:pt idx="175">
                  <c:v>166.93</c:v>
                </c:pt>
                <c:pt idx="176">
                  <c:v>155.43</c:v>
                </c:pt>
                <c:pt idx="177">
                  <c:v>163.92</c:v>
                </c:pt>
                <c:pt idx="178">
                  <c:v>166.95</c:v>
                </c:pt>
                <c:pt idx="179">
                  <c:v>157.66999999999999</c:v>
                </c:pt>
                <c:pt idx="180">
                  <c:v>168.94</c:v>
                </c:pt>
                <c:pt idx="181">
                  <c:v>175.23</c:v>
                </c:pt>
                <c:pt idx="182">
                  <c:v>171.68</c:v>
                </c:pt>
                <c:pt idx="183">
                  <c:v>156.24</c:v>
                </c:pt>
                <c:pt idx="184">
                  <c:v>171.04</c:v>
                </c:pt>
                <c:pt idx="185">
                  <c:v>162.88999999999999</c:v>
                </c:pt>
                <c:pt idx="186">
                  <c:v>163.16999999999999</c:v>
                </c:pt>
                <c:pt idx="187">
                  <c:v>161.38999999999999</c:v>
                </c:pt>
                <c:pt idx="188">
                  <c:v>160.27000000000001</c:v>
                </c:pt>
                <c:pt idx="189">
                  <c:v>162.82</c:v>
                </c:pt>
                <c:pt idx="190">
                  <c:v>157.84</c:v>
                </c:pt>
                <c:pt idx="191">
                  <c:v>153.88</c:v>
                </c:pt>
                <c:pt idx="192">
                  <c:v>172.38</c:v>
                </c:pt>
                <c:pt idx="193">
                  <c:v>161.41</c:v>
                </c:pt>
                <c:pt idx="194">
                  <c:v>159.38999999999999</c:v>
                </c:pt>
                <c:pt idx="195">
                  <c:v>164.29</c:v>
                </c:pt>
                <c:pt idx="196">
                  <c:v>163.22</c:v>
                </c:pt>
                <c:pt idx="197">
                  <c:v>163.44999999999999</c:v>
                </c:pt>
                <c:pt idx="198">
                  <c:v>168.89</c:v>
                </c:pt>
                <c:pt idx="199">
                  <c:v>176.32</c:v>
                </c:pt>
                <c:pt idx="200">
                  <c:v>161.19</c:v>
                </c:pt>
                <c:pt idx="201">
                  <c:v>164.3</c:v>
                </c:pt>
                <c:pt idx="202">
                  <c:v>154.18</c:v>
                </c:pt>
                <c:pt idx="203">
                  <c:v>160.88</c:v>
                </c:pt>
                <c:pt idx="204">
                  <c:v>162.97</c:v>
                </c:pt>
                <c:pt idx="205">
                  <c:v>154.25</c:v>
                </c:pt>
                <c:pt idx="206">
                  <c:v>167.76</c:v>
                </c:pt>
                <c:pt idx="207">
                  <c:v>165.49</c:v>
                </c:pt>
                <c:pt idx="208">
                  <c:v>169.35</c:v>
                </c:pt>
                <c:pt idx="209">
                  <c:v>167.35</c:v>
                </c:pt>
                <c:pt idx="210">
                  <c:v>178.65</c:v>
                </c:pt>
                <c:pt idx="211">
                  <c:v>175.26</c:v>
                </c:pt>
                <c:pt idx="212">
                  <c:v>174.61</c:v>
                </c:pt>
                <c:pt idx="213">
                  <c:v>172.74</c:v>
                </c:pt>
                <c:pt idx="214">
                  <c:v>179.93</c:v>
                </c:pt>
                <c:pt idx="215">
                  <c:v>163.66</c:v>
                </c:pt>
                <c:pt idx="216">
                  <c:v>173.74</c:v>
                </c:pt>
                <c:pt idx="217">
                  <c:v>174.11</c:v>
                </c:pt>
                <c:pt idx="218">
                  <c:v>167.4</c:v>
                </c:pt>
                <c:pt idx="219">
                  <c:v>172.28</c:v>
                </c:pt>
                <c:pt idx="220">
                  <c:v>171.45</c:v>
                </c:pt>
                <c:pt idx="221">
                  <c:v>173.1</c:v>
                </c:pt>
                <c:pt idx="222">
                  <c:v>179.02</c:v>
                </c:pt>
                <c:pt idx="223">
                  <c:v>183.28</c:v>
                </c:pt>
                <c:pt idx="224">
                  <c:v>168.66</c:v>
                </c:pt>
                <c:pt idx="225">
                  <c:v>177.36</c:v>
                </c:pt>
                <c:pt idx="226">
                  <c:v>178.61</c:v>
                </c:pt>
                <c:pt idx="227">
                  <c:v>175.72</c:v>
                </c:pt>
                <c:pt idx="228">
                  <c:v>165.27</c:v>
                </c:pt>
                <c:pt idx="229">
                  <c:v>179.67</c:v>
                </c:pt>
                <c:pt idx="230">
                  <c:v>172.12</c:v>
                </c:pt>
                <c:pt idx="231">
                  <c:v>169.17</c:v>
                </c:pt>
                <c:pt idx="232">
                  <c:v>162.22999999999999</c:v>
                </c:pt>
                <c:pt idx="233">
                  <c:v>162.75</c:v>
                </c:pt>
                <c:pt idx="234">
                  <c:v>170.79</c:v>
                </c:pt>
                <c:pt idx="235">
                  <c:v>162.37</c:v>
                </c:pt>
                <c:pt idx="236">
                  <c:v>159.07</c:v>
                </c:pt>
                <c:pt idx="237">
                  <c:v>168.95</c:v>
                </c:pt>
                <c:pt idx="238">
                  <c:v>168.32</c:v>
                </c:pt>
                <c:pt idx="239">
                  <c:v>161.65</c:v>
                </c:pt>
                <c:pt idx="240">
                  <c:v>172.17</c:v>
                </c:pt>
                <c:pt idx="241">
                  <c:v>165.4</c:v>
                </c:pt>
                <c:pt idx="242">
                  <c:v>164.77</c:v>
                </c:pt>
                <c:pt idx="243">
                  <c:v>173.39</c:v>
                </c:pt>
                <c:pt idx="244">
                  <c:v>172.88</c:v>
                </c:pt>
                <c:pt idx="245">
                  <c:v>172.66</c:v>
                </c:pt>
                <c:pt idx="246">
                  <c:v>164.3</c:v>
                </c:pt>
                <c:pt idx="247">
                  <c:v>165.5</c:v>
                </c:pt>
                <c:pt idx="248">
                  <c:v>152.83000000000001</c:v>
                </c:pt>
                <c:pt idx="249">
                  <c:v>157.63</c:v>
                </c:pt>
                <c:pt idx="250">
                  <c:v>158.36000000000001</c:v>
                </c:pt>
                <c:pt idx="251">
                  <c:v>165.68</c:v>
                </c:pt>
                <c:pt idx="252">
                  <c:v>164.11</c:v>
                </c:pt>
                <c:pt idx="253">
                  <c:v>166.71</c:v>
                </c:pt>
                <c:pt idx="254">
                  <c:v>168.87</c:v>
                </c:pt>
                <c:pt idx="255">
                  <c:v>170.85</c:v>
                </c:pt>
                <c:pt idx="256">
                  <c:v>166.43</c:v>
                </c:pt>
                <c:pt idx="257">
                  <c:v>166.23</c:v>
                </c:pt>
                <c:pt idx="258">
                  <c:v>162.80000000000001</c:v>
                </c:pt>
                <c:pt idx="259">
                  <c:v>171</c:v>
                </c:pt>
                <c:pt idx="260">
                  <c:v>169.51</c:v>
                </c:pt>
                <c:pt idx="261">
                  <c:v>176.65</c:v>
                </c:pt>
                <c:pt idx="262">
                  <c:v>180.53</c:v>
                </c:pt>
                <c:pt idx="263">
                  <c:v>167.98</c:v>
                </c:pt>
                <c:pt idx="264">
                  <c:v>177.79</c:v>
                </c:pt>
                <c:pt idx="265">
                  <c:v>178.64</c:v>
                </c:pt>
                <c:pt idx="266">
                  <c:v>171.56</c:v>
                </c:pt>
                <c:pt idx="267">
                  <c:v>181.09</c:v>
                </c:pt>
                <c:pt idx="268">
                  <c:v>171.53</c:v>
                </c:pt>
                <c:pt idx="269">
                  <c:v>177.45</c:v>
                </c:pt>
                <c:pt idx="270">
                  <c:v>178.1</c:v>
                </c:pt>
                <c:pt idx="271">
                  <c:v>183.82</c:v>
                </c:pt>
                <c:pt idx="272">
                  <c:v>177</c:v>
                </c:pt>
                <c:pt idx="273">
                  <c:v>177.43</c:v>
                </c:pt>
                <c:pt idx="274">
                  <c:v>186</c:v>
                </c:pt>
                <c:pt idx="275">
                  <c:v>187.69</c:v>
                </c:pt>
                <c:pt idx="276">
                  <c:v>184.91</c:v>
                </c:pt>
                <c:pt idx="277">
                  <c:v>176.18</c:v>
                </c:pt>
                <c:pt idx="278">
                  <c:v>185.37</c:v>
                </c:pt>
                <c:pt idx="279">
                  <c:v>170.9</c:v>
                </c:pt>
                <c:pt idx="280">
                  <c:v>178.23</c:v>
                </c:pt>
                <c:pt idx="281">
                  <c:v>179.79</c:v>
                </c:pt>
                <c:pt idx="282">
                  <c:v>168.95</c:v>
                </c:pt>
                <c:pt idx="283">
                  <c:v>184.02</c:v>
                </c:pt>
                <c:pt idx="284">
                  <c:v>182.97</c:v>
                </c:pt>
                <c:pt idx="285">
                  <c:v>197.15</c:v>
                </c:pt>
                <c:pt idx="286">
                  <c:v>192.04</c:v>
                </c:pt>
                <c:pt idx="287">
                  <c:v>183.64</c:v>
                </c:pt>
                <c:pt idx="288">
                  <c:v>189.34</c:v>
                </c:pt>
                <c:pt idx="289">
                  <c:v>198</c:v>
                </c:pt>
                <c:pt idx="290">
                  <c:v>193.61</c:v>
                </c:pt>
                <c:pt idx="291">
                  <c:v>197.39</c:v>
                </c:pt>
                <c:pt idx="292">
                  <c:v>207.53</c:v>
                </c:pt>
                <c:pt idx="293">
                  <c:v>196.03</c:v>
                </c:pt>
                <c:pt idx="294">
                  <c:v>206.99</c:v>
                </c:pt>
                <c:pt idx="295">
                  <c:v>199.45</c:v>
                </c:pt>
                <c:pt idx="296">
                  <c:v>195.63</c:v>
                </c:pt>
                <c:pt idx="297">
                  <c:v>206.89</c:v>
                </c:pt>
                <c:pt idx="298">
                  <c:v>201.53</c:v>
                </c:pt>
                <c:pt idx="299">
                  <c:v>209.25</c:v>
                </c:pt>
                <c:pt idx="300">
                  <c:v>213.33</c:v>
                </c:pt>
                <c:pt idx="301">
                  <c:v>199.71</c:v>
                </c:pt>
                <c:pt idx="302">
                  <c:v>197.51</c:v>
                </c:pt>
                <c:pt idx="303">
                  <c:v>195.08</c:v>
                </c:pt>
                <c:pt idx="304">
                  <c:v>203.6</c:v>
                </c:pt>
                <c:pt idx="305">
                  <c:v>189.92</c:v>
                </c:pt>
                <c:pt idx="306">
                  <c:v>200.6</c:v>
                </c:pt>
                <c:pt idx="307">
                  <c:v>198.24</c:v>
                </c:pt>
                <c:pt idx="308">
                  <c:v>217.81</c:v>
                </c:pt>
                <c:pt idx="309">
                  <c:v>217.62</c:v>
                </c:pt>
                <c:pt idx="310">
                  <c:v>220.58</c:v>
                </c:pt>
                <c:pt idx="311">
                  <c:v>204.29</c:v>
                </c:pt>
                <c:pt idx="312">
                  <c:v>224.32</c:v>
                </c:pt>
                <c:pt idx="313">
                  <c:v>209.15</c:v>
                </c:pt>
                <c:pt idx="314">
                  <c:v>229.38</c:v>
                </c:pt>
                <c:pt idx="315">
                  <c:v>228.71</c:v>
                </c:pt>
                <c:pt idx="316">
                  <c:v>224.63</c:v>
                </c:pt>
                <c:pt idx="317">
                  <c:v>217.8</c:v>
                </c:pt>
                <c:pt idx="318">
                  <c:v>237.35</c:v>
                </c:pt>
                <c:pt idx="319">
                  <c:v>232.99</c:v>
                </c:pt>
                <c:pt idx="320">
                  <c:v>247.15</c:v>
                </c:pt>
                <c:pt idx="321">
                  <c:v>231.59</c:v>
                </c:pt>
                <c:pt idx="322">
                  <c:v>233.47</c:v>
                </c:pt>
                <c:pt idx="323">
                  <c:v>256.02</c:v>
                </c:pt>
                <c:pt idx="324">
                  <c:v>240.94</c:v>
                </c:pt>
                <c:pt idx="325">
                  <c:v>248.05</c:v>
                </c:pt>
                <c:pt idx="326">
                  <c:v>247.11</c:v>
                </c:pt>
                <c:pt idx="327">
                  <c:v>251.08</c:v>
                </c:pt>
                <c:pt idx="328">
                  <c:v>250.61</c:v>
                </c:pt>
                <c:pt idx="329">
                  <c:v>250.02</c:v>
                </c:pt>
                <c:pt idx="330">
                  <c:v>224.15</c:v>
                </c:pt>
                <c:pt idx="331">
                  <c:v>225.33</c:v>
                </c:pt>
                <c:pt idx="332">
                  <c:v>213.88</c:v>
                </c:pt>
                <c:pt idx="333">
                  <c:v>233.88</c:v>
                </c:pt>
                <c:pt idx="334">
                  <c:v>221.71</c:v>
                </c:pt>
                <c:pt idx="335">
                  <c:v>207.24</c:v>
                </c:pt>
                <c:pt idx="336">
                  <c:v>204.3</c:v>
                </c:pt>
                <c:pt idx="337">
                  <c:v>206.79</c:v>
                </c:pt>
                <c:pt idx="338">
                  <c:v>217.51</c:v>
                </c:pt>
                <c:pt idx="339">
                  <c:v>185.96</c:v>
                </c:pt>
                <c:pt idx="340">
                  <c:v>186.9</c:v>
                </c:pt>
                <c:pt idx="341">
                  <c:v>163.03</c:v>
                </c:pt>
                <c:pt idx="342">
                  <c:v>149.97</c:v>
                </c:pt>
                <c:pt idx="343">
                  <c:v>173.61</c:v>
                </c:pt>
                <c:pt idx="344">
                  <c:v>159.85</c:v>
                </c:pt>
                <c:pt idx="345">
                  <c:v>160.9</c:v>
                </c:pt>
                <c:pt idx="346">
                  <c:v>148.66999999999999</c:v>
                </c:pt>
                <c:pt idx="347">
                  <c:v>170.95</c:v>
                </c:pt>
                <c:pt idx="348">
                  <c:v>135.43</c:v>
                </c:pt>
                <c:pt idx="349">
                  <c:v>144.91999999999999</c:v>
                </c:pt>
                <c:pt idx="350">
                  <c:v>144.16</c:v>
                </c:pt>
                <c:pt idx="351">
                  <c:v>135.29</c:v>
                </c:pt>
                <c:pt idx="352">
                  <c:v>161.9</c:v>
                </c:pt>
                <c:pt idx="353">
                  <c:v>158.28</c:v>
                </c:pt>
                <c:pt idx="354">
                  <c:v>154.77000000000001</c:v>
                </c:pt>
                <c:pt idx="355">
                  <c:v>149.69999999999999</c:v>
                </c:pt>
                <c:pt idx="356">
                  <c:v>151.71</c:v>
                </c:pt>
                <c:pt idx="357">
                  <c:v>145.08000000000001</c:v>
                </c:pt>
                <c:pt idx="358">
                  <c:v>150.97</c:v>
                </c:pt>
                <c:pt idx="359">
                  <c:v>138.66</c:v>
                </c:pt>
                <c:pt idx="360">
                  <c:v>139.75</c:v>
                </c:pt>
                <c:pt idx="361">
                  <c:v>128.4</c:v>
                </c:pt>
                <c:pt idx="362">
                  <c:v>154.94999999999999</c:v>
                </c:pt>
                <c:pt idx="363">
                  <c:v>163.13</c:v>
                </c:pt>
                <c:pt idx="364">
                  <c:v>162.47</c:v>
                </c:pt>
                <c:pt idx="365">
                  <c:v>156.97</c:v>
                </c:pt>
                <c:pt idx="366">
                  <c:v>158.36000000000001</c:v>
                </c:pt>
                <c:pt idx="367">
                  <c:v>161.1</c:v>
                </c:pt>
                <c:pt idx="368">
                  <c:v>155.97999999999999</c:v>
                </c:pt>
                <c:pt idx="369">
                  <c:v>158.69999999999999</c:v>
                </c:pt>
                <c:pt idx="370">
                  <c:v>169.33</c:v>
                </c:pt>
                <c:pt idx="371">
                  <c:v>161.25</c:v>
                </c:pt>
                <c:pt idx="372">
                  <c:v>172.69</c:v>
                </c:pt>
                <c:pt idx="373">
                  <c:v>173.89</c:v>
                </c:pt>
                <c:pt idx="374">
                  <c:v>180.99</c:v>
                </c:pt>
                <c:pt idx="375">
                  <c:v>173.49</c:v>
                </c:pt>
                <c:pt idx="376">
                  <c:v>174.39</c:v>
                </c:pt>
                <c:pt idx="377">
                  <c:v>179.49</c:v>
                </c:pt>
                <c:pt idx="378">
                  <c:v>171.85</c:v>
                </c:pt>
                <c:pt idx="379">
                  <c:v>170.99</c:v>
                </c:pt>
                <c:pt idx="380">
                  <c:v>175.84</c:v>
                </c:pt>
                <c:pt idx="381">
                  <c:v>181.49</c:v>
                </c:pt>
                <c:pt idx="382">
                  <c:v>179.23</c:v>
                </c:pt>
                <c:pt idx="383">
                  <c:v>185.44</c:v>
                </c:pt>
                <c:pt idx="384">
                  <c:v>182.12</c:v>
                </c:pt>
                <c:pt idx="385">
                  <c:v>182.82</c:v>
                </c:pt>
                <c:pt idx="386">
                  <c:v>181.42</c:v>
                </c:pt>
                <c:pt idx="387">
                  <c:v>173</c:v>
                </c:pt>
                <c:pt idx="388">
                  <c:v>185.87</c:v>
                </c:pt>
                <c:pt idx="389">
                  <c:v>180.31</c:v>
                </c:pt>
                <c:pt idx="390">
                  <c:v>171.88</c:v>
                </c:pt>
                <c:pt idx="391">
                  <c:v>178.83</c:v>
                </c:pt>
                <c:pt idx="392">
                  <c:v>191.59</c:v>
                </c:pt>
                <c:pt idx="393">
                  <c:v>196.42</c:v>
                </c:pt>
                <c:pt idx="394">
                  <c:v>191.11</c:v>
                </c:pt>
                <c:pt idx="395">
                  <c:v>188.01</c:v>
                </c:pt>
                <c:pt idx="396">
                  <c:v>188.91</c:v>
                </c:pt>
                <c:pt idx="397">
                  <c:v>187.47</c:v>
                </c:pt>
                <c:pt idx="398">
                  <c:v>190.66</c:v>
                </c:pt>
                <c:pt idx="399">
                  <c:v>196.26</c:v>
                </c:pt>
                <c:pt idx="400">
                  <c:v>183.94</c:v>
                </c:pt>
                <c:pt idx="401">
                  <c:v>178.16</c:v>
                </c:pt>
                <c:pt idx="402">
                  <c:v>191.87</c:v>
                </c:pt>
                <c:pt idx="403">
                  <c:v>191.23</c:v>
                </c:pt>
                <c:pt idx="404">
                  <c:v>191.07</c:v>
                </c:pt>
                <c:pt idx="405">
                  <c:v>201.88</c:v>
                </c:pt>
                <c:pt idx="406">
                  <c:v>189.29</c:v>
                </c:pt>
                <c:pt idx="407">
                  <c:v>187.35</c:v>
                </c:pt>
                <c:pt idx="408">
                  <c:v>186.75</c:v>
                </c:pt>
                <c:pt idx="409">
                  <c:v>183.47</c:v>
                </c:pt>
                <c:pt idx="410">
                  <c:v>194.85</c:v>
                </c:pt>
                <c:pt idx="411">
                  <c:v>198.69</c:v>
                </c:pt>
                <c:pt idx="412">
                  <c:v>186.79</c:v>
                </c:pt>
                <c:pt idx="413">
                  <c:v>195</c:v>
                </c:pt>
                <c:pt idx="414">
                  <c:v>193.48</c:v>
                </c:pt>
                <c:pt idx="415">
                  <c:v>194.74</c:v>
                </c:pt>
                <c:pt idx="416">
                  <c:v>189.31</c:v>
                </c:pt>
                <c:pt idx="417">
                  <c:v>202.1</c:v>
                </c:pt>
                <c:pt idx="418">
                  <c:v>192.2</c:v>
                </c:pt>
                <c:pt idx="419">
                  <c:v>206.05</c:v>
                </c:pt>
                <c:pt idx="420">
                  <c:v>197.77</c:v>
                </c:pt>
                <c:pt idx="421">
                  <c:v>199.44</c:v>
                </c:pt>
                <c:pt idx="422">
                  <c:v>183.12</c:v>
                </c:pt>
                <c:pt idx="423">
                  <c:v>195.38</c:v>
                </c:pt>
                <c:pt idx="424">
                  <c:v>175.24</c:v>
                </c:pt>
                <c:pt idx="425">
                  <c:v>184.22</c:v>
                </c:pt>
                <c:pt idx="426">
                  <c:v>185.31</c:v>
                </c:pt>
                <c:pt idx="427">
                  <c:v>191.79</c:v>
                </c:pt>
                <c:pt idx="428">
                  <c:v>196.34</c:v>
                </c:pt>
                <c:pt idx="429">
                  <c:v>192.17</c:v>
                </c:pt>
                <c:pt idx="430">
                  <c:v>179.5</c:v>
                </c:pt>
                <c:pt idx="431">
                  <c:v>191.55</c:v>
                </c:pt>
                <c:pt idx="432">
                  <c:v>189.33</c:v>
                </c:pt>
                <c:pt idx="433">
                  <c:v>190.5</c:v>
                </c:pt>
                <c:pt idx="434">
                  <c:v>190.22</c:v>
                </c:pt>
                <c:pt idx="435">
                  <c:v>202.05</c:v>
                </c:pt>
                <c:pt idx="436">
                  <c:v>183.28</c:v>
                </c:pt>
                <c:pt idx="437">
                  <c:v>195.72</c:v>
                </c:pt>
                <c:pt idx="438">
                  <c:v>192.24</c:v>
                </c:pt>
                <c:pt idx="439">
                  <c:v>200.26</c:v>
                </c:pt>
                <c:pt idx="440">
                  <c:v>205.72</c:v>
                </c:pt>
                <c:pt idx="441">
                  <c:v>199.56</c:v>
                </c:pt>
                <c:pt idx="442">
                  <c:v>198.65</c:v>
                </c:pt>
                <c:pt idx="443">
                  <c:v>200.09</c:v>
                </c:pt>
                <c:pt idx="444">
                  <c:v>204.57</c:v>
                </c:pt>
                <c:pt idx="445">
                  <c:v>203.26</c:v>
                </c:pt>
                <c:pt idx="446">
                  <c:v>202.49</c:v>
                </c:pt>
                <c:pt idx="447">
                  <c:v>209.07</c:v>
                </c:pt>
                <c:pt idx="448">
                  <c:v>211.97</c:v>
                </c:pt>
                <c:pt idx="449">
                  <c:v>206.01</c:v>
                </c:pt>
                <c:pt idx="450">
                  <c:v>197.77</c:v>
                </c:pt>
                <c:pt idx="451">
                  <c:v>200.88</c:v>
                </c:pt>
                <c:pt idx="452">
                  <c:v>220.22</c:v>
                </c:pt>
                <c:pt idx="453">
                  <c:v>229.86</c:v>
                </c:pt>
                <c:pt idx="454">
                  <c:v>211.46</c:v>
                </c:pt>
                <c:pt idx="455">
                  <c:v>213.3</c:v>
                </c:pt>
                <c:pt idx="456">
                  <c:v>203.59</c:v>
                </c:pt>
                <c:pt idx="457">
                  <c:v>210.13</c:v>
                </c:pt>
                <c:pt idx="458">
                  <c:v>211.14</c:v>
                </c:pt>
                <c:pt idx="459">
                  <c:v>218.03</c:v>
                </c:pt>
                <c:pt idx="460">
                  <c:v>213.52</c:v>
                </c:pt>
                <c:pt idx="461">
                  <c:v>228.14</c:v>
                </c:pt>
                <c:pt idx="462">
                  <c:v>223.96</c:v>
                </c:pt>
                <c:pt idx="463">
                  <c:v>225.26</c:v>
                </c:pt>
                <c:pt idx="464">
                  <c:v>232.68</c:v>
                </c:pt>
                <c:pt idx="465">
                  <c:v>240.51</c:v>
                </c:pt>
                <c:pt idx="466">
                  <c:v>228.23</c:v>
                </c:pt>
                <c:pt idx="467">
                  <c:v>227.16</c:v>
                </c:pt>
                <c:pt idx="468">
                  <c:v>230.83</c:v>
                </c:pt>
                <c:pt idx="469">
                  <c:v>240.78</c:v>
                </c:pt>
                <c:pt idx="470">
                  <c:v>236.96</c:v>
                </c:pt>
                <c:pt idx="471">
                  <c:v>228.82</c:v>
                </c:pt>
                <c:pt idx="472">
                  <c:v>237.72</c:v>
                </c:pt>
                <c:pt idx="473">
                  <c:v>234.77</c:v>
                </c:pt>
                <c:pt idx="474">
                  <c:v>213.21</c:v>
                </c:pt>
                <c:pt idx="475">
                  <c:v>212.93</c:v>
                </c:pt>
                <c:pt idx="476">
                  <c:v>210.14</c:v>
                </c:pt>
                <c:pt idx="477">
                  <c:v>216.32</c:v>
                </c:pt>
                <c:pt idx="478">
                  <c:v>235</c:v>
                </c:pt>
                <c:pt idx="479">
                  <c:v>224.53</c:v>
                </c:pt>
                <c:pt idx="480">
                  <c:v>214.14</c:v>
                </c:pt>
                <c:pt idx="481">
                  <c:v>211.99</c:v>
                </c:pt>
                <c:pt idx="482">
                  <c:v>229.04</c:v>
                </c:pt>
                <c:pt idx="483">
                  <c:v>230.34</c:v>
                </c:pt>
                <c:pt idx="484">
                  <c:v>223.61</c:v>
                </c:pt>
                <c:pt idx="485">
                  <c:v>227.08</c:v>
                </c:pt>
                <c:pt idx="486">
                  <c:v>232.59</c:v>
                </c:pt>
                <c:pt idx="487">
                  <c:v>214.89</c:v>
                </c:pt>
                <c:pt idx="488">
                  <c:v>221</c:v>
                </c:pt>
                <c:pt idx="489">
                  <c:v>217.63</c:v>
                </c:pt>
                <c:pt idx="490">
                  <c:v>226.86</c:v>
                </c:pt>
                <c:pt idx="491">
                  <c:v>223.41</c:v>
                </c:pt>
                <c:pt idx="492">
                  <c:v>228.31</c:v>
                </c:pt>
                <c:pt idx="493">
                  <c:v>219.1</c:v>
                </c:pt>
                <c:pt idx="494">
                  <c:v>195.06</c:v>
                </c:pt>
                <c:pt idx="495">
                  <c:v>212.18</c:v>
                </c:pt>
                <c:pt idx="496">
                  <c:v>211.05</c:v>
                </c:pt>
                <c:pt idx="497">
                  <c:v>216.41</c:v>
                </c:pt>
                <c:pt idx="498">
                  <c:v>211.93</c:v>
                </c:pt>
                <c:pt idx="499">
                  <c:v>225.69</c:v>
                </c:pt>
                <c:pt idx="500">
                  <c:v>207.92</c:v>
                </c:pt>
                <c:pt idx="501">
                  <c:v>226.99</c:v>
                </c:pt>
                <c:pt idx="502">
                  <c:v>224.78</c:v>
                </c:pt>
                <c:pt idx="503">
                  <c:v>207.84</c:v>
                </c:pt>
                <c:pt idx="504">
                  <c:v>226.62</c:v>
                </c:pt>
                <c:pt idx="505">
                  <c:v>217.32</c:v>
                </c:pt>
                <c:pt idx="506">
                  <c:v>214.96</c:v>
                </c:pt>
                <c:pt idx="507">
                  <c:v>230.71</c:v>
                </c:pt>
                <c:pt idx="508">
                  <c:v>217.84</c:v>
                </c:pt>
                <c:pt idx="509">
                  <c:v>232.68</c:v>
                </c:pt>
                <c:pt idx="510">
                  <c:v>226.19</c:v>
                </c:pt>
                <c:pt idx="511">
                  <c:v>222.61</c:v>
                </c:pt>
                <c:pt idx="512">
                  <c:v>227.57</c:v>
                </c:pt>
                <c:pt idx="513">
                  <c:v>228.32</c:v>
                </c:pt>
                <c:pt idx="514">
                  <c:v>232.67</c:v>
                </c:pt>
                <c:pt idx="515">
                  <c:v>236.31</c:v>
                </c:pt>
                <c:pt idx="516">
                  <c:v>241.71</c:v>
                </c:pt>
                <c:pt idx="517">
                  <c:v>238.28</c:v>
                </c:pt>
                <c:pt idx="518">
                  <c:v>235.75</c:v>
                </c:pt>
                <c:pt idx="519">
                  <c:v>227.81</c:v>
                </c:pt>
                <c:pt idx="520">
                  <c:v>226.95</c:v>
                </c:pt>
                <c:pt idx="521">
                  <c:v>224.58</c:v>
                </c:pt>
                <c:pt idx="522">
                  <c:v>235.01</c:v>
                </c:pt>
                <c:pt idx="523">
                  <c:v>224.7</c:v>
                </c:pt>
                <c:pt idx="524">
                  <c:v>228.9</c:v>
                </c:pt>
                <c:pt idx="525">
                  <c:v>243.72</c:v>
                </c:pt>
                <c:pt idx="526">
                  <c:v>220.97</c:v>
                </c:pt>
                <c:pt idx="527">
                  <c:v>220.2</c:v>
                </c:pt>
                <c:pt idx="528">
                  <c:v>222.43</c:v>
                </c:pt>
                <c:pt idx="529">
                  <c:v>216.09</c:v>
                </c:pt>
                <c:pt idx="530">
                  <c:v>214.68</c:v>
                </c:pt>
                <c:pt idx="531">
                  <c:v>208.5</c:v>
                </c:pt>
                <c:pt idx="532">
                  <c:v>205.04</c:v>
                </c:pt>
                <c:pt idx="533">
                  <c:v>200.06</c:v>
                </c:pt>
                <c:pt idx="534">
                  <c:v>209.31</c:v>
                </c:pt>
                <c:pt idx="535">
                  <c:v>235.92</c:v>
                </c:pt>
                <c:pt idx="536">
                  <c:v>219.17</c:v>
                </c:pt>
                <c:pt idx="537">
                  <c:v>234.93</c:v>
                </c:pt>
                <c:pt idx="538">
                  <c:v>222.78</c:v>
                </c:pt>
                <c:pt idx="539">
                  <c:v>218.61</c:v>
                </c:pt>
                <c:pt idx="540">
                  <c:v>238.42</c:v>
                </c:pt>
                <c:pt idx="541">
                  <c:v>247.34</c:v>
                </c:pt>
                <c:pt idx="542">
                  <c:v>244.4</c:v>
                </c:pt>
                <c:pt idx="543">
                  <c:v>244.99</c:v>
                </c:pt>
                <c:pt idx="544">
                  <c:v>227.92</c:v>
                </c:pt>
                <c:pt idx="545">
                  <c:v>235.83</c:v>
                </c:pt>
                <c:pt idx="546">
                  <c:v>224.57</c:v>
                </c:pt>
                <c:pt idx="547">
                  <c:v>231.18</c:v>
                </c:pt>
                <c:pt idx="548">
                  <c:v>229.08</c:v>
                </c:pt>
                <c:pt idx="549">
                  <c:v>224.86</c:v>
                </c:pt>
                <c:pt idx="550">
                  <c:v>223.25</c:v>
                </c:pt>
                <c:pt idx="551">
                  <c:v>218.99</c:v>
                </c:pt>
                <c:pt idx="552">
                  <c:v>226.46</c:v>
                </c:pt>
                <c:pt idx="553">
                  <c:v>219.73</c:v>
                </c:pt>
                <c:pt idx="554">
                  <c:v>220.98</c:v>
                </c:pt>
                <c:pt idx="555">
                  <c:v>226.5</c:v>
                </c:pt>
                <c:pt idx="556">
                  <c:v>228.35</c:v>
                </c:pt>
                <c:pt idx="557">
                  <c:v>223.55</c:v>
                </c:pt>
                <c:pt idx="558">
                  <c:v>220.61</c:v>
                </c:pt>
                <c:pt idx="559">
                  <c:v>232</c:v>
                </c:pt>
                <c:pt idx="560">
                  <c:v>219.23</c:v>
                </c:pt>
                <c:pt idx="561">
                  <c:v>225.87</c:v>
                </c:pt>
                <c:pt idx="562">
                  <c:v>224.35</c:v>
                </c:pt>
                <c:pt idx="563">
                  <c:v>230.04</c:v>
                </c:pt>
                <c:pt idx="564">
                  <c:v>228</c:v>
                </c:pt>
                <c:pt idx="565">
                  <c:v>239.26</c:v>
                </c:pt>
                <c:pt idx="566">
                  <c:v>227.99</c:v>
                </c:pt>
                <c:pt idx="567">
                  <c:v>227.28</c:v>
                </c:pt>
                <c:pt idx="568">
                  <c:v>223.05</c:v>
                </c:pt>
                <c:pt idx="569">
                  <c:v>230.67</c:v>
                </c:pt>
                <c:pt idx="570">
                  <c:v>225.11</c:v>
                </c:pt>
                <c:pt idx="571">
                  <c:v>230.75</c:v>
                </c:pt>
                <c:pt idx="572">
                  <c:v>229.1</c:v>
                </c:pt>
                <c:pt idx="573">
                  <c:v>233.31</c:v>
                </c:pt>
                <c:pt idx="574">
                  <c:v>225.54</c:v>
                </c:pt>
                <c:pt idx="575">
                  <c:v>220.52</c:v>
                </c:pt>
                <c:pt idx="576">
                  <c:v>215.5</c:v>
                </c:pt>
                <c:pt idx="577">
                  <c:v>230.74</c:v>
                </c:pt>
                <c:pt idx="578">
                  <c:v>221.24</c:v>
                </c:pt>
                <c:pt idx="579">
                  <c:v>230.28</c:v>
                </c:pt>
                <c:pt idx="580">
                  <c:v>226.43</c:v>
                </c:pt>
                <c:pt idx="581">
                  <c:v>218.48</c:v>
                </c:pt>
                <c:pt idx="582">
                  <c:v>222.6</c:v>
                </c:pt>
                <c:pt idx="583">
                  <c:v>220.44</c:v>
                </c:pt>
                <c:pt idx="584">
                  <c:v>226.37</c:v>
                </c:pt>
                <c:pt idx="585">
                  <c:v>223.15</c:v>
                </c:pt>
                <c:pt idx="586">
                  <c:v>218.03</c:v>
                </c:pt>
                <c:pt idx="587">
                  <c:v>221.38</c:v>
                </c:pt>
                <c:pt idx="588">
                  <c:v>234.18</c:v>
                </c:pt>
                <c:pt idx="589">
                  <c:v>238.37</c:v>
                </c:pt>
                <c:pt idx="590">
                  <c:v>223.39</c:v>
                </c:pt>
                <c:pt idx="591">
                  <c:v>223.49</c:v>
                </c:pt>
                <c:pt idx="592">
                  <c:v>220.88</c:v>
                </c:pt>
                <c:pt idx="593">
                  <c:v>227.29</c:v>
                </c:pt>
                <c:pt idx="594">
                  <c:v>226.52</c:v>
                </c:pt>
                <c:pt idx="595">
                  <c:v>241.3</c:v>
                </c:pt>
                <c:pt idx="596">
                  <c:v>224.4</c:v>
                </c:pt>
                <c:pt idx="597">
                  <c:v>223.72</c:v>
                </c:pt>
                <c:pt idx="598">
                  <c:v>231.87</c:v>
                </c:pt>
                <c:pt idx="599">
                  <c:v>240.88</c:v>
                </c:pt>
                <c:pt idx="600">
                  <c:v>222.03</c:v>
                </c:pt>
                <c:pt idx="601">
                  <c:v>210.6</c:v>
                </c:pt>
                <c:pt idx="602">
                  <c:v>222.04</c:v>
                </c:pt>
                <c:pt idx="603">
                  <c:v>223.05</c:v>
                </c:pt>
                <c:pt idx="604">
                  <c:v>225.23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CC-4915-B9F1-DA7CC21DD1E7}"/>
            </c:ext>
          </c:extLst>
        </c:ser>
        <c:ser>
          <c:idx val="3"/>
          <c:order val="3"/>
          <c:tx>
            <c:strRef>
              <c:f>data!$E$6</c:f>
              <c:strCache>
                <c:ptCount val="1"/>
                <c:pt idx="0">
                  <c:v>Commodity 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data!$E$7:$E$611</c:f>
              <c:numCache>
                <c:formatCode>General</c:formatCode>
                <c:ptCount val="605"/>
                <c:pt idx="0">
                  <c:v>100</c:v>
                </c:pt>
                <c:pt idx="1">
                  <c:v>104.79</c:v>
                </c:pt>
                <c:pt idx="2">
                  <c:v>89.26</c:v>
                </c:pt>
                <c:pt idx="3">
                  <c:v>97.75</c:v>
                </c:pt>
                <c:pt idx="4">
                  <c:v>102.36</c:v>
                </c:pt>
                <c:pt idx="5">
                  <c:v>100.86</c:v>
                </c:pt>
                <c:pt idx="6">
                  <c:v>91.2</c:v>
                </c:pt>
                <c:pt idx="7">
                  <c:v>93.3</c:v>
                </c:pt>
                <c:pt idx="8">
                  <c:v>90.9</c:v>
                </c:pt>
                <c:pt idx="9">
                  <c:v>97.06</c:v>
                </c:pt>
                <c:pt idx="10">
                  <c:v>100.29</c:v>
                </c:pt>
                <c:pt idx="11">
                  <c:v>94.66</c:v>
                </c:pt>
                <c:pt idx="12">
                  <c:v>100.78</c:v>
                </c:pt>
                <c:pt idx="13">
                  <c:v>100.6</c:v>
                </c:pt>
                <c:pt idx="14">
                  <c:v>96.03</c:v>
                </c:pt>
                <c:pt idx="15">
                  <c:v>105.58</c:v>
                </c:pt>
                <c:pt idx="16">
                  <c:v>93.15</c:v>
                </c:pt>
                <c:pt idx="17">
                  <c:v>96.96</c:v>
                </c:pt>
                <c:pt idx="18">
                  <c:v>92.08</c:v>
                </c:pt>
                <c:pt idx="19">
                  <c:v>105.29</c:v>
                </c:pt>
                <c:pt idx="20">
                  <c:v>91.8</c:v>
                </c:pt>
                <c:pt idx="21">
                  <c:v>99.68</c:v>
                </c:pt>
                <c:pt idx="22">
                  <c:v>106.08</c:v>
                </c:pt>
                <c:pt idx="23">
                  <c:v>110.39</c:v>
                </c:pt>
                <c:pt idx="24">
                  <c:v>105.32</c:v>
                </c:pt>
                <c:pt idx="25">
                  <c:v>100.7</c:v>
                </c:pt>
                <c:pt idx="26">
                  <c:v>104.04</c:v>
                </c:pt>
                <c:pt idx="27">
                  <c:v>102.84</c:v>
                </c:pt>
                <c:pt idx="28">
                  <c:v>95.47</c:v>
                </c:pt>
                <c:pt idx="29">
                  <c:v>103.46</c:v>
                </c:pt>
                <c:pt idx="30">
                  <c:v>104.67</c:v>
                </c:pt>
                <c:pt idx="31">
                  <c:v>95.66</c:v>
                </c:pt>
                <c:pt idx="32">
                  <c:v>99.71</c:v>
                </c:pt>
                <c:pt idx="33">
                  <c:v>96.93</c:v>
                </c:pt>
                <c:pt idx="34">
                  <c:v>96.16</c:v>
                </c:pt>
                <c:pt idx="35">
                  <c:v>98.53</c:v>
                </c:pt>
                <c:pt idx="36">
                  <c:v>97.48</c:v>
                </c:pt>
                <c:pt idx="37">
                  <c:v>110.26</c:v>
                </c:pt>
                <c:pt idx="38">
                  <c:v>105.79</c:v>
                </c:pt>
                <c:pt idx="39">
                  <c:v>106.66</c:v>
                </c:pt>
                <c:pt idx="40">
                  <c:v>101.52</c:v>
                </c:pt>
                <c:pt idx="41">
                  <c:v>101.45</c:v>
                </c:pt>
                <c:pt idx="42">
                  <c:v>106.63</c:v>
                </c:pt>
                <c:pt idx="43">
                  <c:v>112.9</c:v>
                </c:pt>
                <c:pt idx="44">
                  <c:v>111.82</c:v>
                </c:pt>
                <c:pt idx="45">
                  <c:v>115.07</c:v>
                </c:pt>
                <c:pt idx="46">
                  <c:v>107.42</c:v>
                </c:pt>
                <c:pt idx="47">
                  <c:v>116</c:v>
                </c:pt>
                <c:pt idx="48">
                  <c:v>111.45</c:v>
                </c:pt>
                <c:pt idx="49">
                  <c:v>108.36</c:v>
                </c:pt>
                <c:pt idx="50">
                  <c:v>96.41</c:v>
                </c:pt>
                <c:pt idx="51">
                  <c:v>109.54</c:v>
                </c:pt>
                <c:pt idx="52">
                  <c:v>105.98</c:v>
                </c:pt>
                <c:pt idx="53">
                  <c:v>106.17</c:v>
                </c:pt>
                <c:pt idx="54">
                  <c:v>105.78</c:v>
                </c:pt>
                <c:pt idx="55">
                  <c:v>104.94</c:v>
                </c:pt>
                <c:pt idx="56">
                  <c:v>105.07</c:v>
                </c:pt>
                <c:pt idx="57">
                  <c:v>103.5</c:v>
                </c:pt>
                <c:pt idx="58">
                  <c:v>105.62</c:v>
                </c:pt>
                <c:pt idx="59">
                  <c:v>108.81</c:v>
                </c:pt>
                <c:pt idx="60">
                  <c:v>101.52</c:v>
                </c:pt>
                <c:pt idx="61">
                  <c:v>104.87</c:v>
                </c:pt>
                <c:pt idx="62">
                  <c:v>107.27</c:v>
                </c:pt>
                <c:pt idx="63">
                  <c:v>108.24</c:v>
                </c:pt>
                <c:pt idx="64">
                  <c:v>102.3</c:v>
                </c:pt>
                <c:pt idx="65">
                  <c:v>111.38</c:v>
                </c:pt>
                <c:pt idx="66">
                  <c:v>105.11</c:v>
                </c:pt>
                <c:pt idx="67">
                  <c:v>104.01</c:v>
                </c:pt>
                <c:pt idx="68">
                  <c:v>102.08</c:v>
                </c:pt>
                <c:pt idx="69">
                  <c:v>108.62</c:v>
                </c:pt>
                <c:pt idx="70">
                  <c:v>115.27</c:v>
                </c:pt>
                <c:pt idx="71">
                  <c:v>107.41</c:v>
                </c:pt>
                <c:pt idx="72">
                  <c:v>104.16</c:v>
                </c:pt>
                <c:pt idx="73">
                  <c:v>104.38</c:v>
                </c:pt>
                <c:pt idx="74">
                  <c:v>102.08</c:v>
                </c:pt>
                <c:pt idx="75">
                  <c:v>106.46</c:v>
                </c:pt>
                <c:pt idx="76">
                  <c:v>103.22</c:v>
                </c:pt>
                <c:pt idx="77">
                  <c:v>105.38</c:v>
                </c:pt>
                <c:pt idx="78">
                  <c:v>113.41</c:v>
                </c:pt>
                <c:pt idx="79">
                  <c:v>113</c:v>
                </c:pt>
                <c:pt idx="80">
                  <c:v>113.55</c:v>
                </c:pt>
                <c:pt idx="81">
                  <c:v>118.32</c:v>
                </c:pt>
                <c:pt idx="82">
                  <c:v>107.27</c:v>
                </c:pt>
                <c:pt idx="83">
                  <c:v>109.38</c:v>
                </c:pt>
                <c:pt idx="84">
                  <c:v>112.14</c:v>
                </c:pt>
                <c:pt idx="85">
                  <c:v>112.22</c:v>
                </c:pt>
                <c:pt idx="86">
                  <c:v>105.27</c:v>
                </c:pt>
                <c:pt idx="87">
                  <c:v>113.12</c:v>
                </c:pt>
                <c:pt idx="88">
                  <c:v>115.98</c:v>
                </c:pt>
                <c:pt idx="89">
                  <c:v>115.42</c:v>
                </c:pt>
                <c:pt idx="90">
                  <c:v>117.36</c:v>
                </c:pt>
                <c:pt idx="91">
                  <c:v>113.32</c:v>
                </c:pt>
                <c:pt idx="92">
                  <c:v>116.84</c:v>
                </c:pt>
                <c:pt idx="93">
                  <c:v>110.06</c:v>
                </c:pt>
                <c:pt idx="94">
                  <c:v>118.1</c:v>
                </c:pt>
                <c:pt idx="95">
                  <c:v>112.12</c:v>
                </c:pt>
                <c:pt idx="96">
                  <c:v>115.68</c:v>
                </c:pt>
                <c:pt idx="97">
                  <c:v>116.7</c:v>
                </c:pt>
                <c:pt idx="98">
                  <c:v>114.55</c:v>
                </c:pt>
                <c:pt idx="99">
                  <c:v>120.79</c:v>
                </c:pt>
                <c:pt idx="100">
                  <c:v>108.45</c:v>
                </c:pt>
                <c:pt idx="101">
                  <c:v>126.31</c:v>
                </c:pt>
                <c:pt idx="102">
                  <c:v>121.09</c:v>
                </c:pt>
                <c:pt idx="103">
                  <c:v>112.18</c:v>
                </c:pt>
                <c:pt idx="104">
                  <c:v>118.75</c:v>
                </c:pt>
                <c:pt idx="105">
                  <c:v>122.23</c:v>
                </c:pt>
                <c:pt idx="106">
                  <c:v>122.72</c:v>
                </c:pt>
                <c:pt idx="107">
                  <c:v>123.44</c:v>
                </c:pt>
                <c:pt idx="108">
                  <c:v>121.04</c:v>
                </c:pt>
                <c:pt idx="109">
                  <c:v>120.94</c:v>
                </c:pt>
                <c:pt idx="110">
                  <c:v>127.64</c:v>
                </c:pt>
                <c:pt idx="111">
                  <c:v>125.98</c:v>
                </c:pt>
                <c:pt idx="112">
                  <c:v>124.91</c:v>
                </c:pt>
                <c:pt idx="113">
                  <c:v>130.12</c:v>
                </c:pt>
                <c:pt idx="114">
                  <c:v>115.98</c:v>
                </c:pt>
                <c:pt idx="115">
                  <c:v>121.18</c:v>
                </c:pt>
                <c:pt idx="116">
                  <c:v>117.34</c:v>
                </c:pt>
                <c:pt idx="117">
                  <c:v>126.27</c:v>
                </c:pt>
                <c:pt idx="118">
                  <c:v>126.15</c:v>
                </c:pt>
                <c:pt idx="119">
                  <c:v>119.63</c:v>
                </c:pt>
                <c:pt idx="120">
                  <c:v>126.19</c:v>
                </c:pt>
                <c:pt idx="121">
                  <c:v>120.54</c:v>
                </c:pt>
                <c:pt idx="122">
                  <c:v>130.63999999999999</c:v>
                </c:pt>
                <c:pt idx="123">
                  <c:v>132.41</c:v>
                </c:pt>
                <c:pt idx="124">
                  <c:v>131.66</c:v>
                </c:pt>
                <c:pt idx="125">
                  <c:v>124.11</c:v>
                </c:pt>
                <c:pt idx="126">
                  <c:v>119.62</c:v>
                </c:pt>
                <c:pt idx="127">
                  <c:v>130.26</c:v>
                </c:pt>
                <c:pt idx="128">
                  <c:v>120.14</c:v>
                </c:pt>
                <c:pt idx="129">
                  <c:v>132.43</c:v>
                </c:pt>
                <c:pt idx="130">
                  <c:v>129.9</c:v>
                </c:pt>
                <c:pt idx="131">
                  <c:v>130.05000000000001</c:v>
                </c:pt>
                <c:pt idx="132">
                  <c:v>143.94</c:v>
                </c:pt>
                <c:pt idx="133">
                  <c:v>136.82</c:v>
                </c:pt>
                <c:pt idx="134">
                  <c:v>135.86000000000001</c:v>
                </c:pt>
                <c:pt idx="135">
                  <c:v>128.25</c:v>
                </c:pt>
                <c:pt idx="136">
                  <c:v>128.99</c:v>
                </c:pt>
                <c:pt idx="137">
                  <c:v>124.72</c:v>
                </c:pt>
                <c:pt idx="138">
                  <c:v>141</c:v>
                </c:pt>
                <c:pt idx="139">
                  <c:v>119.61</c:v>
                </c:pt>
                <c:pt idx="140">
                  <c:v>128.38</c:v>
                </c:pt>
                <c:pt idx="141">
                  <c:v>129.72</c:v>
                </c:pt>
                <c:pt idx="142">
                  <c:v>125.33</c:v>
                </c:pt>
                <c:pt idx="143">
                  <c:v>121.16</c:v>
                </c:pt>
                <c:pt idx="144">
                  <c:v>132.36000000000001</c:v>
                </c:pt>
                <c:pt idx="145">
                  <c:v>129.36000000000001</c:v>
                </c:pt>
                <c:pt idx="146">
                  <c:v>131.07</c:v>
                </c:pt>
                <c:pt idx="147">
                  <c:v>139.53</c:v>
                </c:pt>
                <c:pt idx="148">
                  <c:v>123.97</c:v>
                </c:pt>
                <c:pt idx="149">
                  <c:v>124.19</c:v>
                </c:pt>
                <c:pt idx="150">
                  <c:v>130.63</c:v>
                </c:pt>
                <c:pt idx="151">
                  <c:v>132.81</c:v>
                </c:pt>
                <c:pt idx="152">
                  <c:v>145.25</c:v>
                </c:pt>
                <c:pt idx="153">
                  <c:v>135.96</c:v>
                </c:pt>
                <c:pt idx="154">
                  <c:v>148.07</c:v>
                </c:pt>
                <c:pt idx="155">
                  <c:v>139.07</c:v>
                </c:pt>
                <c:pt idx="156">
                  <c:v>146.06</c:v>
                </c:pt>
                <c:pt idx="157">
                  <c:v>135.96</c:v>
                </c:pt>
                <c:pt idx="158">
                  <c:v>144.31</c:v>
                </c:pt>
                <c:pt idx="159">
                  <c:v>146.37</c:v>
                </c:pt>
                <c:pt idx="160">
                  <c:v>151.31</c:v>
                </c:pt>
                <c:pt idx="161">
                  <c:v>141.61000000000001</c:v>
                </c:pt>
                <c:pt idx="162">
                  <c:v>147.33000000000001</c:v>
                </c:pt>
                <c:pt idx="163">
                  <c:v>141.66999999999999</c:v>
                </c:pt>
                <c:pt idx="164">
                  <c:v>143.55000000000001</c:v>
                </c:pt>
                <c:pt idx="165">
                  <c:v>142.5</c:v>
                </c:pt>
                <c:pt idx="166">
                  <c:v>144</c:v>
                </c:pt>
                <c:pt idx="167">
                  <c:v>138.54</c:v>
                </c:pt>
                <c:pt idx="168">
                  <c:v>150.94</c:v>
                </c:pt>
                <c:pt idx="169">
                  <c:v>143.13999999999999</c:v>
                </c:pt>
                <c:pt idx="170">
                  <c:v>146.03</c:v>
                </c:pt>
                <c:pt idx="171">
                  <c:v>138.52000000000001</c:v>
                </c:pt>
                <c:pt idx="172">
                  <c:v>135.27000000000001</c:v>
                </c:pt>
                <c:pt idx="173">
                  <c:v>147.72</c:v>
                </c:pt>
                <c:pt idx="174">
                  <c:v>151.9</c:v>
                </c:pt>
                <c:pt idx="175">
                  <c:v>155.38</c:v>
                </c:pt>
                <c:pt idx="176">
                  <c:v>145.6</c:v>
                </c:pt>
                <c:pt idx="177">
                  <c:v>158.97999999999999</c:v>
                </c:pt>
                <c:pt idx="178">
                  <c:v>165.11</c:v>
                </c:pt>
                <c:pt idx="179">
                  <c:v>160.86000000000001</c:v>
                </c:pt>
                <c:pt idx="180">
                  <c:v>155.49</c:v>
                </c:pt>
                <c:pt idx="181">
                  <c:v>166</c:v>
                </c:pt>
                <c:pt idx="182">
                  <c:v>158.25</c:v>
                </c:pt>
                <c:pt idx="183">
                  <c:v>155.83000000000001</c:v>
                </c:pt>
                <c:pt idx="184">
                  <c:v>157.66999999999999</c:v>
                </c:pt>
                <c:pt idx="185">
                  <c:v>155.21</c:v>
                </c:pt>
                <c:pt idx="186">
                  <c:v>151.63</c:v>
                </c:pt>
                <c:pt idx="187">
                  <c:v>151.91999999999999</c:v>
                </c:pt>
                <c:pt idx="188">
                  <c:v>154.69</c:v>
                </c:pt>
                <c:pt idx="189">
                  <c:v>152.53</c:v>
                </c:pt>
                <c:pt idx="190">
                  <c:v>154.02000000000001</c:v>
                </c:pt>
                <c:pt idx="191">
                  <c:v>150.47</c:v>
                </c:pt>
                <c:pt idx="192">
                  <c:v>164.62</c:v>
                </c:pt>
                <c:pt idx="193">
                  <c:v>156.43</c:v>
                </c:pt>
                <c:pt idx="194">
                  <c:v>144.34</c:v>
                </c:pt>
                <c:pt idx="195">
                  <c:v>150.91999999999999</c:v>
                </c:pt>
                <c:pt idx="196">
                  <c:v>148.07</c:v>
                </c:pt>
                <c:pt idx="197">
                  <c:v>151.26</c:v>
                </c:pt>
                <c:pt idx="198">
                  <c:v>161.37</c:v>
                </c:pt>
                <c:pt idx="199">
                  <c:v>156.05000000000001</c:v>
                </c:pt>
                <c:pt idx="200">
                  <c:v>147.38</c:v>
                </c:pt>
                <c:pt idx="201">
                  <c:v>152.61000000000001</c:v>
                </c:pt>
                <c:pt idx="202">
                  <c:v>150.68</c:v>
                </c:pt>
                <c:pt idx="203">
                  <c:v>152.63999999999999</c:v>
                </c:pt>
                <c:pt idx="204">
                  <c:v>151.49</c:v>
                </c:pt>
                <c:pt idx="205">
                  <c:v>152.54</c:v>
                </c:pt>
                <c:pt idx="206">
                  <c:v>150.49</c:v>
                </c:pt>
                <c:pt idx="207">
                  <c:v>155.07</c:v>
                </c:pt>
                <c:pt idx="208">
                  <c:v>153.16</c:v>
                </c:pt>
                <c:pt idx="209">
                  <c:v>154.99</c:v>
                </c:pt>
                <c:pt idx="210">
                  <c:v>156.52000000000001</c:v>
                </c:pt>
                <c:pt idx="211">
                  <c:v>149.34</c:v>
                </c:pt>
                <c:pt idx="212">
                  <c:v>149.94</c:v>
                </c:pt>
                <c:pt idx="213">
                  <c:v>151.43</c:v>
                </c:pt>
                <c:pt idx="214">
                  <c:v>150.54</c:v>
                </c:pt>
                <c:pt idx="215">
                  <c:v>160.97</c:v>
                </c:pt>
                <c:pt idx="216">
                  <c:v>157.78</c:v>
                </c:pt>
                <c:pt idx="217">
                  <c:v>158.72999999999999</c:v>
                </c:pt>
                <c:pt idx="218">
                  <c:v>156.52000000000001</c:v>
                </c:pt>
                <c:pt idx="219">
                  <c:v>164.01</c:v>
                </c:pt>
                <c:pt idx="220">
                  <c:v>155.99</c:v>
                </c:pt>
                <c:pt idx="221">
                  <c:v>167.05</c:v>
                </c:pt>
                <c:pt idx="222">
                  <c:v>161.68</c:v>
                </c:pt>
                <c:pt idx="223">
                  <c:v>164.83</c:v>
                </c:pt>
                <c:pt idx="224">
                  <c:v>168.17</c:v>
                </c:pt>
                <c:pt idx="225">
                  <c:v>171.19</c:v>
                </c:pt>
                <c:pt idx="226">
                  <c:v>161.94999999999999</c:v>
                </c:pt>
                <c:pt idx="227">
                  <c:v>168.91</c:v>
                </c:pt>
                <c:pt idx="228">
                  <c:v>164.67</c:v>
                </c:pt>
                <c:pt idx="229">
                  <c:v>172.84</c:v>
                </c:pt>
                <c:pt idx="230">
                  <c:v>160.24</c:v>
                </c:pt>
                <c:pt idx="231">
                  <c:v>154.59</c:v>
                </c:pt>
                <c:pt idx="232">
                  <c:v>155.34</c:v>
                </c:pt>
                <c:pt idx="233">
                  <c:v>156.38999999999999</c:v>
                </c:pt>
                <c:pt idx="234">
                  <c:v>156.94</c:v>
                </c:pt>
                <c:pt idx="235">
                  <c:v>152.44999999999999</c:v>
                </c:pt>
                <c:pt idx="236">
                  <c:v>155.19999999999999</c:v>
                </c:pt>
                <c:pt idx="237">
                  <c:v>153.24</c:v>
                </c:pt>
                <c:pt idx="238">
                  <c:v>154.91999999999999</c:v>
                </c:pt>
                <c:pt idx="239">
                  <c:v>154.19999999999999</c:v>
                </c:pt>
                <c:pt idx="240">
                  <c:v>164.82</c:v>
                </c:pt>
                <c:pt idx="241">
                  <c:v>159.9</c:v>
                </c:pt>
                <c:pt idx="242">
                  <c:v>158.38999999999999</c:v>
                </c:pt>
                <c:pt idx="243">
                  <c:v>160.43</c:v>
                </c:pt>
                <c:pt idx="244">
                  <c:v>155.22999999999999</c:v>
                </c:pt>
                <c:pt idx="245">
                  <c:v>167.9</c:v>
                </c:pt>
                <c:pt idx="246">
                  <c:v>156.05000000000001</c:v>
                </c:pt>
                <c:pt idx="247">
                  <c:v>163.19999999999999</c:v>
                </c:pt>
                <c:pt idx="248">
                  <c:v>148.82</c:v>
                </c:pt>
                <c:pt idx="249">
                  <c:v>151.88</c:v>
                </c:pt>
                <c:pt idx="250">
                  <c:v>151.76</c:v>
                </c:pt>
                <c:pt idx="251">
                  <c:v>155.13999999999999</c:v>
                </c:pt>
                <c:pt idx="252">
                  <c:v>154.52000000000001</c:v>
                </c:pt>
                <c:pt idx="253">
                  <c:v>161.18</c:v>
                </c:pt>
                <c:pt idx="254">
                  <c:v>163.68</c:v>
                </c:pt>
                <c:pt idx="255">
                  <c:v>164.74</c:v>
                </c:pt>
                <c:pt idx="256">
                  <c:v>169.55</c:v>
                </c:pt>
                <c:pt idx="257">
                  <c:v>161.69999999999999</c:v>
                </c:pt>
                <c:pt idx="258">
                  <c:v>153.24</c:v>
                </c:pt>
                <c:pt idx="259">
                  <c:v>160.26</c:v>
                </c:pt>
                <c:pt idx="260">
                  <c:v>171.81</c:v>
                </c:pt>
                <c:pt idx="261">
                  <c:v>163.65</c:v>
                </c:pt>
                <c:pt idx="262">
                  <c:v>173.61</c:v>
                </c:pt>
                <c:pt idx="263">
                  <c:v>164.11</c:v>
                </c:pt>
                <c:pt idx="264">
                  <c:v>172.84</c:v>
                </c:pt>
                <c:pt idx="265">
                  <c:v>169.22</c:v>
                </c:pt>
                <c:pt idx="266">
                  <c:v>167.23</c:v>
                </c:pt>
                <c:pt idx="267">
                  <c:v>174.54</c:v>
                </c:pt>
                <c:pt idx="268">
                  <c:v>164.87</c:v>
                </c:pt>
                <c:pt idx="269">
                  <c:v>173.09</c:v>
                </c:pt>
                <c:pt idx="270">
                  <c:v>180.6</c:v>
                </c:pt>
                <c:pt idx="271">
                  <c:v>163.89</c:v>
                </c:pt>
                <c:pt idx="272">
                  <c:v>161.96</c:v>
                </c:pt>
                <c:pt idx="273">
                  <c:v>179.14</c:v>
                </c:pt>
                <c:pt idx="274">
                  <c:v>178.89</c:v>
                </c:pt>
                <c:pt idx="275">
                  <c:v>179.11</c:v>
                </c:pt>
                <c:pt idx="276">
                  <c:v>172.77</c:v>
                </c:pt>
                <c:pt idx="277">
                  <c:v>180.42</c:v>
                </c:pt>
                <c:pt idx="278">
                  <c:v>180.59</c:v>
                </c:pt>
                <c:pt idx="279">
                  <c:v>179.62</c:v>
                </c:pt>
                <c:pt idx="280">
                  <c:v>184.14</c:v>
                </c:pt>
                <c:pt idx="281">
                  <c:v>175.07</c:v>
                </c:pt>
                <c:pt idx="282">
                  <c:v>184.47</c:v>
                </c:pt>
                <c:pt idx="283">
                  <c:v>182.25</c:v>
                </c:pt>
                <c:pt idx="284">
                  <c:v>184.37</c:v>
                </c:pt>
                <c:pt idx="285">
                  <c:v>177.27</c:v>
                </c:pt>
                <c:pt idx="286">
                  <c:v>181.32</c:v>
                </c:pt>
                <c:pt idx="287">
                  <c:v>176.09</c:v>
                </c:pt>
                <c:pt idx="288">
                  <c:v>176.27</c:v>
                </c:pt>
                <c:pt idx="289">
                  <c:v>176.97</c:v>
                </c:pt>
                <c:pt idx="290">
                  <c:v>186.33</c:v>
                </c:pt>
                <c:pt idx="291">
                  <c:v>191.15</c:v>
                </c:pt>
                <c:pt idx="292">
                  <c:v>193.07</c:v>
                </c:pt>
                <c:pt idx="293">
                  <c:v>194.88</c:v>
                </c:pt>
                <c:pt idx="294">
                  <c:v>194.54</c:v>
                </c:pt>
                <c:pt idx="295">
                  <c:v>177.76</c:v>
                </c:pt>
                <c:pt idx="296">
                  <c:v>183.79</c:v>
                </c:pt>
                <c:pt idx="297">
                  <c:v>196.01</c:v>
                </c:pt>
                <c:pt idx="298">
                  <c:v>192.42</c:v>
                </c:pt>
                <c:pt idx="299">
                  <c:v>197.44</c:v>
                </c:pt>
                <c:pt idx="300">
                  <c:v>205.99</c:v>
                </c:pt>
                <c:pt idx="301">
                  <c:v>182.06</c:v>
                </c:pt>
                <c:pt idx="302">
                  <c:v>191.96</c:v>
                </c:pt>
                <c:pt idx="303">
                  <c:v>188.44</c:v>
                </c:pt>
                <c:pt idx="304">
                  <c:v>184.36</c:v>
                </c:pt>
                <c:pt idx="305">
                  <c:v>195.44</c:v>
                </c:pt>
                <c:pt idx="306">
                  <c:v>205.36</c:v>
                </c:pt>
                <c:pt idx="307">
                  <c:v>203.85</c:v>
                </c:pt>
                <c:pt idx="308">
                  <c:v>213.87</c:v>
                </c:pt>
                <c:pt idx="309">
                  <c:v>215.87</c:v>
                </c:pt>
                <c:pt idx="310">
                  <c:v>212.65</c:v>
                </c:pt>
                <c:pt idx="311">
                  <c:v>215.57</c:v>
                </c:pt>
                <c:pt idx="312">
                  <c:v>201.55</c:v>
                </c:pt>
                <c:pt idx="313">
                  <c:v>196.71</c:v>
                </c:pt>
                <c:pt idx="314">
                  <c:v>201.83</c:v>
                </c:pt>
                <c:pt idx="315">
                  <c:v>204.58</c:v>
                </c:pt>
                <c:pt idx="316">
                  <c:v>198.78</c:v>
                </c:pt>
                <c:pt idx="317">
                  <c:v>203.06</c:v>
                </c:pt>
                <c:pt idx="318">
                  <c:v>229.19</c:v>
                </c:pt>
                <c:pt idx="319">
                  <c:v>223.94</c:v>
                </c:pt>
                <c:pt idx="320">
                  <c:v>223.8</c:v>
                </c:pt>
                <c:pt idx="321">
                  <c:v>206.29</c:v>
                </c:pt>
                <c:pt idx="322">
                  <c:v>221.43</c:v>
                </c:pt>
                <c:pt idx="323">
                  <c:v>231.35</c:v>
                </c:pt>
                <c:pt idx="324">
                  <c:v>230.87</c:v>
                </c:pt>
                <c:pt idx="325">
                  <c:v>237.05</c:v>
                </c:pt>
                <c:pt idx="326">
                  <c:v>240.98</c:v>
                </c:pt>
                <c:pt idx="327">
                  <c:v>226.17</c:v>
                </c:pt>
                <c:pt idx="328">
                  <c:v>216.55</c:v>
                </c:pt>
                <c:pt idx="329">
                  <c:v>217.18</c:v>
                </c:pt>
                <c:pt idx="330">
                  <c:v>212.14</c:v>
                </c:pt>
                <c:pt idx="331">
                  <c:v>216.13</c:v>
                </c:pt>
                <c:pt idx="332">
                  <c:v>214.93</c:v>
                </c:pt>
                <c:pt idx="333">
                  <c:v>215.39</c:v>
                </c:pt>
                <c:pt idx="334">
                  <c:v>213.68</c:v>
                </c:pt>
                <c:pt idx="335">
                  <c:v>199.34</c:v>
                </c:pt>
                <c:pt idx="336">
                  <c:v>194.41</c:v>
                </c:pt>
                <c:pt idx="337">
                  <c:v>207.13</c:v>
                </c:pt>
                <c:pt idx="338">
                  <c:v>209.1</c:v>
                </c:pt>
                <c:pt idx="339">
                  <c:v>198.52</c:v>
                </c:pt>
                <c:pt idx="340">
                  <c:v>203.12</c:v>
                </c:pt>
                <c:pt idx="341">
                  <c:v>167.55</c:v>
                </c:pt>
                <c:pt idx="342">
                  <c:v>176.24</c:v>
                </c:pt>
                <c:pt idx="343">
                  <c:v>161.30000000000001</c:v>
                </c:pt>
                <c:pt idx="344">
                  <c:v>174.73</c:v>
                </c:pt>
                <c:pt idx="345">
                  <c:v>174.57</c:v>
                </c:pt>
                <c:pt idx="346">
                  <c:v>171.93</c:v>
                </c:pt>
                <c:pt idx="347">
                  <c:v>156.19999999999999</c:v>
                </c:pt>
                <c:pt idx="348">
                  <c:v>141.5</c:v>
                </c:pt>
                <c:pt idx="349">
                  <c:v>161.76</c:v>
                </c:pt>
                <c:pt idx="350">
                  <c:v>149.66</c:v>
                </c:pt>
                <c:pt idx="351">
                  <c:v>142.51</c:v>
                </c:pt>
                <c:pt idx="352">
                  <c:v>156.38999999999999</c:v>
                </c:pt>
                <c:pt idx="353">
                  <c:v>159.49</c:v>
                </c:pt>
                <c:pt idx="354">
                  <c:v>156.53</c:v>
                </c:pt>
                <c:pt idx="355">
                  <c:v>146.66999999999999</c:v>
                </c:pt>
                <c:pt idx="356">
                  <c:v>153.15</c:v>
                </c:pt>
                <c:pt idx="357">
                  <c:v>149.46</c:v>
                </c:pt>
                <c:pt idx="358">
                  <c:v>146.83000000000001</c:v>
                </c:pt>
                <c:pt idx="359">
                  <c:v>157.65</c:v>
                </c:pt>
                <c:pt idx="360">
                  <c:v>156.78</c:v>
                </c:pt>
                <c:pt idx="361">
                  <c:v>168.29</c:v>
                </c:pt>
                <c:pt idx="362">
                  <c:v>157.54</c:v>
                </c:pt>
                <c:pt idx="363">
                  <c:v>167.72</c:v>
                </c:pt>
                <c:pt idx="364">
                  <c:v>158.21</c:v>
                </c:pt>
                <c:pt idx="365">
                  <c:v>159.83000000000001</c:v>
                </c:pt>
                <c:pt idx="366">
                  <c:v>165.91</c:v>
                </c:pt>
                <c:pt idx="367">
                  <c:v>165.99</c:v>
                </c:pt>
                <c:pt idx="368">
                  <c:v>161.86000000000001</c:v>
                </c:pt>
                <c:pt idx="369">
                  <c:v>159.29</c:v>
                </c:pt>
                <c:pt idx="370">
                  <c:v>170.32</c:v>
                </c:pt>
                <c:pt idx="371">
                  <c:v>172.52</c:v>
                </c:pt>
                <c:pt idx="372">
                  <c:v>171.27</c:v>
                </c:pt>
                <c:pt idx="373">
                  <c:v>173.16</c:v>
                </c:pt>
                <c:pt idx="374">
                  <c:v>167.69</c:v>
                </c:pt>
                <c:pt idx="375">
                  <c:v>178.24</c:v>
                </c:pt>
                <c:pt idx="376">
                  <c:v>185.75</c:v>
                </c:pt>
                <c:pt idx="377">
                  <c:v>181.13</c:v>
                </c:pt>
                <c:pt idx="378">
                  <c:v>184.28</c:v>
                </c:pt>
                <c:pt idx="379">
                  <c:v>185.22</c:v>
                </c:pt>
                <c:pt idx="380">
                  <c:v>168.74</c:v>
                </c:pt>
                <c:pt idx="381">
                  <c:v>181.24</c:v>
                </c:pt>
                <c:pt idx="382">
                  <c:v>172.74</c:v>
                </c:pt>
                <c:pt idx="383">
                  <c:v>188.05</c:v>
                </c:pt>
                <c:pt idx="384">
                  <c:v>188.8</c:v>
                </c:pt>
                <c:pt idx="385">
                  <c:v>179.21</c:v>
                </c:pt>
                <c:pt idx="386">
                  <c:v>182.16</c:v>
                </c:pt>
                <c:pt idx="387">
                  <c:v>168.74</c:v>
                </c:pt>
                <c:pt idx="388">
                  <c:v>182.58</c:v>
                </c:pt>
                <c:pt idx="389">
                  <c:v>183.61</c:v>
                </c:pt>
                <c:pt idx="390">
                  <c:v>191.19</c:v>
                </c:pt>
                <c:pt idx="391">
                  <c:v>195.39</c:v>
                </c:pt>
                <c:pt idx="392">
                  <c:v>184.76</c:v>
                </c:pt>
                <c:pt idx="393">
                  <c:v>190.71</c:v>
                </c:pt>
                <c:pt idx="394">
                  <c:v>199.21</c:v>
                </c:pt>
                <c:pt idx="395">
                  <c:v>189.31</c:v>
                </c:pt>
                <c:pt idx="396">
                  <c:v>183.2</c:v>
                </c:pt>
                <c:pt idx="397">
                  <c:v>180.78</c:v>
                </c:pt>
                <c:pt idx="398">
                  <c:v>186.93</c:v>
                </c:pt>
                <c:pt idx="399">
                  <c:v>191.35</c:v>
                </c:pt>
                <c:pt idx="400">
                  <c:v>181.2</c:v>
                </c:pt>
                <c:pt idx="401">
                  <c:v>181.38</c:v>
                </c:pt>
                <c:pt idx="402">
                  <c:v>197.83</c:v>
                </c:pt>
                <c:pt idx="403">
                  <c:v>188.44</c:v>
                </c:pt>
                <c:pt idx="404">
                  <c:v>193.36</c:v>
                </c:pt>
                <c:pt idx="405">
                  <c:v>188.49</c:v>
                </c:pt>
                <c:pt idx="406">
                  <c:v>191.18</c:v>
                </c:pt>
                <c:pt idx="407">
                  <c:v>206.55</c:v>
                </c:pt>
                <c:pt idx="408">
                  <c:v>207.29</c:v>
                </c:pt>
                <c:pt idx="409">
                  <c:v>210.54</c:v>
                </c:pt>
                <c:pt idx="410">
                  <c:v>199.29</c:v>
                </c:pt>
                <c:pt idx="411">
                  <c:v>194.29</c:v>
                </c:pt>
                <c:pt idx="412">
                  <c:v>200.36</c:v>
                </c:pt>
                <c:pt idx="413">
                  <c:v>193.55</c:v>
                </c:pt>
                <c:pt idx="414">
                  <c:v>193.79</c:v>
                </c:pt>
                <c:pt idx="415">
                  <c:v>195.8</c:v>
                </c:pt>
                <c:pt idx="416">
                  <c:v>186.32</c:v>
                </c:pt>
                <c:pt idx="417">
                  <c:v>177.87</c:v>
                </c:pt>
                <c:pt idx="418">
                  <c:v>180.04</c:v>
                </c:pt>
                <c:pt idx="419">
                  <c:v>176.84</c:v>
                </c:pt>
                <c:pt idx="420">
                  <c:v>185.5</c:v>
                </c:pt>
                <c:pt idx="421">
                  <c:v>179.76</c:v>
                </c:pt>
                <c:pt idx="422">
                  <c:v>201.13</c:v>
                </c:pt>
                <c:pt idx="423">
                  <c:v>188.47</c:v>
                </c:pt>
                <c:pt idx="424">
                  <c:v>194.4</c:v>
                </c:pt>
                <c:pt idx="425">
                  <c:v>187.55</c:v>
                </c:pt>
                <c:pt idx="426">
                  <c:v>197.6</c:v>
                </c:pt>
                <c:pt idx="427">
                  <c:v>187.49</c:v>
                </c:pt>
                <c:pt idx="428">
                  <c:v>200.18</c:v>
                </c:pt>
                <c:pt idx="429">
                  <c:v>198.34</c:v>
                </c:pt>
                <c:pt idx="430">
                  <c:v>198.66</c:v>
                </c:pt>
                <c:pt idx="431">
                  <c:v>196.59</c:v>
                </c:pt>
                <c:pt idx="432">
                  <c:v>203.13</c:v>
                </c:pt>
                <c:pt idx="433">
                  <c:v>193.92</c:v>
                </c:pt>
                <c:pt idx="434">
                  <c:v>194.63</c:v>
                </c:pt>
                <c:pt idx="435">
                  <c:v>196.07</c:v>
                </c:pt>
                <c:pt idx="436">
                  <c:v>193.69</c:v>
                </c:pt>
                <c:pt idx="437">
                  <c:v>193.97</c:v>
                </c:pt>
                <c:pt idx="438">
                  <c:v>194.3</c:v>
                </c:pt>
                <c:pt idx="439">
                  <c:v>185.28</c:v>
                </c:pt>
                <c:pt idx="440">
                  <c:v>189.6</c:v>
                </c:pt>
                <c:pt idx="441">
                  <c:v>190.38</c:v>
                </c:pt>
                <c:pt idx="442">
                  <c:v>202.27</c:v>
                </c:pt>
                <c:pt idx="443">
                  <c:v>206.71</c:v>
                </c:pt>
                <c:pt idx="444">
                  <c:v>209.79</c:v>
                </c:pt>
                <c:pt idx="445">
                  <c:v>214.19</c:v>
                </c:pt>
                <c:pt idx="446">
                  <c:v>195.74</c:v>
                </c:pt>
                <c:pt idx="447">
                  <c:v>208.84</c:v>
                </c:pt>
                <c:pt idx="448">
                  <c:v>216.39</c:v>
                </c:pt>
                <c:pt idx="449">
                  <c:v>216.93</c:v>
                </c:pt>
                <c:pt idx="450">
                  <c:v>205.1</c:v>
                </c:pt>
                <c:pt idx="451">
                  <c:v>201.04</c:v>
                </c:pt>
                <c:pt idx="452">
                  <c:v>223.28</c:v>
                </c:pt>
                <c:pt idx="453">
                  <c:v>215.73</c:v>
                </c:pt>
                <c:pt idx="454">
                  <c:v>215.24</c:v>
                </c:pt>
                <c:pt idx="455">
                  <c:v>222.43</c:v>
                </c:pt>
                <c:pt idx="456">
                  <c:v>218.66</c:v>
                </c:pt>
                <c:pt idx="457">
                  <c:v>222.5</c:v>
                </c:pt>
                <c:pt idx="458">
                  <c:v>226.48</c:v>
                </c:pt>
                <c:pt idx="459">
                  <c:v>208.03</c:v>
                </c:pt>
                <c:pt idx="460">
                  <c:v>219.03</c:v>
                </c:pt>
                <c:pt idx="461">
                  <c:v>228.58</c:v>
                </c:pt>
                <c:pt idx="462">
                  <c:v>225.08</c:v>
                </c:pt>
                <c:pt idx="463">
                  <c:v>226.49</c:v>
                </c:pt>
                <c:pt idx="464">
                  <c:v>231.43</c:v>
                </c:pt>
                <c:pt idx="465">
                  <c:v>227.6</c:v>
                </c:pt>
                <c:pt idx="466">
                  <c:v>231.97</c:v>
                </c:pt>
                <c:pt idx="467">
                  <c:v>234.52</c:v>
                </c:pt>
                <c:pt idx="468">
                  <c:v>240.06</c:v>
                </c:pt>
                <c:pt idx="469">
                  <c:v>232.38</c:v>
                </c:pt>
                <c:pt idx="470">
                  <c:v>233.12</c:v>
                </c:pt>
                <c:pt idx="471">
                  <c:v>237.8</c:v>
                </c:pt>
                <c:pt idx="472">
                  <c:v>243.26</c:v>
                </c:pt>
                <c:pt idx="473">
                  <c:v>234.35</c:v>
                </c:pt>
                <c:pt idx="474">
                  <c:v>245.31</c:v>
                </c:pt>
                <c:pt idx="475">
                  <c:v>245.81</c:v>
                </c:pt>
                <c:pt idx="476">
                  <c:v>248.73</c:v>
                </c:pt>
                <c:pt idx="477">
                  <c:v>243.09</c:v>
                </c:pt>
                <c:pt idx="478">
                  <c:v>242.17</c:v>
                </c:pt>
                <c:pt idx="479">
                  <c:v>251.69</c:v>
                </c:pt>
                <c:pt idx="480">
                  <c:v>223.37</c:v>
                </c:pt>
                <c:pt idx="481">
                  <c:v>227.74</c:v>
                </c:pt>
                <c:pt idx="482">
                  <c:v>234.38</c:v>
                </c:pt>
                <c:pt idx="483">
                  <c:v>231.17</c:v>
                </c:pt>
                <c:pt idx="484">
                  <c:v>224.17</c:v>
                </c:pt>
                <c:pt idx="485">
                  <c:v>231.29</c:v>
                </c:pt>
                <c:pt idx="486">
                  <c:v>240.4</c:v>
                </c:pt>
                <c:pt idx="487">
                  <c:v>234.7</c:v>
                </c:pt>
                <c:pt idx="488">
                  <c:v>227.1</c:v>
                </c:pt>
                <c:pt idx="489">
                  <c:v>222.08</c:v>
                </c:pt>
                <c:pt idx="490">
                  <c:v>208.2</c:v>
                </c:pt>
                <c:pt idx="491">
                  <c:v>204.75</c:v>
                </c:pt>
                <c:pt idx="492">
                  <c:v>217.25</c:v>
                </c:pt>
                <c:pt idx="493">
                  <c:v>211.28</c:v>
                </c:pt>
                <c:pt idx="494">
                  <c:v>232.77</c:v>
                </c:pt>
                <c:pt idx="495">
                  <c:v>211.74</c:v>
                </c:pt>
                <c:pt idx="496">
                  <c:v>226.91</c:v>
                </c:pt>
                <c:pt idx="497">
                  <c:v>220.55</c:v>
                </c:pt>
                <c:pt idx="498">
                  <c:v>222.76</c:v>
                </c:pt>
                <c:pt idx="499">
                  <c:v>228.68</c:v>
                </c:pt>
                <c:pt idx="500">
                  <c:v>227.19</c:v>
                </c:pt>
                <c:pt idx="501">
                  <c:v>228.45</c:v>
                </c:pt>
                <c:pt idx="502">
                  <c:v>226.73</c:v>
                </c:pt>
                <c:pt idx="503">
                  <c:v>233.39</c:v>
                </c:pt>
                <c:pt idx="504">
                  <c:v>214.86</c:v>
                </c:pt>
                <c:pt idx="505">
                  <c:v>234.97</c:v>
                </c:pt>
                <c:pt idx="506">
                  <c:v>212.73</c:v>
                </c:pt>
                <c:pt idx="507">
                  <c:v>225.12</c:v>
                </c:pt>
                <c:pt idx="508">
                  <c:v>229.61</c:v>
                </c:pt>
                <c:pt idx="509">
                  <c:v>219.16</c:v>
                </c:pt>
                <c:pt idx="510">
                  <c:v>220.41</c:v>
                </c:pt>
                <c:pt idx="511">
                  <c:v>222.85</c:v>
                </c:pt>
                <c:pt idx="512">
                  <c:v>238.07</c:v>
                </c:pt>
                <c:pt idx="513">
                  <c:v>236.99</c:v>
                </c:pt>
                <c:pt idx="514">
                  <c:v>243.85</c:v>
                </c:pt>
                <c:pt idx="515">
                  <c:v>233.42</c:v>
                </c:pt>
                <c:pt idx="516">
                  <c:v>245.03</c:v>
                </c:pt>
                <c:pt idx="517">
                  <c:v>231.24</c:v>
                </c:pt>
                <c:pt idx="518">
                  <c:v>237.55</c:v>
                </c:pt>
                <c:pt idx="519">
                  <c:v>236.01</c:v>
                </c:pt>
                <c:pt idx="520">
                  <c:v>246.34</c:v>
                </c:pt>
                <c:pt idx="521">
                  <c:v>226.86</c:v>
                </c:pt>
                <c:pt idx="522">
                  <c:v>236.36</c:v>
                </c:pt>
                <c:pt idx="523">
                  <c:v>241.83</c:v>
                </c:pt>
                <c:pt idx="524">
                  <c:v>236.64</c:v>
                </c:pt>
                <c:pt idx="525">
                  <c:v>233.24</c:v>
                </c:pt>
                <c:pt idx="526">
                  <c:v>225.12</c:v>
                </c:pt>
                <c:pt idx="527">
                  <c:v>221.34</c:v>
                </c:pt>
                <c:pt idx="528">
                  <c:v>221.78</c:v>
                </c:pt>
                <c:pt idx="529">
                  <c:v>228.66</c:v>
                </c:pt>
                <c:pt idx="530">
                  <c:v>219.95</c:v>
                </c:pt>
                <c:pt idx="531">
                  <c:v>224.81</c:v>
                </c:pt>
                <c:pt idx="532">
                  <c:v>216.17</c:v>
                </c:pt>
                <c:pt idx="533">
                  <c:v>218.2</c:v>
                </c:pt>
                <c:pt idx="534">
                  <c:v>230.04</c:v>
                </c:pt>
                <c:pt idx="535">
                  <c:v>241.35</c:v>
                </c:pt>
                <c:pt idx="536">
                  <c:v>223.56</c:v>
                </c:pt>
                <c:pt idx="537">
                  <c:v>235.03</c:v>
                </c:pt>
                <c:pt idx="538">
                  <c:v>219.63</c:v>
                </c:pt>
                <c:pt idx="539">
                  <c:v>228.6</c:v>
                </c:pt>
                <c:pt idx="540">
                  <c:v>236.62</c:v>
                </c:pt>
                <c:pt idx="541">
                  <c:v>230.19</c:v>
                </c:pt>
                <c:pt idx="542">
                  <c:v>250.12</c:v>
                </c:pt>
                <c:pt idx="543">
                  <c:v>229.42</c:v>
                </c:pt>
                <c:pt idx="544">
                  <c:v>237.2</c:v>
                </c:pt>
                <c:pt idx="545">
                  <c:v>229.09</c:v>
                </c:pt>
                <c:pt idx="546">
                  <c:v>241.44</c:v>
                </c:pt>
                <c:pt idx="547">
                  <c:v>228.39</c:v>
                </c:pt>
                <c:pt idx="548">
                  <c:v>244.12</c:v>
                </c:pt>
                <c:pt idx="549">
                  <c:v>239.71</c:v>
                </c:pt>
                <c:pt idx="550">
                  <c:v>242.68</c:v>
                </c:pt>
                <c:pt idx="551">
                  <c:v>225.17</c:v>
                </c:pt>
                <c:pt idx="552">
                  <c:v>242.36</c:v>
                </c:pt>
                <c:pt idx="553">
                  <c:v>242.07</c:v>
                </c:pt>
                <c:pt idx="554">
                  <c:v>240.92</c:v>
                </c:pt>
                <c:pt idx="555">
                  <c:v>244.39</c:v>
                </c:pt>
                <c:pt idx="556">
                  <c:v>227.34</c:v>
                </c:pt>
                <c:pt idx="557">
                  <c:v>234.15</c:v>
                </c:pt>
                <c:pt idx="558">
                  <c:v>225.3</c:v>
                </c:pt>
                <c:pt idx="559">
                  <c:v>241.45</c:v>
                </c:pt>
                <c:pt idx="560">
                  <c:v>235.85</c:v>
                </c:pt>
                <c:pt idx="561">
                  <c:v>230.23</c:v>
                </c:pt>
                <c:pt idx="562">
                  <c:v>244.82</c:v>
                </c:pt>
                <c:pt idx="563">
                  <c:v>249.07</c:v>
                </c:pt>
                <c:pt idx="564">
                  <c:v>243.96</c:v>
                </c:pt>
                <c:pt idx="565">
                  <c:v>236.23</c:v>
                </c:pt>
                <c:pt idx="566">
                  <c:v>231.83</c:v>
                </c:pt>
                <c:pt idx="567">
                  <c:v>252.98</c:v>
                </c:pt>
                <c:pt idx="568">
                  <c:v>238.89</c:v>
                </c:pt>
                <c:pt idx="569">
                  <c:v>229.23</c:v>
                </c:pt>
                <c:pt idx="570">
                  <c:v>232.69</c:v>
                </c:pt>
                <c:pt idx="571">
                  <c:v>240.09</c:v>
                </c:pt>
                <c:pt idx="572">
                  <c:v>247.62</c:v>
                </c:pt>
                <c:pt idx="573">
                  <c:v>244.16</c:v>
                </c:pt>
                <c:pt idx="574">
                  <c:v>252.34</c:v>
                </c:pt>
                <c:pt idx="575">
                  <c:v>240.33</c:v>
                </c:pt>
                <c:pt idx="576">
                  <c:v>237.45</c:v>
                </c:pt>
                <c:pt idx="577">
                  <c:v>226.6</c:v>
                </c:pt>
                <c:pt idx="578">
                  <c:v>242.73</c:v>
                </c:pt>
                <c:pt idx="579">
                  <c:v>232.71</c:v>
                </c:pt>
                <c:pt idx="580">
                  <c:v>236.23</c:v>
                </c:pt>
                <c:pt idx="581">
                  <c:v>236.46</c:v>
                </c:pt>
                <c:pt idx="582">
                  <c:v>227.23</c:v>
                </c:pt>
                <c:pt idx="583">
                  <c:v>234.94</c:v>
                </c:pt>
                <c:pt idx="584">
                  <c:v>229.43</c:v>
                </c:pt>
                <c:pt idx="585">
                  <c:v>244.09</c:v>
                </c:pt>
                <c:pt idx="586">
                  <c:v>240.57</c:v>
                </c:pt>
                <c:pt idx="587">
                  <c:v>242.66</c:v>
                </c:pt>
                <c:pt idx="588">
                  <c:v>228.78</c:v>
                </c:pt>
                <c:pt idx="589">
                  <c:v>246.47</c:v>
                </c:pt>
                <c:pt idx="590">
                  <c:v>237.1</c:v>
                </c:pt>
                <c:pt idx="591">
                  <c:v>233.44</c:v>
                </c:pt>
                <c:pt idx="592">
                  <c:v>238.73</c:v>
                </c:pt>
                <c:pt idx="593">
                  <c:v>252.73</c:v>
                </c:pt>
                <c:pt idx="594">
                  <c:v>248.36</c:v>
                </c:pt>
                <c:pt idx="595">
                  <c:v>250.72</c:v>
                </c:pt>
                <c:pt idx="596">
                  <c:v>235</c:v>
                </c:pt>
                <c:pt idx="597">
                  <c:v>244.21</c:v>
                </c:pt>
                <c:pt idx="598">
                  <c:v>244.43</c:v>
                </c:pt>
                <c:pt idx="599">
                  <c:v>255.25</c:v>
                </c:pt>
                <c:pt idx="600">
                  <c:v>227.42</c:v>
                </c:pt>
                <c:pt idx="601">
                  <c:v>237.78</c:v>
                </c:pt>
                <c:pt idx="602">
                  <c:v>237.86</c:v>
                </c:pt>
                <c:pt idx="603">
                  <c:v>230.5</c:v>
                </c:pt>
                <c:pt idx="604">
                  <c:v>231.97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CC-4915-B9F1-DA7CC21DD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920432"/>
        <c:axId val="642923712"/>
      </c:lineChart>
      <c:lineChart>
        <c:grouping val="standard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Equity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data!$B$7:$B$611</c:f>
              <c:numCache>
                <c:formatCode>General</c:formatCode>
                <c:ptCount val="605"/>
                <c:pt idx="0">
                  <c:v>100</c:v>
                </c:pt>
                <c:pt idx="1">
                  <c:v>97.58</c:v>
                </c:pt>
                <c:pt idx="2">
                  <c:v>99.38</c:v>
                </c:pt>
                <c:pt idx="3">
                  <c:v>97.7</c:v>
                </c:pt>
                <c:pt idx="4">
                  <c:v>94.17</c:v>
                </c:pt>
                <c:pt idx="5">
                  <c:v>96.1</c:v>
                </c:pt>
                <c:pt idx="6">
                  <c:v>99.02</c:v>
                </c:pt>
                <c:pt idx="7">
                  <c:v>97.67</c:v>
                </c:pt>
                <c:pt idx="8">
                  <c:v>96.16</c:v>
                </c:pt>
                <c:pt idx="9">
                  <c:v>94.75</c:v>
                </c:pt>
                <c:pt idx="10">
                  <c:v>95.32</c:v>
                </c:pt>
                <c:pt idx="11">
                  <c:v>94.58</c:v>
                </c:pt>
                <c:pt idx="12">
                  <c:v>93.82</c:v>
                </c:pt>
                <c:pt idx="13">
                  <c:v>93.3</c:v>
                </c:pt>
                <c:pt idx="14">
                  <c:v>95.21</c:v>
                </c:pt>
                <c:pt idx="15">
                  <c:v>87.68</c:v>
                </c:pt>
                <c:pt idx="16">
                  <c:v>92.46</c:v>
                </c:pt>
                <c:pt idx="17">
                  <c:v>91.62</c:v>
                </c:pt>
                <c:pt idx="18">
                  <c:v>92.19</c:v>
                </c:pt>
                <c:pt idx="19">
                  <c:v>89.57</c:v>
                </c:pt>
                <c:pt idx="20">
                  <c:v>96.86</c:v>
                </c:pt>
                <c:pt idx="21">
                  <c:v>90.61</c:v>
                </c:pt>
                <c:pt idx="22">
                  <c:v>87.43</c:v>
                </c:pt>
                <c:pt idx="23">
                  <c:v>84.71</c:v>
                </c:pt>
                <c:pt idx="24">
                  <c:v>88.76</c:v>
                </c:pt>
                <c:pt idx="25">
                  <c:v>89.77</c:v>
                </c:pt>
                <c:pt idx="26">
                  <c:v>86.15</c:v>
                </c:pt>
                <c:pt idx="27">
                  <c:v>87.08</c:v>
                </c:pt>
                <c:pt idx="28">
                  <c:v>95.69</c:v>
                </c:pt>
                <c:pt idx="29">
                  <c:v>92.01</c:v>
                </c:pt>
                <c:pt idx="30">
                  <c:v>91.25</c:v>
                </c:pt>
                <c:pt idx="31">
                  <c:v>93.82</c:v>
                </c:pt>
                <c:pt idx="32">
                  <c:v>90.78</c:v>
                </c:pt>
                <c:pt idx="33">
                  <c:v>93.03</c:v>
                </c:pt>
                <c:pt idx="34">
                  <c:v>93.78</c:v>
                </c:pt>
                <c:pt idx="35">
                  <c:v>92.02</c:v>
                </c:pt>
                <c:pt idx="36">
                  <c:v>92.96</c:v>
                </c:pt>
                <c:pt idx="37">
                  <c:v>90.29</c:v>
                </c:pt>
                <c:pt idx="38">
                  <c:v>93.43</c:v>
                </c:pt>
                <c:pt idx="39">
                  <c:v>92.91</c:v>
                </c:pt>
                <c:pt idx="40">
                  <c:v>95.76</c:v>
                </c:pt>
                <c:pt idx="41">
                  <c:v>95.94</c:v>
                </c:pt>
                <c:pt idx="42">
                  <c:v>89.74</c:v>
                </c:pt>
                <c:pt idx="43">
                  <c:v>87.95</c:v>
                </c:pt>
                <c:pt idx="44">
                  <c:v>88.76</c:v>
                </c:pt>
                <c:pt idx="45">
                  <c:v>86.8</c:v>
                </c:pt>
                <c:pt idx="46">
                  <c:v>91.15</c:v>
                </c:pt>
                <c:pt idx="47">
                  <c:v>89.95</c:v>
                </c:pt>
                <c:pt idx="48">
                  <c:v>90.32</c:v>
                </c:pt>
                <c:pt idx="49">
                  <c:v>90.8</c:v>
                </c:pt>
                <c:pt idx="50">
                  <c:v>92.79</c:v>
                </c:pt>
                <c:pt idx="51">
                  <c:v>91.07</c:v>
                </c:pt>
                <c:pt idx="52">
                  <c:v>92.45</c:v>
                </c:pt>
                <c:pt idx="53">
                  <c:v>92.44</c:v>
                </c:pt>
                <c:pt idx="54">
                  <c:v>92.83</c:v>
                </c:pt>
                <c:pt idx="55">
                  <c:v>93.57</c:v>
                </c:pt>
                <c:pt idx="56">
                  <c:v>93.59</c:v>
                </c:pt>
                <c:pt idx="57">
                  <c:v>93.7</c:v>
                </c:pt>
                <c:pt idx="58">
                  <c:v>96.11</c:v>
                </c:pt>
                <c:pt idx="59">
                  <c:v>93.4</c:v>
                </c:pt>
                <c:pt idx="60">
                  <c:v>94.51</c:v>
                </c:pt>
                <c:pt idx="61">
                  <c:v>98.01</c:v>
                </c:pt>
                <c:pt idx="62">
                  <c:v>97.73</c:v>
                </c:pt>
                <c:pt idx="63">
                  <c:v>97.13</c:v>
                </c:pt>
                <c:pt idx="64">
                  <c:v>97.06</c:v>
                </c:pt>
                <c:pt idx="65">
                  <c:v>97.37</c:v>
                </c:pt>
                <c:pt idx="66">
                  <c:v>98.95</c:v>
                </c:pt>
                <c:pt idx="67">
                  <c:v>98.94</c:v>
                </c:pt>
                <c:pt idx="68">
                  <c:v>98.56</c:v>
                </c:pt>
                <c:pt idx="69">
                  <c:v>97.65</c:v>
                </c:pt>
                <c:pt idx="70">
                  <c:v>95.87</c:v>
                </c:pt>
                <c:pt idx="71">
                  <c:v>98.09</c:v>
                </c:pt>
                <c:pt idx="72">
                  <c:v>100.74</c:v>
                </c:pt>
                <c:pt idx="73">
                  <c:v>100.69</c:v>
                </c:pt>
                <c:pt idx="74">
                  <c:v>102.7</c:v>
                </c:pt>
                <c:pt idx="75">
                  <c:v>99.32</c:v>
                </c:pt>
                <c:pt idx="76">
                  <c:v>101.06</c:v>
                </c:pt>
                <c:pt idx="77">
                  <c:v>98.37</c:v>
                </c:pt>
                <c:pt idx="78">
                  <c:v>100.6</c:v>
                </c:pt>
                <c:pt idx="79">
                  <c:v>103.29</c:v>
                </c:pt>
                <c:pt idx="80">
                  <c:v>103.02</c:v>
                </c:pt>
                <c:pt idx="81">
                  <c:v>99.7</c:v>
                </c:pt>
                <c:pt idx="82">
                  <c:v>103.61</c:v>
                </c:pt>
                <c:pt idx="83">
                  <c:v>99.65</c:v>
                </c:pt>
                <c:pt idx="84">
                  <c:v>101.27</c:v>
                </c:pt>
                <c:pt idx="85">
                  <c:v>98.78</c:v>
                </c:pt>
                <c:pt idx="86">
                  <c:v>104.17</c:v>
                </c:pt>
                <c:pt idx="87">
                  <c:v>104.26</c:v>
                </c:pt>
                <c:pt idx="88">
                  <c:v>103.2</c:v>
                </c:pt>
                <c:pt idx="89">
                  <c:v>103.74</c:v>
                </c:pt>
                <c:pt idx="90">
                  <c:v>102.46</c:v>
                </c:pt>
                <c:pt idx="91">
                  <c:v>105.6</c:v>
                </c:pt>
                <c:pt idx="92">
                  <c:v>103.1</c:v>
                </c:pt>
                <c:pt idx="93">
                  <c:v>108.45</c:v>
                </c:pt>
                <c:pt idx="94">
                  <c:v>105.07</c:v>
                </c:pt>
                <c:pt idx="95">
                  <c:v>109.82</c:v>
                </c:pt>
                <c:pt idx="96">
                  <c:v>105.51</c:v>
                </c:pt>
                <c:pt idx="97">
                  <c:v>106.75</c:v>
                </c:pt>
                <c:pt idx="98">
                  <c:v>107.56</c:v>
                </c:pt>
                <c:pt idx="99">
                  <c:v>105.02</c:v>
                </c:pt>
                <c:pt idx="100">
                  <c:v>107.8</c:v>
                </c:pt>
                <c:pt idx="101">
                  <c:v>101.01</c:v>
                </c:pt>
                <c:pt idx="102">
                  <c:v>103.72</c:v>
                </c:pt>
                <c:pt idx="103">
                  <c:v>106.17</c:v>
                </c:pt>
                <c:pt idx="104">
                  <c:v>106.79</c:v>
                </c:pt>
                <c:pt idx="105">
                  <c:v>108.05</c:v>
                </c:pt>
                <c:pt idx="106">
                  <c:v>107.34</c:v>
                </c:pt>
                <c:pt idx="107">
                  <c:v>108.53</c:v>
                </c:pt>
                <c:pt idx="108">
                  <c:v>107.01</c:v>
                </c:pt>
                <c:pt idx="109">
                  <c:v>107.67</c:v>
                </c:pt>
                <c:pt idx="110">
                  <c:v>106.36</c:v>
                </c:pt>
                <c:pt idx="111">
                  <c:v>106.64</c:v>
                </c:pt>
                <c:pt idx="112">
                  <c:v>108.67</c:v>
                </c:pt>
                <c:pt idx="113">
                  <c:v>105.2</c:v>
                </c:pt>
                <c:pt idx="114">
                  <c:v>107.35</c:v>
                </c:pt>
                <c:pt idx="115">
                  <c:v>107.3</c:v>
                </c:pt>
                <c:pt idx="116">
                  <c:v>108.68</c:v>
                </c:pt>
                <c:pt idx="117">
                  <c:v>107.82</c:v>
                </c:pt>
                <c:pt idx="118">
                  <c:v>108.05</c:v>
                </c:pt>
                <c:pt idx="119">
                  <c:v>106.69</c:v>
                </c:pt>
                <c:pt idx="120">
                  <c:v>104.47</c:v>
                </c:pt>
                <c:pt idx="121">
                  <c:v>107.27</c:v>
                </c:pt>
                <c:pt idx="122">
                  <c:v>105.97</c:v>
                </c:pt>
                <c:pt idx="123">
                  <c:v>104.07</c:v>
                </c:pt>
                <c:pt idx="124">
                  <c:v>107.07</c:v>
                </c:pt>
                <c:pt idx="125">
                  <c:v>105.71</c:v>
                </c:pt>
                <c:pt idx="126">
                  <c:v>107.33</c:v>
                </c:pt>
                <c:pt idx="127">
                  <c:v>105.93</c:v>
                </c:pt>
                <c:pt idx="128">
                  <c:v>106.12</c:v>
                </c:pt>
                <c:pt idx="129">
                  <c:v>108.14</c:v>
                </c:pt>
                <c:pt idx="130">
                  <c:v>107.57</c:v>
                </c:pt>
                <c:pt idx="131">
                  <c:v>107.6</c:v>
                </c:pt>
                <c:pt idx="132">
                  <c:v>105.26</c:v>
                </c:pt>
                <c:pt idx="133">
                  <c:v>107.68</c:v>
                </c:pt>
                <c:pt idx="134">
                  <c:v>108.3</c:v>
                </c:pt>
                <c:pt idx="135">
                  <c:v>111.28</c:v>
                </c:pt>
                <c:pt idx="136">
                  <c:v>109.74</c:v>
                </c:pt>
                <c:pt idx="137">
                  <c:v>112.98</c:v>
                </c:pt>
                <c:pt idx="138">
                  <c:v>113.04</c:v>
                </c:pt>
                <c:pt idx="139">
                  <c:v>111.91</c:v>
                </c:pt>
                <c:pt idx="140">
                  <c:v>112.33</c:v>
                </c:pt>
                <c:pt idx="141">
                  <c:v>110.82</c:v>
                </c:pt>
                <c:pt idx="142">
                  <c:v>112.52</c:v>
                </c:pt>
                <c:pt idx="143">
                  <c:v>113.4</c:v>
                </c:pt>
                <c:pt idx="144">
                  <c:v>111.8</c:v>
                </c:pt>
                <c:pt idx="145">
                  <c:v>110.5</c:v>
                </c:pt>
                <c:pt idx="146">
                  <c:v>110.32</c:v>
                </c:pt>
                <c:pt idx="147">
                  <c:v>112.01</c:v>
                </c:pt>
                <c:pt idx="148">
                  <c:v>114.03</c:v>
                </c:pt>
                <c:pt idx="149">
                  <c:v>114</c:v>
                </c:pt>
                <c:pt idx="150">
                  <c:v>114.16</c:v>
                </c:pt>
                <c:pt idx="151">
                  <c:v>111.6</c:v>
                </c:pt>
                <c:pt idx="152">
                  <c:v>112.62</c:v>
                </c:pt>
                <c:pt idx="153">
                  <c:v>113</c:v>
                </c:pt>
                <c:pt idx="154">
                  <c:v>110.66</c:v>
                </c:pt>
                <c:pt idx="155">
                  <c:v>112.79</c:v>
                </c:pt>
                <c:pt idx="156">
                  <c:v>113.7</c:v>
                </c:pt>
                <c:pt idx="157">
                  <c:v>112.58</c:v>
                </c:pt>
                <c:pt idx="158">
                  <c:v>111.9</c:v>
                </c:pt>
                <c:pt idx="159">
                  <c:v>111.86</c:v>
                </c:pt>
                <c:pt idx="160">
                  <c:v>108.98</c:v>
                </c:pt>
                <c:pt idx="161">
                  <c:v>115.25</c:v>
                </c:pt>
                <c:pt idx="162">
                  <c:v>111.69</c:v>
                </c:pt>
                <c:pt idx="163">
                  <c:v>115.51</c:v>
                </c:pt>
                <c:pt idx="164">
                  <c:v>114.4</c:v>
                </c:pt>
                <c:pt idx="165">
                  <c:v>115.25</c:v>
                </c:pt>
                <c:pt idx="166">
                  <c:v>114.39</c:v>
                </c:pt>
                <c:pt idx="167">
                  <c:v>113.14</c:v>
                </c:pt>
                <c:pt idx="168">
                  <c:v>111.55</c:v>
                </c:pt>
                <c:pt idx="169">
                  <c:v>111.15</c:v>
                </c:pt>
                <c:pt idx="170">
                  <c:v>116</c:v>
                </c:pt>
                <c:pt idx="171">
                  <c:v>117.72</c:v>
                </c:pt>
                <c:pt idx="172">
                  <c:v>116.69</c:v>
                </c:pt>
                <c:pt idx="173">
                  <c:v>116.31</c:v>
                </c:pt>
                <c:pt idx="174">
                  <c:v>114.27</c:v>
                </c:pt>
                <c:pt idx="175">
                  <c:v>116.76</c:v>
                </c:pt>
                <c:pt idx="176">
                  <c:v>115.16</c:v>
                </c:pt>
                <c:pt idx="177">
                  <c:v>113.08</c:v>
                </c:pt>
                <c:pt idx="178">
                  <c:v>114.56</c:v>
                </c:pt>
                <c:pt idx="179">
                  <c:v>117.2</c:v>
                </c:pt>
                <c:pt idx="180">
                  <c:v>116.03</c:v>
                </c:pt>
                <c:pt idx="181">
                  <c:v>115.95</c:v>
                </c:pt>
                <c:pt idx="182">
                  <c:v>116.45</c:v>
                </c:pt>
                <c:pt idx="183">
                  <c:v>114.13</c:v>
                </c:pt>
                <c:pt idx="184">
                  <c:v>113.17</c:v>
                </c:pt>
                <c:pt idx="185">
                  <c:v>114.8</c:v>
                </c:pt>
                <c:pt idx="186">
                  <c:v>115.1</c:v>
                </c:pt>
                <c:pt idx="187">
                  <c:v>116.77</c:v>
                </c:pt>
                <c:pt idx="188">
                  <c:v>115.19</c:v>
                </c:pt>
                <c:pt idx="189">
                  <c:v>116.5</c:v>
                </c:pt>
                <c:pt idx="190">
                  <c:v>118.67</c:v>
                </c:pt>
                <c:pt idx="191">
                  <c:v>116.7</c:v>
                </c:pt>
                <c:pt idx="192">
                  <c:v>116.24</c:v>
                </c:pt>
                <c:pt idx="193">
                  <c:v>118.69</c:v>
                </c:pt>
                <c:pt idx="194">
                  <c:v>117.28</c:v>
                </c:pt>
                <c:pt idx="195">
                  <c:v>115.72</c:v>
                </c:pt>
                <c:pt idx="196">
                  <c:v>120.27</c:v>
                </c:pt>
                <c:pt idx="197">
                  <c:v>118.33</c:v>
                </c:pt>
                <c:pt idx="198">
                  <c:v>117.96</c:v>
                </c:pt>
                <c:pt idx="199">
                  <c:v>121.53</c:v>
                </c:pt>
                <c:pt idx="200">
                  <c:v>119.63</c:v>
                </c:pt>
                <c:pt idx="201">
                  <c:v>121.37</c:v>
                </c:pt>
                <c:pt idx="202">
                  <c:v>122.68</c:v>
                </c:pt>
                <c:pt idx="203">
                  <c:v>121.53</c:v>
                </c:pt>
                <c:pt idx="204">
                  <c:v>122.45</c:v>
                </c:pt>
                <c:pt idx="205">
                  <c:v>121.91</c:v>
                </c:pt>
                <c:pt idx="206">
                  <c:v>123.44</c:v>
                </c:pt>
                <c:pt idx="207">
                  <c:v>120.58</c:v>
                </c:pt>
                <c:pt idx="208">
                  <c:v>121.98</c:v>
                </c:pt>
                <c:pt idx="209">
                  <c:v>120.94</c:v>
                </c:pt>
                <c:pt idx="210">
                  <c:v>120.12</c:v>
                </c:pt>
                <c:pt idx="211">
                  <c:v>125.02</c:v>
                </c:pt>
                <c:pt idx="212">
                  <c:v>124.77</c:v>
                </c:pt>
                <c:pt idx="213">
                  <c:v>123.92</c:v>
                </c:pt>
                <c:pt idx="214">
                  <c:v>124.68</c:v>
                </c:pt>
                <c:pt idx="215">
                  <c:v>118.12</c:v>
                </c:pt>
                <c:pt idx="216">
                  <c:v>122.86</c:v>
                </c:pt>
                <c:pt idx="217">
                  <c:v>124.52</c:v>
                </c:pt>
                <c:pt idx="218">
                  <c:v>121.85</c:v>
                </c:pt>
                <c:pt idx="219">
                  <c:v>120.83</c:v>
                </c:pt>
                <c:pt idx="220">
                  <c:v>120.5</c:v>
                </c:pt>
                <c:pt idx="221">
                  <c:v>125.26</c:v>
                </c:pt>
                <c:pt idx="222">
                  <c:v>124.35</c:v>
                </c:pt>
                <c:pt idx="223">
                  <c:v>118.35</c:v>
                </c:pt>
                <c:pt idx="224">
                  <c:v>121.51</c:v>
                </c:pt>
                <c:pt idx="225">
                  <c:v>124.15</c:v>
                </c:pt>
                <c:pt idx="226">
                  <c:v>124.22</c:v>
                </c:pt>
                <c:pt idx="227">
                  <c:v>124.44</c:v>
                </c:pt>
                <c:pt idx="228">
                  <c:v>126.38</c:v>
                </c:pt>
                <c:pt idx="229">
                  <c:v>123.32</c:v>
                </c:pt>
                <c:pt idx="230">
                  <c:v>122.34</c:v>
                </c:pt>
                <c:pt idx="231">
                  <c:v>122.1</c:v>
                </c:pt>
                <c:pt idx="232">
                  <c:v>126.65</c:v>
                </c:pt>
                <c:pt idx="233">
                  <c:v>124.3</c:v>
                </c:pt>
                <c:pt idx="234">
                  <c:v>128.52000000000001</c:v>
                </c:pt>
                <c:pt idx="235">
                  <c:v>126.01</c:v>
                </c:pt>
                <c:pt idx="236">
                  <c:v>124.32</c:v>
                </c:pt>
                <c:pt idx="237">
                  <c:v>129.16</c:v>
                </c:pt>
                <c:pt idx="238">
                  <c:v>126.99</c:v>
                </c:pt>
                <c:pt idx="239">
                  <c:v>127.88</c:v>
                </c:pt>
                <c:pt idx="240">
                  <c:v>126.76</c:v>
                </c:pt>
                <c:pt idx="241">
                  <c:v>128.77000000000001</c:v>
                </c:pt>
                <c:pt idx="242">
                  <c:v>129.94999999999999</c:v>
                </c:pt>
                <c:pt idx="243">
                  <c:v>128.74</c:v>
                </c:pt>
                <c:pt idx="244">
                  <c:v>128.54</c:v>
                </c:pt>
                <c:pt idx="245">
                  <c:v>129.32</c:v>
                </c:pt>
                <c:pt idx="246">
                  <c:v>130.36000000000001</c:v>
                </c:pt>
                <c:pt idx="247">
                  <c:v>130.26</c:v>
                </c:pt>
                <c:pt idx="248">
                  <c:v>129.52000000000001</c:v>
                </c:pt>
                <c:pt idx="249">
                  <c:v>129.91</c:v>
                </c:pt>
                <c:pt idx="250">
                  <c:v>133.36000000000001</c:v>
                </c:pt>
                <c:pt idx="251">
                  <c:v>132.47</c:v>
                </c:pt>
                <c:pt idx="252">
                  <c:v>129.77000000000001</c:v>
                </c:pt>
                <c:pt idx="253">
                  <c:v>132.28</c:v>
                </c:pt>
                <c:pt idx="254">
                  <c:v>130.78</c:v>
                </c:pt>
                <c:pt idx="255">
                  <c:v>134.22</c:v>
                </c:pt>
                <c:pt idx="256">
                  <c:v>129.03</c:v>
                </c:pt>
                <c:pt idx="257">
                  <c:v>131.55000000000001</c:v>
                </c:pt>
                <c:pt idx="258">
                  <c:v>129.76</c:v>
                </c:pt>
                <c:pt idx="259">
                  <c:v>133.59</c:v>
                </c:pt>
                <c:pt idx="260">
                  <c:v>132.86000000000001</c:v>
                </c:pt>
                <c:pt idx="261">
                  <c:v>131.82</c:v>
                </c:pt>
                <c:pt idx="262">
                  <c:v>132.54</c:v>
                </c:pt>
                <c:pt idx="263">
                  <c:v>133.77000000000001</c:v>
                </c:pt>
                <c:pt idx="264">
                  <c:v>133.5</c:v>
                </c:pt>
                <c:pt idx="265">
                  <c:v>134</c:v>
                </c:pt>
                <c:pt idx="266">
                  <c:v>136.34</c:v>
                </c:pt>
                <c:pt idx="267">
                  <c:v>136.31</c:v>
                </c:pt>
                <c:pt idx="268">
                  <c:v>137.88</c:v>
                </c:pt>
                <c:pt idx="269">
                  <c:v>138.19999999999999</c:v>
                </c:pt>
                <c:pt idx="270">
                  <c:v>132.94</c:v>
                </c:pt>
                <c:pt idx="271">
                  <c:v>136.4</c:v>
                </c:pt>
                <c:pt idx="272">
                  <c:v>137.91999999999999</c:v>
                </c:pt>
                <c:pt idx="273">
                  <c:v>133.49</c:v>
                </c:pt>
                <c:pt idx="274">
                  <c:v>139.99</c:v>
                </c:pt>
                <c:pt idx="275">
                  <c:v>139.28</c:v>
                </c:pt>
                <c:pt idx="276">
                  <c:v>136.53</c:v>
                </c:pt>
                <c:pt idx="277">
                  <c:v>134.88999999999999</c:v>
                </c:pt>
                <c:pt idx="278">
                  <c:v>134.96</c:v>
                </c:pt>
                <c:pt idx="279">
                  <c:v>135.74</c:v>
                </c:pt>
                <c:pt idx="280">
                  <c:v>133.15</c:v>
                </c:pt>
                <c:pt idx="281">
                  <c:v>138.99</c:v>
                </c:pt>
                <c:pt idx="282">
                  <c:v>133.30000000000001</c:v>
                </c:pt>
                <c:pt idx="283">
                  <c:v>134.80000000000001</c:v>
                </c:pt>
                <c:pt idx="284">
                  <c:v>134.35</c:v>
                </c:pt>
                <c:pt idx="285">
                  <c:v>138.96</c:v>
                </c:pt>
                <c:pt idx="286">
                  <c:v>136.56</c:v>
                </c:pt>
                <c:pt idx="287">
                  <c:v>140.08000000000001</c:v>
                </c:pt>
                <c:pt idx="288">
                  <c:v>140.13999999999999</c:v>
                </c:pt>
                <c:pt idx="289">
                  <c:v>139.86000000000001</c:v>
                </c:pt>
                <c:pt idx="290">
                  <c:v>138.77000000000001</c:v>
                </c:pt>
                <c:pt idx="291">
                  <c:v>138.06</c:v>
                </c:pt>
                <c:pt idx="292">
                  <c:v>135.91</c:v>
                </c:pt>
                <c:pt idx="293">
                  <c:v>135.04</c:v>
                </c:pt>
                <c:pt idx="294">
                  <c:v>134.86000000000001</c:v>
                </c:pt>
                <c:pt idx="295">
                  <c:v>139.46</c:v>
                </c:pt>
                <c:pt idx="296">
                  <c:v>139.31</c:v>
                </c:pt>
                <c:pt idx="297">
                  <c:v>136.91</c:v>
                </c:pt>
                <c:pt idx="298">
                  <c:v>135.49</c:v>
                </c:pt>
                <c:pt idx="299">
                  <c:v>140.08000000000001</c:v>
                </c:pt>
                <c:pt idx="300">
                  <c:v>133.46</c:v>
                </c:pt>
                <c:pt idx="301">
                  <c:v>136.53</c:v>
                </c:pt>
                <c:pt idx="302">
                  <c:v>130.86000000000001</c:v>
                </c:pt>
                <c:pt idx="303">
                  <c:v>133.04</c:v>
                </c:pt>
                <c:pt idx="304">
                  <c:v>135.63999999999999</c:v>
                </c:pt>
                <c:pt idx="305">
                  <c:v>129.43</c:v>
                </c:pt>
                <c:pt idx="306">
                  <c:v>134.41</c:v>
                </c:pt>
                <c:pt idx="307">
                  <c:v>133.4</c:v>
                </c:pt>
                <c:pt idx="308">
                  <c:v>133.58000000000001</c:v>
                </c:pt>
                <c:pt idx="309">
                  <c:v>129.77000000000001</c:v>
                </c:pt>
                <c:pt idx="310">
                  <c:v>133.58000000000001</c:v>
                </c:pt>
                <c:pt idx="311">
                  <c:v>132.26</c:v>
                </c:pt>
                <c:pt idx="312">
                  <c:v>131.19</c:v>
                </c:pt>
                <c:pt idx="313">
                  <c:v>137.41999999999999</c:v>
                </c:pt>
                <c:pt idx="314">
                  <c:v>134.71</c:v>
                </c:pt>
                <c:pt idx="315">
                  <c:v>133.38</c:v>
                </c:pt>
                <c:pt idx="316">
                  <c:v>136.76</c:v>
                </c:pt>
                <c:pt idx="317">
                  <c:v>137.96</c:v>
                </c:pt>
                <c:pt idx="318">
                  <c:v>137.75</c:v>
                </c:pt>
                <c:pt idx="319">
                  <c:v>138.41999999999999</c:v>
                </c:pt>
                <c:pt idx="320">
                  <c:v>135.91</c:v>
                </c:pt>
                <c:pt idx="321">
                  <c:v>138.80000000000001</c:v>
                </c:pt>
                <c:pt idx="322">
                  <c:v>139.26</c:v>
                </c:pt>
                <c:pt idx="323">
                  <c:v>134.12</c:v>
                </c:pt>
                <c:pt idx="324">
                  <c:v>135.91</c:v>
                </c:pt>
                <c:pt idx="325">
                  <c:v>131.53</c:v>
                </c:pt>
                <c:pt idx="326">
                  <c:v>130.91</c:v>
                </c:pt>
                <c:pt idx="327">
                  <c:v>132.41</c:v>
                </c:pt>
                <c:pt idx="328">
                  <c:v>132.30000000000001</c:v>
                </c:pt>
                <c:pt idx="329">
                  <c:v>132.15</c:v>
                </c:pt>
                <c:pt idx="330">
                  <c:v>134.91999999999999</c:v>
                </c:pt>
                <c:pt idx="331">
                  <c:v>133.03</c:v>
                </c:pt>
                <c:pt idx="332">
                  <c:v>133.81</c:v>
                </c:pt>
                <c:pt idx="333">
                  <c:v>133.74</c:v>
                </c:pt>
                <c:pt idx="334">
                  <c:v>132.62</c:v>
                </c:pt>
                <c:pt idx="335">
                  <c:v>127.29</c:v>
                </c:pt>
                <c:pt idx="336">
                  <c:v>131.71</c:v>
                </c:pt>
                <c:pt idx="337">
                  <c:v>130</c:v>
                </c:pt>
                <c:pt idx="338">
                  <c:v>130.05000000000001</c:v>
                </c:pt>
                <c:pt idx="339">
                  <c:v>120.97</c:v>
                </c:pt>
                <c:pt idx="340">
                  <c:v>108.3</c:v>
                </c:pt>
                <c:pt idx="341">
                  <c:v>120.56</c:v>
                </c:pt>
                <c:pt idx="342">
                  <c:v>113.95</c:v>
                </c:pt>
                <c:pt idx="343">
                  <c:v>122.74</c:v>
                </c:pt>
                <c:pt idx="344">
                  <c:v>115.06</c:v>
                </c:pt>
                <c:pt idx="345">
                  <c:v>115.29</c:v>
                </c:pt>
                <c:pt idx="346">
                  <c:v>100.14</c:v>
                </c:pt>
                <c:pt idx="347">
                  <c:v>121.1</c:v>
                </c:pt>
                <c:pt idx="348">
                  <c:v>110.27</c:v>
                </c:pt>
                <c:pt idx="349">
                  <c:v>115.53</c:v>
                </c:pt>
                <c:pt idx="350">
                  <c:v>113.66</c:v>
                </c:pt>
                <c:pt idx="351">
                  <c:v>113.16</c:v>
                </c:pt>
                <c:pt idx="352">
                  <c:v>116.18</c:v>
                </c:pt>
                <c:pt idx="353">
                  <c:v>114.45</c:v>
                </c:pt>
                <c:pt idx="354">
                  <c:v>106.55</c:v>
                </c:pt>
                <c:pt idx="355">
                  <c:v>111.18</c:v>
                </c:pt>
                <c:pt idx="356">
                  <c:v>114.85</c:v>
                </c:pt>
                <c:pt idx="357">
                  <c:v>111.47</c:v>
                </c:pt>
                <c:pt idx="358">
                  <c:v>113.26</c:v>
                </c:pt>
                <c:pt idx="359">
                  <c:v>106.93</c:v>
                </c:pt>
                <c:pt idx="360">
                  <c:v>107.56</c:v>
                </c:pt>
                <c:pt idx="361">
                  <c:v>101.59</c:v>
                </c:pt>
                <c:pt idx="362">
                  <c:v>111.97</c:v>
                </c:pt>
                <c:pt idx="363">
                  <c:v>114.03</c:v>
                </c:pt>
                <c:pt idx="364">
                  <c:v>114.98</c:v>
                </c:pt>
                <c:pt idx="365">
                  <c:v>112.3</c:v>
                </c:pt>
                <c:pt idx="366">
                  <c:v>116.8</c:v>
                </c:pt>
                <c:pt idx="367">
                  <c:v>114.17</c:v>
                </c:pt>
                <c:pt idx="368">
                  <c:v>113.28</c:v>
                </c:pt>
                <c:pt idx="369">
                  <c:v>115.76</c:v>
                </c:pt>
                <c:pt idx="370">
                  <c:v>119.3</c:v>
                </c:pt>
                <c:pt idx="371">
                  <c:v>115.46</c:v>
                </c:pt>
                <c:pt idx="372">
                  <c:v>120.24</c:v>
                </c:pt>
                <c:pt idx="373">
                  <c:v>120.35</c:v>
                </c:pt>
                <c:pt idx="374">
                  <c:v>123.74</c:v>
                </c:pt>
                <c:pt idx="375">
                  <c:v>120.29</c:v>
                </c:pt>
                <c:pt idx="376">
                  <c:v>117.78</c:v>
                </c:pt>
                <c:pt idx="377">
                  <c:v>120.4</c:v>
                </c:pt>
                <c:pt idx="378">
                  <c:v>118.86</c:v>
                </c:pt>
                <c:pt idx="379">
                  <c:v>118.51</c:v>
                </c:pt>
                <c:pt idx="380">
                  <c:v>124.65</c:v>
                </c:pt>
                <c:pt idx="381">
                  <c:v>123.6</c:v>
                </c:pt>
                <c:pt idx="382">
                  <c:v>123.76</c:v>
                </c:pt>
                <c:pt idx="383">
                  <c:v>124.33</c:v>
                </c:pt>
                <c:pt idx="384">
                  <c:v>127.14</c:v>
                </c:pt>
                <c:pt idx="385">
                  <c:v>125.85</c:v>
                </c:pt>
                <c:pt idx="386">
                  <c:v>125.04</c:v>
                </c:pt>
                <c:pt idx="387">
                  <c:v>122.57</c:v>
                </c:pt>
                <c:pt idx="388">
                  <c:v>130.09</c:v>
                </c:pt>
                <c:pt idx="389">
                  <c:v>129.66</c:v>
                </c:pt>
                <c:pt idx="390">
                  <c:v>125.56</c:v>
                </c:pt>
                <c:pt idx="391">
                  <c:v>123.49</c:v>
                </c:pt>
                <c:pt idx="392">
                  <c:v>129.49</c:v>
                </c:pt>
                <c:pt idx="393">
                  <c:v>131.88999999999999</c:v>
                </c:pt>
                <c:pt idx="394">
                  <c:v>127.74</c:v>
                </c:pt>
                <c:pt idx="395">
                  <c:v>129.21</c:v>
                </c:pt>
                <c:pt idx="396">
                  <c:v>129.69999999999999</c:v>
                </c:pt>
                <c:pt idx="397">
                  <c:v>129.09</c:v>
                </c:pt>
                <c:pt idx="398">
                  <c:v>130.63999999999999</c:v>
                </c:pt>
                <c:pt idx="399">
                  <c:v>130.22999999999999</c:v>
                </c:pt>
                <c:pt idx="400">
                  <c:v>129.07</c:v>
                </c:pt>
                <c:pt idx="401">
                  <c:v>132.93</c:v>
                </c:pt>
                <c:pt idx="402">
                  <c:v>128.88999999999999</c:v>
                </c:pt>
                <c:pt idx="403">
                  <c:v>134.91999999999999</c:v>
                </c:pt>
                <c:pt idx="404">
                  <c:v>132.25</c:v>
                </c:pt>
                <c:pt idx="405">
                  <c:v>136.41</c:v>
                </c:pt>
                <c:pt idx="406">
                  <c:v>136.68</c:v>
                </c:pt>
                <c:pt idx="407">
                  <c:v>128.4</c:v>
                </c:pt>
                <c:pt idx="408">
                  <c:v>128.18</c:v>
                </c:pt>
                <c:pt idx="409">
                  <c:v>126.71</c:v>
                </c:pt>
                <c:pt idx="410">
                  <c:v>131.41999999999999</c:v>
                </c:pt>
                <c:pt idx="411">
                  <c:v>134.51</c:v>
                </c:pt>
                <c:pt idx="412">
                  <c:v>131.31</c:v>
                </c:pt>
                <c:pt idx="413">
                  <c:v>135.28</c:v>
                </c:pt>
                <c:pt idx="414">
                  <c:v>138.27000000000001</c:v>
                </c:pt>
                <c:pt idx="415">
                  <c:v>137.38</c:v>
                </c:pt>
                <c:pt idx="416">
                  <c:v>133.77000000000001</c:v>
                </c:pt>
                <c:pt idx="417">
                  <c:v>139.16999999999999</c:v>
                </c:pt>
                <c:pt idx="418">
                  <c:v>137.96</c:v>
                </c:pt>
                <c:pt idx="419">
                  <c:v>140.19</c:v>
                </c:pt>
                <c:pt idx="420">
                  <c:v>134.94999999999999</c:v>
                </c:pt>
                <c:pt idx="421">
                  <c:v>138.66999999999999</c:v>
                </c:pt>
                <c:pt idx="422">
                  <c:v>131.46</c:v>
                </c:pt>
                <c:pt idx="423">
                  <c:v>139</c:v>
                </c:pt>
                <c:pt idx="424">
                  <c:v>127.88</c:v>
                </c:pt>
                <c:pt idx="425">
                  <c:v>132.37</c:v>
                </c:pt>
                <c:pt idx="426">
                  <c:v>130.94</c:v>
                </c:pt>
                <c:pt idx="427">
                  <c:v>130.24</c:v>
                </c:pt>
                <c:pt idx="428">
                  <c:v>132.88</c:v>
                </c:pt>
                <c:pt idx="429">
                  <c:v>129.68</c:v>
                </c:pt>
                <c:pt idx="430">
                  <c:v>126.69</c:v>
                </c:pt>
                <c:pt idx="431">
                  <c:v>135.61000000000001</c:v>
                </c:pt>
                <c:pt idx="432">
                  <c:v>132.16999999999999</c:v>
                </c:pt>
                <c:pt idx="433">
                  <c:v>131.69</c:v>
                </c:pt>
                <c:pt idx="434">
                  <c:v>131.62</c:v>
                </c:pt>
                <c:pt idx="435">
                  <c:v>135.29</c:v>
                </c:pt>
                <c:pt idx="436">
                  <c:v>128.68</c:v>
                </c:pt>
                <c:pt idx="437">
                  <c:v>128.69</c:v>
                </c:pt>
                <c:pt idx="438">
                  <c:v>128.66999999999999</c:v>
                </c:pt>
                <c:pt idx="439">
                  <c:v>133.99</c:v>
                </c:pt>
                <c:pt idx="440">
                  <c:v>136.53</c:v>
                </c:pt>
                <c:pt idx="441">
                  <c:v>133.80000000000001</c:v>
                </c:pt>
                <c:pt idx="442">
                  <c:v>133.44999999999999</c:v>
                </c:pt>
                <c:pt idx="443">
                  <c:v>134.18</c:v>
                </c:pt>
                <c:pt idx="444">
                  <c:v>136.16</c:v>
                </c:pt>
                <c:pt idx="445">
                  <c:v>135.99</c:v>
                </c:pt>
                <c:pt idx="446">
                  <c:v>136.01</c:v>
                </c:pt>
                <c:pt idx="447">
                  <c:v>139.49</c:v>
                </c:pt>
                <c:pt idx="448">
                  <c:v>141.07</c:v>
                </c:pt>
                <c:pt idx="449">
                  <c:v>138.43</c:v>
                </c:pt>
                <c:pt idx="450">
                  <c:v>138.55000000000001</c:v>
                </c:pt>
                <c:pt idx="451">
                  <c:v>140.5</c:v>
                </c:pt>
                <c:pt idx="452">
                  <c:v>139.46</c:v>
                </c:pt>
                <c:pt idx="453">
                  <c:v>143.66</c:v>
                </c:pt>
                <c:pt idx="454">
                  <c:v>144.12</c:v>
                </c:pt>
                <c:pt idx="455">
                  <c:v>145.05000000000001</c:v>
                </c:pt>
                <c:pt idx="456">
                  <c:v>140.58000000000001</c:v>
                </c:pt>
                <c:pt idx="457">
                  <c:v>144.81</c:v>
                </c:pt>
                <c:pt idx="458">
                  <c:v>145.36000000000001</c:v>
                </c:pt>
                <c:pt idx="459">
                  <c:v>144.65</c:v>
                </c:pt>
                <c:pt idx="460">
                  <c:v>145.54</c:v>
                </c:pt>
                <c:pt idx="461">
                  <c:v>145.97</c:v>
                </c:pt>
                <c:pt idx="462">
                  <c:v>147.37</c:v>
                </c:pt>
                <c:pt idx="463">
                  <c:v>148.19999999999999</c:v>
                </c:pt>
                <c:pt idx="464">
                  <c:v>145.77000000000001</c:v>
                </c:pt>
                <c:pt idx="465">
                  <c:v>147.97999999999999</c:v>
                </c:pt>
                <c:pt idx="466">
                  <c:v>145.86000000000001</c:v>
                </c:pt>
                <c:pt idx="467">
                  <c:v>144.74</c:v>
                </c:pt>
                <c:pt idx="468">
                  <c:v>148.47</c:v>
                </c:pt>
                <c:pt idx="469">
                  <c:v>149.57</c:v>
                </c:pt>
                <c:pt idx="470">
                  <c:v>148.03</c:v>
                </c:pt>
                <c:pt idx="471">
                  <c:v>149.41999999999999</c:v>
                </c:pt>
                <c:pt idx="472">
                  <c:v>149.04</c:v>
                </c:pt>
                <c:pt idx="473">
                  <c:v>152.63</c:v>
                </c:pt>
                <c:pt idx="474">
                  <c:v>147.16999999999999</c:v>
                </c:pt>
                <c:pt idx="475">
                  <c:v>147.11000000000001</c:v>
                </c:pt>
                <c:pt idx="476">
                  <c:v>145.86000000000001</c:v>
                </c:pt>
                <c:pt idx="477">
                  <c:v>148.84</c:v>
                </c:pt>
                <c:pt idx="478">
                  <c:v>149.5</c:v>
                </c:pt>
                <c:pt idx="479">
                  <c:v>145.01</c:v>
                </c:pt>
                <c:pt idx="480">
                  <c:v>145.69</c:v>
                </c:pt>
                <c:pt idx="481">
                  <c:v>148.69</c:v>
                </c:pt>
                <c:pt idx="482">
                  <c:v>152.80000000000001</c:v>
                </c:pt>
                <c:pt idx="483">
                  <c:v>151.87</c:v>
                </c:pt>
                <c:pt idx="484">
                  <c:v>144.31</c:v>
                </c:pt>
                <c:pt idx="485">
                  <c:v>150.87</c:v>
                </c:pt>
                <c:pt idx="486">
                  <c:v>143.93</c:v>
                </c:pt>
                <c:pt idx="487">
                  <c:v>136.19999999999999</c:v>
                </c:pt>
                <c:pt idx="488">
                  <c:v>139.53</c:v>
                </c:pt>
                <c:pt idx="489">
                  <c:v>136.38</c:v>
                </c:pt>
                <c:pt idx="490">
                  <c:v>144.02000000000001</c:v>
                </c:pt>
                <c:pt idx="491">
                  <c:v>146.21</c:v>
                </c:pt>
                <c:pt idx="492">
                  <c:v>139.4</c:v>
                </c:pt>
                <c:pt idx="493">
                  <c:v>142.83000000000001</c:v>
                </c:pt>
                <c:pt idx="494">
                  <c:v>132.03</c:v>
                </c:pt>
                <c:pt idx="495">
                  <c:v>142.94</c:v>
                </c:pt>
                <c:pt idx="496">
                  <c:v>142.41</c:v>
                </c:pt>
                <c:pt idx="497">
                  <c:v>147.55000000000001</c:v>
                </c:pt>
                <c:pt idx="498">
                  <c:v>145.54</c:v>
                </c:pt>
                <c:pt idx="499">
                  <c:v>151.97999999999999</c:v>
                </c:pt>
                <c:pt idx="500">
                  <c:v>143.80000000000001</c:v>
                </c:pt>
                <c:pt idx="501">
                  <c:v>143.6</c:v>
                </c:pt>
                <c:pt idx="502">
                  <c:v>142.56</c:v>
                </c:pt>
                <c:pt idx="503">
                  <c:v>135.22</c:v>
                </c:pt>
                <c:pt idx="504">
                  <c:v>149.03</c:v>
                </c:pt>
                <c:pt idx="505">
                  <c:v>145.66999999999999</c:v>
                </c:pt>
                <c:pt idx="506">
                  <c:v>139.44</c:v>
                </c:pt>
                <c:pt idx="507">
                  <c:v>146.26</c:v>
                </c:pt>
                <c:pt idx="508">
                  <c:v>144.09</c:v>
                </c:pt>
                <c:pt idx="509">
                  <c:v>149.91999999999999</c:v>
                </c:pt>
                <c:pt idx="510">
                  <c:v>149.41</c:v>
                </c:pt>
                <c:pt idx="511">
                  <c:v>148.25</c:v>
                </c:pt>
                <c:pt idx="512">
                  <c:v>146.49</c:v>
                </c:pt>
                <c:pt idx="513">
                  <c:v>147.22999999999999</c:v>
                </c:pt>
                <c:pt idx="514">
                  <c:v>151.33000000000001</c:v>
                </c:pt>
                <c:pt idx="515">
                  <c:v>153.01</c:v>
                </c:pt>
                <c:pt idx="516">
                  <c:v>153.44</c:v>
                </c:pt>
                <c:pt idx="517">
                  <c:v>150.15</c:v>
                </c:pt>
                <c:pt idx="518">
                  <c:v>152.79</c:v>
                </c:pt>
                <c:pt idx="519">
                  <c:v>153.72999999999999</c:v>
                </c:pt>
                <c:pt idx="520">
                  <c:v>155.13</c:v>
                </c:pt>
                <c:pt idx="521">
                  <c:v>152.44999999999999</c:v>
                </c:pt>
                <c:pt idx="522">
                  <c:v>152.46</c:v>
                </c:pt>
                <c:pt idx="523">
                  <c:v>152.76</c:v>
                </c:pt>
                <c:pt idx="524">
                  <c:v>150.19999999999999</c:v>
                </c:pt>
                <c:pt idx="525">
                  <c:v>156.84</c:v>
                </c:pt>
                <c:pt idx="526">
                  <c:v>151.52000000000001</c:v>
                </c:pt>
                <c:pt idx="527">
                  <c:v>149.31</c:v>
                </c:pt>
                <c:pt idx="528">
                  <c:v>144.26</c:v>
                </c:pt>
                <c:pt idx="529">
                  <c:v>147.52000000000001</c:v>
                </c:pt>
                <c:pt idx="530">
                  <c:v>146.38999999999999</c:v>
                </c:pt>
                <c:pt idx="531">
                  <c:v>150.21</c:v>
                </c:pt>
                <c:pt idx="532">
                  <c:v>149.06</c:v>
                </c:pt>
                <c:pt idx="533">
                  <c:v>150.56</c:v>
                </c:pt>
                <c:pt idx="534">
                  <c:v>147.75</c:v>
                </c:pt>
                <c:pt idx="535">
                  <c:v>153.41</c:v>
                </c:pt>
                <c:pt idx="536">
                  <c:v>146.16999999999999</c:v>
                </c:pt>
                <c:pt idx="537">
                  <c:v>151.91999999999999</c:v>
                </c:pt>
                <c:pt idx="538">
                  <c:v>151.85</c:v>
                </c:pt>
                <c:pt idx="539">
                  <c:v>149.97999999999999</c:v>
                </c:pt>
                <c:pt idx="540">
                  <c:v>153.02000000000001</c:v>
                </c:pt>
                <c:pt idx="541">
                  <c:v>156.97999999999999</c:v>
                </c:pt>
                <c:pt idx="542">
                  <c:v>155.79</c:v>
                </c:pt>
                <c:pt idx="543">
                  <c:v>156.12</c:v>
                </c:pt>
                <c:pt idx="544">
                  <c:v>156.63999999999999</c:v>
                </c:pt>
                <c:pt idx="545">
                  <c:v>161.41</c:v>
                </c:pt>
                <c:pt idx="546">
                  <c:v>156.19999999999999</c:v>
                </c:pt>
                <c:pt idx="547">
                  <c:v>154.62</c:v>
                </c:pt>
                <c:pt idx="548">
                  <c:v>159.69999999999999</c:v>
                </c:pt>
                <c:pt idx="549">
                  <c:v>157.76</c:v>
                </c:pt>
                <c:pt idx="550">
                  <c:v>158.19999999999999</c:v>
                </c:pt>
                <c:pt idx="551">
                  <c:v>154.63</c:v>
                </c:pt>
                <c:pt idx="552">
                  <c:v>156.06</c:v>
                </c:pt>
                <c:pt idx="553">
                  <c:v>150.22999999999999</c:v>
                </c:pt>
                <c:pt idx="554">
                  <c:v>149.5</c:v>
                </c:pt>
                <c:pt idx="555">
                  <c:v>155.85</c:v>
                </c:pt>
                <c:pt idx="556">
                  <c:v>158.31</c:v>
                </c:pt>
                <c:pt idx="557">
                  <c:v>156.76</c:v>
                </c:pt>
                <c:pt idx="558">
                  <c:v>156.22</c:v>
                </c:pt>
                <c:pt idx="559">
                  <c:v>160.61000000000001</c:v>
                </c:pt>
                <c:pt idx="560">
                  <c:v>154.61000000000001</c:v>
                </c:pt>
                <c:pt idx="561">
                  <c:v>160.78</c:v>
                </c:pt>
                <c:pt idx="562">
                  <c:v>161.78</c:v>
                </c:pt>
                <c:pt idx="563">
                  <c:v>159.09</c:v>
                </c:pt>
                <c:pt idx="564">
                  <c:v>162.51</c:v>
                </c:pt>
                <c:pt idx="565">
                  <c:v>160.69999999999999</c:v>
                </c:pt>
                <c:pt idx="566">
                  <c:v>161.25</c:v>
                </c:pt>
                <c:pt idx="567">
                  <c:v>160.6</c:v>
                </c:pt>
                <c:pt idx="568">
                  <c:v>162.99</c:v>
                </c:pt>
                <c:pt idx="569">
                  <c:v>159.66</c:v>
                </c:pt>
                <c:pt idx="570">
                  <c:v>164.88</c:v>
                </c:pt>
                <c:pt idx="571">
                  <c:v>167.14</c:v>
                </c:pt>
                <c:pt idx="572">
                  <c:v>163.15</c:v>
                </c:pt>
                <c:pt idx="573">
                  <c:v>165.27</c:v>
                </c:pt>
                <c:pt idx="574">
                  <c:v>161.04</c:v>
                </c:pt>
                <c:pt idx="575">
                  <c:v>167.87</c:v>
                </c:pt>
                <c:pt idx="576">
                  <c:v>162.41999999999999</c:v>
                </c:pt>
                <c:pt idx="577">
                  <c:v>166.96</c:v>
                </c:pt>
                <c:pt idx="578">
                  <c:v>164.47</c:v>
                </c:pt>
                <c:pt idx="579">
                  <c:v>165.92</c:v>
                </c:pt>
                <c:pt idx="580">
                  <c:v>171.32</c:v>
                </c:pt>
                <c:pt idx="581">
                  <c:v>167.29</c:v>
                </c:pt>
                <c:pt idx="582">
                  <c:v>170.81</c:v>
                </c:pt>
                <c:pt idx="583">
                  <c:v>169.12</c:v>
                </c:pt>
                <c:pt idx="584">
                  <c:v>167.11</c:v>
                </c:pt>
                <c:pt idx="585">
                  <c:v>167.7</c:v>
                </c:pt>
                <c:pt idx="586">
                  <c:v>171.05</c:v>
                </c:pt>
                <c:pt idx="587">
                  <c:v>168.67</c:v>
                </c:pt>
                <c:pt idx="588">
                  <c:v>175.33</c:v>
                </c:pt>
                <c:pt idx="589">
                  <c:v>171.95</c:v>
                </c:pt>
                <c:pt idx="590">
                  <c:v>171.42</c:v>
                </c:pt>
                <c:pt idx="591">
                  <c:v>172.03</c:v>
                </c:pt>
                <c:pt idx="592">
                  <c:v>170.74</c:v>
                </c:pt>
                <c:pt idx="593">
                  <c:v>168.28</c:v>
                </c:pt>
                <c:pt idx="594">
                  <c:v>172.39</c:v>
                </c:pt>
                <c:pt idx="595">
                  <c:v>170.82</c:v>
                </c:pt>
                <c:pt idx="596">
                  <c:v>172.2</c:v>
                </c:pt>
                <c:pt idx="597">
                  <c:v>176.02</c:v>
                </c:pt>
                <c:pt idx="598">
                  <c:v>177.94</c:v>
                </c:pt>
                <c:pt idx="599">
                  <c:v>169.39</c:v>
                </c:pt>
                <c:pt idx="600">
                  <c:v>178.99</c:v>
                </c:pt>
                <c:pt idx="601">
                  <c:v>172.75</c:v>
                </c:pt>
                <c:pt idx="602">
                  <c:v>179.17</c:v>
                </c:pt>
                <c:pt idx="603">
                  <c:v>176.21</c:v>
                </c:pt>
                <c:pt idx="604">
                  <c:v>174.03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CC-4915-B9F1-DA7CC21DD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872544"/>
        <c:axId val="642875496"/>
      </c:lineChart>
      <c:catAx>
        <c:axId val="642920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923712"/>
        <c:crosses val="autoZero"/>
        <c:auto val="1"/>
        <c:lblAlgn val="ctr"/>
        <c:lblOffset val="100"/>
        <c:noMultiLvlLbl val="0"/>
      </c:catAx>
      <c:valAx>
        <c:axId val="6429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920432"/>
        <c:crosses val="autoZero"/>
        <c:crossBetween val="between"/>
      </c:valAx>
      <c:valAx>
        <c:axId val="6428754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72544"/>
        <c:crosses val="max"/>
        <c:crossBetween val="between"/>
      </c:valAx>
      <c:catAx>
        <c:axId val="642872544"/>
        <c:scaling>
          <c:orientation val="minMax"/>
        </c:scaling>
        <c:delete val="1"/>
        <c:axPos val="b"/>
        <c:majorTickMark val="out"/>
        <c:minorTickMark val="none"/>
        <c:tickLblPos val="nextTo"/>
        <c:crossAx val="642875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chart" Target="../charts/chart3.xml"/><Relationship Id="rId2" Type="http://schemas.openxmlformats.org/officeDocument/2006/relationships/image" Target="../media/image15.emf"/><Relationship Id="rId1" Type="http://schemas.openxmlformats.org/officeDocument/2006/relationships/image" Target="../media/image14.png"/><Relationship Id="rId6" Type="http://schemas.openxmlformats.org/officeDocument/2006/relationships/chart" Target="../charts/chart2.xml"/><Relationship Id="rId5" Type="http://schemas.openxmlformats.org/officeDocument/2006/relationships/image" Target="../media/image17.emf"/><Relationship Id="rId4" Type="http://schemas.openxmlformats.org/officeDocument/2006/relationships/image" Target="../media/image16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152400</xdr:colOff>
      <xdr:row>4</xdr:row>
      <xdr:rowOff>28575</xdr:rowOff>
    </xdr:from>
    <xdr:to>
      <xdr:col>27</xdr:col>
      <xdr:colOff>600075</xdr:colOff>
      <xdr:row>5</xdr:row>
      <xdr:rowOff>19050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801241A-FDB1-4D1F-AFE1-E78E05269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0" y="828675"/>
          <a:ext cx="4714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114300</xdr:colOff>
      <xdr:row>2</xdr:row>
      <xdr:rowOff>66675</xdr:rowOff>
    </xdr:from>
    <xdr:to>
      <xdr:col>32</xdr:col>
      <xdr:colOff>571500</xdr:colOff>
      <xdr:row>3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3EA19E5-1663-4D1A-BB3E-50D612E5F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36050" y="476250"/>
          <a:ext cx="22860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47625</xdr:colOff>
      <xdr:row>4</xdr:row>
      <xdr:rowOff>152400</xdr:rowOff>
    </xdr:from>
    <xdr:to>
      <xdr:col>34</xdr:col>
      <xdr:colOff>295275</xdr:colOff>
      <xdr:row>6</xdr:row>
      <xdr:rowOff>161925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DECBAE2-FBF2-4EA9-A47D-237053418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952500"/>
          <a:ext cx="32956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47625</xdr:colOff>
      <xdr:row>9</xdr:row>
      <xdr:rowOff>95250</xdr:rowOff>
    </xdr:from>
    <xdr:to>
      <xdr:col>31</xdr:col>
      <xdr:colOff>76200</xdr:colOff>
      <xdr:row>10</xdr:row>
      <xdr:rowOff>85725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AFEE0E5-6E8E-44F8-B27E-952936E0E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69375" y="1476375"/>
          <a:ext cx="1247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66675</xdr:colOff>
      <xdr:row>10</xdr:row>
      <xdr:rowOff>190500</xdr:rowOff>
    </xdr:from>
    <xdr:to>
      <xdr:col>31</xdr:col>
      <xdr:colOff>342900</xdr:colOff>
      <xdr:row>11</xdr:row>
      <xdr:rowOff>171450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19C6601-094F-4E0E-9B59-9DDFCC294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88425" y="1762125"/>
          <a:ext cx="14954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152400</xdr:colOff>
      <xdr:row>2</xdr:row>
      <xdr:rowOff>95250</xdr:rowOff>
    </xdr:from>
    <xdr:to>
      <xdr:col>23</xdr:col>
      <xdr:colOff>66675</xdr:colOff>
      <xdr:row>3</xdr:row>
      <xdr:rowOff>85725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DF98272-3519-4E3D-9B94-996B16E78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0" y="504825"/>
          <a:ext cx="1743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142875</xdr:colOff>
      <xdr:row>5</xdr:row>
      <xdr:rowOff>142875</xdr:rowOff>
    </xdr:from>
    <xdr:to>
      <xdr:col>23</xdr:col>
      <xdr:colOff>209550</xdr:colOff>
      <xdr:row>7</xdr:row>
      <xdr:rowOff>76200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300739-5284-4565-B460-638A65212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133475"/>
          <a:ext cx="18954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200025</xdr:colOff>
      <xdr:row>9</xdr:row>
      <xdr:rowOff>66675</xdr:rowOff>
    </xdr:from>
    <xdr:to>
      <xdr:col>22</xdr:col>
      <xdr:colOff>523875</xdr:colOff>
      <xdr:row>11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FDBD4C3-E199-45FE-A29F-D696F842D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1838325"/>
          <a:ext cx="15430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352425</xdr:colOff>
      <xdr:row>9</xdr:row>
      <xdr:rowOff>95250</xdr:rowOff>
    </xdr:from>
    <xdr:to>
      <xdr:col>26</xdr:col>
      <xdr:colOff>533400</xdr:colOff>
      <xdr:row>12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7A25301-72B9-4C1E-ABFB-25393B77F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92575" y="1866900"/>
          <a:ext cx="20097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123825</xdr:colOff>
      <xdr:row>9</xdr:row>
      <xdr:rowOff>76200</xdr:rowOff>
    </xdr:from>
    <xdr:to>
      <xdr:col>34</xdr:col>
      <xdr:colOff>381000</xdr:colOff>
      <xdr:row>10</xdr:row>
      <xdr:rowOff>66675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F2E018A-F1F0-42C3-AA11-B7EFDEE85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64700" y="1847850"/>
          <a:ext cx="866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581025</xdr:colOff>
      <xdr:row>10</xdr:row>
      <xdr:rowOff>85725</xdr:rowOff>
    </xdr:from>
    <xdr:to>
      <xdr:col>36</xdr:col>
      <xdr:colOff>323850</xdr:colOff>
      <xdr:row>12</xdr:row>
      <xdr:rowOff>76200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0D846A0-46C9-43B4-97BE-5DE6921D0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0" y="2047875"/>
          <a:ext cx="9620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142875</xdr:colOff>
      <xdr:row>10</xdr:row>
      <xdr:rowOff>152400</xdr:rowOff>
    </xdr:from>
    <xdr:to>
      <xdr:col>34</xdr:col>
      <xdr:colOff>47625</xdr:colOff>
      <xdr:row>12</xdr:row>
      <xdr:rowOff>47625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60BE1BB-847C-4E41-8F9E-3946E04E3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0" y="2114550"/>
          <a:ext cx="5143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361950</xdr:colOff>
      <xdr:row>11</xdr:row>
      <xdr:rowOff>171450</xdr:rowOff>
    </xdr:from>
    <xdr:to>
      <xdr:col>24</xdr:col>
      <xdr:colOff>590550</xdr:colOff>
      <xdr:row>12</xdr:row>
      <xdr:rowOff>161925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E8F6FB4-7838-40DA-B225-BDD3F75D3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2100" y="2333625"/>
          <a:ext cx="838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422412</xdr:colOff>
      <xdr:row>4</xdr:row>
      <xdr:rowOff>8284</xdr:rowOff>
    </xdr:from>
    <xdr:to>
      <xdr:col>26</xdr:col>
      <xdr:colOff>207064</xdr:colOff>
      <xdr:row>5</xdr:row>
      <xdr:rowOff>16566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5AEB860-5CF9-4FE8-A9DF-B1341DDA28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039" t="-4576" r="58570" b="-5263"/>
        <a:stretch/>
      </xdr:blipFill>
      <xdr:spPr bwMode="auto">
        <a:xfrm>
          <a:off x="17343782" y="803414"/>
          <a:ext cx="397565" cy="198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82827</xdr:colOff>
      <xdr:row>10</xdr:row>
      <xdr:rowOff>173934</xdr:rowOff>
    </xdr:from>
    <xdr:to>
      <xdr:col>25</xdr:col>
      <xdr:colOff>330476</xdr:colOff>
      <xdr:row>12</xdr:row>
      <xdr:rowOff>175177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8E263EC-C3AD-4E37-BC6A-C2F4828D2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9631" y="2145195"/>
          <a:ext cx="3312215" cy="398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33131</xdr:colOff>
      <xdr:row>0</xdr:row>
      <xdr:rowOff>0</xdr:rowOff>
    </xdr:from>
    <xdr:to>
      <xdr:col>13</xdr:col>
      <xdr:colOff>264993</xdr:colOff>
      <xdr:row>5</xdr:row>
      <xdr:rowOff>10775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1383DB2-BBB9-4F2B-B308-C01169B8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5066" y="0"/>
          <a:ext cx="9690601" cy="96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130972</xdr:colOff>
      <xdr:row>4</xdr:row>
      <xdr:rowOff>188359</xdr:rowOff>
    </xdr:from>
    <xdr:to>
      <xdr:col>8</xdr:col>
      <xdr:colOff>176814</xdr:colOff>
      <xdr:row>10</xdr:row>
      <xdr:rowOff>29048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12F011A-1253-48CC-8FDA-3F3318037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907" y="950359"/>
          <a:ext cx="4203711" cy="1016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355487</xdr:colOff>
      <xdr:row>0</xdr:row>
      <xdr:rowOff>140473</xdr:rowOff>
    </xdr:from>
    <xdr:to>
      <xdr:col>32</xdr:col>
      <xdr:colOff>231250</xdr:colOff>
      <xdr:row>15</xdr:row>
      <xdr:rowOff>153725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16497483-69A8-4038-BD04-D5FFA771B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281609</xdr:colOff>
      <xdr:row>6</xdr:row>
      <xdr:rowOff>99391</xdr:rowOff>
    </xdr:from>
    <xdr:to>
      <xdr:col>14</xdr:col>
      <xdr:colOff>559364</xdr:colOff>
      <xdr:row>11</xdr:row>
      <xdr:rowOff>130580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26D1030-A95D-4BB3-95F1-2AF109566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979" y="1250674"/>
          <a:ext cx="4203711" cy="1016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215350</xdr:colOff>
      <xdr:row>9</xdr:row>
      <xdr:rowOff>57977</xdr:rowOff>
    </xdr:from>
    <xdr:to>
      <xdr:col>7</xdr:col>
      <xdr:colOff>521805</xdr:colOff>
      <xdr:row>12</xdr:row>
      <xdr:rowOff>236432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0795E1-3B0E-4247-9231-25E73C50C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6350" y="1797325"/>
          <a:ext cx="2600738" cy="774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79512</xdr:colOff>
      <xdr:row>9</xdr:row>
      <xdr:rowOff>125898</xdr:rowOff>
    </xdr:from>
    <xdr:to>
      <xdr:col>17</xdr:col>
      <xdr:colOff>1022073</xdr:colOff>
      <xdr:row>12</xdr:row>
      <xdr:rowOff>137080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57994AD-7B88-41B0-AFBC-D66CCEF59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990" y="1815550"/>
          <a:ext cx="3016526" cy="587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876301</xdr:colOff>
      <xdr:row>0</xdr:row>
      <xdr:rowOff>0</xdr:rowOff>
    </xdr:from>
    <xdr:to>
      <xdr:col>19</xdr:col>
      <xdr:colOff>982980</xdr:colOff>
      <xdr:row>8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D2ACB-E2BB-4D58-BCA5-BE4B37CD4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685800</xdr:colOff>
      <xdr:row>591</xdr:row>
      <xdr:rowOff>119743</xdr:rowOff>
    </xdr:from>
    <xdr:to>
      <xdr:col>12</xdr:col>
      <xdr:colOff>1143000</xdr:colOff>
      <xdr:row>606</xdr:row>
      <xdr:rowOff>87086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5541A33-8847-A9AD-FE31-D4864FB2E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0</xdr:row>
      <xdr:rowOff>190500</xdr:rowOff>
    </xdr:from>
    <xdr:to>
      <xdr:col>19</xdr:col>
      <xdr:colOff>371475</xdr:colOff>
      <xdr:row>21</xdr:row>
      <xdr:rowOff>23813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B76C759-5C47-4289-AE5D-D0EBC47CE8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13"/>
  <sheetViews>
    <sheetView tabSelected="1" zoomScale="115" zoomScaleNormal="115" workbookViewId="0">
      <selection activeCell="H10" sqref="H10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6.5546875" bestFit="1" customWidth="1"/>
    <col min="4" max="4" width="8.109375" bestFit="1" customWidth="1"/>
    <col min="5" max="5" width="8.77734375" bestFit="1" customWidth="1"/>
    <col min="6" max="6" width="11.5546875" bestFit="1" customWidth="1"/>
    <col min="7" max="7" width="11.6640625" bestFit="1" customWidth="1"/>
    <col min="8" max="8" width="13.44140625" bestFit="1" customWidth="1"/>
    <col min="9" max="9" width="12.6640625" bestFit="1" customWidth="1"/>
    <col min="11" max="11" width="21" bestFit="1" customWidth="1"/>
    <col min="13" max="13" width="21.33203125" bestFit="1" customWidth="1"/>
    <col min="15" max="15" width="13.109375" bestFit="1" customWidth="1"/>
    <col min="20" max="20" width="2.33203125" customWidth="1"/>
    <col min="21" max="27" width="9.109375"/>
    <col min="28" max="28" width="11.5546875" customWidth="1"/>
    <col min="29" max="29" width="2.33203125" customWidth="1"/>
    <col min="30" max="40" width="9.109375"/>
    <col min="41" max="41" width="2.33203125" customWidth="1"/>
  </cols>
  <sheetData>
    <row r="1" spans="1:41" ht="15" thickBot="1" x14ac:dyDescent="0.35">
      <c r="A1" s="12"/>
      <c r="B1" s="12"/>
      <c r="C1" s="12"/>
      <c r="D1" s="12"/>
      <c r="E1" s="4" t="s">
        <v>18</v>
      </c>
      <c r="F1" s="4" t="s">
        <v>19</v>
      </c>
      <c r="G1" s="4" t="s">
        <v>20</v>
      </c>
      <c r="H1" s="24" t="s">
        <v>41</v>
      </c>
      <c r="I1" s="24" t="s">
        <v>42</v>
      </c>
      <c r="K1" s="17" t="s">
        <v>6</v>
      </c>
      <c r="L1" s="16"/>
      <c r="M1" s="29"/>
      <c r="N1" s="29"/>
      <c r="T1" s="37"/>
      <c r="U1" s="41" t="s">
        <v>45</v>
      </c>
      <c r="V1" s="40"/>
      <c r="W1" s="40"/>
      <c r="X1" s="40"/>
      <c r="Y1" s="40"/>
      <c r="Z1" s="40"/>
      <c r="AA1" s="40"/>
      <c r="AB1" s="40"/>
      <c r="AC1" s="37"/>
      <c r="AD1" s="41" t="s">
        <v>46</v>
      </c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37"/>
    </row>
    <row r="2" spans="1:41" ht="16.2" thickBot="1" x14ac:dyDescent="0.35">
      <c r="A2" s="10" t="s">
        <v>23</v>
      </c>
      <c r="B2" s="36"/>
      <c r="C2" s="9"/>
      <c r="D2" s="9"/>
      <c r="E2" s="7">
        <f>AVERAGE(E13:E162)</f>
        <v>7.4636503365300695E-4</v>
      </c>
      <c r="F2" s="7">
        <f t="shared" ref="F2:I2" si="0">AVERAGE(F13:F162)</f>
        <v>6.2558924742143569E-3</v>
      </c>
      <c r="G2" s="7">
        <f t="shared" si="0"/>
        <v>5.2371170778826694E-3</v>
      </c>
      <c r="H2" s="7">
        <f t="shared" si="0"/>
        <v>4.0797915285833404E-3</v>
      </c>
      <c r="I2" s="7">
        <f t="shared" si="0"/>
        <v>5.8889485142136488E-3</v>
      </c>
      <c r="J2" s="7"/>
      <c r="K2" s="16"/>
      <c r="L2" s="18" t="s">
        <v>1</v>
      </c>
      <c r="M2" s="19" t="s">
        <v>2</v>
      </c>
      <c r="N2" s="18" t="s">
        <v>15</v>
      </c>
      <c r="T2" s="37"/>
      <c r="U2" s="38" t="s">
        <v>43</v>
      </c>
      <c r="V2" s="39"/>
      <c r="W2" s="39"/>
      <c r="X2" s="39"/>
      <c r="Y2" s="39"/>
      <c r="Z2" s="39"/>
      <c r="AA2" s="39"/>
      <c r="AB2" s="39"/>
      <c r="AC2" s="37"/>
      <c r="AD2" s="38" t="s">
        <v>43</v>
      </c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7"/>
    </row>
    <row r="3" spans="1:41" x14ac:dyDescent="0.3">
      <c r="A3" s="10" t="s">
        <v>24</v>
      </c>
      <c r="B3" s="9"/>
      <c r="C3" s="9"/>
      <c r="D3" s="9"/>
      <c r="E3" s="7">
        <f>_xlfn.STDEV.S(E13:E162)</f>
        <v>9.2233053006203436E-2</v>
      </c>
      <c r="F3" s="7">
        <f t="shared" ref="F3:I3" si="1">_xlfn.STDEV.S(F13:F162)</f>
        <v>5.2273319927644148E-2</v>
      </c>
      <c r="G3" s="7">
        <f t="shared" si="1"/>
        <v>4.2434725603045474E-2</v>
      </c>
      <c r="H3" s="7">
        <f t="shared" si="1"/>
        <v>4.6281292407202329E-2</v>
      </c>
      <c r="I3" s="7">
        <f t="shared" si="1"/>
        <v>3.3855248541441528E-2</v>
      </c>
      <c r="K3" s="16"/>
      <c r="L3" s="20">
        <v>-5.3235828198389519E-2</v>
      </c>
      <c r="M3" s="20">
        <v>0.40515557551648829</v>
      </c>
      <c r="N3" s="20">
        <v>0.64808025268190128</v>
      </c>
      <c r="O3" s="22"/>
      <c r="T3" s="37"/>
      <c r="AC3" s="37"/>
      <c r="AO3" s="37"/>
    </row>
    <row r="4" spans="1:41" ht="15" thickBot="1" x14ac:dyDescent="0.35">
      <c r="A4" s="10"/>
      <c r="B4" s="9"/>
      <c r="C4" s="9"/>
      <c r="D4" s="9"/>
      <c r="E4" s="2"/>
      <c r="F4" s="2"/>
      <c r="G4" s="2"/>
      <c r="H4" s="2"/>
      <c r="I4" s="2"/>
      <c r="K4" s="8"/>
      <c r="L4" s="3"/>
      <c r="M4" s="3"/>
      <c r="N4" s="3"/>
      <c r="T4" s="37"/>
      <c r="AC4" s="37"/>
      <c r="AO4" s="37"/>
    </row>
    <row r="5" spans="1:41" ht="15" thickBot="1" x14ac:dyDescent="0.35">
      <c r="A5" s="10" t="s">
        <v>21</v>
      </c>
      <c r="B5" s="9"/>
      <c r="C5" s="9"/>
      <c r="D5" s="9"/>
      <c r="E5" s="7">
        <f>E2*12</f>
        <v>8.9563804038360825E-3</v>
      </c>
      <c r="F5" s="7">
        <f t="shared" ref="F5:I5" si="2">F2*12</f>
        <v>7.5070709690572279E-2</v>
      </c>
      <c r="G5" s="7">
        <f t="shared" si="2"/>
        <v>6.2845404934592036E-2</v>
      </c>
      <c r="H5" s="7">
        <f t="shared" si="2"/>
        <v>4.8957498343000089E-2</v>
      </c>
      <c r="I5" s="7">
        <f t="shared" si="2"/>
        <v>7.0667382170563786E-2</v>
      </c>
      <c r="K5" s="17" t="s">
        <v>3</v>
      </c>
      <c r="L5" s="15" t="s">
        <v>4</v>
      </c>
      <c r="M5" s="15" t="s">
        <v>5</v>
      </c>
      <c r="N5" s="15" t="s">
        <v>14</v>
      </c>
      <c r="T5" s="37"/>
      <c r="AC5" s="37"/>
      <c r="AO5" s="37"/>
    </row>
    <row r="6" spans="1:41" ht="15" thickBot="1" x14ac:dyDescent="0.35">
      <c r="A6" s="10" t="s">
        <v>22</v>
      </c>
      <c r="B6" s="9"/>
      <c r="C6" s="9"/>
      <c r="D6" s="9"/>
      <c r="E6" s="7">
        <f>E3*SQRT(12)</f>
        <v>0.31950466788787546</v>
      </c>
      <c r="F6" s="7">
        <f t="shared" ref="F6:I6" si="3">F3*SQRT(12)</f>
        <v>0.18108009198996466</v>
      </c>
      <c r="G6" s="7">
        <f t="shared" si="3"/>
        <v>0.14699820149943724</v>
      </c>
      <c r="H6" s="7">
        <f t="shared" si="3"/>
        <v>0.16032309977845227</v>
      </c>
      <c r="I6" s="7">
        <f t="shared" si="3"/>
        <v>0.1172780211532977</v>
      </c>
      <c r="K6" s="18" t="s">
        <v>4</v>
      </c>
      <c r="L6" s="116">
        <f>VARP(Portfolio_Allocation!$E$14:$E$162)</f>
        <v>8.4498425361951655E-3</v>
      </c>
      <c r="M6" s="116">
        <v>1.2847144500619889E-3</v>
      </c>
      <c r="N6" s="117">
        <v>1.6476517182125961E-3</v>
      </c>
      <c r="O6" s="118"/>
      <c r="P6" s="118" t="s">
        <v>85</v>
      </c>
      <c r="Q6" s="118" t="s">
        <v>86</v>
      </c>
      <c r="R6" s="118" t="s">
        <v>87</v>
      </c>
      <c r="T6" s="37"/>
      <c r="AC6" s="37"/>
      <c r="AO6" s="37"/>
    </row>
    <row r="7" spans="1:41" ht="15" thickBot="1" x14ac:dyDescent="0.35">
      <c r="A7" s="10"/>
      <c r="B7" s="9"/>
      <c r="C7" s="9"/>
      <c r="D7" s="9"/>
      <c r="E7" s="5"/>
      <c r="F7" s="5"/>
      <c r="G7" s="5"/>
      <c r="H7" s="5"/>
      <c r="I7" s="5"/>
      <c r="K7" s="18" t="s">
        <v>5</v>
      </c>
      <c r="L7" s="116">
        <v>1.2847144500619889E-3</v>
      </c>
      <c r="M7" s="116">
        <f>VARP(Portfolio_Allocation!$F$14:$F$162)</f>
        <v>2.714161050242686E-3</v>
      </c>
      <c r="N7" s="117">
        <v>1.6544282081719578E-4</v>
      </c>
      <c r="O7" s="116" t="s">
        <v>85</v>
      </c>
      <c r="P7" s="116">
        <f>VARP(Portfolio_Allocation!$E$14:$E$162)</f>
        <v>8.4498425361951655E-3</v>
      </c>
      <c r="Q7" s="116"/>
      <c r="R7" s="116"/>
      <c r="T7" s="37"/>
      <c r="Y7" s="42"/>
      <c r="AC7" s="37"/>
      <c r="AO7" s="37"/>
    </row>
    <row r="8" spans="1:41" ht="15" thickBot="1" x14ac:dyDescent="0.35">
      <c r="A8" s="10" t="s">
        <v>62</v>
      </c>
      <c r="B8" s="9"/>
      <c r="C8" s="9"/>
      <c r="D8" s="9"/>
      <c r="E8" s="78">
        <f>E5/E6</f>
        <v>2.8032079978810097E-2</v>
      </c>
      <c r="F8" s="78">
        <f t="shared" ref="F8:I8" si="4">F5/F6</f>
        <v>0.41457185528010804</v>
      </c>
      <c r="G8" s="78">
        <f t="shared" si="4"/>
        <v>0.42752499209884981</v>
      </c>
      <c r="H8" s="78">
        <f t="shared" si="4"/>
        <v>0.30536771314086125</v>
      </c>
      <c r="I8" s="78">
        <f t="shared" si="4"/>
        <v>0.60256287986128521</v>
      </c>
      <c r="K8" s="18" t="s">
        <v>14</v>
      </c>
      <c r="L8" s="117">
        <v>1.6476517182125961E-3</v>
      </c>
      <c r="M8" s="117">
        <v>1.6544282081719578E-4</v>
      </c>
      <c r="N8" s="117">
        <f>VARP(Portfolio_Allocation!$G$14:$G$162)</f>
        <v>1.7886206622607576E-3</v>
      </c>
      <c r="O8" s="116" t="s">
        <v>86</v>
      </c>
      <c r="P8" s="116">
        <v>1.2847144500619889E-3</v>
      </c>
      <c r="Q8" s="116">
        <f>VARP(Portfolio_Allocation!$F$14:$F$162)</f>
        <v>2.714161050242686E-3</v>
      </c>
      <c r="R8" s="116"/>
      <c r="S8" s="81"/>
      <c r="T8" s="37"/>
      <c r="AC8" s="37"/>
      <c r="AO8" s="37"/>
    </row>
    <row r="9" spans="1:41" ht="16.2" thickBot="1" x14ac:dyDescent="0.35">
      <c r="A9" s="11"/>
      <c r="B9" s="9"/>
      <c r="C9" s="9"/>
      <c r="D9" s="9"/>
      <c r="E9" s="7"/>
      <c r="F9" s="7"/>
      <c r="G9" s="7"/>
      <c r="H9" s="7"/>
      <c r="I9" s="7"/>
      <c r="K9" s="1"/>
      <c r="L9" s="14"/>
      <c r="M9" s="14"/>
      <c r="N9" s="14"/>
      <c r="O9" s="117" t="s">
        <v>87</v>
      </c>
      <c r="P9" s="117">
        <v>1.6476517182125961E-3</v>
      </c>
      <c r="Q9" s="117">
        <v>1.6544282081719578E-4</v>
      </c>
      <c r="R9" s="117">
        <f>VARP(Portfolio_Allocation!$G$14:$G$162)</f>
        <v>1.7886206622607576E-3</v>
      </c>
      <c r="T9" s="37"/>
      <c r="U9" s="38" t="s">
        <v>44</v>
      </c>
      <c r="V9" s="39"/>
      <c r="W9" s="39"/>
      <c r="X9" s="39"/>
      <c r="Y9" s="39"/>
      <c r="Z9" s="39"/>
      <c r="AA9" s="39"/>
      <c r="AB9" s="39"/>
      <c r="AC9" s="37"/>
      <c r="AD9" s="38" t="s">
        <v>44</v>
      </c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7"/>
    </row>
    <row r="10" spans="1:41" x14ac:dyDescent="0.3">
      <c r="A10" s="9"/>
      <c r="B10" s="9"/>
      <c r="C10" s="9"/>
      <c r="D10" s="9"/>
      <c r="K10" s="17" t="s">
        <v>7</v>
      </c>
      <c r="T10" s="37"/>
      <c r="AC10" s="37"/>
      <c r="AO10" s="37"/>
    </row>
    <row r="11" spans="1:41" ht="15" thickBot="1" x14ac:dyDescent="0.35">
      <c r="A11" s="12"/>
      <c r="B11" s="24" t="s">
        <v>16</v>
      </c>
      <c r="C11" s="24" t="s">
        <v>10</v>
      </c>
      <c r="D11" s="24" t="s">
        <v>17</v>
      </c>
      <c r="E11" s="24" t="s">
        <v>25</v>
      </c>
      <c r="F11" s="24" t="s">
        <v>26</v>
      </c>
      <c r="G11" s="24" t="s">
        <v>27</v>
      </c>
      <c r="H11" s="24" t="s">
        <v>39</v>
      </c>
      <c r="I11" s="24" t="s">
        <v>40</v>
      </c>
      <c r="K11" s="8" t="s">
        <v>28</v>
      </c>
      <c r="L11" s="6">
        <f>SUM(L3:N3)</f>
        <v>1</v>
      </c>
      <c r="M11" s="14"/>
      <c r="N11" s="14"/>
      <c r="O11" s="80"/>
      <c r="P11" s="14"/>
      <c r="T11" s="37"/>
      <c r="U11" s="42"/>
      <c r="AC11" s="37"/>
      <c r="AO11" s="37"/>
    </row>
    <row r="12" spans="1:41" ht="15" thickBot="1" x14ac:dyDescent="0.35">
      <c r="A12" s="13" t="s">
        <v>0</v>
      </c>
      <c r="B12" s="24"/>
      <c r="C12" s="24"/>
      <c r="D12" s="24"/>
      <c r="E12" s="26" t="s">
        <v>9</v>
      </c>
      <c r="F12" s="25" t="s">
        <v>10</v>
      </c>
      <c r="G12" s="27" t="s">
        <v>11</v>
      </c>
      <c r="H12" s="35"/>
      <c r="I12" s="35"/>
      <c r="K12" s="1"/>
      <c r="P12" s="22"/>
      <c r="T12" s="37"/>
      <c r="AC12" s="37"/>
      <c r="AO12" s="37"/>
    </row>
    <row r="13" spans="1:41" ht="15" thickBot="1" x14ac:dyDescent="0.35">
      <c r="A13" s="21">
        <v>38716</v>
      </c>
      <c r="B13" s="30">
        <v>61.04</v>
      </c>
      <c r="C13" s="30">
        <v>512.54999999999995</v>
      </c>
      <c r="D13" s="30">
        <v>1248.29</v>
      </c>
      <c r="E13" t="s">
        <v>12</v>
      </c>
      <c r="F13" t="s">
        <v>12</v>
      </c>
      <c r="G13" t="s">
        <v>12</v>
      </c>
      <c r="K13" s="17" t="s">
        <v>30</v>
      </c>
      <c r="L13" s="79" cm="1">
        <f t="array" ref="L13">SQRT(MMULT(L3:N3,MMULT(L6:N8,TRANSPOSE(L3:N3))))</f>
        <v>3.3741449064693577E-2</v>
      </c>
      <c r="T13" s="37"/>
      <c r="AC13" s="37"/>
      <c r="AO13" s="37"/>
    </row>
    <row r="14" spans="1:41" ht="15" thickBot="1" x14ac:dyDescent="0.35">
      <c r="A14" s="21">
        <v>38747</v>
      </c>
      <c r="B14" s="30">
        <v>68.36</v>
      </c>
      <c r="C14" s="30">
        <v>566.75</v>
      </c>
      <c r="D14" s="30">
        <v>1285.2</v>
      </c>
      <c r="E14" s="7">
        <f>LN(B14/B13)</f>
        <v>0.11325847127118854</v>
      </c>
      <c r="F14" s="7">
        <f t="shared" ref="F14:G14" si="5">LN(C14/C13)</f>
        <v>0.10052002215822783</v>
      </c>
      <c r="G14" s="7">
        <f t="shared" si="5"/>
        <v>2.9139733511602577E-2</v>
      </c>
      <c r="H14">
        <f t="shared" ref="H14:H77" si="6">AVERAGE(E14:G14)</f>
        <v>8.0972742313672977E-2</v>
      </c>
      <c r="I14" s="7">
        <f>$L$3*E14+$M$3*F14+$N$3*G14</f>
        <v>5.3581724767124389E-2</v>
      </c>
      <c r="K14" s="32" t="s">
        <v>29</v>
      </c>
      <c r="L14" s="7">
        <f>L13*SQRT(12)</f>
        <v>0.11688380820209329</v>
      </c>
      <c r="N14" s="22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spans="1:41" x14ac:dyDescent="0.3">
      <c r="A15" s="21">
        <v>38776</v>
      </c>
      <c r="B15" s="30">
        <v>61.42</v>
      </c>
      <c r="C15" s="30">
        <v>559.75</v>
      </c>
      <c r="D15" s="30">
        <v>1280.6600000000001</v>
      </c>
      <c r="E15" s="7">
        <f t="shared" ref="E15:E78" si="7">LN(B15/B14)</f>
        <v>-0.10705234323471377</v>
      </c>
      <c r="F15" s="7">
        <f t="shared" ref="F15:F78" si="8">LN(C15/C14)</f>
        <v>-1.2428033908774134E-2</v>
      </c>
      <c r="G15" s="7">
        <f t="shared" ref="G15:G78" si="9">LN(D15/D14)</f>
        <v>-3.538778216932287E-3</v>
      </c>
      <c r="H15">
        <f t="shared" si="6"/>
        <v>-4.1006385120140064E-2</v>
      </c>
      <c r="I15" s="7">
        <f t="shared" ref="I15:I78" si="10">$L$3*E15+$M$3*F15+$N$3*G15</f>
        <v>-1.629679359184252E-3</v>
      </c>
      <c r="K15" s="17" t="s">
        <v>31</v>
      </c>
      <c r="L15" s="33" cm="1">
        <f t="array" ref="L15">AVERAGE(MMULT(E14:G162,TRANSPOSE($L$3:$N$3)))</f>
        <v>5.8889485142136488E-3</v>
      </c>
      <c r="M15" s="31"/>
    </row>
    <row r="16" spans="1:41" x14ac:dyDescent="0.3">
      <c r="A16" s="21">
        <v>38806</v>
      </c>
      <c r="B16" s="30">
        <v>67.209999999999994</v>
      </c>
      <c r="C16" s="30">
        <v>586.04999999999995</v>
      </c>
      <c r="D16" s="30">
        <v>1300.25</v>
      </c>
      <c r="E16" s="7">
        <f t="shared" si="7"/>
        <v>9.0086530969198109E-2</v>
      </c>
      <c r="F16" s="7">
        <f t="shared" si="8"/>
        <v>4.5914854690324927E-2</v>
      </c>
      <c r="G16" s="7">
        <f t="shared" si="9"/>
        <v>1.5180983628410744E-2</v>
      </c>
      <c r="H16">
        <f t="shared" si="6"/>
        <v>5.0394123095977926E-2</v>
      </c>
      <c r="I16" s="7">
        <f t="shared" si="10"/>
        <v>2.3645323997009641E-2</v>
      </c>
      <c r="K16" s="34" t="s">
        <v>21</v>
      </c>
      <c r="L16" s="33">
        <f>L15*12</f>
        <v>7.0667382170563786E-2</v>
      </c>
      <c r="M16" s="2"/>
      <c r="P16" s="22"/>
    </row>
    <row r="17" spans="1:32" x14ac:dyDescent="0.3">
      <c r="A17" s="21">
        <v>38837</v>
      </c>
      <c r="B17" s="30">
        <v>71.89</v>
      </c>
      <c r="C17" s="30">
        <v>650.29999999999995</v>
      </c>
      <c r="D17" s="30">
        <v>1310.6099999999999</v>
      </c>
      <c r="E17" s="7">
        <f t="shared" si="7"/>
        <v>6.7315127013905671E-2</v>
      </c>
      <c r="F17" s="7">
        <f t="shared" si="8"/>
        <v>0.10402868470591684</v>
      </c>
      <c r="G17" s="7">
        <f t="shared" si="9"/>
        <v>7.9361240161926871E-3</v>
      </c>
      <c r="H17">
        <f t="shared" si="6"/>
        <v>5.975997857867172E-2</v>
      </c>
      <c r="I17" s="7">
        <f t="shared" si="10"/>
        <v>4.370747034311305E-2</v>
      </c>
      <c r="AF17" s="43"/>
    </row>
    <row r="18" spans="1:32" x14ac:dyDescent="0.3">
      <c r="A18" s="21">
        <v>38867</v>
      </c>
      <c r="B18" s="30">
        <v>72.03</v>
      </c>
      <c r="C18" s="30">
        <v>661.25</v>
      </c>
      <c r="D18" s="30">
        <v>1259.8399999999999</v>
      </c>
      <c r="E18" s="7">
        <f t="shared" si="7"/>
        <v>1.9455259054913527E-3</v>
      </c>
      <c r="F18" s="7">
        <f t="shared" si="8"/>
        <v>1.6698188297403074E-2</v>
      </c>
      <c r="G18" s="7">
        <f t="shared" si="9"/>
        <v>-3.9507948914001889E-2</v>
      </c>
      <c r="H18">
        <f t="shared" si="6"/>
        <v>-6.9547449037024875E-3</v>
      </c>
      <c r="I18" s="7">
        <f t="shared" si="10"/>
        <v>-1.8942529108273213E-2</v>
      </c>
      <c r="AF18" s="42"/>
    </row>
    <row r="19" spans="1:32" x14ac:dyDescent="0.3">
      <c r="A19" s="21">
        <v>38898</v>
      </c>
      <c r="B19" s="30">
        <v>73.98</v>
      </c>
      <c r="C19" s="30">
        <v>613.15</v>
      </c>
      <c r="D19" s="30">
        <v>1270.2</v>
      </c>
      <c r="E19" s="7">
        <f t="shared" si="7"/>
        <v>2.6712087503036414E-2</v>
      </c>
      <c r="F19" s="7">
        <f t="shared" si="8"/>
        <v>-7.5522378964474085E-2</v>
      </c>
      <c r="G19" s="7">
        <f t="shared" si="9"/>
        <v>8.1896396135018104E-3</v>
      </c>
      <c r="H19">
        <f t="shared" si="6"/>
        <v>-1.3540217282645288E-2</v>
      </c>
      <c r="I19" s="7">
        <f t="shared" si="10"/>
        <v>-2.6712809304765855E-2</v>
      </c>
    </row>
    <row r="20" spans="1:32" x14ac:dyDescent="0.3">
      <c r="A20" s="21">
        <v>38928</v>
      </c>
      <c r="B20" s="30">
        <v>73.25</v>
      </c>
      <c r="C20" s="30">
        <v>636.54999999999995</v>
      </c>
      <c r="D20" s="30">
        <v>1278.55</v>
      </c>
      <c r="E20" s="7">
        <f t="shared" si="7"/>
        <v>-9.9165385071313134E-3</v>
      </c>
      <c r="F20" s="7">
        <f t="shared" si="8"/>
        <v>3.7453365299619235E-2</v>
      </c>
      <c r="G20" s="7">
        <f t="shared" si="9"/>
        <v>6.5522549277303721E-3</v>
      </c>
      <c r="H20">
        <f t="shared" si="6"/>
        <v>1.1363027240072765E-2</v>
      </c>
      <c r="I20" s="7">
        <f t="shared" si="10"/>
        <v>1.9948741942484589E-2</v>
      </c>
    </row>
    <row r="21" spans="1:32" x14ac:dyDescent="0.3">
      <c r="A21" s="21">
        <v>38959</v>
      </c>
      <c r="B21" s="30">
        <v>70.040000000000006</v>
      </c>
      <c r="C21" s="30">
        <v>618.77</v>
      </c>
      <c r="D21" s="30">
        <v>1304.27</v>
      </c>
      <c r="E21" s="7">
        <f t="shared" si="7"/>
        <v>-4.4811740479525471E-2</v>
      </c>
      <c r="F21" s="7">
        <f t="shared" si="8"/>
        <v>-2.8329332914815514E-2</v>
      </c>
      <c r="G21" s="7">
        <f t="shared" si="9"/>
        <v>1.9916873971744891E-2</v>
      </c>
      <c r="H21">
        <f t="shared" si="6"/>
        <v>-1.7741399807532029E-2</v>
      </c>
      <c r="I21" s="7">
        <f t="shared" si="10"/>
        <v>3.815535652580573E-3</v>
      </c>
      <c r="M21">
        <v>8.4498425361951655E-3</v>
      </c>
      <c r="N21">
        <v>1.2847144500619889E-3</v>
      </c>
      <c r="O21">
        <v>1.6476517182125961E-3</v>
      </c>
    </row>
    <row r="22" spans="1:32" ht="15.6" x14ac:dyDescent="0.3">
      <c r="A22" s="21">
        <v>38990</v>
      </c>
      <c r="B22" s="30">
        <v>62.92</v>
      </c>
      <c r="C22" s="30">
        <v>596.4</v>
      </c>
      <c r="D22" s="30">
        <v>1335.85</v>
      </c>
      <c r="E22" s="7">
        <f t="shared" si="7"/>
        <v>-0.10720242922757407</v>
      </c>
      <c r="F22" s="7">
        <f t="shared" si="8"/>
        <v>-3.6822053702255497E-2</v>
      </c>
      <c r="G22" s="7">
        <f t="shared" si="9"/>
        <v>2.3924296075779474E-2</v>
      </c>
      <c r="H22">
        <f t="shared" si="6"/>
        <v>-4.0033395618016693E-2</v>
      </c>
      <c r="I22" s="7">
        <f t="shared" si="10"/>
        <v>6.2932135914005611E-3</v>
      </c>
      <c r="L22" s="2"/>
      <c r="M22" s="2"/>
      <c r="N22" s="2">
        <v>2.714161050242686E-3</v>
      </c>
      <c r="O22">
        <v>1.6544282081719578E-4</v>
      </c>
      <c r="U22" s="44"/>
      <c r="V22" s="45"/>
      <c r="AD22" s="44"/>
      <c r="AE22" s="45"/>
    </row>
    <row r="23" spans="1:32" x14ac:dyDescent="0.3">
      <c r="A23" s="21">
        <v>39020</v>
      </c>
      <c r="B23" s="30">
        <v>59.37</v>
      </c>
      <c r="C23" s="30">
        <v>607.6</v>
      </c>
      <c r="D23" s="30">
        <v>1377.93</v>
      </c>
      <c r="E23" s="7">
        <f t="shared" si="7"/>
        <v>-5.8075029907493053E-2</v>
      </c>
      <c r="F23" s="7">
        <f t="shared" si="8"/>
        <v>1.8605187831034486E-2</v>
      </c>
      <c r="G23" s="7">
        <f t="shared" si="9"/>
        <v>3.1014579680854047E-2</v>
      </c>
      <c r="H23">
        <f t="shared" si="6"/>
        <v>-2.8184207985348397E-3</v>
      </c>
      <c r="I23" s="7">
        <f t="shared" si="10"/>
        <v>3.0729604534437627E-2</v>
      </c>
      <c r="L23" s="2"/>
      <c r="M23" s="2"/>
      <c r="N23" s="2"/>
      <c r="O23">
        <v>1.7886206622607576E-3</v>
      </c>
    </row>
    <row r="24" spans="1:32" x14ac:dyDescent="0.3">
      <c r="A24" s="21">
        <v>39051</v>
      </c>
      <c r="B24" s="30">
        <v>63.14</v>
      </c>
      <c r="C24" s="30">
        <v>647.6</v>
      </c>
      <c r="D24" s="30">
        <v>1400.63</v>
      </c>
      <c r="E24" s="7">
        <f t="shared" si="7"/>
        <v>6.1565434847261541E-2</v>
      </c>
      <c r="F24" s="7">
        <f t="shared" si="8"/>
        <v>6.3756451081862217E-2</v>
      </c>
      <c r="G24" s="7">
        <f t="shared" si="9"/>
        <v>1.6339762358731639E-2</v>
      </c>
      <c r="H24">
        <f t="shared" si="6"/>
        <v>4.7220549429285129E-2</v>
      </c>
      <c r="I24" s="7">
        <f t="shared" si="10"/>
        <v>3.3143272036681777E-2</v>
      </c>
      <c r="L24" s="2"/>
      <c r="M24" s="2"/>
      <c r="N24" s="2"/>
    </row>
    <row r="25" spans="1:32" x14ac:dyDescent="0.3">
      <c r="A25" s="21">
        <v>39081</v>
      </c>
      <c r="B25" s="30">
        <v>61.06</v>
      </c>
      <c r="C25" s="30">
        <v>634.5</v>
      </c>
      <c r="D25" s="30">
        <v>1418.3</v>
      </c>
      <c r="E25" s="7">
        <f t="shared" si="7"/>
        <v>-3.349749582311376E-2</v>
      </c>
      <c r="F25" s="7">
        <f t="shared" si="8"/>
        <v>-2.0435934649037712E-2</v>
      </c>
      <c r="G25" s="7">
        <f t="shared" si="9"/>
        <v>1.2536835916847028E-2</v>
      </c>
      <c r="H25">
        <f t="shared" si="6"/>
        <v>-1.379886485176815E-2</v>
      </c>
      <c r="I25" s="7">
        <f t="shared" si="10"/>
        <v>1.6284098575890943E-3</v>
      </c>
    </row>
    <row r="26" spans="1:32" x14ac:dyDescent="0.3">
      <c r="A26" s="21">
        <v>39112</v>
      </c>
      <c r="B26" s="30">
        <v>56.98</v>
      </c>
      <c r="C26" s="30">
        <v>645.66999999999996</v>
      </c>
      <c r="D26" s="30">
        <v>1428.82</v>
      </c>
      <c r="E26" s="7">
        <f t="shared" si="7"/>
        <v>-6.9156658236969662E-2</v>
      </c>
      <c r="F26" s="7">
        <f t="shared" si="8"/>
        <v>1.7451250193729714E-2</v>
      </c>
      <c r="G26" s="7">
        <f t="shared" si="9"/>
        <v>7.3899574840633857E-3</v>
      </c>
      <c r="H26">
        <f t="shared" si="6"/>
        <v>-1.4771816853058853E-2</v>
      </c>
      <c r="I26" s="7">
        <f t="shared" si="10"/>
        <v>1.5541368805981153E-2</v>
      </c>
    </row>
    <row r="27" spans="1:32" x14ac:dyDescent="0.3">
      <c r="A27" s="21">
        <v>39141</v>
      </c>
      <c r="B27" s="30">
        <v>61.8</v>
      </c>
      <c r="C27" s="30">
        <v>669.17</v>
      </c>
      <c r="D27" s="30">
        <v>1406.82</v>
      </c>
      <c r="E27" s="7">
        <f t="shared" si="7"/>
        <v>8.1203035393882919E-2</v>
      </c>
      <c r="F27" s="7">
        <f t="shared" si="8"/>
        <v>3.5749601112278012E-2</v>
      </c>
      <c r="G27" s="7">
        <f t="shared" si="9"/>
        <v>-1.551709062392583E-2</v>
      </c>
      <c r="H27">
        <f t="shared" si="6"/>
        <v>3.3811848627411704E-2</v>
      </c>
      <c r="I27" s="7">
        <f t="shared" si="10"/>
        <v>1.0491935927157969E-4</v>
      </c>
    </row>
    <row r="28" spans="1:32" x14ac:dyDescent="0.3">
      <c r="A28" s="21">
        <v>39171</v>
      </c>
      <c r="B28" s="30">
        <v>65.88</v>
      </c>
      <c r="C28" s="30">
        <v>663.85</v>
      </c>
      <c r="D28" s="30">
        <v>1420.86</v>
      </c>
      <c r="E28" s="7">
        <f t="shared" si="7"/>
        <v>6.3931540845794374E-2</v>
      </c>
      <c r="F28" s="7">
        <f t="shared" si="8"/>
        <v>-7.9819181185389991E-3</v>
      </c>
      <c r="G28" s="7">
        <f t="shared" si="9"/>
        <v>9.9304839152859412E-3</v>
      </c>
      <c r="H28">
        <f t="shared" si="6"/>
        <v>2.1960035547513773E-2</v>
      </c>
      <c r="I28" s="7">
        <f t="shared" si="10"/>
        <v>-2.0161662889511562E-4</v>
      </c>
    </row>
    <row r="29" spans="1:32" x14ac:dyDescent="0.3">
      <c r="A29" s="21">
        <v>39202</v>
      </c>
      <c r="B29" s="30">
        <v>65.709999999999994</v>
      </c>
      <c r="C29" s="30">
        <v>680.75</v>
      </c>
      <c r="D29" s="30">
        <v>1482.37</v>
      </c>
      <c r="E29" s="7">
        <f t="shared" si="7"/>
        <v>-2.5837843996631207E-3</v>
      </c>
      <c r="F29" s="7">
        <f t="shared" si="8"/>
        <v>2.5138911211957896E-2</v>
      </c>
      <c r="G29" s="7">
        <f t="shared" si="9"/>
        <v>4.2379836237605301E-2</v>
      </c>
      <c r="H29">
        <f t="shared" si="6"/>
        <v>2.1644987683300022E-2</v>
      </c>
      <c r="I29" s="7">
        <f t="shared" si="10"/>
        <v>3.7788254919825688E-2</v>
      </c>
    </row>
    <row r="30" spans="1:32" x14ac:dyDescent="0.3">
      <c r="A30" s="21">
        <v>39232</v>
      </c>
      <c r="B30" s="30">
        <v>63.5</v>
      </c>
      <c r="C30" s="30">
        <v>653.4</v>
      </c>
      <c r="D30" s="30">
        <v>1530.23</v>
      </c>
      <c r="E30" s="7">
        <f t="shared" si="7"/>
        <v>-3.4211215011130391E-2</v>
      </c>
      <c r="F30" s="7">
        <f t="shared" si="8"/>
        <v>-4.10056323868992E-2</v>
      </c>
      <c r="G30" s="7">
        <f t="shared" si="9"/>
        <v>3.1775892572335443E-2</v>
      </c>
      <c r="H30">
        <f t="shared" si="6"/>
        <v>-1.448031827523138E-2</v>
      </c>
      <c r="I30" s="7">
        <f t="shared" si="10"/>
        <v>5.8009302631311099E-3</v>
      </c>
    </row>
    <row r="31" spans="1:32" x14ac:dyDescent="0.3">
      <c r="A31" s="21">
        <v>39263</v>
      </c>
      <c r="B31" s="30">
        <v>70.69</v>
      </c>
      <c r="C31" s="30">
        <v>650.45000000000005</v>
      </c>
      <c r="D31" s="30">
        <v>1503.35</v>
      </c>
      <c r="E31" s="7">
        <f t="shared" si="7"/>
        <v>0.10726421428421659</v>
      </c>
      <c r="F31" s="7">
        <f t="shared" si="8"/>
        <v>-4.5250681194016172E-3</v>
      </c>
      <c r="G31" s="7">
        <f t="shared" si="9"/>
        <v>-1.7722099644265136E-2</v>
      </c>
      <c r="H31">
        <f t="shared" si="6"/>
        <v>2.8339015506849946E-2</v>
      </c>
      <c r="I31" s="7">
        <f t="shared" si="10"/>
        <v>-1.9028998677146448E-2</v>
      </c>
    </row>
    <row r="32" spans="1:32" x14ac:dyDescent="0.3">
      <c r="A32" s="21">
        <v>39293</v>
      </c>
      <c r="B32" s="30">
        <v>76.84</v>
      </c>
      <c r="C32" s="30">
        <v>662.4</v>
      </c>
      <c r="D32" s="30">
        <v>1473.91</v>
      </c>
      <c r="E32" s="7">
        <f t="shared" si="7"/>
        <v>8.342121771749339E-2</v>
      </c>
      <c r="F32" s="7">
        <f t="shared" si="8"/>
        <v>1.8205172023481753E-2</v>
      </c>
      <c r="G32" s="7">
        <f t="shared" si="9"/>
        <v>-1.9777217701155949E-2</v>
      </c>
      <c r="H32">
        <f t="shared" si="6"/>
        <v>2.7283057346606396E-2</v>
      </c>
      <c r="I32" s="7">
        <f t="shared" si="10"/>
        <v>-9.8822949110686231E-3</v>
      </c>
    </row>
    <row r="33" spans="1:9" x14ac:dyDescent="0.3">
      <c r="A33" s="21">
        <v>39324</v>
      </c>
      <c r="B33" s="30">
        <v>73.37</v>
      </c>
      <c r="C33" s="30">
        <v>667.4</v>
      </c>
      <c r="D33" s="30">
        <v>1457.64</v>
      </c>
      <c r="E33" s="7">
        <f t="shared" si="7"/>
        <v>-4.6210205174452984E-2</v>
      </c>
      <c r="F33" s="7">
        <f t="shared" si="8"/>
        <v>7.5199632462237855E-3</v>
      </c>
      <c r="G33" s="7">
        <f t="shared" si="9"/>
        <v>-1.1100044040325078E-2</v>
      </c>
      <c r="H33">
        <f t="shared" si="6"/>
        <v>-1.6596761989518094E-2</v>
      </c>
      <c r="I33" s="7">
        <f t="shared" si="10"/>
        <v>-1.6869257658679625E-3</v>
      </c>
    </row>
    <row r="34" spans="1:9" x14ac:dyDescent="0.3">
      <c r="A34" s="21">
        <v>39355</v>
      </c>
      <c r="B34" s="30">
        <v>81.67</v>
      </c>
      <c r="C34" s="30">
        <v>743.5</v>
      </c>
      <c r="D34" s="30">
        <v>1526.75</v>
      </c>
      <c r="E34" s="7">
        <f t="shared" si="7"/>
        <v>0.10717160464428144</v>
      </c>
      <c r="F34" s="7">
        <f t="shared" si="8"/>
        <v>0.10797919958293617</v>
      </c>
      <c r="G34" s="7">
        <f t="shared" si="9"/>
        <v>4.6322603603064325E-2</v>
      </c>
      <c r="H34">
        <f t="shared" si="6"/>
        <v>8.7157802610093982E-2</v>
      </c>
      <c r="I34" s="7">
        <f t="shared" si="10"/>
        <v>6.8063770266203041E-2</v>
      </c>
    </row>
    <row r="35" spans="1:9" x14ac:dyDescent="0.3">
      <c r="A35" s="21">
        <v>39385</v>
      </c>
      <c r="B35" s="30">
        <v>90.39</v>
      </c>
      <c r="C35" s="30">
        <v>784.35</v>
      </c>
      <c r="D35" s="30">
        <v>1531.02</v>
      </c>
      <c r="E35" s="7">
        <f t="shared" si="7"/>
        <v>0.10144690444013514</v>
      </c>
      <c r="F35" s="7">
        <f t="shared" si="8"/>
        <v>5.3486583402039579E-2</v>
      </c>
      <c r="G35" s="7">
        <f t="shared" si="9"/>
        <v>2.7928868263975876E-3</v>
      </c>
      <c r="H35">
        <f t="shared" si="6"/>
        <v>5.2575458222857439E-2</v>
      </c>
      <c r="I35" s="7">
        <f t="shared" si="10"/>
        <v>1.8079792304794225E-2</v>
      </c>
    </row>
    <row r="36" spans="1:9" x14ac:dyDescent="0.3">
      <c r="A36" s="21">
        <v>39416</v>
      </c>
      <c r="B36" s="30">
        <v>88.72</v>
      </c>
      <c r="C36" s="30">
        <v>782.65</v>
      </c>
      <c r="D36" s="30">
        <v>1481.14</v>
      </c>
      <c r="E36" s="7">
        <f t="shared" si="7"/>
        <v>-1.8648298768207987E-2</v>
      </c>
      <c r="F36" s="7">
        <f t="shared" si="8"/>
        <v>-2.1697519680174433E-3</v>
      </c>
      <c r="G36" s="7">
        <f t="shared" si="9"/>
        <v>-3.3122118407105175E-2</v>
      </c>
      <c r="H36">
        <f t="shared" si="6"/>
        <v>-1.7980056381110204E-2</v>
      </c>
      <c r="I36" s="7">
        <f t="shared" si="10"/>
        <v>-2.1352120344550158E-2</v>
      </c>
    </row>
    <row r="37" spans="1:9" x14ac:dyDescent="0.3">
      <c r="A37" s="21">
        <v>39446</v>
      </c>
      <c r="B37" s="30">
        <v>96.01</v>
      </c>
      <c r="C37" s="30">
        <v>836.65</v>
      </c>
      <c r="D37" s="30">
        <v>1478.49</v>
      </c>
      <c r="E37" s="7">
        <f t="shared" si="7"/>
        <v>7.8967009667420984E-2</v>
      </c>
      <c r="F37" s="7">
        <f t="shared" si="8"/>
        <v>6.672022560635063E-2</v>
      </c>
      <c r="G37" s="7">
        <f t="shared" si="9"/>
        <v>-1.7907648646465762E-3</v>
      </c>
      <c r="H37">
        <f t="shared" si="6"/>
        <v>4.7965490136375015E-2</v>
      </c>
      <c r="I37" s="7">
        <f t="shared" si="10"/>
        <v>2.1667637898161517E-2</v>
      </c>
    </row>
    <row r="38" spans="1:9" x14ac:dyDescent="0.3">
      <c r="A38" s="21">
        <v>39477</v>
      </c>
      <c r="B38" s="30">
        <v>92.34</v>
      </c>
      <c r="C38" s="30">
        <v>921.45</v>
      </c>
      <c r="D38" s="30">
        <v>1355.81</v>
      </c>
      <c r="E38" s="7">
        <f t="shared" si="7"/>
        <v>-3.8974935630689531E-2</v>
      </c>
      <c r="F38" s="7">
        <f t="shared" si="8"/>
        <v>9.654269333746357E-2</v>
      </c>
      <c r="G38" s="7">
        <f t="shared" si="9"/>
        <v>-8.6622234969092549E-2</v>
      </c>
      <c r="H38">
        <f t="shared" si="6"/>
        <v>-9.6848257541061692E-3</v>
      </c>
      <c r="I38" s="7">
        <f t="shared" si="10"/>
        <v>-1.494848646830995E-2</v>
      </c>
    </row>
    <row r="39" spans="1:9" x14ac:dyDescent="0.3">
      <c r="A39" s="21">
        <v>39507</v>
      </c>
      <c r="B39" s="30">
        <v>101.85</v>
      </c>
      <c r="C39" s="30">
        <v>970.77</v>
      </c>
      <c r="D39" s="30">
        <v>1330.63</v>
      </c>
      <c r="E39" s="7">
        <f t="shared" si="7"/>
        <v>9.8023725593971933E-2</v>
      </c>
      <c r="F39" s="7">
        <f t="shared" si="8"/>
        <v>5.2141054748334213E-2</v>
      </c>
      <c r="G39" s="7">
        <f t="shared" si="9"/>
        <v>-1.8746547415421845E-2</v>
      </c>
      <c r="H39">
        <f t="shared" si="6"/>
        <v>4.3806077642294772E-2</v>
      </c>
      <c r="I39" s="7">
        <f t="shared" si="10"/>
        <v>3.7575976436114746E-3</v>
      </c>
    </row>
    <row r="40" spans="1:9" x14ac:dyDescent="0.3">
      <c r="A40" s="21">
        <v>39537</v>
      </c>
      <c r="B40" s="30">
        <v>105.63</v>
      </c>
      <c r="C40" s="30">
        <v>927.85</v>
      </c>
      <c r="D40" s="30">
        <v>1315.22</v>
      </c>
      <c r="E40" s="7">
        <f t="shared" si="7"/>
        <v>3.6441279162256097E-2</v>
      </c>
      <c r="F40" s="7">
        <f t="shared" si="8"/>
        <v>-4.5219489236032459E-2</v>
      </c>
      <c r="G40" s="7">
        <f t="shared" si="9"/>
        <v>-1.1648562274430316E-2</v>
      </c>
      <c r="H40">
        <f t="shared" si="6"/>
        <v>-6.8089241160688924E-3</v>
      </c>
      <c r="I40" s="7">
        <f t="shared" si="10"/>
        <v>-2.7810113044991459E-2</v>
      </c>
    </row>
    <row r="41" spans="1:9" x14ac:dyDescent="0.3">
      <c r="A41" s="21">
        <v>39568</v>
      </c>
      <c r="B41" s="30">
        <v>113.46</v>
      </c>
      <c r="C41" s="30">
        <v>869.85</v>
      </c>
      <c r="D41" s="30">
        <v>1385.59</v>
      </c>
      <c r="E41" s="7">
        <f t="shared" si="7"/>
        <v>7.1507930063350239E-2</v>
      </c>
      <c r="F41" s="7">
        <f t="shared" si="8"/>
        <v>-6.4549298799788532E-2</v>
      </c>
      <c r="G41" s="7">
        <f t="shared" si="9"/>
        <v>5.2122089693112973E-2</v>
      </c>
      <c r="H41">
        <f t="shared" si="6"/>
        <v>1.9693573652224895E-2</v>
      </c>
      <c r="I41" s="7">
        <f t="shared" si="10"/>
        <v>3.8200048745323234E-3</v>
      </c>
    </row>
    <row r="42" spans="1:9" x14ac:dyDescent="0.3">
      <c r="A42" s="21">
        <v>39598</v>
      </c>
      <c r="B42" s="30">
        <v>127.36</v>
      </c>
      <c r="C42" s="30">
        <v>888.3</v>
      </c>
      <c r="D42" s="30">
        <v>1400.38</v>
      </c>
      <c r="E42" s="7">
        <f t="shared" si="7"/>
        <v>0.11556737019765173</v>
      </c>
      <c r="F42" s="7">
        <f t="shared" si="8"/>
        <v>2.0988740785095935E-2</v>
      </c>
      <c r="G42" s="7">
        <f t="shared" si="9"/>
        <v>1.0617586652650165E-2</v>
      </c>
      <c r="H42">
        <f t="shared" si="6"/>
        <v>4.9057899211799282E-2</v>
      </c>
      <c r="I42" s="7">
        <f t="shared" si="10"/>
        <v>9.2324289276915668E-3</v>
      </c>
    </row>
    <row r="43" spans="1:9" x14ac:dyDescent="0.3">
      <c r="A43" s="21">
        <v>39629</v>
      </c>
      <c r="B43" s="30">
        <v>140</v>
      </c>
      <c r="C43" s="30">
        <v>922.6</v>
      </c>
      <c r="D43" s="30">
        <v>1280</v>
      </c>
      <c r="E43" s="7">
        <f t="shared" si="7"/>
        <v>9.4624700513231422E-2</v>
      </c>
      <c r="F43" s="7">
        <f t="shared" si="8"/>
        <v>3.7886247348065026E-2</v>
      </c>
      <c r="G43" s="7">
        <f t="shared" si="9"/>
        <v>-8.98835504310454E-2</v>
      </c>
      <c r="H43">
        <f t="shared" si="6"/>
        <v>1.4209132476750347E-2</v>
      </c>
      <c r="I43" s="7">
        <f t="shared" si="10"/>
        <v>-4.7939354026679454E-2</v>
      </c>
    </row>
    <row r="44" spans="1:9" x14ac:dyDescent="0.3">
      <c r="A44" s="21">
        <v>39659</v>
      </c>
      <c r="B44" s="30">
        <v>126.77</v>
      </c>
      <c r="C44" s="30">
        <v>898.3</v>
      </c>
      <c r="D44" s="30">
        <v>1284.26</v>
      </c>
      <c r="E44" s="7">
        <f t="shared" si="7"/>
        <v>-9.9268001658669017E-2</v>
      </c>
      <c r="F44" s="7">
        <f t="shared" si="8"/>
        <v>-2.66916828885593E-2</v>
      </c>
      <c r="G44" s="7">
        <f t="shared" si="9"/>
        <v>3.322599049300799E-3</v>
      </c>
      <c r="H44">
        <f t="shared" si="6"/>
        <v>-4.0879028499309168E-2</v>
      </c>
      <c r="I44" s="7">
        <f t="shared" si="10"/>
        <v>-3.3763590288879894E-3</v>
      </c>
    </row>
    <row r="45" spans="1:9" x14ac:dyDescent="0.3">
      <c r="A45" s="21">
        <v>39690</v>
      </c>
      <c r="B45" s="30">
        <v>115.96</v>
      </c>
      <c r="C45" s="30">
        <v>834.6</v>
      </c>
      <c r="D45" s="30">
        <v>1282.83</v>
      </c>
      <c r="E45" s="7">
        <f t="shared" si="7"/>
        <v>-8.9129116897180546E-2</v>
      </c>
      <c r="F45" s="7">
        <f t="shared" si="8"/>
        <v>-7.3551520077708668E-2</v>
      </c>
      <c r="G45" s="7">
        <f t="shared" si="9"/>
        <v>-1.1141020750440925E-3</v>
      </c>
      <c r="H45">
        <f t="shared" si="6"/>
        <v>-5.4598246349977765E-2</v>
      </c>
      <c r="I45" s="7">
        <f t="shared" si="10"/>
        <v>-2.5776973646892125E-2</v>
      </c>
    </row>
    <row r="46" spans="1:9" x14ac:dyDescent="0.3">
      <c r="A46" s="21">
        <v>39721</v>
      </c>
      <c r="B46" s="30">
        <v>100.64</v>
      </c>
      <c r="C46" s="30">
        <v>877.6</v>
      </c>
      <c r="D46" s="30">
        <v>1166.3599999999999</v>
      </c>
      <c r="E46" s="7">
        <f t="shared" si="7"/>
        <v>-0.14169551110132422</v>
      </c>
      <c r="F46" s="7">
        <f t="shared" si="8"/>
        <v>5.0238340803568343E-2</v>
      </c>
      <c r="G46" s="7">
        <f t="shared" si="9"/>
        <v>-9.5180786774375359E-2</v>
      </c>
      <c r="H46">
        <f t="shared" si="6"/>
        <v>-6.221265235737708E-2</v>
      </c>
      <c r="I46" s="7">
        <f t="shared" si="10"/>
        <v>-3.3787166576463051E-2</v>
      </c>
    </row>
    <row r="47" spans="1:9" x14ac:dyDescent="0.3">
      <c r="A47" s="21">
        <v>39751</v>
      </c>
      <c r="B47" s="30">
        <v>65.959999999999994</v>
      </c>
      <c r="C47" s="30">
        <v>739.55</v>
      </c>
      <c r="D47" s="30">
        <v>954.09</v>
      </c>
      <c r="E47" s="7">
        <f t="shared" si="7"/>
        <v>-0.42250129526073227</v>
      </c>
      <c r="F47" s="7">
        <f t="shared" si="8"/>
        <v>-0.17114901584364159</v>
      </c>
      <c r="G47" s="7">
        <f t="shared" si="9"/>
        <v>-0.20088506049231855</v>
      </c>
      <c r="H47">
        <f t="shared" si="6"/>
        <v>-0.26484512386556414</v>
      </c>
      <c r="I47" s="7">
        <f t="shared" si="10"/>
        <v>-0.17703941240899462</v>
      </c>
    </row>
    <row r="48" spans="1:9" x14ac:dyDescent="0.3">
      <c r="A48" s="21">
        <v>39782</v>
      </c>
      <c r="B48" s="30">
        <v>49.77</v>
      </c>
      <c r="C48" s="30">
        <v>812.65</v>
      </c>
      <c r="D48" s="30">
        <v>896.24</v>
      </c>
      <c r="E48" s="7">
        <f t="shared" si="7"/>
        <v>-0.28163610482093521</v>
      </c>
      <c r="F48" s="7">
        <f t="shared" si="8"/>
        <v>9.4258619431805912E-2</v>
      </c>
      <c r="G48" s="7">
        <f t="shared" si="9"/>
        <v>-6.2549772370757845E-2</v>
      </c>
      <c r="H48">
        <f t="shared" si="6"/>
        <v>-8.3309085919962375E-2</v>
      </c>
      <c r="I48" s="7">
        <f t="shared" si="10"/>
        <v>1.2645264210757748E-2</v>
      </c>
    </row>
    <row r="49" spans="1:9" x14ac:dyDescent="0.3">
      <c r="A49" s="21">
        <v>39812</v>
      </c>
      <c r="B49" s="30">
        <v>39.03</v>
      </c>
      <c r="C49" s="30">
        <v>871.45</v>
      </c>
      <c r="D49" s="30">
        <v>890.64</v>
      </c>
      <c r="E49" s="7">
        <f t="shared" si="7"/>
        <v>-0.24308181167793924</v>
      </c>
      <c r="F49" s="7">
        <f t="shared" si="8"/>
        <v>6.9857978418505801E-2</v>
      </c>
      <c r="G49" s="7">
        <f t="shared" si="9"/>
        <v>-6.2679288300160826E-3</v>
      </c>
      <c r="H49">
        <f t="shared" si="6"/>
        <v>-5.9830587363149841E-2</v>
      </c>
      <c r="I49" s="7">
        <f t="shared" si="10"/>
        <v>3.7181890115259186E-2</v>
      </c>
    </row>
    <row r="50" spans="1:9" x14ac:dyDescent="0.3">
      <c r="A50" s="21">
        <v>39843</v>
      </c>
      <c r="B50" s="30">
        <v>41.68</v>
      </c>
      <c r="C50" s="30">
        <v>922.05</v>
      </c>
      <c r="D50" s="30">
        <v>825.88</v>
      </c>
      <c r="E50" s="7">
        <f t="shared" si="7"/>
        <v>6.5690816252587825E-2</v>
      </c>
      <c r="F50" s="7">
        <f t="shared" si="8"/>
        <v>5.644096105343744E-2</v>
      </c>
      <c r="G50" s="7">
        <f t="shared" si="9"/>
        <v>-7.5490820903773195E-2</v>
      </c>
      <c r="H50">
        <f t="shared" si="6"/>
        <v>1.5546985467417354E-2</v>
      </c>
      <c r="I50" s="7">
        <f t="shared" si="10"/>
        <v>-2.9553845236407077E-2</v>
      </c>
    </row>
    <row r="51" spans="1:9" x14ac:dyDescent="0.3">
      <c r="A51" s="21">
        <v>39872</v>
      </c>
      <c r="B51" s="30">
        <v>44.76</v>
      </c>
      <c r="C51" s="30">
        <v>952</v>
      </c>
      <c r="D51" s="30">
        <v>735.09</v>
      </c>
      <c r="E51" s="7">
        <f t="shared" si="7"/>
        <v>7.1293485998612946E-2</v>
      </c>
      <c r="F51" s="7">
        <f t="shared" si="8"/>
        <v>3.196558277023729E-2</v>
      </c>
      <c r="G51" s="7">
        <f t="shared" si="9"/>
        <v>-0.11645654382051443</v>
      </c>
      <c r="H51">
        <f t="shared" si="6"/>
        <v>-4.3991583505547287E-3</v>
      </c>
      <c r="I51" s="7">
        <f t="shared" si="10"/>
        <v>-6.6317520033950916E-2</v>
      </c>
    </row>
    <row r="52" spans="1:9" x14ac:dyDescent="0.3">
      <c r="A52" s="21">
        <v>39902</v>
      </c>
      <c r="B52" s="30">
        <v>48.41</v>
      </c>
      <c r="C52" s="30">
        <v>926.8</v>
      </c>
      <c r="D52" s="30">
        <v>787.53</v>
      </c>
      <c r="E52" s="7">
        <f t="shared" si="7"/>
        <v>7.8391520507878579E-2</v>
      </c>
      <c r="F52" s="7">
        <f t="shared" si="8"/>
        <v>-2.6827242233144189E-2</v>
      </c>
      <c r="G52" s="7">
        <f t="shared" si="9"/>
        <v>6.890852451611397E-2</v>
      </c>
      <c r="H52">
        <f t="shared" si="6"/>
        <v>4.015760093028279E-2</v>
      </c>
      <c r="I52" s="7">
        <f t="shared" si="10"/>
        <v>2.9615809695882404E-2</v>
      </c>
    </row>
    <row r="53" spans="1:9" x14ac:dyDescent="0.3">
      <c r="A53" s="21">
        <v>39933</v>
      </c>
      <c r="B53" s="30">
        <v>51.12</v>
      </c>
      <c r="C53" s="30">
        <v>884</v>
      </c>
      <c r="D53" s="30">
        <v>872.81</v>
      </c>
      <c r="E53" s="7">
        <f t="shared" si="7"/>
        <v>5.446940611767629E-2</v>
      </c>
      <c r="F53" s="7">
        <f t="shared" si="8"/>
        <v>-4.728072992057767E-2</v>
      </c>
      <c r="G53" s="7">
        <f t="shared" si="9"/>
        <v>0.10281642661949933</v>
      </c>
      <c r="H53">
        <f t="shared" si="6"/>
        <v>3.6668367605532652E-2</v>
      </c>
      <c r="I53" s="7">
        <f t="shared" si="10"/>
        <v>4.4577520455455065E-2</v>
      </c>
    </row>
    <row r="54" spans="1:9" x14ac:dyDescent="0.3">
      <c r="A54" s="21">
        <v>39963</v>
      </c>
      <c r="B54" s="30">
        <v>66.31</v>
      </c>
      <c r="C54" s="30">
        <v>959.8</v>
      </c>
      <c r="D54" s="30">
        <v>919.14</v>
      </c>
      <c r="E54" s="7">
        <f t="shared" si="7"/>
        <v>0.26016490531149694</v>
      </c>
      <c r="F54" s="7">
        <f t="shared" si="8"/>
        <v>8.2267866786501637E-2</v>
      </c>
      <c r="G54" s="7">
        <f t="shared" si="9"/>
        <v>5.1720558420882315E-2</v>
      </c>
      <c r="H54">
        <f t="shared" si="6"/>
        <v>0.13138444350629364</v>
      </c>
      <c r="I54" s="7">
        <f t="shared" si="10"/>
        <v>5.3000263282240181E-2</v>
      </c>
    </row>
    <row r="55" spans="1:9" x14ac:dyDescent="0.3">
      <c r="A55" s="21">
        <v>39994</v>
      </c>
      <c r="B55" s="30">
        <v>69.89</v>
      </c>
      <c r="C55" s="30">
        <v>938.05</v>
      </c>
      <c r="D55" s="30">
        <v>919.32</v>
      </c>
      <c r="E55" s="7">
        <f t="shared" si="7"/>
        <v>5.258186210826131E-2</v>
      </c>
      <c r="F55" s="7">
        <f t="shared" si="8"/>
        <v>-2.2921676934525261E-2</v>
      </c>
      <c r="G55" s="7">
        <f t="shared" si="9"/>
        <v>1.9581606407012827E-4</v>
      </c>
      <c r="H55">
        <f t="shared" si="6"/>
        <v>9.9520004126020592E-3</v>
      </c>
      <c r="I55" s="7">
        <f t="shared" si="10"/>
        <v>-1.195917966347566E-2</v>
      </c>
    </row>
    <row r="56" spans="1:9" x14ac:dyDescent="0.3">
      <c r="A56" s="21">
        <v>40024</v>
      </c>
      <c r="B56" s="30">
        <v>66.94</v>
      </c>
      <c r="C56" s="30">
        <v>930</v>
      </c>
      <c r="D56" s="30">
        <v>986.75</v>
      </c>
      <c r="E56" s="7">
        <f t="shared" si="7"/>
        <v>-4.312588170585719E-2</v>
      </c>
      <c r="F56" s="7">
        <f t="shared" si="8"/>
        <v>-8.6186663423183166E-3</v>
      </c>
      <c r="G56" s="7">
        <f t="shared" si="9"/>
        <v>7.0782448226226563E-2</v>
      </c>
      <c r="H56">
        <f t="shared" si="6"/>
        <v>6.3459667260170188E-3</v>
      </c>
      <c r="I56" s="7">
        <f t="shared" si="10"/>
        <v>4.4676648239187024E-2</v>
      </c>
    </row>
    <row r="57" spans="1:9" x14ac:dyDescent="0.3">
      <c r="A57" s="21">
        <v>40055</v>
      </c>
      <c r="B57" s="30">
        <v>72.739999999999995</v>
      </c>
      <c r="C57" s="30">
        <v>948.25</v>
      </c>
      <c r="D57" s="30">
        <v>1028.93</v>
      </c>
      <c r="E57" s="7">
        <f t="shared" si="7"/>
        <v>8.3094743775662477E-2</v>
      </c>
      <c r="F57" s="7">
        <f t="shared" si="8"/>
        <v>1.9433594421706616E-2</v>
      </c>
      <c r="G57" s="7">
        <f t="shared" si="9"/>
        <v>4.1857991766253232E-2</v>
      </c>
      <c r="H57">
        <f t="shared" si="6"/>
        <v>4.8128776654540774E-2</v>
      </c>
      <c r="I57" s="7">
        <f t="shared" si="10"/>
        <v>3.0577349509080531E-2</v>
      </c>
    </row>
    <row r="58" spans="1:9" x14ac:dyDescent="0.3">
      <c r="A58" s="21">
        <v>40086</v>
      </c>
      <c r="B58" s="30">
        <v>70.61</v>
      </c>
      <c r="C58" s="30">
        <v>1002</v>
      </c>
      <c r="D58" s="30">
        <v>1057.08</v>
      </c>
      <c r="E58" s="7">
        <f t="shared" si="7"/>
        <v>-2.9719662030587461E-2</v>
      </c>
      <c r="F58" s="7">
        <f t="shared" si="8"/>
        <v>5.5135101075801739E-2</v>
      </c>
      <c r="G58" s="7">
        <f t="shared" si="9"/>
        <v>2.699096260049479E-2</v>
      </c>
      <c r="H58">
        <f t="shared" si="6"/>
        <v>1.7468800548569689E-2</v>
      </c>
      <c r="I58" s="7">
        <f t="shared" si="10"/>
        <v>4.141275429175717E-2</v>
      </c>
    </row>
    <row r="59" spans="1:9" x14ac:dyDescent="0.3">
      <c r="A59" s="21">
        <v>40116</v>
      </c>
      <c r="B59" s="30">
        <v>77</v>
      </c>
      <c r="C59" s="30">
        <v>1046</v>
      </c>
      <c r="D59" s="30">
        <v>1036.19</v>
      </c>
      <c r="E59" s="7">
        <f t="shared" si="7"/>
        <v>8.6633644325428458E-2</v>
      </c>
      <c r="F59" s="7">
        <f t="shared" si="8"/>
        <v>4.2975362980058149E-2</v>
      </c>
      <c r="G59" s="7">
        <f t="shared" si="9"/>
        <v>-1.9959865222177731E-2</v>
      </c>
      <c r="H59">
        <f t="shared" si="6"/>
        <v>3.6549714027769624E-2</v>
      </c>
      <c r="I59" s="7">
        <f t="shared" si="10"/>
        <v>-1.3590038097908638E-4</v>
      </c>
    </row>
    <row r="60" spans="1:9" x14ac:dyDescent="0.3">
      <c r="A60" s="21">
        <v>40147</v>
      </c>
      <c r="B60" s="30">
        <v>77.28</v>
      </c>
      <c r="C60" s="30">
        <v>1177.7</v>
      </c>
      <c r="D60" s="30">
        <v>1095.6300000000001</v>
      </c>
      <c r="E60" s="7">
        <f t="shared" si="7"/>
        <v>3.6297680505787311E-3</v>
      </c>
      <c r="F60" s="7">
        <f t="shared" si="8"/>
        <v>0.11859001822263454</v>
      </c>
      <c r="G60" s="7">
        <f t="shared" si="9"/>
        <v>5.5779015582807137E-2</v>
      </c>
      <c r="H60">
        <f t="shared" si="6"/>
        <v>5.9332933952006804E-2</v>
      </c>
      <c r="I60" s="7">
        <f t="shared" si="10"/>
        <v>8.400345188841507E-2</v>
      </c>
    </row>
    <row r="61" spans="1:9" x14ac:dyDescent="0.3">
      <c r="A61" s="21">
        <v>40177</v>
      </c>
      <c r="B61" s="30">
        <v>79.28</v>
      </c>
      <c r="C61" s="30">
        <v>1106</v>
      </c>
      <c r="D61" s="30">
        <v>1126.42</v>
      </c>
      <c r="E61" s="7">
        <f t="shared" si="7"/>
        <v>2.555070011746995E-2</v>
      </c>
      <c r="F61" s="7">
        <f t="shared" si="8"/>
        <v>-6.2813480765222765E-2</v>
      </c>
      <c r="G61" s="7">
        <f t="shared" si="9"/>
        <v>2.7714921657631925E-2</v>
      </c>
      <c r="H61">
        <f t="shared" si="6"/>
        <v>-3.1826196633736314E-3</v>
      </c>
      <c r="I61" s="7">
        <f t="shared" si="10"/>
        <v>-8.8479512004926986E-3</v>
      </c>
    </row>
    <row r="62" spans="1:9" x14ac:dyDescent="0.3">
      <c r="A62" s="21">
        <v>40208</v>
      </c>
      <c r="B62" s="30">
        <v>72.89</v>
      </c>
      <c r="C62" s="30">
        <v>1077.8499999999999</v>
      </c>
      <c r="D62" s="30">
        <v>1073.8699999999999</v>
      </c>
      <c r="E62" s="7">
        <f t="shared" si="7"/>
        <v>-8.4034434627610996E-2</v>
      </c>
      <c r="F62" s="7">
        <f t="shared" si="8"/>
        <v>-2.5781586862837519E-2</v>
      </c>
      <c r="G62" s="7">
        <f t="shared" si="9"/>
        <v>-4.777551601597075E-2</v>
      </c>
      <c r="H62">
        <f t="shared" si="6"/>
        <v>-5.2530512502139755E-2</v>
      </c>
      <c r="I62" s="7">
        <f t="shared" si="10"/>
        <v>-3.6934279430195519E-2</v>
      </c>
    </row>
    <row r="63" spans="1:9" x14ac:dyDescent="0.3">
      <c r="A63" s="21">
        <v>40237</v>
      </c>
      <c r="B63" s="30">
        <v>79.66</v>
      </c>
      <c r="C63" s="30">
        <v>1105.5</v>
      </c>
      <c r="D63" s="30">
        <v>1104.49</v>
      </c>
      <c r="E63" s="7">
        <f t="shared" si="7"/>
        <v>8.8816122359376443E-2</v>
      </c>
      <c r="F63" s="7">
        <f t="shared" si="8"/>
        <v>2.5329405078058378E-2</v>
      </c>
      <c r="G63" s="7">
        <f t="shared" si="9"/>
        <v>2.8114744036660498E-2</v>
      </c>
      <c r="H63">
        <f t="shared" si="6"/>
        <v>4.7420090491365106E-2</v>
      </c>
      <c r="I63" s="7">
        <f t="shared" si="10"/>
        <v>2.375476028008601E-2</v>
      </c>
    </row>
    <row r="64" spans="1:9" x14ac:dyDescent="0.3">
      <c r="A64" s="21">
        <v>40267</v>
      </c>
      <c r="B64" s="30">
        <v>82.37</v>
      </c>
      <c r="C64" s="30">
        <v>1103.6500000000001</v>
      </c>
      <c r="D64" s="30">
        <v>1173.27</v>
      </c>
      <c r="E64" s="7">
        <f t="shared" si="7"/>
        <v>3.345371519965936E-2</v>
      </c>
      <c r="F64" s="7">
        <f t="shared" si="8"/>
        <v>-1.6748527102801293E-3</v>
      </c>
      <c r="G64" s="7">
        <f t="shared" si="9"/>
        <v>6.0411032245824621E-2</v>
      </c>
      <c r="H64">
        <f t="shared" si="6"/>
        <v>3.0729964911734617E-2</v>
      </c>
      <c r="I64" s="7">
        <f t="shared" si="10"/>
        <v>3.6691684893942693E-2</v>
      </c>
    </row>
    <row r="65" spans="1:9" x14ac:dyDescent="0.3">
      <c r="A65" s="21">
        <v>40298</v>
      </c>
      <c r="B65" s="30">
        <v>86.15</v>
      </c>
      <c r="C65" s="30">
        <v>1179.8499999999999</v>
      </c>
      <c r="D65" s="30">
        <v>1186.69</v>
      </c>
      <c r="E65" s="7">
        <f t="shared" si="7"/>
        <v>4.486867002078132E-2</v>
      </c>
      <c r="F65" s="7">
        <f t="shared" si="8"/>
        <v>6.6764443148162045E-2</v>
      </c>
      <c r="G65" s="7">
        <f t="shared" si="9"/>
        <v>1.1373196711521767E-2</v>
      </c>
      <c r="H65">
        <f t="shared" si="6"/>
        <v>4.1002103293488378E-2</v>
      </c>
      <c r="I65" s="7">
        <f t="shared" si="10"/>
        <v>3.2032109777618903E-2</v>
      </c>
    </row>
    <row r="66" spans="1:9" x14ac:dyDescent="0.3">
      <c r="A66" s="21">
        <v>40328</v>
      </c>
      <c r="B66" s="30">
        <v>73.97</v>
      </c>
      <c r="C66" s="30">
        <v>1203</v>
      </c>
      <c r="D66" s="30">
        <v>1089.4100000000001</v>
      </c>
      <c r="E66" s="7">
        <f t="shared" si="7"/>
        <v>-0.15243035737416244</v>
      </c>
      <c r="F66" s="7">
        <f t="shared" si="8"/>
        <v>1.9431125239295965E-2</v>
      </c>
      <c r="G66" s="7">
        <f t="shared" si="9"/>
        <v>-8.5531653633770133E-2</v>
      </c>
      <c r="H66">
        <f t="shared" si="6"/>
        <v>-7.2843628589545531E-2</v>
      </c>
      <c r="I66" s="7">
        <f t="shared" si="10"/>
        <v>-3.9443990652624661E-2</v>
      </c>
    </row>
    <row r="67" spans="1:9" x14ac:dyDescent="0.3">
      <c r="A67" s="21">
        <v>40359</v>
      </c>
      <c r="B67" s="30">
        <v>75.63</v>
      </c>
      <c r="C67" s="30">
        <v>1243.6500000000001</v>
      </c>
      <c r="D67" s="30">
        <v>1030.71</v>
      </c>
      <c r="E67" s="7">
        <f t="shared" si="7"/>
        <v>2.2193424268161868E-2</v>
      </c>
      <c r="F67" s="7">
        <f t="shared" si="8"/>
        <v>3.3232167255658633E-2</v>
      </c>
      <c r="G67" s="7">
        <f t="shared" si="9"/>
        <v>-5.5388380132376618E-2</v>
      </c>
      <c r="H67">
        <f t="shared" si="6"/>
        <v>1.2403797147959861E-5</v>
      </c>
      <c r="I67" s="7">
        <f t="shared" si="10"/>
        <v>-2.36134028631791E-2</v>
      </c>
    </row>
    <row r="68" spans="1:9" x14ac:dyDescent="0.3">
      <c r="A68" s="21">
        <v>40389</v>
      </c>
      <c r="B68" s="30">
        <v>78.95</v>
      </c>
      <c r="C68" s="30">
        <v>1175.47</v>
      </c>
      <c r="D68" s="30">
        <v>1101.5999999999999</v>
      </c>
      <c r="E68" s="7">
        <f t="shared" si="7"/>
        <v>4.2961710833712953E-2</v>
      </c>
      <c r="F68" s="7">
        <f t="shared" si="8"/>
        <v>-5.6382536630751136E-2</v>
      </c>
      <c r="G68" s="7">
        <f t="shared" si="9"/>
        <v>6.6515783274589638E-2</v>
      </c>
      <c r="H68">
        <f t="shared" si="6"/>
        <v>1.7698319159183819E-2</v>
      </c>
      <c r="I68" s="7">
        <f t="shared" si="10"/>
        <v>1.7976764297166742E-2</v>
      </c>
    </row>
    <row r="69" spans="1:9" x14ac:dyDescent="0.3">
      <c r="A69" s="21">
        <v>40420</v>
      </c>
      <c r="B69" s="30">
        <v>74.7</v>
      </c>
      <c r="C69" s="30">
        <v>1241.3499999999999</v>
      </c>
      <c r="D69" s="30">
        <v>1048.92</v>
      </c>
      <c r="E69" s="7">
        <f t="shared" si="7"/>
        <v>-5.5334648562879507E-2</v>
      </c>
      <c r="F69" s="7">
        <f t="shared" si="8"/>
        <v>5.453142946232882E-2</v>
      </c>
      <c r="G69" s="7">
        <f t="shared" si="9"/>
        <v>-4.9002605034048109E-2</v>
      </c>
      <c r="H69">
        <f t="shared" si="6"/>
        <v>-1.6601941378199599E-2</v>
      </c>
      <c r="I69" s="7">
        <f t="shared" si="10"/>
        <v>-6.7181221206789772E-3</v>
      </c>
    </row>
    <row r="70" spans="1:9" x14ac:dyDescent="0.3">
      <c r="A70" s="21">
        <v>40451</v>
      </c>
      <c r="B70" s="30">
        <v>79.97</v>
      </c>
      <c r="C70" s="30">
        <v>1301.47</v>
      </c>
      <c r="D70" s="30">
        <v>1141.2</v>
      </c>
      <c r="E70" s="7">
        <f t="shared" si="7"/>
        <v>6.8171472205026867E-2</v>
      </c>
      <c r="F70" s="7">
        <f t="shared" si="8"/>
        <v>4.7294897780495782E-2</v>
      </c>
      <c r="G70" s="7">
        <f t="shared" si="9"/>
        <v>8.4319276958947947E-2</v>
      </c>
      <c r="H70">
        <f t="shared" si="6"/>
        <v>6.6595215648156861E-2</v>
      </c>
      <c r="I70" s="7">
        <f t="shared" si="10"/>
        <v>7.0178285064422363E-2</v>
      </c>
    </row>
    <row r="71" spans="1:9" x14ac:dyDescent="0.3">
      <c r="A71" s="21">
        <v>40481</v>
      </c>
      <c r="B71" s="30">
        <v>81.430000000000007</v>
      </c>
      <c r="C71" s="30">
        <v>1347.4</v>
      </c>
      <c r="D71" s="30">
        <v>1183.26</v>
      </c>
      <c r="E71" s="7">
        <f t="shared" si="7"/>
        <v>1.8092191135241513E-2</v>
      </c>
      <c r="F71" s="7">
        <f t="shared" si="8"/>
        <v>3.4682414684148503E-2</v>
      </c>
      <c r="G71" s="7">
        <f t="shared" si="9"/>
        <v>3.6193000710687595E-2</v>
      </c>
      <c r="H71">
        <f t="shared" si="6"/>
        <v>2.9655868843359204E-2</v>
      </c>
      <c r="I71" s="7">
        <f t="shared" si="10"/>
        <v>3.6544589948548201E-2</v>
      </c>
    </row>
    <row r="72" spans="1:9" x14ac:dyDescent="0.3">
      <c r="A72" s="21">
        <v>40512</v>
      </c>
      <c r="B72" s="30">
        <v>84.11</v>
      </c>
      <c r="C72" s="30">
        <v>1385.18</v>
      </c>
      <c r="D72" s="30">
        <v>1180.55</v>
      </c>
      <c r="E72" s="7">
        <f t="shared" si="7"/>
        <v>3.2381710495305895E-2</v>
      </c>
      <c r="F72" s="7">
        <f t="shared" si="8"/>
        <v>2.7653285549220582E-2</v>
      </c>
      <c r="G72" s="7">
        <f t="shared" si="9"/>
        <v>-2.2929094870601432E-3</v>
      </c>
      <c r="H72">
        <f t="shared" si="6"/>
        <v>1.9247362185822108E-2</v>
      </c>
      <c r="I72" s="7">
        <f t="shared" si="10"/>
        <v>7.9940262851674968E-3</v>
      </c>
    </row>
    <row r="73" spans="1:9" x14ac:dyDescent="0.3">
      <c r="A73" s="21">
        <v>40542</v>
      </c>
      <c r="B73" s="30">
        <v>89.84</v>
      </c>
      <c r="C73" s="30">
        <v>1406.32</v>
      </c>
      <c r="D73" s="30">
        <v>1257.8800000000001</v>
      </c>
      <c r="E73" s="7">
        <f t="shared" si="7"/>
        <v>6.5904844455841896E-2</v>
      </c>
      <c r="F73" s="7">
        <f t="shared" si="8"/>
        <v>1.514626841585545E-2</v>
      </c>
      <c r="G73" s="7">
        <f t="shared" si="9"/>
        <v>6.3447332640390833E-2</v>
      </c>
      <c r="H73">
        <f t="shared" si="6"/>
        <v>4.8166148504029394E-2</v>
      </c>
      <c r="I73" s="7">
        <f t="shared" si="10"/>
        <v>4.3747059489637474E-2</v>
      </c>
    </row>
    <row r="74" spans="1:9" x14ac:dyDescent="0.3">
      <c r="A74" s="21">
        <v>40573</v>
      </c>
      <c r="B74" s="30">
        <v>89.43</v>
      </c>
      <c r="C74" s="30">
        <v>1329.55</v>
      </c>
      <c r="D74" s="30">
        <v>1276.3399999999999</v>
      </c>
      <c r="E74" s="7">
        <f t="shared" si="7"/>
        <v>-4.5741140720979021E-3</v>
      </c>
      <c r="F74" s="7">
        <f t="shared" si="8"/>
        <v>-5.6135824392374196E-2</v>
      </c>
      <c r="G74" s="7">
        <f t="shared" si="9"/>
        <v>1.4568842888079815E-2</v>
      </c>
      <c r="H74">
        <f t="shared" si="6"/>
        <v>-1.5380365192130761E-2</v>
      </c>
      <c r="I74" s="7">
        <f t="shared" si="10"/>
        <v>-1.3058456107693163E-2</v>
      </c>
    </row>
    <row r="75" spans="1:9" x14ac:dyDescent="0.3">
      <c r="A75" s="21">
        <v>40602</v>
      </c>
      <c r="B75" s="30">
        <v>96.97</v>
      </c>
      <c r="C75" s="30">
        <v>1415.05</v>
      </c>
      <c r="D75" s="30">
        <v>1327.22</v>
      </c>
      <c r="E75" s="7">
        <f t="shared" si="7"/>
        <v>8.0945455958365067E-2</v>
      </c>
      <c r="F75" s="7">
        <f t="shared" si="8"/>
        <v>6.2324327042831799E-2</v>
      </c>
      <c r="G75" s="7">
        <f t="shared" si="9"/>
        <v>3.9089921990117474E-2</v>
      </c>
      <c r="H75">
        <f t="shared" si="6"/>
        <v>6.0786568330438107E-2</v>
      </c>
      <c r="I75" s="7">
        <f t="shared" si="10"/>
        <v>4.6275256725547664E-2</v>
      </c>
    </row>
    <row r="76" spans="1:9" x14ac:dyDescent="0.3">
      <c r="A76" s="21">
        <v>40632</v>
      </c>
      <c r="B76" s="30">
        <v>104.27</v>
      </c>
      <c r="C76" s="30">
        <v>1414.8</v>
      </c>
      <c r="D76" s="30">
        <v>1328.26</v>
      </c>
      <c r="E76" s="7">
        <f t="shared" si="7"/>
        <v>7.2582036485046769E-2</v>
      </c>
      <c r="F76" s="7">
        <f t="shared" si="8"/>
        <v>-1.7668781076765386E-4</v>
      </c>
      <c r="G76" s="7">
        <f t="shared" si="9"/>
        <v>7.8328592433255081E-4</v>
      </c>
      <c r="H76">
        <f t="shared" si="6"/>
        <v>2.4396211532870554E-2</v>
      </c>
      <c r="I76" s="7">
        <f t="shared" si="10"/>
        <v>-3.4279187365018906E-3</v>
      </c>
    </row>
    <row r="77" spans="1:9" x14ac:dyDescent="0.3">
      <c r="A77" s="21">
        <v>40663</v>
      </c>
      <c r="B77" s="30">
        <v>113.93</v>
      </c>
      <c r="C77" s="30">
        <v>1535.8</v>
      </c>
      <c r="D77" s="30">
        <v>1363.61</v>
      </c>
      <c r="E77" s="7">
        <f t="shared" si="7"/>
        <v>8.860053590852264E-2</v>
      </c>
      <c r="F77" s="7">
        <f t="shared" si="8"/>
        <v>8.2063239565117588E-2</v>
      </c>
      <c r="G77" s="7">
        <f t="shared" si="9"/>
        <v>2.6265779759858977E-2</v>
      </c>
      <c r="H77">
        <f t="shared" si="6"/>
        <v>6.5643185077833066E-2</v>
      </c>
      <c r="I77" s="7">
        <f t="shared" si="10"/>
        <v>4.5553989330497889E-2</v>
      </c>
    </row>
    <row r="78" spans="1:9" x14ac:dyDescent="0.3">
      <c r="A78" s="21">
        <v>40693</v>
      </c>
      <c r="B78" s="30">
        <v>100.59</v>
      </c>
      <c r="C78" s="30">
        <v>1532.88</v>
      </c>
      <c r="D78" s="30">
        <v>1331.1</v>
      </c>
      <c r="E78" s="7">
        <f t="shared" si="7"/>
        <v>-0.12453137556377754</v>
      </c>
      <c r="F78" s="7">
        <f t="shared" si="8"/>
        <v>-1.9030989749996997E-3</v>
      </c>
      <c r="G78" s="7">
        <f t="shared" si="9"/>
        <v>-2.4129926712778398E-2</v>
      </c>
      <c r="H78">
        <f t="shared" ref="H78:H141" si="11">AVERAGE(E78:G78)</f>
        <v>-5.0188133750518539E-2</v>
      </c>
      <c r="I78" s="7">
        <f t="shared" si="10"/>
        <v>-9.7796492468716426E-3</v>
      </c>
    </row>
    <row r="79" spans="1:9" x14ac:dyDescent="0.3">
      <c r="A79" s="21">
        <v>40724</v>
      </c>
      <c r="B79" s="30">
        <v>95.42</v>
      </c>
      <c r="C79" s="30">
        <v>1510.78</v>
      </c>
      <c r="D79" s="30">
        <v>1320.64</v>
      </c>
      <c r="E79" s="7">
        <f t="shared" ref="E79:E142" si="12">LN(B79/B78)</f>
        <v>-5.2764649058285928E-2</v>
      </c>
      <c r="F79" s="7">
        <f t="shared" ref="F79:F142" si="13">LN(C79/C78)</f>
        <v>-1.452224519035729E-2</v>
      </c>
      <c r="G79" s="7">
        <f t="shared" ref="G79:G142" si="14">LN(D79/D78)</f>
        <v>-7.889200488756392E-3</v>
      </c>
      <c r="H79">
        <f t="shared" si="11"/>
        <v>-2.5058698245799871E-2</v>
      </c>
      <c r="I79" s="7">
        <f t="shared" ref="I79:I142" si="15">$L$3*E79+$M$3*F79+$N$3*G79</f>
        <v>-8.1876338618869591E-3</v>
      </c>
    </row>
    <row r="80" spans="1:9" x14ac:dyDescent="0.3">
      <c r="A80" s="21">
        <v>40754</v>
      </c>
      <c r="B80" s="30">
        <v>95.7</v>
      </c>
      <c r="C80" s="30">
        <v>1623.56</v>
      </c>
      <c r="D80" s="30">
        <v>1292.28</v>
      </c>
      <c r="E80" s="7">
        <f t="shared" si="12"/>
        <v>2.9300983709475365E-3</v>
      </c>
      <c r="F80" s="7">
        <f t="shared" si="13"/>
        <v>7.1995195320167751E-2</v>
      </c>
      <c r="G80" s="7">
        <f t="shared" si="14"/>
        <v>-2.1708367435427242E-2</v>
      </c>
      <c r="H80">
        <f t="shared" si="11"/>
        <v>1.7738975418562685E-2</v>
      </c>
      <c r="I80" s="7">
        <f t="shared" si="15"/>
        <v>1.494450432802116E-2</v>
      </c>
    </row>
    <row r="81" spans="1:9" x14ac:dyDescent="0.3">
      <c r="A81" s="21">
        <v>40785</v>
      </c>
      <c r="B81" s="30">
        <v>88.9</v>
      </c>
      <c r="C81" s="30">
        <v>1828.5</v>
      </c>
      <c r="D81" s="30">
        <v>1212.92</v>
      </c>
      <c r="E81" s="7">
        <f t="shared" si="12"/>
        <v>-7.3706155939049639E-2</v>
      </c>
      <c r="F81" s="7">
        <f t="shared" si="13"/>
        <v>0.11887468953818203</v>
      </c>
      <c r="G81" s="7">
        <f t="shared" si="14"/>
        <v>-6.3377424544346764E-2</v>
      </c>
      <c r="H81">
        <f t="shared" si="11"/>
        <v>-6.0696303150714571E-3</v>
      </c>
      <c r="I81" s="7">
        <f t="shared" si="15"/>
        <v>1.1012894195892589E-2</v>
      </c>
    </row>
    <row r="82" spans="1:9" x14ac:dyDescent="0.3">
      <c r="A82" s="21">
        <v>40816</v>
      </c>
      <c r="B82" s="30">
        <v>79.2</v>
      </c>
      <c r="C82" s="30">
        <v>1617.79</v>
      </c>
      <c r="D82" s="30">
        <v>1131.42</v>
      </c>
      <c r="E82" s="7">
        <f t="shared" si="12"/>
        <v>-0.11553584369947879</v>
      </c>
      <c r="F82" s="7">
        <f t="shared" si="13"/>
        <v>-0.12243493825846183</v>
      </c>
      <c r="G82" s="7">
        <f t="shared" si="14"/>
        <v>-6.95571946175568E-2</v>
      </c>
      <c r="H82">
        <f t="shared" si="11"/>
        <v>-0.10250932552516583</v>
      </c>
      <c r="I82" s="7">
        <f t="shared" si="15"/>
        <v>-8.8533195811081766E-2</v>
      </c>
    </row>
    <row r="83" spans="1:9" x14ac:dyDescent="0.3">
      <c r="A83" s="21">
        <v>40846</v>
      </c>
      <c r="B83" s="30">
        <v>93.32</v>
      </c>
      <c r="C83" s="30">
        <v>1743.74</v>
      </c>
      <c r="D83" s="30">
        <v>1285.0899999999999</v>
      </c>
      <c r="E83" s="7">
        <f t="shared" si="12"/>
        <v>0.16405814833284893</v>
      </c>
      <c r="F83" s="7">
        <f t="shared" si="13"/>
        <v>7.497121145523282E-2</v>
      </c>
      <c r="G83" s="7">
        <f t="shared" si="14"/>
        <v>0.12735527382032955</v>
      </c>
      <c r="H83">
        <f t="shared" si="11"/>
        <v>0.12212821120280377</v>
      </c>
      <c r="I83" s="7">
        <f t="shared" si="15"/>
        <v>0.10417767096297163</v>
      </c>
    </row>
    <row r="84" spans="1:9" x14ac:dyDescent="0.3">
      <c r="A84" s="21">
        <v>40877</v>
      </c>
      <c r="B84" s="30">
        <v>100.36</v>
      </c>
      <c r="C84" s="30">
        <v>1745.85</v>
      </c>
      <c r="D84" s="30">
        <v>1246.96</v>
      </c>
      <c r="E84" s="7">
        <f t="shared" si="12"/>
        <v>7.2729274344992462E-2</v>
      </c>
      <c r="F84" s="7">
        <f t="shared" si="13"/>
        <v>1.2093112698881587E-3</v>
      </c>
      <c r="G84" s="7">
        <f t="shared" si="14"/>
        <v>-3.0120165606420429E-2</v>
      </c>
      <c r="H84">
        <f t="shared" si="11"/>
        <v>1.4606140002820062E-2</v>
      </c>
      <c r="I84" s="7">
        <f t="shared" si="15"/>
        <v>-2.2902128487523106E-2</v>
      </c>
    </row>
    <row r="85" spans="1:9" x14ac:dyDescent="0.3">
      <c r="A85" s="21">
        <v>40907</v>
      </c>
      <c r="B85" s="30">
        <v>98.83</v>
      </c>
      <c r="C85" s="30">
        <v>1574.57</v>
      </c>
      <c r="D85" s="30">
        <v>1257.5999999999999</v>
      </c>
      <c r="E85" s="7">
        <f t="shared" si="12"/>
        <v>-1.5362519110128975E-2</v>
      </c>
      <c r="F85" s="7">
        <f t="shared" si="13"/>
        <v>-0.10325932394499569</v>
      </c>
      <c r="G85" s="7">
        <f t="shared" si="14"/>
        <v>8.4965534941463527E-3</v>
      </c>
      <c r="H85">
        <f t="shared" si="11"/>
        <v>-3.6708429853659442E-2</v>
      </c>
      <c r="I85" s="7">
        <f t="shared" si="15"/>
        <v>-3.5511805856925274E-2</v>
      </c>
    </row>
    <row r="86" spans="1:9" x14ac:dyDescent="0.3">
      <c r="A86" s="21">
        <v>40938</v>
      </c>
      <c r="B86" s="30">
        <v>98.78</v>
      </c>
      <c r="C86" s="30">
        <v>1728.63</v>
      </c>
      <c r="D86" s="30">
        <v>1313.01</v>
      </c>
      <c r="E86" s="7">
        <f t="shared" si="12"/>
        <v>-5.0604727561375678E-4</v>
      </c>
      <c r="F86" s="7">
        <f t="shared" si="13"/>
        <v>9.3346968141880773E-2</v>
      </c>
      <c r="G86" s="7">
        <f t="shared" si="14"/>
        <v>4.3117068745081463E-2</v>
      </c>
      <c r="H86">
        <f t="shared" si="11"/>
        <v>4.5319329870449489E-2</v>
      </c>
      <c r="I86" s="7">
        <f t="shared" si="15"/>
        <v>6.5790305253283138E-2</v>
      </c>
    </row>
    <row r="87" spans="1:9" x14ac:dyDescent="0.3">
      <c r="A87" s="21">
        <v>40968</v>
      </c>
      <c r="B87" s="30">
        <v>107.07</v>
      </c>
      <c r="C87" s="30">
        <v>1734.74</v>
      </c>
      <c r="D87" s="30">
        <v>1365.68</v>
      </c>
      <c r="E87" s="7">
        <f t="shared" si="12"/>
        <v>8.0587671057699761E-2</v>
      </c>
      <c r="F87" s="7">
        <f t="shared" si="13"/>
        <v>3.5283589906801006E-3</v>
      </c>
      <c r="G87" s="7">
        <f t="shared" si="14"/>
        <v>3.9330261652474038E-2</v>
      </c>
      <c r="H87">
        <f t="shared" si="11"/>
        <v>4.1148763900284636E-2</v>
      </c>
      <c r="I87" s="7">
        <f t="shared" si="15"/>
        <v>2.2628548815942409E-2</v>
      </c>
    </row>
    <row r="88" spans="1:9" x14ac:dyDescent="0.3">
      <c r="A88" s="21">
        <v>40998</v>
      </c>
      <c r="B88" s="30">
        <v>103.02</v>
      </c>
      <c r="C88" s="30">
        <v>1663.8</v>
      </c>
      <c r="D88" s="30">
        <v>1408.47</v>
      </c>
      <c r="E88" s="7">
        <f t="shared" si="12"/>
        <v>-3.8559682032739469E-2</v>
      </c>
      <c r="F88" s="7">
        <f t="shared" si="13"/>
        <v>-4.1753403393872825E-2</v>
      </c>
      <c r="G88" s="7">
        <f t="shared" si="14"/>
        <v>3.0851535762571346E-2</v>
      </c>
      <c r="H88">
        <f t="shared" si="11"/>
        <v>-1.6487183221346981E-2</v>
      </c>
      <c r="I88" s="7">
        <f t="shared" si="15"/>
        <v>5.1304035188947574E-3</v>
      </c>
    </row>
    <row r="89" spans="1:9" x14ac:dyDescent="0.3">
      <c r="A89" s="21">
        <v>41029</v>
      </c>
      <c r="B89" s="30">
        <v>104.87</v>
      </c>
      <c r="C89" s="30">
        <v>1660.28</v>
      </c>
      <c r="D89" s="30">
        <v>1397.91</v>
      </c>
      <c r="E89" s="7">
        <f t="shared" si="12"/>
        <v>1.7798343708874668E-2</v>
      </c>
      <c r="F89" s="7">
        <f t="shared" si="13"/>
        <v>-2.1178800243807755E-3</v>
      </c>
      <c r="G89" s="7">
        <f t="shared" si="14"/>
        <v>-7.5257447960486246E-3</v>
      </c>
      <c r="H89">
        <f t="shared" si="11"/>
        <v>2.718239629481757E-3</v>
      </c>
      <c r="I89" s="7">
        <f t="shared" si="15"/>
        <v>-6.6828670570971025E-3</v>
      </c>
    </row>
    <row r="90" spans="1:9" x14ac:dyDescent="0.3">
      <c r="A90" s="21">
        <v>41059</v>
      </c>
      <c r="B90" s="30">
        <v>87.82</v>
      </c>
      <c r="C90" s="30">
        <v>1551.99</v>
      </c>
      <c r="D90" s="30">
        <v>1313.32</v>
      </c>
      <c r="E90" s="7">
        <f t="shared" si="12"/>
        <v>-0.17743222271274253</v>
      </c>
      <c r="F90" s="7">
        <f t="shared" si="13"/>
        <v>-6.7448284401969677E-2</v>
      </c>
      <c r="G90" s="7">
        <f t="shared" si="14"/>
        <v>-6.241998175094924E-2</v>
      </c>
      <c r="H90">
        <f t="shared" si="11"/>
        <v>-0.10243349628855382</v>
      </c>
      <c r="I90" s="7">
        <f t="shared" si="15"/>
        <v>-5.8334454704840701E-2</v>
      </c>
    </row>
    <row r="91" spans="1:9" x14ac:dyDescent="0.3">
      <c r="A91" s="21">
        <v>41090</v>
      </c>
      <c r="B91" s="30">
        <v>84.96</v>
      </c>
      <c r="C91" s="30">
        <v>1597.36</v>
      </c>
      <c r="D91" s="30">
        <v>1362.16</v>
      </c>
      <c r="E91" s="7">
        <f t="shared" si="12"/>
        <v>-3.3108707639942656E-2</v>
      </c>
      <c r="F91" s="7">
        <f t="shared" si="13"/>
        <v>2.8814288055205337E-2</v>
      </c>
      <c r="G91" s="7">
        <f t="shared" si="14"/>
        <v>3.6513392824317502E-2</v>
      </c>
      <c r="H91">
        <f t="shared" si="11"/>
        <v>1.0739657746526729E-2</v>
      </c>
      <c r="I91" s="7">
        <f t="shared" si="15"/>
        <v>3.7100447779752493E-2</v>
      </c>
    </row>
    <row r="92" spans="1:9" x14ac:dyDescent="0.3">
      <c r="A92" s="21">
        <v>41120</v>
      </c>
      <c r="B92" s="30">
        <v>89.78</v>
      </c>
      <c r="C92" s="30">
        <v>1619.55</v>
      </c>
      <c r="D92" s="30">
        <v>1385.3</v>
      </c>
      <c r="E92" s="7">
        <f t="shared" si="12"/>
        <v>5.5181675860157368E-2</v>
      </c>
      <c r="F92" s="7">
        <f t="shared" si="13"/>
        <v>1.3796066382616892E-2</v>
      </c>
      <c r="G92" s="7">
        <f t="shared" si="14"/>
        <v>1.684504755144484E-2</v>
      </c>
      <c r="H92">
        <f t="shared" si="11"/>
        <v>2.8607596598073031E-2</v>
      </c>
      <c r="I92" s="7">
        <f t="shared" si="15"/>
        <v>1.3568853672901282E-2</v>
      </c>
    </row>
    <row r="93" spans="1:9" x14ac:dyDescent="0.3">
      <c r="A93" s="21">
        <v>41151</v>
      </c>
      <c r="B93" s="30">
        <v>94.62</v>
      </c>
      <c r="C93" s="30">
        <v>1654.55</v>
      </c>
      <c r="D93" s="30">
        <v>1399.48</v>
      </c>
      <c r="E93" s="7">
        <f t="shared" si="12"/>
        <v>5.2506636849215936E-2</v>
      </c>
      <c r="F93" s="7">
        <f t="shared" si="13"/>
        <v>2.1380735654230747E-2</v>
      </c>
      <c r="G93" s="7">
        <f t="shared" si="14"/>
        <v>1.0184016371410747E-2</v>
      </c>
      <c r="H93">
        <f t="shared" si="11"/>
        <v>2.8023796291619146E-2</v>
      </c>
      <c r="I93" s="7">
        <f t="shared" si="15"/>
        <v>1.2467349863676168E-2</v>
      </c>
    </row>
    <row r="94" spans="1:9" x14ac:dyDescent="0.3">
      <c r="A94" s="21">
        <v>41182</v>
      </c>
      <c r="B94" s="30">
        <v>92.19</v>
      </c>
      <c r="C94" s="30">
        <v>1774.45</v>
      </c>
      <c r="D94" s="30">
        <v>1440.67</v>
      </c>
      <c r="E94" s="7">
        <f t="shared" si="12"/>
        <v>-2.6017205392499073E-2</v>
      </c>
      <c r="F94" s="7">
        <f t="shared" si="13"/>
        <v>6.9961447222829959E-2</v>
      </c>
      <c r="G94" s="7">
        <f t="shared" si="14"/>
        <v>2.9007544104437937E-2</v>
      </c>
      <c r="H94">
        <f t="shared" si="11"/>
        <v>2.4317261978256274E-2</v>
      </c>
      <c r="I94" s="7">
        <f t="shared" si="15"/>
        <v>4.8529534402894925E-2</v>
      </c>
    </row>
    <row r="95" spans="1:9" x14ac:dyDescent="0.3">
      <c r="A95" s="21">
        <v>41212</v>
      </c>
      <c r="B95" s="30">
        <v>85.54</v>
      </c>
      <c r="C95" s="30">
        <v>1712.08</v>
      </c>
      <c r="D95" s="30">
        <v>1411.94</v>
      </c>
      <c r="E95" s="7">
        <f t="shared" si="12"/>
        <v>-7.4867562011740288E-2</v>
      </c>
      <c r="F95" s="7">
        <f t="shared" si="13"/>
        <v>-3.5781510156433952E-2</v>
      </c>
      <c r="G95" s="7">
        <f t="shared" si="14"/>
        <v>-2.0143637907191408E-2</v>
      </c>
      <c r="H95">
        <f t="shared" si="11"/>
        <v>-4.3597570025121879E-2</v>
      </c>
      <c r="I95" s="7">
        <f t="shared" si="15"/>
        <v>-2.3566135616215123E-2</v>
      </c>
    </row>
    <row r="96" spans="1:9" x14ac:dyDescent="0.3">
      <c r="A96" s="21">
        <v>41243</v>
      </c>
      <c r="B96" s="30">
        <v>88.91</v>
      </c>
      <c r="C96" s="30">
        <v>1717.96</v>
      </c>
      <c r="D96" s="30">
        <v>1416.18</v>
      </c>
      <c r="E96" s="7">
        <f t="shared" si="12"/>
        <v>3.8640519334284987E-2</v>
      </c>
      <c r="F96" s="7">
        <f t="shared" si="13"/>
        <v>3.4285348041864167E-3</v>
      </c>
      <c r="G96" s="7">
        <f t="shared" si="14"/>
        <v>2.9984605863519771E-3</v>
      </c>
      <c r="H96">
        <f t="shared" si="11"/>
        <v>1.502250490827446E-2</v>
      </c>
      <c r="I96" s="7">
        <f t="shared" si="15"/>
        <v>1.2752730374516251E-3</v>
      </c>
    </row>
    <row r="97" spans="1:9" x14ac:dyDescent="0.3">
      <c r="A97" s="21">
        <v>41273</v>
      </c>
      <c r="B97" s="30">
        <v>90.8</v>
      </c>
      <c r="C97" s="30">
        <v>1656.21</v>
      </c>
      <c r="D97" s="30">
        <v>1402.43</v>
      </c>
      <c r="E97" s="7">
        <f t="shared" si="12"/>
        <v>2.1034663474200094E-2</v>
      </c>
      <c r="F97" s="7">
        <f t="shared" si="13"/>
        <v>-3.6605680886574642E-2</v>
      </c>
      <c r="G97" s="7">
        <f t="shared" si="14"/>
        <v>-9.7566595410206458E-3</v>
      </c>
      <c r="H97">
        <f t="shared" si="11"/>
        <v>-8.4425589844650643E-3</v>
      </c>
      <c r="I97" s="7">
        <f t="shared" si="15"/>
        <v>-2.2273891818372464E-2</v>
      </c>
    </row>
    <row r="98" spans="1:9" x14ac:dyDescent="0.3">
      <c r="A98" s="21">
        <v>41304</v>
      </c>
      <c r="B98" s="30">
        <v>97.94</v>
      </c>
      <c r="C98" s="30">
        <v>1680.73</v>
      </c>
      <c r="D98" s="30">
        <v>1501.96</v>
      </c>
      <c r="E98" s="7">
        <f t="shared" si="12"/>
        <v>7.5695760666923642E-2</v>
      </c>
      <c r="F98" s="7">
        <f t="shared" si="13"/>
        <v>1.4696363329199168E-2</v>
      </c>
      <c r="G98" s="7">
        <f t="shared" si="14"/>
        <v>6.8564475533187133E-2</v>
      </c>
      <c r="H98">
        <f t="shared" si="11"/>
        <v>5.2985533176436651E-2</v>
      </c>
      <c r="I98" s="7">
        <f t="shared" si="15"/>
        <v>4.6359869660980296E-2</v>
      </c>
    </row>
    <row r="99" spans="1:9" x14ac:dyDescent="0.3">
      <c r="A99" s="21">
        <v>41333</v>
      </c>
      <c r="B99" s="30">
        <v>92.05</v>
      </c>
      <c r="C99" s="30">
        <v>1582.94</v>
      </c>
      <c r="D99" s="30">
        <v>1514.68</v>
      </c>
      <c r="E99" s="7">
        <f t="shared" si="12"/>
        <v>-6.2023138595084411E-2</v>
      </c>
      <c r="F99" s="7">
        <f t="shared" si="13"/>
        <v>-5.9944345382371846E-2</v>
      </c>
      <c r="G99" s="7">
        <f t="shared" si="14"/>
        <v>8.433273700025298E-3</v>
      </c>
      <c r="H99">
        <f t="shared" si="11"/>
        <v>-3.7844736759143655E-2</v>
      </c>
      <c r="I99" s="7">
        <f t="shared" si="15"/>
        <v>-1.5519494451333167E-2</v>
      </c>
    </row>
    <row r="100" spans="1:9" x14ac:dyDescent="0.3">
      <c r="A100" s="21">
        <v>41363</v>
      </c>
      <c r="B100" s="30">
        <v>97.23</v>
      </c>
      <c r="C100" s="30">
        <v>1595.8</v>
      </c>
      <c r="D100" s="30">
        <v>1569.19</v>
      </c>
      <c r="E100" s="7">
        <f t="shared" si="12"/>
        <v>5.474739814247883E-2</v>
      </c>
      <c r="F100" s="7">
        <f t="shared" si="13"/>
        <v>8.0913004278558003E-3</v>
      </c>
      <c r="G100" s="7">
        <f t="shared" si="14"/>
        <v>3.535536713008354E-2</v>
      </c>
      <c r="H100">
        <f t="shared" si="11"/>
        <v>3.2731355233472724E-2</v>
      </c>
      <c r="I100" s="7">
        <f t="shared" si="15"/>
        <v>2.3276827663028819E-2</v>
      </c>
    </row>
    <row r="101" spans="1:9" x14ac:dyDescent="0.3">
      <c r="A101" s="21">
        <v>41394</v>
      </c>
      <c r="B101" s="30">
        <v>93.46</v>
      </c>
      <c r="C101" s="30">
        <v>1467.64</v>
      </c>
      <c r="D101" s="30">
        <v>1597.57</v>
      </c>
      <c r="E101" s="7">
        <f t="shared" si="12"/>
        <v>-3.9545768549285716E-2</v>
      </c>
      <c r="F101" s="7">
        <f t="shared" si="13"/>
        <v>-8.3719509381536522E-2</v>
      </c>
      <c r="G101" s="7">
        <f t="shared" si="14"/>
        <v>1.7924162116924588E-2</v>
      </c>
      <c r="H101">
        <f t="shared" si="11"/>
        <v>-3.5113705271299214E-2</v>
      </c>
      <c r="I101" s="7">
        <f t="shared" si="15"/>
        <v>-2.0197878751123569E-2</v>
      </c>
    </row>
    <row r="102" spans="1:9" x14ac:dyDescent="0.3">
      <c r="A102" s="21">
        <v>41424</v>
      </c>
      <c r="B102" s="30">
        <v>93.61</v>
      </c>
      <c r="C102" s="30">
        <v>1415.95</v>
      </c>
      <c r="D102" s="30">
        <v>1654.41</v>
      </c>
      <c r="E102" s="7">
        <f t="shared" si="12"/>
        <v>1.6036781113731519E-3</v>
      </c>
      <c r="F102" s="7">
        <f t="shared" si="13"/>
        <v>-3.5854984596880767E-2</v>
      </c>
      <c r="G102" s="7">
        <f t="shared" si="14"/>
        <v>3.4960725025227096E-2</v>
      </c>
      <c r="H102">
        <f t="shared" si="11"/>
        <v>2.3647284657316026E-4</v>
      </c>
      <c r="I102" s="7">
        <f t="shared" si="15"/>
        <v>8.0451354563850167E-3</v>
      </c>
    </row>
    <row r="103" spans="1:9" x14ac:dyDescent="0.3">
      <c r="A103" s="21">
        <v>41455</v>
      </c>
      <c r="B103" s="30">
        <v>96.56</v>
      </c>
      <c r="C103" s="30">
        <v>1215.43</v>
      </c>
      <c r="D103" s="30">
        <v>1606.28</v>
      </c>
      <c r="E103" s="7">
        <f t="shared" si="12"/>
        <v>3.1027361405622841E-2</v>
      </c>
      <c r="F103" s="7">
        <f t="shared" si="13"/>
        <v>-0.15270276026727647</v>
      </c>
      <c r="G103" s="7">
        <f t="shared" si="14"/>
        <v>-2.9523503271351958E-2</v>
      </c>
      <c r="H103">
        <f t="shared" si="11"/>
        <v>-5.0399634044335194E-2</v>
      </c>
      <c r="I103" s="7">
        <f t="shared" si="15"/>
        <v>-8.2653741460436525E-2</v>
      </c>
    </row>
    <row r="104" spans="1:9" x14ac:dyDescent="0.3">
      <c r="A104" s="21">
        <v>41485</v>
      </c>
      <c r="B104" s="30">
        <v>103.11</v>
      </c>
      <c r="C104" s="30">
        <v>1325.03</v>
      </c>
      <c r="D104" s="30">
        <v>1685.96</v>
      </c>
      <c r="E104" s="7">
        <f t="shared" si="12"/>
        <v>6.5631802740576117E-2</v>
      </c>
      <c r="F104" s="7">
        <f t="shared" si="13"/>
        <v>8.6337177044954708E-2</v>
      </c>
      <c r="G104" s="7">
        <f t="shared" si="14"/>
        <v>4.8414187976037665E-2</v>
      </c>
      <c r="H104">
        <f t="shared" si="11"/>
        <v>6.6794389253856154E-2</v>
      </c>
      <c r="I104" s="7">
        <f t="shared" si="15"/>
        <v>6.2862304455969228E-2</v>
      </c>
    </row>
    <row r="105" spans="1:9" x14ac:dyDescent="0.3">
      <c r="A105" s="21">
        <v>41516</v>
      </c>
      <c r="B105" s="30">
        <v>107.65</v>
      </c>
      <c r="C105" s="30">
        <v>1397.63</v>
      </c>
      <c r="D105" s="30">
        <v>1632.97</v>
      </c>
      <c r="E105" s="7">
        <f t="shared" si="12"/>
        <v>4.3088844280519789E-2</v>
      </c>
      <c r="F105" s="7">
        <f t="shared" si="13"/>
        <v>5.3342844285232074E-2</v>
      </c>
      <c r="G105" s="7">
        <f t="shared" si="14"/>
        <v>-3.1934691782382923E-2</v>
      </c>
      <c r="H105">
        <f t="shared" si="11"/>
        <v>2.1498998927789646E-2</v>
      </c>
      <c r="I105" s="7">
        <f t="shared" si="15"/>
        <v>-1.3779626549606551E-3</v>
      </c>
    </row>
    <row r="106" spans="1:9" x14ac:dyDescent="0.3">
      <c r="A106" s="21">
        <v>41547</v>
      </c>
      <c r="B106" s="30">
        <v>102.37</v>
      </c>
      <c r="C106" s="30">
        <v>1330.84</v>
      </c>
      <c r="D106" s="30">
        <v>1681.55</v>
      </c>
      <c r="E106" s="7">
        <f t="shared" si="12"/>
        <v>-5.029152287869261E-2</v>
      </c>
      <c r="F106" s="7">
        <f t="shared" si="13"/>
        <v>-4.8967623157551571E-2</v>
      </c>
      <c r="G106" s="7">
        <f t="shared" si="14"/>
        <v>2.9315544388002535E-2</v>
      </c>
      <c r="H106">
        <f t="shared" si="11"/>
        <v>-2.3314533882747217E-2</v>
      </c>
      <c r="I106" s="7">
        <f t="shared" si="15"/>
        <v>1.8366307442173081E-3</v>
      </c>
    </row>
    <row r="107" spans="1:9" x14ac:dyDescent="0.3">
      <c r="A107" s="21">
        <v>41577</v>
      </c>
      <c r="B107" s="30">
        <v>96.77</v>
      </c>
      <c r="C107" s="30">
        <v>1355.13</v>
      </c>
      <c r="D107" s="30">
        <v>1763.31</v>
      </c>
      <c r="E107" s="7">
        <f t="shared" si="12"/>
        <v>-5.6256672038828413E-2</v>
      </c>
      <c r="F107" s="7">
        <f t="shared" si="13"/>
        <v>1.8087068870049443E-2</v>
      </c>
      <c r="G107" s="7">
        <f t="shared" si="14"/>
        <v>4.74767374889324E-2</v>
      </c>
      <c r="H107">
        <f t="shared" si="11"/>
        <v>3.1023781067178089E-3</v>
      </c>
      <c r="I107" s="7">
        <f t="shared" si="15"/>
        <v>4.1091683353463061E-2</v>
      </c>
    </row>
    <row r="108" spans="1:9" x14ac:dyDescent="0.3">
      <c r="A108" s="21">
        <v>41608</v>
      </c>
      <c r="B108" s="30">
        <v>92.72</v>
      </c>
      <c r="C108" s="30">
        <v>1253.3499999999999</v>
      </c>
      <c r="D108" s="30">
        <v>1805.81</v>
      </c>
      <c r="E108" s="7">
        <f t="shared" si="12"/>
        <v>-4.2752829861354834E-2</v>
      </c>
      <c r="F108" s="7">
        <f t="shared" si="13"/>
        <v>-7.807742417141654E-2</v>
      </c>
      <c r="G108" s="7">
        <f t="shared" si="14"/>
        <v>2.3816519987356052E-2</v>
      </c>
      <c r="H108">
        <f t="shared" si="11"/>
        <v>-3.2337911348471769E-2</v>
      </c>
      <c r="I108" s="7">
        <f t="shared" si="15"/>
        <v>-1.3922505128111917E-2</v>
      </c>
    </row>
    <row r="109" spans="1:9" x14ac:dyDescent="0.3">
      <c r="A109" s="21">
        <v>41638</v>
      </c>
      <c r="B109" s="30">
        <v>99.29</v>
      </c>
      <c r="C109" s="30">
        <v>1205.99</v>
      </c>
      <c r="D109" s="30">
        <v>1841.07</v>
      </c>
      <c r="E109" s="7">
        <f t="shared" si="12"/>
        <v>6.8460662014006593E-2</v>
      </c>
      <c r="F109" s="7">
        <f t="shared" si="13"/>
        <v>-3.8519160120965491E-2</v>
      </c>
      <c r="G109" s="7">
        <f t="shared" si="14"/>
        <v>1.9337679754054093E-2</v>
      </c>
      <c r="H109">
        <f t="shared" si="11"/>
        <v>1.6426393882365064E-2</v>
      </c>
      <c r="I109" s="7">
        <f t="shared" si="15"/>
        <v>-6.7184441472581419E-3</v>
      </c>
    </row>
    <row r="110" spans="1:9" x14ac:dyDescent="0.3">
      <c r="A110" s="21">
        <v>41669</v>
      </c>
      <c r="B110" s="30">
        <v>98.23</v>
      </c>
      <c r="C110" s="30">
        <v>1241.22</v>
      </c>
      <c r="D110" s="30">
        <v>1794.19</v>
      </c>
      <c r="E110" s="7">
        <f t="shared" si="12"/>
        <v>-1.0733193358724523E-2</v>
      </c>
      <c r="F110" s="7">
        <f t="shared" si="13"/>
        <v>2.8793960504223476E-2</v>
      </c>
      <c r="G110" s="7">
        <f t="shared" si="14"/>
        <v>-2.5793257728924407E-2</v>
      </c>
      <c r="H110">
        <f t="shared" si="11"/>
        <v>-2.5774968611418183E-3</v>
      </c>
      <c r="I110" s="7">
        <f t="shared" si="15"/>
        <v>-4.4786769092978809E-3</v>
      </c>
    </row>
    <row r="111" spans="1:9" x14ac:dyDescent="0.3">
      <c r="A111" s="21">
        <v>41698</v>
      </c>
      <c r="B111" s="30">
        <v>102.59</v>
      </c>
      <c r="C111" s="30">
        <v>1325.7</v>
      </c>
      <c r="D111" s="30">
        <v>1859.45</v>
      </c>
      <c r="E111" s="7">
        <f t="shared" si="12"/>
        <v>4.34287944128431E-2</v>
      </c>
      <c r="F111" s="7">
        <f t="shared" si="13"/>
        <v>6.5845854921791139E-2</v>
      </c>
      <c r="G111" s="7">
        <f t="shared" si="14"/>
        <v>3.5727078459975706E-2</v>
      </c>
      <c r="H111">
        <f t="shared" si="11"/>
        <v>4.8333909264869988E-2</v>
      </c>
      <c r="I111" s="7">
        <f t="shared" si="15"/>
        <v>4.7519861443915359E-2</v>
      </c>
    </row>
    <row r="112" spans="1:9" x14ac:dyDescent="0.3">
      <c r="A112" s="21">
        <v>41728</v>
      </c>
      <c r="B112" s="30">
        <v>101.67</v>
      </c>
      <c r="C112" s="30">
        <v>1291.8</v>
      </c>
      <c r="D112" s="30">
        <v>1857.62</v>
      </c>
      <c r="E112" s="7">
        <f t="shared" si="12"/>
        <v>-9.0081878125517646E-3</v>
      </c>
      <c r="F112" s="7">
        <f t="shared" si="13"/>
        <v>-2.5904027206431646E-2</v>
      </c>
      <c r="G112" s="7">
        <f t="shared" si="14"/>
        <v>-9.8464658876656961E-4</v>
      </c>
      <c r="H112">
        <f t="shared" si="11"/>
        <v>-1.196562053591666E-2</v>
      </c>
      <c r="I112" s="7">
        <f t="shared" si="15"/>
        <v>-1.0653732722298965E-2</v>
      </c>
    </row>
    <row r="113" spans="1:9" x14ac:dyDescent="0.3">
      <c r="A113" s="21">
        <v>41759</v>
      </c>
      <c r="B113" s="30">
        <v>99.74</v>
      </c>
      <c r="C113" s="30">
        <v>1293.7</v>
      </c>
      <c r="D113" s="30">
        <v>1883.95</v>
      </c>
      <c r="E113" s="7">
        <f t="shared" si="12"/>
        <v>-1.9165474169093203E-2</v>
      </c>
      <c r="F113" s="7">
        <f t="shared" si="13"/>
        <v>1.4697353254840291E-3</v>
      </c>
      <c r="G113" s="7">
        <f t="shared" si="14"/>
        <v>1.4074538039802034E-2</v>
      </c>
      <c r="H113">
        <f t="shared" si="11"/>
        <v>-1.2070669346023802E-3</v>
      </c>
      <c r="I113" s="7">
        <f t="shared" si="15"/>
        <v>1.0737191521075847E-2</v>
      </c>
    </row>
    <row r="114" spans="1:9" x14ac:dyDescent="0.3">
      <c r="A114" s="21">
        <v>41789</v>
      </c>
      <c r="B114" s="30">
        <v>102.71</v>
      </c>
      <c r="C114" s="30">
        <v>1244.6600000000001</v>
      </c>
      <c r="D114" s="30">
        <v>1923.57</v>
      </c>
      <c r="E114" s="7">
        <f t="shared" si="12"/>
        <v>2.9342683059736401E-2</v>
      </c>
      <c r="F114" s="7">
        <f t="shared" si="13"/>
        <v>-3.864392969103763E-2</v>
      </c>
      <c r="G114" s="7">
        <f t="shared" si="14"/>
        <v>2.0812198017934665E-2</v>
      </c>
      <c r="H114">
        <f t="shared" si="11"/>
        <v>3.8369837955444784E-3</v>
      </c>
      <c r="I114" s="7">
        <f t="shared" si="15"/>
        <v>-3.7309110581101208E-3</v>
      </c>
    </row>
    <row r="115" spans="1:9" x14ac:dyDescent="0.3">
      <c r="A115" s="21">
        <v>41820</v>
      </c>
      <c r="B115" s="30">
        <v>105.37</v>
      </c>
      <c r="C115" s="30">
        <v>1316.93</v>
      </c>
      <c r="D115" s="30">
        <v>1960.23</v>
      </c>
      <c r="E115" s="7">
        <f t="shared" si="12"/>
        <v>2.5568482433723377E-2</v>
      </c>
      <c r="F115" s="7">
        <f t="shared" si="13"/>
        <v>5.6440869996905528E-2</v>
      </c>
      <c r="G115" s="7">
        <f t="shared" si="14"/>
        <v>1.8878978754786419E-2</v>
      </c>
      <c r="H115">
        <f t="shared" si="11"/>
        <v>3.3629443728471771E-2</v>
      </c>
      <c r="I115" s="7">
        <f t="shared" si="15"/>
        <v>3.3741267149890543E-2</v>
      </c>
    </row>
    <row r="116" spans="1:9" x14ac:dyDescent="0.3">
      <c r="A116" s="21">
        <v>41850</v>
      </c>
      <c r="B116" s="30">
        <v>100.27</v>
      </c>
      <c r="C116" s="30">
        <v>1294.25</v>
      </c>
      <c r="D116" s="30">
        <v>1970.07</v>
      </c>
      <c r="E116" s="7">
        <f t="shared" si="12"/>
        <v>-4.9611418075602362E-2</v>
      </c>
      <c r="F116" s="7">
        <f t="shared" si="13"/>
        <v>-1.7371893447713459E-2</v>
      </c>
      <c r="G116" s="7">
        <f t="shared" si="14"/>
        <v>5.0072618169510821E-3</v>
      </c>
      <c r="H116">
        <f t="shared" si="11"/>
        <v>-2.0658683235454913E-2</v>
      </c>
      <c r="I116" s="7">
        <f t="shared" si="15"/>
        <v>-1.1521070546941211E-3</v>
      </c>
    </row>
    <row r="117" spans="1:9" x14ac:dyDescent="0.3">
      <c r="A117" s="21">
        <v>41881</v>
      </c>
      <c r="B117" s="30">
        <v>95.96</v>
      </c>
      <c r="C117" s="30">
        <v>1287.93</v>
      </c>
      <c r="D117" s="30">
        <v>2003.37</v>
      </c>
      <c r="E117" s="7">
        <f t="shared" si="12"/>
        <v>-4.3935109564340193E-2</v>
      </c>
      <c r="F117" s="7">
        <f t="shared" si="13"/>
        <v>-4.8950984206952977E-3</v>
      </c>
      <c r="G117" s="7">
        <f t="shared" si="14"/>
        <v>1.6761687426591718E-2</v>
      </c>
      <c r="H117">
        <f t="shared" si="11"/>
        <v>-1.0689506852814591E-2</v>
      </c>
      <c r="I117" s="7">
        <f t="shared" si="15"/>
        <v>1.1218564149598586E-2</v>
      </c>
    </row>
    <row r="118" spans="1:9" x14ac:dyDescent="0.3">
      <c r="A118" s="21">
        <v>41912</v>
      </c>
      <c r="B118" s="30">
        <v>91.16</v>
      </c>
      <c r="C118" s="30">
        <v>1212.83</v>
      </c>
      <c r="D118" s="30">
        <v>1972.28</v>
      </c>
      <c r="E118" s="7">
        <f t="shared" si="12"/>
        <v>-5.1315233594010246E-2</v>
      </c>
      <c r="F118" s="7">
        <f t="shared" si="13"/>
        <v>-6.0079806631384423E-2</v>
      </c>
      <c r="G118" s="7">
        <f t="shared" si="14"/>
        <v>-1.5640528609390237E-2</v>
      </c>
      <c r="H118">
        <f t="shared" si="11"/>
        <v>-4.2345189611594974E-2</v>
      </c>
      <c r="I118" s="7">
        <f t="shared" si="15"/>
        <v>-3.174617740633906E-2</v>
      </c>
    </row>
    <row r="119" spans="1:9" x14ac:dyDescent="0.3">
      <c r="A119" s="21">
        <v>41942</v>
      </c>
      <c r="B119" s="30">
        <v>81.12</v>
      </c>
      <c r="C119" s="30">
        <v>1200.1400000000001</v>
      </c>
      <c r="D119" s="30">
        <v>1994.65</v>
      </c>
      <c r="E119" s="7">
        <f t="shared" si="12"/>
        <v>-0.11668666453461043</v>
      </c>
      <c r="F119" s="7">
        <f t="shared" si="13"/>
        <v>-1.051825509219881E-2</v>
      </c>
      <c r="G119" s="7">
        <f t="shared" si="14"/>
        <v>1.1278362423444507E-2</v>
      </c>
      <c r="H119">
        <f t="shared" si="11"/>
        <v>-3.8642185734454916E-2</v>
      </c>
      <c r="I119" s="7">
        <f t="shared" si="15"/>
        <v>9.2596655001225669E-3</v>
      </c>
    </row>
    <row r="120" spans="1:9" x14ac:dyDescent="0.3">
      <c r="A120" s="21">
        <v>41973</v>
      </c>
      <c r="B120" s="30">
        <v>66.150000000000006</v>
      </c>
      <c r="C120" s="30">
        <v>1181.97</v>
      </c>
      <c r="D120" s="30">
        <v>2067.56</v>
      </c>
      <c r="E120" s="7">
        <f t="shared" si="12"/>
        <v>-0.20400464928190831</v>
      </c>
      <c r="F120" s="7">
        <f t="shared" si="13"/>
        <v>-1.5255678704444211E-2</v>
      </c>
      <c r="G120" s="7">
        <f t="shared" si="14"/>
        <v>3.590057169666358E-2</v>
      </c>
      <c r="H120">
        <f t="shared" si="11"/>
        <v>-6.1119918763229648E-2</v>
      </c>
      <c r="I120" s="7">
        <f t="shared" si="15"/>
        <v>2.7945884752049094E-2</v>
      </c>
    </row>
    <row r="121" spans="1:9" x14ac:dyDescent="0.3">
      <c r="A121" s="21">
        <v>42003</v>
      </c>
      <c r="B121" s="30">
        <v>54.12</v>
      </c>
      <c r="C121" s="30">
        <v>1205.27</v>
      </c>
      <c r="D121" s="30">
        <v>2080.35</v>
      </c>
      <c r="E121" s="7">
        <f t="shared" si="12"/>
        <v>-0.20072108725837751</v>
      </c>
      <c r="F121" s="7">
        <f t="shared" si="13"/>
        <v>1.9521070282384478E-2</v>
      </c>
      <c r="G121" s="7">
        <f t="shared" si="14"/>
        <v>6.1669807374683232E-3</v>
      </c>
      <c r="H121">
        <f t="shared" si="11"/>
        <v>-5.8344345412841565E-2</v>
      </c>
      <c r="I121" s="7">
        <f t="shared" si="15"/>
        <v>2.2591322216661127E-2</v>
      </c>
    </row>
    <row r="122" spans="1:9" x14ac:dyDescent="0.3">
      <c r="A122" s="21">
        <v>42034</v>
      </c>
      <c r="B122" s="30">
        <v>48.24</v>
      </c>
      <c r="C122" s="30">
        <v>1273.24</v>
      </c>
      <c r="D122" s="30">
        <v>1994.99</v>
      </c>
      <c r="E122" s="7">
        <f t="shared" si="12"/>
        <v>-0.11501525088365716</v>
      </c>
      <c r="F122" s="7">
        <f t="shared" si="13"/>
        <v>5.4861224601058203E-2</v>
      </c>
      <c r="G122" s="7">
        <f t="shared" si="14"/>
        <v>-4.1897110990381098E-2</v>
      </c>
      <c r="H122">
        <f t="shared" si="11"/>
        <v>-3.4017045757660021E-2</v>
      </c>
      <c r="I122" s="7">
        <f t="shared" si="15"/>
        <v>1.1975728857302574E-3</v>
      </c>
    </row>
    <row r="123" spans="1:9" x14ac:dyDescent="0.3">
      <c r="A123" s="21">
        <v>42063</v>
      </c>
      <c r="B123" s="30">
        <v>49.76</v>
      </c>
      <c r="C123" s="30">
        <v>1216.57</v>
      </c>
      <c r="D123" s="30">
        <v>2104.5</v>
      </c>
      <c r="E123" s="7">
        <f t="shared" si="12"/>
        <v>3.102289601199397E-2</v>
      </c>
      <c r="F123" s="7">
        <f t="shared" si="13"/>
        <v>-4.5529409119579381E-2</v>
      </c>
      <c r="G123" s="7">
        <f t="shared" si="14"/>
        <v>5.3438871430552516E-2</v>
      </c>
      <c r="H123">
        <f t="shared" si="11"/>
        <v>1.2977452774322369E-2</v>
      </c>
      <c r="I123" s="7">
        <f t="shared" si="15"/>
        <v>1.4534653782668258E-2</v>
      </c>
    </row>
    <row r="124" spans="1:9" x14ac:dyDescent="0.3">
      <c r="A124" s="21">
        <v>42093</v>
      </c>
      <c r="B124" s="30">
        <v>48.68</v>
      </c>
      <c r="C124" s="30">
        <v>1185.79</v>
      </c>
      <c r="D124" s="30">
        <v>2086.2399999999998</v>
      </c>
      <c r="E124" s="7">
        <f t="shared" si="12"/>
        <v>-2.1943180311597529E-2</v>
      </c>
      <c r="F124" s="7">
        <f t="shared" si="13"/>
        <v>-2.5626204584759157E-2</v>
      </c>
      <c r="G124" s="7">
        <f t="shared" si="14"/>
        <v>-8.7145065354633077E-3</v>
      </c>
      <c r="H124">
        <f t="shared" si="11"/>
        <v>-1.8761297143939999E-2</v>
      </c>
      <c r="I124" s="7">
        <f t="shared" si="15"/>
        <v>-1.486213588714802E-2</v>
      </c>
    </row>
    <row r="125" spans="1:9" x14ac:dyDescent="0.3">
      <c r="A125" s="21">
        <v>42124</v>
      </c>
      <c r="B125" s="30">
        <v>59.63</v>
      </c>
      <c r="C125" s="30">
        <v>1180.69</v>
      </c>
      <c r="D125" s="30">
        <v>2085.5100000000002</v>
      </c>
      <c r="E125" s="7">
        <f t="shared" si="12"/>
        <v>0.20289053501568818</v>
      </c>
      <c r="F125" s="7">
        <f t="shared" si="13"/>
        <v>-4.3102057871554963E-3</v>
      </c>
      <c r="G125" s="7">
        <f t="shared" si="14"/>
        <v>-3.4997303647178811E-4</v>
      </c>
      <c r="H125">
        <f t="shared" si="11"/>
        <v>6.6076785397353635E-2</v>
      </c>
      <c r="I125" s="7">
        <f t="shared" si="15"/>
        <v>-1.2774160185372483E-2</v>
      </c>
    </row>
    <row r="126" spans="1:9" x14ac:dyDescent="0.3">
      <c r="A126" s="21">
        <v>42154</v>
      </c>
      <c r="B126" s="30">
        <v>60.3</v>
      </c>
      <c r="C126" s="30">
        <v>1189.97</v>
      </c>
      <c r="D126" s="30">
        <v>2107.39</v>
      </c>
      <c r="E126" s="7">
        <f t="shared" si="12"/>
        <v>1.1173300598125036E-2</v>
      </c>
      <c r="F126" s="7">
        <f t="shared" si="13"/>
        <v>7.8290833785253262E-3</v>
      </c>
      <c r="G126" s="7">
        <f t="shared" si="14"/>
        <v>1.0436785331839957E-2</v>
      </c>
      <c r="H126">
        <f t="shared" si="11"/>
        <v>9.8130564361634393E-3</v>
      </c>
      <c r="I126" s="7">
        <f t="shared" si="15"/>
        <v>9.3410513459878542E-3</v>
      </c>
    </row>
    <row r="127" spans="1:9" x14ac:dyDescent="0.3">
      <c r="A127" s="21">
        <v>42185</v>
      </c>
      <c r="B127" s="30">
        <v>59.47</v>
      </c>
      <c r="C127" s="30">
        <v>1169.3499999999999</v>
      </c>
      <c r="D127" s="30">
        <v>2063.11</v>
      </c>
      <c r="E127" s="7">
        <f t="shared" si="12"/>
        <v>-1.3860120014637375E-2</v>
      </c>
      <c r="F127" s="7">
        <f t="shared" si="13"/>
        <v>-1.7480057845683152E-2</v>
      </c>
      <c r="G127" s="7">
        <f t="shared" si="14"/>
        <v>-2.1235661913586588E-2</v>
      </c>
      <c r="H127">
        <f t="shared" si="11"/>
        <v>-1.7525279924635706E-2</v>
      </c>
      <c r="I127" s="7">
        <f t="shared" si="15"/>
        <v>-2.0106701067445592E-2</v>
      </c>
    </row>
    <row r="128" spans="1:9" x14ac:dyDescent="0.3">
      <c r="A128" s="21">
        <v>42215</v>
      </c>
      <c r="B128" s="30">
        <v>48.52</v>
      </c>
      <c r="C128" s="30">
        <v>1094.4000000000001</v>
      </c>
      <c r="D128" s="30">
        <v>2108.63</v>
      </c>
      <c r="E128" s="7">
        <f t="shared" si="12"/>
        <v>-0.2034958996426528</v>
      </c>
      <c r="F128" s="7">
        <f t="shared" si="13"/>
        <v>-6.6241770989792711E-2</v>
      </c>
      <c r="G128" s="7">
        <f t="shared" si="14"/>
        <v>2.1823894434189223E-2</v>
      </c>
      <c r="H128">
        <f t="shared" si="11"/>
        <v>-8.2637925399418763E-2</v>
      </c>
      <c r="I128" s="7">
        <f t="shared" si="15"/>
        <v>-1.861315076735412E-3</v>
      </c>
    </row>
    <row r="129" spans="1:9" x14ac:dyDescent="0.3">
      <c r="A129" s="21">
        <v>42246</v>
      </c>
      <c r="B129" s="30">
        <v>45.22</v>
      </c>
      <c r="C129" s="30">
        <v>1135.48</v>
      </c>
      <c r="D129" s="30">
        <v>1988.87</v>
      </c>
      <c r="E129" s="7">
        <f t="shared" si="12"/>
        <v>-7.0436617226025705E-2</v>
      </c>
      <c r="F129" s="7">
        <f t="shared" si="13"/>
        <v>3.6849201136036146E-2</v>
      </c>
      <c r="G129" s="7">
        <f t="shared" si="14"/>
        <v>-5.8471809250308482E-2</v>
      </c>
      <c r="H129">
        <f t="shared" si="11"/>
        <v>-3.0686408446766011E-2</v>
      </c>
      <c r="I129" s="7">
        <f t="shared" si="15"/>
        <v>-1.9215013966593867E-2</v>
      </c>
    </row>
    <row r="130" spans="1:9" x14ac:dyDescent="0.3">
      <c r="A130" s="21">
        <v>42277</v>
      </c>
      <c r="B130" s="30">
        <v>45.09</v>
      </c>
      <c r="C130" s="30">
        <v>1114.3399999999999</v>
      </c>
      <c r="D130" s="30">
        <v>1920.03</v>
      </c>
      <c r="E130" s="7">
        <f t="shared" si="12"/>
        <v>-2.8789744168308635E-3</v>
      </c>
      <c r="F130" s="7">
        <f t="shared" si="13"/>
        <v>-1.8793167619915216E-2</v>
      </c>
      <c r="G130" s="7">
        <f t="shared" si="14"/>
        <v>-3.5225827341066045E-2</v>
      </c>
      <c r="H130">
        <f t="shared" si="11"/>
        <v>-1.896598979260404E-2</v>
      </c>
      <c r="I130" s="7">
        <f t="shared" si="15"/>
        <v>-3.0290055139509723E-2</v>
      </c>
    </row>
    <row r="131" spans="1:9" x14ac:dyDescent="0.3">
      <c r="A131" s="21">
        <v>42307</v>
      </c>
      <c r="B131" s="30">
        <v>46.59</v>
      </c>
      <c r="C131" s="30">
        <v>1141.05</v>
      </c>
      <c r="D131" s="30">
        <v>2079.36</v>
      </c>
      <c r="E131" s="7">
        <f t="shared" si="12"/>
        <v>3.2725433395712572E-2</v>
      </c>
      <c r="F131" s="7">
        <f t="shared" si="13"/>
        <v>2.3686589727012961E-2</v>
      </c>
      <c r="G131" s="7">
        <f t="shared" si="14"/>
        <v>7.9719343140922758E-2</v>
      </c>
      <c r="H131">
        <f t="shared" si="11"/>
        <v>4.5377122087882769E-2</v>
      </c>
      <c r="I131" s="7">
        <f t="shared" si="15"/>
        <v>5.9519120389303293E-2</v>
      </c>
    </row>
    <row r="132" spans="1:9" x14ac:dyDescent="0.3">
      <c r="A132" s="21">
        <v>42338</v>
      </c>
      <c r="B132" s="30">
        <v>40.450000000000003</v>
      </c>
      <c r="C132" s="30">
        <v>1063.68</v>
      </c>
      <c r="D132" s="30">
        <v>2080.41</v>
      </c>
      <c r="E132" s="7">
        <f t="shared" si="12"/>
        <v>-0.14131928232420468</v>
      </c>
      <c r="F132" s="7">
        <f t="shared" si="13"/>
        <v>-7.0214297324445729E-2</v>
      </c>
      <c r="G132" s="7">
        <f t="shared" si="14"/>
        <v>5.0483561461322503E-4</v>
      </c>
      <c r="H132">
        <f t="shared" si="11"/>
        <v>-7.0342914678012389E-2</v>
      </c>
      <c r="I132" s="7">
        <f t="shared" si="15"/>
        <v>-2.0597291014359208E-2</v>
      </c>
    </row>
    <row r="133" spans="1:9" x14ac:dyDescent="0.3">
      <c r="A133" s="21">
        <v>42368</v>
      </c>
      <c r="B133" s="30">
        <v>36.6</v>
      </c>
      <c r="C133" s="30">
        <v>1062.05</v>
      </c>
      <c r="D133" s="30">
        <v>2063.36</v>
      </c>
      <c r="E133" s="7">
        <f t="shared" si="12"/>
        <v>-0.10001840309718017</v>
      </c>
      <c r="F133" s="7">
        <f t="shared" si="13"/>
        <v>-1.5335911140800557E-3</v>
      </c>
      <c r="G133" s="7">
        <f t="shared" si="14"/>
        <v>-8.2292676571946079E-3</v>
      </c>
      <c r="H133">
        <f t="shared" si="11"/>
        <v>-3.6593753956151609E-2</v>
      </c>
      <c r="I133" s="7">
        <f t="shared" si="15"/>
        <v>-6.300063291350029E-4</v>
      </c>
    </row>
    <row r="134" spans="1:9" x14ac:dyDescent="0.3">
      <c r="A134" s="21">
        <v>42399</v>
      </c>
      <c r="B134" s="30">
        <v>33.619999999999997</v>
      </c>
      <c r="C134" s="30">
        <v>1117.1500000000001</v>
      </c>
      <c r="D134" s="30">
        <v>1940.24</v>
      </c>
      <c r="E134" s="7">
        <f t="shared" si="12"/>
        <v>-8.4927112426851165E-2</v>
      </c>
      <c r="F134" s="7">
        <f t="shared" si="13"/>
        <v>5.0579796652601525E-2</v>
      </c>
      <c r="G134" s="7">
        <f t="shared" si="14"/>
        <v>-6.1524045252136249E-2</v>
      </c>
      <c r="H134">
        <f t="shared" si="11"/>
        <v>-3.195712034212863E-2</v>
      </c>
      <c r="I134" s="7">
        <f t="shared" si="15"/>
        <v>-1.4858667004184312E-2</v>
      </c>
    </row>
    <row r="135" spans="1:9" x14ac:dyDescent="0.3">
      <c r="A135" s="21">
        <v>42429</v>
      </c>
      <c r="B135" s="30">
        <v>33.75</v>
      </c>
      <c r="C135" s="30">
        <v>1232.8800000000001</v>
      </c>
      <c r="D135" s="30">
        <v>1932.23</v>
      </c>
      <c r="E135" s="7">
        <f t="shared" si="12"/>
        <v>3.8592893380694463E-3</v>
      </c>
      <c r="F135" s="7">
        <f t="shared" si="13"/>
        <v>9.8572096501626752E-2</v>
      </c>
      <c r="G135" s="7">
        <f t="shared" si="14"/>
        <v>-4.1369004400577192E-3</v>
      </c>
      <c r="H135">
        <f t="shared" si="11"/>
        <v>3.2764828466546159E-2</v>
      </c>
      <c r="I135" s="7">
        <f t="shared" si="15"/>
        <v>3.7050538541301588E-2</v>
      </c>
    </row>
    <row r="136" spans="1:9" x14ac:dyDescent="0.3">
      <c r="A136" s="21">
        <v>42459</v>
      </c>
      <c r="B136" s="30">
        <v>38.32</v>
      </c>
      <c r="C136" s="30">
        <v>1226.74</v>
      </c>
      <c r="D136" s="30">
        <v>2063.9499999999998</v>
      </c>
      <c r="E136" s="7">
        <f t="shared" si="12"/>
        <v>0.12699153578412098</v>
      </c>
      <c r="F136" s="7">
        <f t="shared" si="13"/>
        <v>-4.9926515104686004E-3</v>
      </c>
      <c r="G136" s="7">
        <f t="shared" si="14"/>
        <v>6.5946846195920977E-2</v>
      </c>
      <c r="H136">
        <f t="shared" si="11"/>
        <v>6.2648576823191124E-2</v>
      </c>
      <c r="I136" s="7">
        <f t="shared" si="15"/>
        <v>3.3955548568496675E-2</v>
      </c>
    </row>
    <row r="137" spans="1:9" x14ac:dyDescent="0.3">
      <c r="A137" s="21">
        <v>42490</v>
      </c>
      <c r="B137" s="30">
        <v>45.92</v>
      </c>
      <c r="C137" s="30">
        <v>1292.3399999999999</v>
      </c>
      <c r="D137" s="30">
        <v>2065.3000000000002</v>
      </c>
      <c r="E137" s="7">
        <f t="shared" si="12"/>
        <v>0.18092879890865116</v>
      </c>
      <c r="F137" s="7">
        <f t="shared" si="13"/>
        <v>5.2094284300664984E-2</v>
      </c>
      <c r="G137" s="7">
        <f t="shared" si="14"/>
        <v>6.5387179177792251E-4</v>
      </c>
      <c r="H137">
        <f t="shared" si="11"/>
        <v>7.7892318333698016E-2</v>
      </c>
      <c r="I137" s="7">
        <f t="shared" si="15"/>
        <v>1.1898156678150569E-2</v>
      </c>
    </row>
    <row r="138" spans="1:9" x14ac:dyDescent="0.3">
      <c r="A138" s="21">
        <v>42520</v>
      </c>
      <c r="B138" s="30">
        <v>49.33</v>
      </c>
      <c r="C138" s="30">
        <v>1206.44</v>
      </c>
      <c r="D138" s="30">
        <v>2099.06</v>
      </c>
      <c r="E138" s="7">
        <f t="shared" si="12"/>
        <v>7.1631663234335841E-2</v>
      </c>
      <c r="F138" s="7">
        <f t="shared" si="13"/>
        <v>-6.8780654414617851E-2</v>
      </c>
      <c r="G138" s="7">
        <f t="shared" si="14"/>
        <v>1.6214131158979642E-2</v>
      </c>
      <c r="H138">
        <f t="shared" si="11"/>
        <v>6.3550466595658772E-3</v>
      </c>
      <c r="I138" s="7">
        <f t="shared" si="15"/>
        <v>-2.1172178322734173E-2</v>
      </c>
    </row>
    <row r="139" spans="1:9" x14ac:dyDescent="0.3">
      <c r="A139" s="21">
        <v>42551</v>
      </c>
      <c r="B139" s="30">
        <v>48.33</v>
      </c>
      <c r="C139" s="30">
        <v>1321.07</v>
      </c>
      <c r="D139" s="30">
        <v>2098.86</v>
      </c>
      <c r="E139" s="7">
        <f t="shared" si="12"/>
        <v>-2.0479929388654197E-2</v>
      </c>
      <c r="F139" s="7">
        <f t="shared" si="13"/>
        <v>9.0768140074665923E-2</v>
      </c>
      <c r="G139" s="7">
        <f t="shared" si="14"/>
        <v>-9.5285284212720246E-5</v>
      </c>
      <c r="H139">
        <f t="shared" si="11"/>
        <v>2.3397641800599667E-2</v>
      </c>
      <c r="I139" s="7">
        <f t="shared" si="15"/>
        <v>3.7803731521892585E-2</v>
      </c>
    </row>
    <row r="140" spans="1:9" x14ac:dyDescent="0.3">
      <c r="A140" s="21">
        <v>42581</v>
      </c>
      <c r="B140" s="30">
        <v>41.6</v>
      </c>
      <c r="C140" s="30">
        <v>1349.09</v>
      </c>
      <c r="D140" s="30">
        <v>2173.6</v>
      </c>
      <c r="E140" s="7">
        <f t="shared" si="12"/>
        <v>-0.14995231858977509</v>
      </c>
      <c r="F140" s="7">
        <f t="shared" si="13"/>
        <v>2.0988276790959503E-2</v>
      </c>
      <c r="G140" s="7">
        <f t="shared" si="14"/>
        <v>3.4990438943766668E-2</v>
      </c>
      <c r="H140">
        <f t="shared" si="11"/>
        <v>-3.132453428501631E-2</v>
      </c>
      <c r="I140" s="7">
        <f t="shared" si="15"/>
        <v>3.9162965744862929E-2</v>
      </c>
    </row>
    <row r="141" spans="1:9" x14ac:dyDescent="0.3">
      <c r="A141" s="21">
        <v>42612</v>
      </c>
      <c r="B141" s="30">
        <v>46.35</v>
      </c>
      <c r="C141" s="30">
        <v>1318.11</v>
      </c>
      <c r="D141" s="30">
        <v>2176.12</v>
      </c>
      <c r="E141" s="7">
        <f t="shared" si="12"/>
        <v>0.10812112474464655</v>
      </c>
      <c r="F141" s="7">
        <f t="shared" si="13"/>
        <v>-2.3231398700891321E-2</v>
      </c>
      <c r="G141" s="7">
        <f t="shared" si="14"/>
        <v>1.1586954019755687E-3</v>
      </c>
      <c r="H141">
        <f t="shared" si="11"/>
        <v>2.8682807148576933E-2</v>
      </c>
      <c r="I141" s="7">
        <f t="shared" si="15"/>
        <v>-1.4417320723341582E-2</v>
      </c>
    </row>
    <row r="142" spans="1:9" x14ac:dyDescent="0.3">
      <c r="A142" s="21">
        <v>42643</v>
      </c>
      <c r="B142" s="30">
        <v>48.24</v>
      </c>
      <c r="C142" s="30">
        <v>1321.51</v>
      </c>
      <c r="D142" s="30">
        <v>2168.27</v>
      </c>
      <c r="E142" s="7">
        <f t="shared" si="12"/>
        <v>3.9967260407065913E-2</v>
      </c>
      <c r="F142" s="7">
        <f t="shared" si="13"/>
        <v>2.5761298068099764E-3</v>
      </c>
      <c r="G142" s="7">
        <f t="shared" si="14"/>
        <v>-3.6138599634950291E-3</v>
      </c>
      <c r="H142">
        <f t="shared" ref="H142:H162" si="16">AVERAGE(E142:G142)</f>
        <v>1.2976510083460286E-2</v>
      </c>
      <c r="I142" s="7">
        <f t="shared" si="15"/>
        <v>-3.4260281324064463E-3</v>
      </c>
    </row>
    <row r="143" spans="1:9" x14ac:dyDescent="0.3">
      <c r="A143" s="21">
        <v>42673</v>
      </c>
      <c r="B143" s="30">
        <v>48.7</v>
      </c>
      <c r="C143" s="30">
        <v>1270.03</v>
      </c>
      <c r="D143" s="30">
        <v>2126.41</v>
      </c>
      <c r="E143" s="7">
        <f t="shared" ref="E143:E162" si="17">LN(B143/B142)</f>
        <v>9.4904776696141981E-3</v>
      </c>
      <c r="F143" s="7">
        <f t="shared" ref="F143:F162" si="18">LN(C143/C142)</f>
        <v>-3.9734499953360147E-2</v>
      </c>
      <c r="G143" s="7">
        <f t="shared" ref="G143:G162" si="19">LN(D143/D142)</f>
        <v>-1.9494502818647584E-2</v>
      </c>
      <c r="H143">
        <f t="shared" si="16"/>
        <v>-1.657950836746451E-2</v>
      </c>
      <c r="I143" s="7">
        <f t="shared" ref="I143:I162" si="20">$L$3*E143+$M$3*F143+$N$3*G143</f>
        <v>-2.9237889947820905E-2</v>
      </c>
    </row>
    <row r="144" spans="1:9" x14ac:dyDescent="0.3">
      <c r="A144" s="21">
        <v>42704</v>
      </c>
      <c r="B144" s="30">
        <v>49.44</v>
      </c>
      <c r="C144" s="30">
        <v>1173.76</v>
      </c>
      <c r="D144" s="30">
        <v>2198.81</v>
      </c>
      <c r="E144" s="7">
        <f t="shared" si="17"/>
        <v>1.5080783060891218E-2</v>
      </c>
      <c r="F144" s="7">
        <f t="shared" si="18"/>
        <v>-7.8828251032894245E-2</v>
      </c>
      <c r="G144" s="7">
        <f t="shared" si="19"/>
        <v>3.3481193179429977E-2</v>
      </c>
      <c r="H144">
        <f t="shared" si="16"/>
        <v>-1.0088758264191014E-2</v>
      </c>
      <c r="I144" s="7">
        <f t="shared" si="20"/>
        <v>-1.1042043254500731E-2</v>
      </c>
    </row>
    <row r="145" spans="1:9" x14ac:dyDescent="0.3">
      <c r="A145" s="21">
        <v>42734</v>
      </c>
      <c r="B145" s="30">
        <v>53.72</v>
      </c>
      <c r="C145" s="30">
        <v>1157.49</v>
      </c>
      <c r="D145" s="30">
        <v>2238.83</v>
      </c>
      <c r="E145" s="7">
        <f t="shared" si="17"/>
        <v>8.3025558505601491E-2</v>
      </c>
      <c r="F145" s="7">
        <f t="shared" si="18"/>
        <v>-1.3958403573775842E-2</v>
      </c>
      <c r="G145" s="7">
        <f t="shared" si="19"/>
        <v>1.8037103051757427E-2</v>
      </c>
      <c r="H145">
        <f t="shared" si="16"/>
        <v>2.903475266119436E-2</v>
      </c>
      <c r="I145" s="7">
        <f t="shared" si="20"/>
        <v>1.6142309015283497E-3</v>
      </c>
    </row>
    <row r="146" spans="1:9" x14ac:dyDescent="0.3">
      <c r="A146" s="21">
        <v>42765</v>
      </c>
      <c r="B146" s="30">
        <v>52.63</v>
      </c>
      <c r="C146" s="30">
        <v>1196.19</v>
      </c>
      <c r="D146" s="30">
        <v>2280.9</v>
      </c>
      <c r="E146" s="7">
        <f t="shared" si="17"/>
        <v>-2.0499072289349198E-2</v>
      </c>
      <c r="F146" s="7">
        <f t="shared" si="18"/>
        <v>3.2887638155245896E-2</v>
      </c>
      <c r="G146" s="7">
        <f t="shared" si="19"/>
        <v>1.8616693939342455E-2</v>
      </c>
      <c r="H146">
        <f t="shared" si="16"/>
        <v>1.0335086601746384E-2</v>
      </c>
      <c r="I146" s="7">
        <f t="shared" si="20"/>
        <v>2.648100676709951E-2</v>
      </c>
    </row>
    <row r="147" spans="1:9" x14ac:dyDescent="0.3">
      <c r="A147" s="21">
        <v>42794</v>
      </c>
      <c r="B147" s="30">
        <v>54.01</v>
      </c>
      <c r="C147" s="30">
        <v>1256.6400000000001</v>
      </c>
      <c r="D147" s="30">
        <v>2363.64</v>
      </c>
      <c r="E147" s="7">
        <f t="shared" si="17"/>
        <v>2.588291523911207E-2</v>
      </c>
      <c r="F147" s="7">
        <f t="shared" si="18"/>
        <v>4.9299986620184068E-2</v>
      </c>
      <c r="G147" s="7">
        <f t="shared" si="19"/>
        <v>3.5632701763102868E-2</v>
      </c>
      <c r="H147">
        <f t="shared" si="16"/>
        <v>3.6938534540799671E-2</v>
      </c>
      <c r="I147" s="7">
        <f t="shared" si="20"/>
        <v>4.1689116385483532E-2</v>
      </c>
    </row>
    <row r="148" spans="1:9" x14ac:dyDescent="0.3">
      <c r="A148" s="21">
        <v>42824</v>
      </c>
      <c r="B148" s="30">
        <v>50.35</v>
      </c>
      <c r="C148" s="30">
        <v>1249.81</v>
      </c>
      <c r="D148" s="30">
        <v>2368.06</v>
      </c>
      <c r="E148" s="7">
        <f t="shared" si="17"/>
        <v>-7.017059544022837E-2</v>
      </c>
      <c r="F148" s="7">
        <f t="shared" si="18"/>
        <v>-5.4499526464688612E-3</v>
      </c>
      <c r="G148" s="7">
        <f t="shared" si="19"/>
        <v>1.8682508551329496E-3</v>
      </c>
      <c r="H148">
        <f t="shared" si="16"/>
        <v>-2.4584099077188091E-2</v>
      </c>
      <c r="I148" s="7">
        <f t="shared" si="20"/>
        <v>2.738287548684732E-3</v>
      </c>
    </row>
    <row r="149" spans="1:9" x14ac:dyDescent="0.3">
      <c r="A149" s="21">
        <v>42855</v>
      </c>
      <c r="B149" s="30">
        <v>49.33</v>
      </c>
      <c r="C149" s="30">
        <v>1267.8599999999999</v>
      </c>
      <c r="D149" s="30">
        <v>2384.1999999999998</v>
      </c>
      <c r="E149" s="7">
        <f t="shared" si="17"/>
        <v>-2.0466203918924522E-2</v>
      </c>
      <c r="F149" s="7">
        <f t="shared" si="18"/>
        <v>1.4338900063714681E-2</v>
      </c>
      <c r="G149" s="7">
        <f t="shared" si="19"/>
        <v>6.792583763164689E-3</v>
      </c>
      <c r="H149">
        <f t="shared" si="16"/>
        <v>2.2175996931828265E-4</v>
      </c>
      <c r="I149" s="7">
        <f t="shared" si="20"/>
        <v>1.1301160024883555E-2</v>
      </c>
    </row>
    <row r="150" spans="1:9" x14ac:dyDescent="0.3">
      <c r="A150" s="21">
        <v>42885</v>
      </c>
      <c r="B150" s="30">
        <v>49.66</v>
      </c>
      <c r="C150" s="30">
        <v>1262.54</v>
      </c>
      <c r="D150" s="30">
        <v>2412.91</v>
      </c>
      <c r="E150" s="7">
        <f t="shared" si="17"/>
        <v>6.6673648343735896E-3</v>
      </c>
      <c r="F150" s="7">
        <f t="shared" si="18"/>
        <v>-4.2048749909600162E-3</v>
      </c>
      <c r="G150" s="7">
        <f t="shared" si="19"/>
        <v>1.1969849676211309E-2</v>
      </c>
      <c r="H150">
        <f t="shared" si="16"/>
        <v>4.8107798398749606E-3</v>
      </c>
      <c r="I150" s="7">
        <f t="shared" si="20"/>
        <v>5.6988519669274092E-3</v>
      </c>
    </row>
    <row r="151" spans="1:9" x14ac:dyDescent="0.3">
      <c r="A151" s="21">
        <v>42916</v>
      </c>
      <c r="B151" s="30">
        <v>47.07</v>
      </c>
      <c r="C151" s="30">
        <v>1243.47</v>
      </c>
      <c r="D151" s="30">
        <v>2423.41</v>
      </c>
      <c r="E151" s="7">
        <f t="shared" si="17"/>
        <v>-5.3563924666969548E-2</v>
      </c>
      <c r="F151" s="7">
        <f t="shared" si="18"/>
        <v>-1.521970631584699E-2</v>
      </c>
      <c r="G151" s="7">
        <f t="shared" si="19"/>
        <v>4.3421512627319532E-3</v>
      </c>
      <c r="H151">
        <f t="shared" si="16"/>
        <v>-2.1480493240028195E-2</v>
      </c>
      <c r="I151" s="7">
        <f t="shared" si="20"/>
        <v>-5.0076649285228907E-4</v>
      </c>
    </row>
    <row r="152" spans="1:9" x14ac:dyDescent="0.3">
      <c r="A152" s="21">
        <v>42946</v>
      </c>
      <c r="B152" s="30">
        <v>49.71</v>
      </c>
      <c r="C152" s="30">
        <v>1267.82</v>
      </c>
      <c r="D152" s="30">
        <v>2472.1</v>
      </c>
      <c r="E152" s="7">
        <f t="shared" si="17"/>
        <v>5.4570264693530268E-2</v>
      </c>
      <c r="F152" s="7">
        <f t="shared" si="18"/>
        <v>1.9393031584441937E-2</v>
      </c>
      <c r="G152" s="7">
        <f t="shared" si="19"/>
        <v>1.9892352610967293E-2</v>
      </c>
      <c r="H152">
        <f t="shared" si="16"/>
        <v>3.1285216296313166E-2</v>
      </c>
      <c r="I152" s="7">
        <f t="shared" si="20"/>
        <v>1.784394254319175E-2</v>
      </c>
    </row>
    <row r="153" spans="1:9" x14ac:dyDescent="0.3">
      <c r="A153" s="21">
        <v>42977</v>
      </c>
      <c r="B153" s="30">
        <v>45.96</v>
      </c>
      <c r="C153" s="30">
        <v>1308.73</v>
      </c>
      <c r="D153" s="30">
        <v>2457.59</v>
      </c>
      <c r="E153" s="7">
        <f t="shared" si="17"/>
        <v>-7.8434667126026258E-2</v>
      </c>
      <c r="F153" s="7">
        <f t="shared" si="18"/>
        <v>3.1758311226051543E-2</v>
      </c>
      <c r="G153" s="7">
        <f t="shared" si="19"/>
        <v>-5.886796899153471E-3</v>
      </c>
      <c r="H153">
        <f t="shared" si="16"/>
        <v>-1.752105093304273E-2</v>
      </c>
      <c r="I153" s="7">
        <f t="shared" si="20"/>
        <v>1.3227474504251251E-2</v>
      </c>
    </row>
    <row r="154" spans="1:9" x14ac:dyDescent="0.3">
      <c r="A154" s="21">
        <v>43008</v>
      </c>
      <c r="B154" s="30">
        <v>51.67</v>
      </c>
      <c r="C154" s="30">
        <v>1283.83</v>
      </c>
      <c r="D154" s="30">
        <v>2519.36</v>
      </c>
      <c r="E154" s="7">
        <f t="shared" si="17"/>
        <v>0.11710588931853826</v>
      </c>
      <c r="F154" s="7">
        <f t="shared" si="18"/>
        <v>-1.9209403580053627E-2</v>
      </c>
      <c r="G154" s="7">
        <f t="shared" si="19"/>
        <v>2.4823706061444545E-2</v>
      </c>
      <c r="H154">
        <f t="shared" si="16"/>
        <v>4.090673059997639E-2</v>
      </c>
      <c r="I154" s="7">
        <f t="shared" si="20"/>
        <v>2.0707277292157846E-3</v>
      </c>
    </row>
    <row r="155" spans="1:9" x14ac:dyDescent="0.3">
      <c r="A155" s="21">
        <v>43038</v>
      </c>
      <c r="B155" s="30">
        <v>54.15</v>
      </c>
      <c r="C155" s="30">
        <v>1276.03</v>
      </c>
      <c r="D155" s="30">
        <v>2572.83</v>
      </c>
      <c r="E155" s="7">
        <f t="shared" si="17"/>
        <v>4.6880631147906311E-2</v>
      </c>
      <c r="F155" s="7">
        <f t="shared" si="18"/>
        <v>-6.0941021303801551E-3</v>
      </c>
      <c r="G155" s="7">
        <f t="shared" si="19"/>
        <v>2.1001559368323458E-2</v>
      </c>
      <c r="H155">
        <f t="shared" si="16"/>
        <v>2.0596029461949873E-2</v>
      </c>
      <c r="I155" s="7">
        <f t="shared" si="20"/>
        <v>8.6459072206245789E-3</v>
      </c>
    </row>
    <row r="156" spans="1:9" x14ac:dyDescent="0.3">
      <c r="A156" s="21">
        <v>43069</v>
      </c>
      <c r="B156" s="30">
        <v>57.4</v>
      </c>
      <c r="C156" s="30">
        <v>1279.1300000000001</v>
      </c>
      <c r="D156" s="30">
        <v>2647.58</v>
      </c>
      <c r="E156" s="7">
        <f t="shared" si="17"/>
        <v>5.8286329878521205E-2</v>
      </c>
      <c r="F156" s="7">
        <f t="shared" si="18"/>
        <v>2.4264637212511181E-3</v>
      </c>
      <c r="G156" s="7">
        <f t="shared" si="19"/>
        <v>2.8639554840630178E-2</v>
      </c>
      <c r="H156">
        <f t="shared" si="16"/>
        <v>2.9784116146800835E-2</v>
      </c>
      <c r="I156" s="7">
        <f t="shared" si="20"/>
        <v>1.6440904199538538E-2</v>
      </c>
    </row>
    <row r="157" spans="1:9" x14ac:dyDescent="0.3">
      <c r="A157" s="21">
        <v>43099</v>
      </c>
      <c r="B157" s="30">
        <v>60.42</v>
      </c>
      <c r="C157" s="30">
        <v>1303.46</v>
      </c>
      <c r="D157" s="30">
        <v>2673.61</v>
      </c>
      <c r="E157" s="7">
        <f t="shared" si="17"/>
        <v>5.1275872633005266E-2</v>
      </c>
      <c r="F157" s="7">
        <f t="shared" si="18"/>
        <v>1.8842107968353033E-2</v>
      </c>
      <c r="G157" s="7">
        <f t="shared" si="19"/>
        <v>9.783603904362663E-3</v>
      </c>
      <c r="H157">
        <f t="shared" si="16"/>
        <v>2.6633861501906986E-2</v>
      </c>
      <c r="I157" s="7">
        <f t="shared" si="20"/>
        <v>1.1244832042127702E-2</v>
      </c>
    </row>
    <row r="158" spans="1:9" x14ac:dyDescent="0.3">
      <c r="A158" s="21">
        <v>43130</v>
      </c>
      <c r="B158" s="30">
        <v>64.650000000000006</v>
      </c>
      <c r="C158" s="30">
        <v>1340.35</v>
      </c>
      <c r="D158" s="30">
        <v>2822.43</v>
      </c>
      <c r="E158" s="7">
        <f t="shared" si="17"/>
        <v>6.7667929259340689E-2</v>
      </c>
      <c r="F158" s="7">
        <f t="shared" si="18"/>
        <v>2.7908506579838063E-2</v>
      </c>
      <c r="G158" s="7">
        <f t="shared" si="19"/>
        <v>5.4168596898263879E-2</v>
      </c>
      <c r="H158">
        <f t="shared" si="16"/>
        <v>4.9915010912480878E-2</v>
      </c>
      <c r="I158" s="7">
        <f t="shared" si="20"/>
        <v>4.2810526753819862E-2</v>
      </c>
    </row>
    <row r="159" spans="1:9" x14ac:dyDescent="0.3">
      <c r="A159" s="21">
        <v>43159</v>
      </c>
      <c r="B159" s="30">
        <v>61.59</v>
      </c>
      <c r="C159" s="30">
        <v>1319.34</v>
      </c>
      <c r="D159" s="30">
        <v>2713.83</v>
      </c>
      <c r="E159" s="7">
        <f t="shared" si="17"/>
        <v>-4.8488585518914627E-2</v>
      </c>
      <c r="F159" s="7">
        <f t="shared" si="18"/>
        <v>-1.5799162330851556E-2</v>
      </c>
      <c r="G159" s="7">
        <f t="shared" si="19"/>
        <v>-3.9237294747159722E-2</v>
      </c>
      <c r="H159">
        <f t="shared" si="16"/>
        <v>-3.4508347532308636E-2</v>
      </c>
      <c r="I159" s="7">
        <f t="shared" si="20"/>
        <v>-2.9248704592860237E-2</v>
      </c>
    </row>
    <row r="160" spans="1:9" x14ac:dyDescent="0.3">
      <c r="A160" s="21">
        <v>43189</v>
      </c>
      <c r="B160" s="30">
        <v>64.91</v>
      </c>
      <c r="C160" s="30">
        <v>1323.43</v>
      </c>
      <c r="D160" s="30">
        <v>2640.87</v>
      </c>
      <c r="E160" s="7">
        <f t="shared" si="17"/>
        <v>5.2502175346425151E-2</v>
      </c>
      <c r="F160" s="7">
        <f t="shared" si="18"/>
        <v>3.0952396654693069E-3</v>
      </c>
      <c r="G160" s="7">
        <f t="shared" si="19"/>
        <v>-2.725251295379243E-2</v>
      </c>
      <c r="H160">
        <f t="shared" si="16"/>
        <v>9.4483006860340089E-3</v>
      </c>
      <c r="I160" s="7">
        <f t="shared" si="20"/>
        <v>-1.9202758660069916E-2</v>
      </c>
    </row>
    <row r="161" spans="1:9" x14ac:dyDescent="0.3">
      <c r="A161" s="21">
        <v>43220</v>
      </c>
      <c r="B161" s="30">
        <v>68.569999999999993</v>
      </c>
      <c r="C161" s="30">
        <v>1313.18</v>
      </c>
      <c r="D161" s="30">
        <v>2648.05</v>
      </c>
      <c r="E161" s="7">
        <f t="shared" si="17"/>
        <v>5.4853426250895919E-2</v>
      </c>
      <c r="F161" s="7">
        <f t="shared" si="18"/>
        <v>-7.7751746653292389E-3</v>
      </c>
      <c r="G161" s="7">
        <f t="shared" si="19"/>
        <v>2.7151117471289339E-3</v>
      </c>
      <c r="H161">
        <f t="shared" si="16"/>
        <v>1.6597787777565206E-2</v>
      </c>
      <c r="I161" s="7">
        <f t="shared" si="20"/>
        <v>-4.310712635119493E-3</v>
      </c>
    </row>
    <row r="162" spans="1:9" x14ac:dyDescent="0.3">
      <c r="A162" s="21">
        <v>43250</v>
      </c>
      <c r="B162" s="30">
        <v>68.22</v>
      </c>
      <c r="C162" s="30">
        <v>1301.83</v>
      </c>
      <c r="D162" s="30">
        <v>2724.01</v>
      </c>
      <c r="E162" s="7">
        <f t="shared" si="17"/>
        <v>-5.1173443057732793E-3</v>
      </c>
      <c r="F162" s="7">
        <f t="shared" si="18"/>
        <v>-8.68070965152456E-3</v>
      </c>
      <c r="G162" s="7">
        <f t="shared" si="19"/>
        <v>2.8281539280758345E-2</v>
      </c>
      <c r="H162">
        <f t="shared" si="16"/>
        <v>4.8278284411535019E-3</v>
      </c>
      <c r="I162" s="7">
        <f t="shared" si="20"/>
        <v>1.5084095270846171E-2</v>
      </c>
    </row>
    <row r="163" spans="1:9" x14ac:dyDescent="0.3">
      <c r="A163" s="21"/>
      <c r="B163" s="21"/>
      <c r="C163" s="21"/>
      <c r="D163" s="21"/>
    </row>
    <row r="164" spans="1:9" x14ac:dyDescent="0.3">
      <c r="A164" s="21"/>
      <c r="B164" s="21"/>
      <c r="C164" s="21"/>
      <c r="D164" s="21"/>
    </row>
    <row r="165" spans="1:9" x14ac:dyDescent="0.3">
      <c r="A165" s="21"/>
      <c r="B165" s="21"/>
      <c r="C165" s="21"/>
      <c r="D165" s="21"/>
    </row>
    <row r="166" spans="1:9" x14ac:dyDescent="0.3">
      <c r="A166" s="21"/>
      <c r="B166" s="21"/>
      <c r="C166" s="21"/>
      <c r="D166" s="21"/>
    </row>
    <row r="167" spans="1:9" x14ac:dyDescent="0.3">
      <c r="A167" s="21"/>
      <c r="B167" s="21"/>
      <c r="C167" s="21"/>
      <c r="D167" s="21"/>
    </row>
    <row r="168" spans="1:9" x14ac:dyDescent="0.3">
      <c r="A168" s="21"/>
      <c r="B168" s="21"/>
      <c r="C168" s="21"/>
      <c r="D168" s="21"/>
    </row>
    <row r="169" spans="1:9" x14ac:dyDescent="0.3">
      <c r="A169" s="21"/>
      <c r="B169" s="21"/>
      <c r="C169" s="21"/>
      <c r="D169" s="21"/>
    </row>
    <row r="170" spans="1:9" x14ac:dyDescent="0.3">
      <c r="A170" s="21"/>
      <c r="B170" s="21"/>
      <c r="C170" s="21"/>
      <c r="D170" s="21"/>
    </row>
    <row r="171" spans="1:9" x14ac:dyDescent="0.3">
      <c r="A171" s="21"/>
      <c r="B171" s="21"/>
      <c r="C171" s="21"/>
      <c r="D171" s="21"/>
    </row>
    <row r="172" spans="1:9" x14ac:dyDescent="0.3">
      <c r="A172" s="21"/>
      <c r="B172" s="21"/>
      <c r="C172" s="21"/>
      <c r="D172" s="21"/>
    </row>
    <row r="173" spans="1:9" x14ac:dyDescent="0.3">
      <c r="A173" s="21"/>
      <c r="B173" s="21"/>
      <c r="C173" s="21"/>
      <c r="D173" s="21"/>
    </row>
    <row r="174" spans="1:9" x14ac:dyDescent="0.3">
      <c r="A174" s="21"/>
      <c r="B174" s="21"/>
      <c r="C174" s="21"/>
      <c r="D174" s="21"/>
    </row>
    <row r="175" spans="1:9" x14ac:dyDescent="0.3">
      <c r="A175" s="21"/>
      <c r="B175" s="21"/>
      <c r="C175" s="21"/>
      <c r="D175" s="21"/>
    </row>
    <row r="176" spans="1:9" x14ac:dyDescent="0.3">
      <c r="A176" s="21"/>
      <c r="B176" s="21"/>
      <c r="C176" s="21"/>
      <c r="D176" s="21"/>
    </row>
    <row r="177" spans="1:4" x14ac:dyDescent="0.3">
      <c r="A177" s="21"/>
      <c r="B177" s="21"/>
      <c r="C177" s="21"/>
      <c r="D177" s="21"/>
    </row>
    <row r="178" spans="1:4" x14ac:dyDescent="0.3">
      <c r="A178" s="21"/>
      <c r="B178" s="21"/>
      <c r="C178" s="21"/>
      <c r="D178" s="21"/>
    </row>
    <row r="179" spans="1:4" x14ac:dyDescent="0.3">
      <c r="A179" s="21"/>
      <c r="B179" s="21"/>
      <c r="C179" s="21"/>
      <c r="D179" s="21"/>
    </row>
    <row r="180" spans="1:4" x14ac:dyDescent="0.3">
      <c r="A180" s="21"/>
      <c r="B180" s="21"/>
      <c r="C180" s="21"/>
      <c r="D180" s="21"/>
    </row>
    <row r="181" spans="1:4" x14ac:dyDescent="0.3">
      <c r="A181" s="21"/>
      <c r="B181" s="21"/>
      <c r="C181" s="21"/>
      <c r="D181" s="21"/>
    </row>
    <row r="182" spans="1:4" x14ac:dyDescent="0.3">
      <c r="A182" s="21"/>
      <c r="B182" s="21"/>
      <c r="C182" s="21"/>
      <c r="D182" s="21"/>
    </row>
    <row r="183" spans="1:4" x14ac:dyDescent="0.3">
      <c r="A183" s="21"/>
      <c r="B183" s="21"/>
      <c r="C183" s="21"/>
      <c r="D183" s="21"/>
    </row>
    <row r="184" spans="1:4" x14ac:dyDescent="0.3">
      <c r="A184" s="21"/>
      <c r="B184" s="21"/>
      <c r="C184" s="21"/>
      <c r="D184" s="21"/>
    </row>
    <row r="185" spans="1:4" x14ac:dyDescent="0.3">
      <c r="A185" s="21"/>
      <c r="B185" s="21"/>
      <c r="C185" s="21"/>
      <c r="D185" s="21"/>
    </row>
    <row r="186" spans="1:4" x14ac:dyDescent="0.3">
      <c r="A186" s="21"/>
      <c r="B186" s="21"/>
      <c r="C186" s="21"/>
      <c r="D186" s="21"/>
    </row>
    <row r="187" spans="1:4" x14ac:dyDescent="0.3">
      <c r="A187" s="21"/>
      <c r="B187" s="21"/>
      <c r="C187" s="21"/>
      <c r="D187" s="21"/>
    </row>
    <row r="188" spans="1:4" x14ac:dyDescent="0.3">
      <c r="A188" s="21"/>
      <c r="B188" s="21"/>
      <c r="C188" s="21"/>
      <c r="D188" s="21"/>
    </row>
    <row r="189" spans="1:4" x14ac:dyDescent="0.3">
      <c r="A189" s="21"/>
      <c r="B189" s="21"/>
      <c r="C189" s="21"/>
      <c r="D189" s="21"/>
    </row>
    <row r="190" spans="1:4" x14ac:dyDescent="0.3">
      <c r="A190" s="21"/>
      <c r="B190" s="21"/>
      <c r="C190" s="21"/>
      <c r="D190" s="21"/>
    </row>
    <row r="191" spans="1:4" x14ac:dyDescent="0.3">
      <c r="A191" s="21"/>
      <c r="B191" s="21"/>
      <c r="C191" s="21"/>
      <c r="D191" s="21"/>
    </row>
    <row r="192" spans="1:4" x14ac:dyDescent="0.3">
      <c r="A192" s="21"/>
      <c r="B192" s="21"/>
      <c r="C192" s="21"/>
      <c r="D192" s="21"/>
    </row>
    <row r="193" spans="1:4" x14ac:dyDescent="0.3">
      <c r="A193" s="21"/>
      <c r="B193" s="21"/>
      <c r="C193" s="21"/>
      <c r="D193" s="21"/>
    </row>
    <row r="194" spans="1:4" x14ac:dyDescent="0.3">
      <c r="A194" s="21"/>
      <c r="B194" s="21"/>
      <c r="C194" s="21"/>
      <c r="D194" s="21"/>
    </row>
    <row r="195" spans="1:4" x14ac:dyDescent="0.3">
      <c r="A195" s="21"/>
      <c r="B195" s="21"/>
      <c r="C195" s="21"/>
      <c r="D195" s="21"/>
    </row>
    <row r="196" spans="1:4" x14ac:dyDescent="0.3">
      <c r="A196" s="21"/>
      <c r="B196" s="21"/>
      <c r="C196" s="21"/>
      <c r="D196" s="21"/>
    </row>
    <row r="197" spans="1:4" x14ac:dyDescent="0.3">
      <c r="A197" s="21"/>
      <c r="B197" s="21"/>
      <c r="C197" s="21"/>
      <c r="D197" s="21"/>
    </row>
    <row r="198" spans="1:4" x14ac:dyDescent="0.3">
      <c r="A198" s="21"/>
      <c r="B198" s="21"/>
      <c r="C198" s="21"/>
      <c r="D198" s="21"/>
    </row>
    <row r="199" spans="1:4" x14ac:dyDescent="0.3">
      <c r="A199" s="21"/>
      <c r="B199" s="21"/>
      <c r="C199" s="21"/>
      <c r="D199" s="21"/>
    </row>
    <row r="200" spans="1:4" x14ac:dyDescent="0.3">
      <c r="A200" s="21"/>
      <c r="B200" s="21"/>
      <c r="C200" s="21"/>
      <c r="D200" s="21"/>
    </row>
    <row r="201" spans="1:4" x14ac:dyDescent="0.3">
      <c r="A201" s="21"/>
      <c r="B201" s="21"/>
      <c r="C201" s="21"/>
      <c r="D201" s="21"/>
    </row>
    <row r="202" spans="1:4" x14ac:dyDescent="0.3">
      <c r="A202" s="21"/>
      <c r="B202" s="21"/>
      <c r="C202" s="21"/>
      <c r="D202" s="21"/>
    </row>
    <row r="203" spans="1:4" x14ac:dyDescent="0.3">
      <c r="A203" s="21"/>
      <c r="B203" s="21"/>
      <c r="C203" s="21"/>
      <c r="D203" s="21"/>
    </row>
    <row r="204" spans="1:4" x14ac:dyDescent="0.3">
      <c r="A204" s="21"/>
      <c r="B204" s="21"/>
      <c r="C204" s="21"/>
      <c r="D204" s="21"/>
    </row>
    <row r="205" spans="1:4" x14ac:dyDescent="0.3">
      <c r="A205" s="21"/>
      <c r="B205" s="21"/>
      <c r="C205" s="21"/>
      <c r="D205" s="21"/>
    </row>
    <row r="206" spans="1:4" x14ac:dyDescent="0.3">
      <c r="A206" s="21"/>
      <c r="B206" s="21"/>
      <c r="C206" s="21"/>
      <c r="D206" s="21"/>
    </row>
    <row r="207" spans="1:4" x14ac:dyDescent="0.3">
      <c r="A207" s="21"/>
      <c r="B207" s="21"/>
      <c r="C207" s="21"/>
      <c r="D207" s="21"/>
    </row>
    <row r="208" spans="1:4" x14ac:dyDescent="0.3">
      <c r="A208" s="21"/>
      <c r="B208" s="21"/>
      <c r="C208" s="21"/>
      <c r="D208" s="21"/>
    </row>
    <row r="209" spans="1:4" x14ac:dyDescent="0.3">
      <c r="A209" s="21"/>
      <c r="B209" s="21"/>
      <c r="C209" s="21"/>
      <c r="D209" s="21"/>
    </row>
    <row r="210" spans="1:4" x14ac:dyDescent="0.3">
      <c r="A210" s="21"/>
      <c r="B210" s="21"/>
      <c r="C210" s="21"/>
      <c r="D210" s="21"/>
    </row>
    <row r="211" spans="1:4" x14ac:dyDescent="0.3">
      <c r="A211" s="21"/>
      <c r="B211" s="21"/>
      <c r="C211" s="21"/>
      <c r="D211" s="21"/>
    </row>
    <row r="212" spans="1:4" x14ac:dyDescent="0.3">
      <c r="A212" s="21"/>
      <c r="B212" s="21"/>
      <c r="C212" s="21"/>
      <c r="D212" s="21"/>
    </row>
    <row r="213" spans="1:4" x14ac:dyDescent="0.3">
      <c r="A213" s="21"/>
      <c r="B213" s="21"/>
      <c r="C213" s="21"/>
      <c r="D213" s="21"/>
    </row>
    <row r="214" spans="1:4" x14ac:dyDescent="0.3">
      <c r="A214" s="21"/>
      <c r="B214" s="21"/>
      <c r="C214" s="21"/>
      <c r="D214" s="21"/>
    </row>
    <row r="215" spans="1:4" x14ac:dyDescent="0.3">
      <c r="A215" s="21"/>
      <c r="B215" s="21"/>
      <c r="C215" s="21"/>
      <c r="D215" s="21"/>
    </row>
    <row r="216" spans="1:4" x14ac:dyDescent="0.3">
      <c r="A216" s="21"/>
      <c r="B216" s="21"/>
      <c r="C216" s="21"/>
      <c r="D216" s="21"/>
    </row>
    <row r="217" spans="1:4" x14ac:dyDescent="0.3">
      <c r="A217" s="21"/>
      <c r="B217" s="21"/>
      <c r="C217" s="21"/>
      <c r="D217" s="21"/>
    </row>
    <row r="218" spans="1:4" x14ac:dyDescent="0.3">
      <c r="A218" s="21"/>
      <c r="B218" s="21"/>
      <c r="C218" s="21"/>
      <c r="D218" s="21"/>
    </row>
    <row r="219" spans="1:4" x14ac:dyDescent="0.3">
      <c r="A219" s="21"/>
      <c r="B219" s="21"/>
      <c r="C219" s="21"/>
      <c r="D219" s="21"/>
    </row>
    <row r="220" spans="1:4" x14ac:dyDescent="0.3">
      <c r="A220" s="21"/>
      <c r="B220" s="21"/>
      <c r="C220" s="21"/>
      <c r="D220" s="21"/>
    </row>
    <row r="221" spans="1:4" x14ac:dyDescent="0.3">
      <c r="A221" s="21"/>
      <c r="B221" s="21"/>
      <c r="C221" s="21"/>
      <c r="D221" s="21"/>
    </row>
    <row r="222" spans="1:4" x14ac:dyDescent="0.3">
      <c r="A222" s="21"/>
      <c r="B222" s="21"/>
      <c r="C222" s="21"/>
      <c r="D222" s="21"/>
    </row>
    <row r="223" spans="1:4" x14ac:dyDescent="0.3">
      <c r="A223" s="21"/>
      <c r="B223" s="21"/>
      <c r="C223" s="21"/>
      <c r="D223" s="21"/>
    </row>
    <row r="224" spans="1:4" x14ac:dyDescent="0.3">
      <c r="A224" s="21"/>
      <c r="B224" s="21"/>
      <c r="C224" s="21"/>
      <c r="D224" s="21"/>
    </row>
    <row r="225" spans="1:4" x14ac:dyDescent="0.3">
      <c r="A225" s="21"/>
      <c r="B225" s="21"/>
      <c r="C225" s="21"/>
      <c r="D225" s="21"/>
    </row>
    <row r="226" spans="1:4" x14ac:dyDescent="0.3">
      <c r="A226" s="21"/>
      <c r="B226" s="21"/>
      <c r="C226" s="21"/>
      <c r="D226" s="21"/>
    </row>
    <row r="227" spans="1:4" x14ac:dyDescent="0.3">
      <c r="A227" s="21"/>
      <c r="B227" s="21"/>
      <c r="C227" s="21"/>
      <c r="D227" s="21"/>
    </row>
    <row r="228" spans="1:4" x14ac:dyDescent="0.3">
      <c r="A228" s="21"/>
      <c r="B228" s="21"/>
      <c r="C228" s="21"/>
      <c r="D228" s="21"/>
    </row>
    <row r="229" spans="1:4" x14ac:dyDescent="0.3">
      <c r="A229" s="21"/>
      <c r="B229" s="21"/>
      <c r="C229" s="21"/>
      <c r="D229" s="21"/>
    </row>
    <row r="230" spans="1:4" x14ac:dyDescent="0.3">
      <c r="A230" s="21"/>
      <c r="B230" s="21"/>
      <c r="C230" s="21"/>
      <c r="D230" s="21"/>
    </row>
    <row r="231" spans="1:4" x14ac:dyDescent="0.3">
      <c r="A231" s="21"/>
      <c r="B231" s="21"/>
      <c r="C231" s="21"/>
      <c r="D231" s="21"/>
    </row>
    <row r="232" spans="1:4" x14ac:dyDescent="0.3">
      <c r="A232" s="21"/>
      <c r="B232" s="21"/>
      <c r="C232" s="21"/>
      <c r="D232" s="21"/>
    </row>
    <row r="233" spans="1:4" x14ac:dyDescent="0.3">
      <c r="A233" s="21"/>
      <c r="B233" s="21"/>
      <c r="C233" s="21"/>
      <c r="D233" s="21"/>
    </row>
    <row r="234" spans="1:4" x14ac:dyDescent="0.3">
      <c r="A234" s="21"/>
      <c r="B234" s="21"/>
      <c r="C234" s="21"/>
      <c r="D234" s="21"/>
    </row>
    <row r="235" spans="1:4" x14ac:dyDescent="0.3">
      <c r="A235" s="21"/>
      <c r="B235" s="21"/>
      <c r="C235" s="21"/>
      <c r="D235" s="21"/>
    </row>
    <row r="236" spans="1:4" x14ac:dyDescent="0.3">
      <c r="A236" s="21"/>
      <c r="B236" s="21"/>
      <c r="C236" s="21"/>
      <c r="D236" s="21"/>
    </row>
    <row r="237" spans="1:4" x14ac:dyDescent="0.3">
      <c r="A237" s="21"/>
      <c r="B237" s="21"/>
      <c r="C237" s="21"/>
      <c r="D237" s="21"/>
    </row>
    <row r="238" spans="1:4" x14ac:dyDescent="0.3">
      <c r="A238" s="21"/>
      <c r="B238" s="21"/>
      <c r="C238" s="21"/>
      <c r="D238" s="21"/>
    </row>
    <row r="239" spans="1:4" x14ac:dyDescent="0.3">
      <c r="A239" s="21"/>
      <c r="B239" s="21"/>
      <c r="C239" s="21"/>
      <c r="D239" s="21"/>
    </row>
    <row r="240" spans="1:4" x14ac:dyDescent="0.3">
      <c r="A240" s="21"/>
      <c r="B240" s="21"/>
      <c r="C240" s="21"/>
      <c r="D240" s="21"/>
    </row>
    <row r="241" spans="1:4" x14ac:dyDescent="0.3">
      <c r="A241" s="21"/>
      <c r="B241" s="21"/>
      <c r="C241" s="21"/>
      <c r="D241" s="21"/>
    </row>
    <row r="242" spans="1:4" x14ac:dyDescent="0.3">
      <c r="A242" s="21"/>
      <c r="B242" s="21"/>
      <c r="C242" s="21"/>
      <c r="D242" s="21"/>
    </row>
    <row r="243" spans="1:4" x14ac:dyDescent="0.3">
      <c r="A243" s="21"/>
      <c r="B243" s="21"/>
      <c r="C243" s="21"/>
      <c r="D243" s="21"/>
    </row>
    <row r="244" spans="1:4" x14ac:dyDescent="0.3">
      <c r="A244" s="21"/>
      <c r="B244" s="21"/>
      <c r="C244" s="21"/>
      <c r="D244" s="21"/>
    </row>
    <row r="245" spans="1:4" x14ac:dyDescent="0.3">
      <c r="A245" s="21"/>
      <c r="B245" s="21"/>
      <c r="C245" s="21"/>
      <c r="D245" s="21"/>
    </row>
    <row r="246" spans="1:4" x14ac:dyDescent="0.3">
      <c r="A246" s="21"/>
      <c r="B246" s="21"/>
      <c r="C246" s="21"/>
      <c r="D246" s="21"/>
    </row>
    <row r="247" spans="1:4" x14ac:dyDescent="0.3">
      <c r="A247" s="21"/>
      <c r="B247" s="21"/>
      <c r="C247" s="21"/>
      <c r="D247" s="21"/>
    </row>
    <row r="248" spans="1:4" x14ac:dyDescent="0.3">
      <c r="A248" s="21"/>
      <c r="B248" s="21"/>
      <c r="C248" s="21"/>
      <c r="D248" s="21"/>
    </row>
    <row r="249" spans="1:4" x14ac:dyDescent="0.3">
      <c r="A249" s="21"/>
      <c r="B249" s="21"/>
      <c r="C249" s="21"/>
      <c r="D249" s="21"/>
    </row>
    <row r="250" spans="1:4" x14ac:dyDescent="0.3">
      <c r="A250" s="21"/>
      <c r="B250" s="21"/>
      <c r="C250" s="21"/>
      <c r="D250" s="21"/>
    </row>
    <row r="251" spans="1:4" x14ac:dyDescent="0.3">
      <c r="A251" s="21"/>
      <c r="B251" s="21"/>
      <c r="C251" s="21"/>
      <c r="D251" s="21"/>
    </row>
    <row r="252" spans="1:4" x14ac:dyDescent="0.3">
      <c r="A252" s="21"/>
      <c r="B252" s="21"/>
      <c r="C252" s="21"/>
      <c r="D252" s="21"/>
    </row>
    <row r="253" spans="1:4" x14ac:dyDescent="0.3">
      <c r="A253" s="21"/>
      <c r="B253" s="21"/>
      <c r="C253" s="21"/>
      <c r="D253" s="21"/>
    </row>
    <row r="254" spans="1:4" x14ac:dyDescent="0.3">
      <c r="A254" s="21"/>
      <c r="B254" s="21"/>
      <c r="C254" s="21"/>
      <c r="D254" s="21"/>
    </row>
    <row r="255" spans="1:4" x14ac:dyDescent="0.3">
      <c r="A255" s="21"/>
      <c r="B255" s="21"/>
      <c r="C255" s="21"/>
      <c r="D255" s="21"/>
    </row>
    <row r="256" spans="1:4" x14ac:dyDescent="0.3">
      <c r="A256" s="21"/>
      <c r="B256" s="21"/>
      <c r="C256" s="21"/>
      <c r="D256" s="21"/>
    </row>
    <row r="257" spans="1:4" x14ac:dyDescent="0.3">
      <c r="A257" s="21"/>
      <c r="B257" s="21"/>
      <c r="C257" s="21"/>
      <c r="D257" s="21"/>
    </row>
    <row r="258" spans="1:4" x14ac:dyDescent="0.3">
      <c r="A258" s="21"/>
      <c r="B258" s="21"/>
      <c r="C258" s="21"/>
      <c r="D258" s="21"/>
    </row>
    <row r="259" spans="1:4" x14ac:dyDescent="0.3">
      <c r="A259" s="21"/>
      <c r="B259" s="21"/>
      <c r="C259" s="21"/>
      <c r="D259" s="21"/>
    </row>
    <row r="260" spans="1:4" x14ac:dyDescent="0.3">
      <c r="A260" s="21"/>
      <c r="B260" s="21"/>
      <c r="C260" s="21"/>
      <c r="D260" s="21"/>
    </row>
    <row r="261" spans="1:4" x14ac:dyDescent="0.3">
      <c r="A261" s="21"/>
      <c r="B261" s="21"/>
      <c r="C261" s="21"/>
      <c r="D261" s="21"/>
    </row>
    <row r="262" spans="1:4" x14ac:dyDescent="0.3">
      <c r="A262" s="21"/>
      <c r="B262" s="21"/>
      <c r="C262" s="21"/>
      <c r="D262" s="21"/>
    </row>
    <row r="263" spans="1:4" x14ac:dyDescent="0.3">
      <c r="A263" s="21"/>
      <c r="B263" s="21"/>
      <c r="C263" s="21"/>
      <c r="D263" s="21"/>
    </row>
    <row r="264" spans="1:4" x14ac:dyDescent="0.3">
      <c r="A264" s="21"/>
      <c r="B264" s="21"/>
      <c r="C264" s="21"/>
      <c r="D264" s="21"/>
    </row>
    <row r="265" spans="1:4" x14ac:dyDescent="0.3">
      <c r="A265" s="21"/>
      <c r="B265" s="21"/>
      <c r="C265" s="21"/>
      <c r="D265" s="21"/>
    </row>
    <row r="266" spans="1:4" x14ac:dyDescent="0.3">
      <c r="A266" s="21"/>
      <c r="B266" s="21"/>
      <c r="C266" s="21"/>
      <c r="D266" s="21"/>
    </row>
    <row r="267" spans="1:4" x14ac:dyDescent="0.3">
      <c r="A267" s="21"/>
      <c r="B267" s="21"/>
      <c r="C267" s="21"/>
      <c r="D267" s="21"/>
    </row>
    <row r="268" spans="1:4" x14ac:dyDescent="0.3">
      <c r="A268" s="21"/>
      <c r="B268" s="21"/>
      <c r="C268" s="21"/>
      <c r="D268" s="21"/>
    </row>
    <row r="269" spans="1:4" x14ac:dyDescent="0.3">
      <c r="A269" s="21"/>
      <c r="B269" s="21"/>
      <c r="C269" s="21"/>
      <c r="D269" s="21"/>
    </row>
    <row r="270" spans="1:4" x14ac:dyDescent="0.3">
      <c r="A270" s="21"/>
      <c r="B270" s="21"/>
      <c r="C270" s="21"/>
      <c r="D270" s="21"/>
    </row>
    <row r="271" spans="1:4" x14ac:dyDescent="0.3">
      <c r="A271" s="21"/>
      <c r="B271" s="21"/>
      <c r="C271" s="21"/>
      <c r="D271" s="21"/>
    </row>
    <row r="272" spans="1:4" x14ac:dyDescent="0.3">
      <c r="A272" s="21"/>
      <c r="B272" s="21"/>
      <c r="C272" s="21"/>
      <c r="D272" s="21"/>
    </row>
    <row r="273" spans="1:4" x14ac:dyDescent="0.3">
      <c r="A273" s="21"/>
      <c r="B273" s="21"/>
      <c r="C273" s="21"/>
      <c r="D273" s="21"/>
    </row>
    <row r="274" spans="1:4" x14ac:dyDescent="0.3">
      <c r="A274" s="21"/>
      <c r="B274" s="21"/>
      <c r="C274" s="21"/>
      <c r="D274" s="21"/>
    </row>
    <row r="275" spans="1:4" x14ac:dyDescent="0.3">
      <c r="A275" s="21"/>
      <c r="B275" s="21"/>
      <c r="C275" s="21"/>
      <c r="D275" s="21"/>
    </row>
    <row r="276" spans="1:4" x14ac:dyDescent="0.3">
      <c r="A276" s="21"/>
      <c r="B276" s="21"/>
      <c r="C276" s="21"/>
      <c r="D276" s="21"/>
    </row>
    <row r="277" spans="1:4" x14ac:dyDescent="0.3">
      <c r="A277" s="21"/>
      <c r="B277" s="21"/>
      <c r="C277" s="21"/>
      <c r="D277" s="21"/>
    </row>
    <row r="278" spans="1:4" x14ac:dyDescent="0.3">
      <c r="A278" s="21"/>
      <c r="B278" s="21"/>
      <c r="C278" s="21"/>
      <c r="D278" s="21"/>
    </row>
    <row r="279" spans="1:4" x14ac:dyDescent="0.3">
      <c r="A279" s="21"/>
      <c r="B279" s="21"/>
      <c r="C279" s="21"/>
      <c r="D279" s="21"/>
    </row>
    <row r="280" spans="1:4" x14ac:dyDescent="0.3">
      <c r="A280" s="21"/>
      <c r="B280" s="21"/>
      <c r="C280" s="21"/>
      <c r="D280" s="21"/>
    </row>
    <row r="281" spans="1:4" x14ac:dyDescent="0.3">
      <c r="A281" s="21"/>
      <c r="B281" s="21"/>
      <c r="C281" s="21"/>
      <c r="D281" s="21"/>
    </row>
    <row r="282" spans="1:4" x14ac:dyDescent="0.3">
      <c r="A282" s="21"/>
      <c r="B282" s="21"/>
      <c r="C282" s="21"/>
      <c r="D282" s="21"/>
    </row>
    <row r="283" spans="1:4" x14ac:dyDescent="0.3">
      <c r="A283" s="21"/>
      <c r="B283" s="21"/>
      <c r="C283" s="21"/>
      <c r="D283" s="21"/>
    </row>
    <row r="284" spans="1:4" x14ac:dyDescent="0.3">
      <c r="A284" s="21"/>
      <c r="B284" s="21"/>
      <c r="C284" s="21"/>
      <c r="D284" s="21"/>
    </row>
    <row r="285" spans="1:4" x14ac:dyDescent="0.3">
      <c r="A285" s="21"/>
      <c r="B285" s="21"/>
      <c r="C285" s="21"/>
      <c r="D285" s="21"/>
    </row>
    <row r="286" spans="1:4" x14ac:dyDescent="0.3">
      <c r="A286" s="21"/>
      <c r="B286" s="21"/>
      <c r="C286" s="21"/>
      <c r="D286" s="21"/>
    </row>
    <row r="287" spans="1:4" x14ac:dyDescent="0.3">
      <c r="A287" s="21"/>
      <c r="B287" s="21"/>
      <c r="C287" s="21"/>
      <c r="D287" s="21"/>
    </row>
    <row r="288" spans="1:4" x14ac:dyDescent="0.3">
      <c r="A288" s="21"/>
      <c r="B288" s="21"/>
      <c r="C288" s="21"/>
      <c r="D288" s="21"/>
    </row>
    <row r="289" spans="1:4" x14ac:dyDescent="0.3">
      <c r="A289" s="21"/>
      <c r="B289" s="21"/>
      <c r="C289" s="21"/>
      <c r="D289" s="21"/>
    </row>
    <row r="290" spans="1:4" x14ac:dyDescent="0.3">
      <c r="A290" s="21"/>
      <c r="B290" s="21"/>
      <c r="C290" s="21"/>
      <c r="D290" s="21"/>
    </row>
    <row r="291" spans="1:4" x14ac:dyDescent="0.3">
      <c r="A291" s="21"/>
      <c r="B291" s="21"/>
      <c r="C291" s="21"/>
      <c r="D291" s="21"/>
    </row>
    <row r="292" spans="1:4" x14ac:dyDescent="0.3">
      <c r="A292" s="21"/>
      <c r="B292" s="21"/>
      <c r="C292" s="21"/>
      <c r="D292" s="21"/>
    </row>
    <row r="293" spans="1:4" x14ac:dyDescent="0.3">
      <c r="A293" s="21"/>
      <c r="B293" s="21"/>
      <c r="C293" s="21"/>
      <c r="D293" s="21"/>
    </row>
    <row r="294" spans="1:4" x14ac:dyDescent="0.3">
      <c r="A294" s="21"/>
      <c r="B294" s="21"/>
      <c r="C294" s="21"/>
      <c r="D294" s="21"/>
    </row>
    <row r="295" spans="1:4" x14ac:dyDescent="0.3">
      <c r="A295" s="21"/>
      <c r="B295" s="21"/>
      <c r="C295" s="21"/>
      <c r="D295" s="21"/>
    </row>
    <row r="296" spans="1:4" x14ac:dyDescent="0.3">
      <c r="A296" s="21"/>
      <c r="B296" s="21"/>
      <c r="C296" s="21"/>
      <c r="D296" s="21"/>
    </row>
    <row r="297" spans="1:4" x14ac:dyDescent="0.3">
      <c r="A297" s="21"/>
      <c r="B297" s="21"/>
      <c r="C297" s="21"/>
      <c r="D297" s="21"/>
    </row>
    <row r="298" spans="1:4" x14ac:dyDescent="0.3">
      <c r="A298" s="21"/>
      <c r="B298" s="21"/>
      <c r="C298" s="21"/>
      <c r="D298" s="21"/>
    </row>
    <row r="299" spans="1:4" x14ac:dyDescent="0.3">
      <c r="A299" s="21"/>
      <c r="B299" s="21"/>
      <c r="C299" s="21"/>
      <c r="D299" s="21"/>
    </row>
    <row r="300" spans="1:4" x14ac:dyDescent="0.3">
      <c r="A300" s="21"/>
      <c r="B300" s="21"/>
      <c r="C300" s="21"/>
      <c r="D300" s="21"/>
    </row>
    <row r="301" spans="1:4" x14ac:dyDescent="0.3">
      <c r="A301" s="21"/>
      <c r="B301" s="21"/>
      <c r="C301" s="21"/>
      <c r="D301" s="21"/>
    </row>
    <row r="302" spans="1:4" x14ac:dyDescent="0.3">
      <c r="A302" s="21"/>
      <c r="B302" s="21"/>
      <c r="C302" s="21"/>
      <c r="D302" s="21"/>
    </row>
    <row r="303" spans="1:4" x14ac:dyDescent="0.3">
      <c r="A303" s="21"/>
      <c r="B303" s="21"/>
      <c r="C303" s="21"/>
      <c r="D303" s="21"/>
    </row>
    <row r="304" spans="1:4" x14ac:dyDescent="0.3">
      <c r="A304" s="21"/>
      <c r="B304" s="21"/>
      <c r="C304" s="21"/>
      <c r="D304" s="21"/>
    </row>
    <row r="305" spans="1:4" x14ac:dyDescent="0.3">
      <c r="A305" s="21"/>
      <c r="B305" s="21"/>
      <c r="C305" s="21"/>
      <c r="D305" s="21"/>
    </row>
    <row r="306" spans="1:4" x14ac:dyDescent="0.3">
      <c r="A306" s="21"/>
      <c r="B306" s="21"/>
      <c r="C306" s="21"/>
      <c r="D306" s="21"/>
    </row>
    <row r="307" spans="1:4" x14ac:dyDescent="0.3">
      <c r="A307" s="21"/>
      <c r="B307" s="21"/>
      <c r="C307" s="21"/>
      <c r="D307" s="21"/>
    </row>
    <row r="308" spans="1:4" x14ac:dyDescent="0.3">
      <c r="A308" s="21"/>
      <c r="B308" s="21"/>
      <c r="C308" s="21"/>
      <c r="D308" s="21"/>
    </row>
    <row r="309" spans="1:4" x14ac:dyDescent="0.3">
      <c r="A309" s="21"/>
      <c r="B309" s="21"/>
      <c r="C309" s="21"/>
      <c r="D309" s="21"/>
    </row>
    <row r="310" spans="1:4" x14ac:dyDescent="0.3">
      <c r="A310" s="21"/>
      <c r="B310" s="21"/>
      <c r="C310" s="21"/>
      <c r="D310" s="21"/>
    </row>
    <row r="311" spans="1:4" x14ac:dyDescent="0.3">
      <c r="A311" s="21"/>
      <c r="B311" s="21"/>
      <c r="C311" s="21"/>
      <c r="D311" s="21"/>
    </row>
    <row r="312" spans="1:4" x14ac:dyDescent="0.3">
      <c r="A312" s="21"/>
      <c r="B312" s="21"/>
      <c r="C312" s="21"/>
      <c r="D312" s="21"/>
    </row>
    <row r="313" spans="1:4" x14ac:dyDescent="0.3">
      <c r="A313" s="21"/>
      <c r="B313" s="21"/>
      <c r="C313" s="21"/>
      <c r="D313" s="2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22"/>
  <sheetViews>
    <sheetView zoomScale="70" zoomScaleNormal="70" workbookViewId="0">
      <selection activeCell="R18" sqref="R18:T622"/>
    </sheetView>
  </sheetViews>
  <sheetFormatPr defaultRowHeight="14.4" x14ac:dyDescent="0.3"/>
  <cols>
    <col min="1" max="1" width="15.6640625" customWidth="1"/>
    <col min="2" max="2" width="11.109375" bestFit="1" customWidth="1"/>
    <col min="3" max="3" width="12" bestFit="1" customWidth="1"/>
    <col min="4" max="4" width="9.33203125" bestFit="1" customWidth="1"/>
    <col min="5" max="5" width="14.5546875" bestFit="1" customWidth="1"/>
    <col min="6" max="6" width="13.44140625" bestFit="1" customWidth="1"/>
    <col min="7" max="7" width="21" bestFit="1" customWidth="1"/>
    <col min="8" max="9" width="13.44140625" bestFit="1" customWidth="1"/>
    <col min="10" max="11" width="13.44140625" customWidth="1"/>
    <col min="12" max="14" width="19.5546875" bestFit="1" customWidth="1"/>
    <col min="15" max="15" width="10.88671875" customWidth="1"/>
    <col min="16" max="16" width="10.33203125" bestFit="1" customWidth="1"/>
    <col min="17" max="17" width="19.88671875" bestFit="1" customWidth="1"/>
    <col min="18" max="20" width="19.109375" bestFit="1" customWidth="1"/>
    <col min="21" max="21" width="15.44140625" bestFit="1" customWidth="1"/>
    <col min="22" max="22" width="16.6640625" bestFit="1" customWidth="1"/>
  </cols>
  <sheetData>
    <row r="1" spans="1:22" x14ac:dyDescent="0.3">
      <c r="A1" s="55" t="s">
        <v>51</v>
      </c>
      <c r="B1" s="54" t="s">
        <v>59</v>
      </c>
      <c r="C1" s="54" t="s">
        <v>60</v>
      </c>
      <c r="E1" s="28"/>
      <c r="F1" s="28"/>
      <c r="G1" s="28"/>
      <c r="H1" s="28"/>
      <c r="I1" s="28"/>
      <c r="J1" s="28"/>
      <c r="K1" s="28"/>
      <c r="L1" s="28"/>
    </row>
    <row r="2" spans="1:22" x14ac:dyDescent="0.3">
      <c r="A2" s="53" t="s">
        <v>49</v>
      </c>
      <c r="B2" s="76">
        <f>AVERAGE(D19:D622)</f>
        <v>9.1731376185098345E-4</v>
      </c>
      <c r="C2" s="76">
        <f>AVERAGE(E19:E622)</f>
        <v>1.3442912521940335E-3</v>
      </c>
      <c r="E2" s="28"/>
      <c r="F2" s="28"/>
      <c r="G2" s="28"/>
      <c r="H2" s="28"/>
      <c r="I2" s="28"/>
      <c r="J2" s="28"/>
      <c r="K2" s="28"/>
      <c r="L2" s="28"/>
    </row>
    <row r="3" spans="1:22" x14ac:dyDescent="0.3">
      <c r="A3" s="53" t="s">
        <v>48</v>
      </c>
      <c r="B3" s="76">
        <f>STDEV(D19:D622)</f>
        <v>2.8765738633335067E-2</v>
      </c>
      <c r="C3" s="76">
        <f>STDEV(E19:E622)</f>
        <v>4.9614034470848771E-2</v>
      </c>
      <c r="E3" s="28"/>
      <c r="F3" s="28"/>
      <c r="G3" s="28"/>
      <c r="H3" s="28"/>
      <c r="I3" s="28"/>
      <c r="J3" s="28"/>
      <c r="K3" s="28"/>
      <c r="L3" s="28"/>
    </row>
    <row r="4" spans="1:22" x14ac:dyDescent="0.3">
      <c r="A4" s="53" t="s">
        <v>36</v>
      </c>
      <c r="B4" s="112">
        <f>COVAR(D19:D622,E19:E622)</f>
        <v>5.0398648959879325E-4</v>
      </c>
      <c r="C4" s="113"/>
      <c r="E4" s="28"/>
      <c r="F4" s="28"/>
      <c r="G4" s="28"/>
      <c r="H4" s="28"/>
      <c r="I4" s="28"/>
      <c r="J4" s="28"/>
      <c r="K4" s="28"/>
      <c r="L4" s="28"/>
    </row>
    <row r="5" spans="1:22" x14ac:dyDescent="0.3">
      <c r="A5" s="53" t="s">
        <v>50</v>
      </c>
      <c r="B5" s="114">
        <f>CORREL(D19:D622,E19:E622)</f>
        <v>0.35371904740207383</v>
      </c>
      <c r="C5" s="115"/>
      <c r="E5" s="28"/>
      <c r="F5" s="28"/>
      <c r="G5" s="28"/>
      <c r="H5" s="28"/>
      <c r="I5" s="28"/>
      <c r="J5" s="28"/>
      <c r="K5" s="28"/>
      <c r="L5" s="28"/>
    </row>
    <row r="6" spans="1:22" ht="15" thickBot="1" x14ac:dyDescent="0.35">
      <c r="E6" s="28"/>
      <c r="F6" s="28"/>
      <c r="G6" s="28"/>
      <c r="H6" s="28"/>
      <c r="I6" s="28"/>
      <c r="J6" s="28"/>
      <c r="K6" s="28"/>
      <c r="L6" s="28"/>
      <c r="M6" s="3"/>
    </row>
    <row r="7" spans="1:22" x14ac:dyDescent="0.3">
      <c r="A7" s="63"/>
      <c r="B7" s="67" t="s">
        <v>1</v>
      </c>
      <c r="C7" s="57" t="s">
        <v>57</v>
      </c>
      <c r="M7" s="3"/>
    </row>
    <row r="8" spans="1:22" ht="15" thickBot="1" x14ac:dyDescent="0.35">
      <c r="A8" s="64"/>
      <c r="B8" s="68"/>
      <c r="C8" s="69"/>
      <c r="D8" s="23"/>
      <c r="E8" s="23"/>
      <c r="F8" s="23"/>
    </row>
    <row r="9" spans="1:22" ht="15" thickBot="1" x14ac:dyDescent="0.35">
      <c r="A9" s="66" t="s">
        <v>3</v>
      </c>
      <c r="B9" s="59" t="s">
        <v>4</v>
      </c>
      <c r="C9" s="60" t="s">
        <v>5</v>
      </c>
      <c r="P9" s="87"/>
      <c r="S9" s="87"/>
    </row>
    <row r="10" spans="1:22" ht="15" thickBot="1" x14ac:dyDescent="0.35">
      <c r="A10" s="58" t="s">
        <v>4</v>
      </c>
      <c r="B10" s="61"/>
      <c r="C10" s="62"/>
      <c r="P10" s="87"/>
      <c r="Q10" s="87"/>
      <c r="S10" s="87"/>
      <c r="T10" s="99" t="s">
        <v>82</v>
      </c>
      <c r="U10" s="100" t="s">
        <v>80</v>
      </c>
      <c r="V10" s="101" t="s">
        <v>80</v>
      </c>
    </row>
    <row r="11" spans="1:22" ht="15" thickBot="1" x14ac:dyDescent="0.35">
      <c r="A11" s="58" t="s">
        <v>5</v>
      </c>
      <c r="B11" s="70"/>
      <c r="C11" s="62"/>
      <c r="P11" s="87"/>
      <c r="Q11" s="90"/>
      <c r="S11" s="87"/>
      <c r="T11" s="102" t="s">
        <v>79</v>
      </c>
      <c r="U11" s="107">
        <f>AVERAGE(U18:U622)</f>
        <v>7.6543814251431221E-4</v>
      </c>
      <c r="V11" s="108">
        <f>AVERAGE(V18:V622)</f>
        <v>3.6346775336232345E-2</v>
      </c>
    </row>
    <row r="12" spans="1:22" ht="15" thickBot="1" x14ac:dyDescent="0.35">
      <c r="A12" s="71" t="s">
        <v>53</v>
      </c>
      <c r="B12" s="72"/>
      <c r="C12" s="65"/>
      <c r="T12" s="103" t="s">
        <v>81</v>
      </c>
      <c r="U12" s="104" t="s">
        <v>83</v>
      </c>
      <c r="V12" s="105" t="s">
        <v>84</v>
      </c>
    </row>
    <row r="13" spans="1:22" ht="21.6" thickBot="1" x14ac:dyDescent="0.45">
      <c r="J13" s="46" t="s">
        <v>13</v>
      </c>
      <c r="K13" s="46">
        <v>0.97</v>
      </c>
      <c r="Q13" s="88"/>
    </row>
    <row r="14" spans="1:22" ht="15" thickBot="1" x14ac:dyDescent="0.35">
      <c r="A14" s="75" t="s">
        <v>58</v>
      </c>
      <c r="B14" s="106" t="e">
        <f>(C11-B11)/(B10+C11-2*B11)</f>
        <v>#DIV/0!</v>
      </c>
      <c r="D14" s="109">
        <f>CORREL(D18:D622,E18:E622)</f>
        <v>0.35371996519187415</v>
      </c>
      <c r="Q14" s="89" t="s">
        <v>55</v>
      </c>
    </row>
    <row r="15" spans="1:22" x14ac:dyDescent="0.3">
      <c r="Q15" s="74" t="s">
        <v>56</v>
      </c>
    </row>
    <row r="16" spans="1:22" x14ac:dyDescent="0.3">
      <c r="A16" s="56"/>
      <c r="B16" s="56"/>
      <c r="C16" s="56"/>
      <c r="D16" s="56"/>
      <c r="E16" s="56"/>
      <c r="I16" s="48"/>
      <c r="J16" s="77" t="s">
        <v>59</v>
      </c>
      <c r="K16" s="77" t="s">
        <v>61</v>
      </c>
      <c r="L16" s="77"/>
      <c r="M16" s="77" t="s">
        <v>59</v>
      </c>
      <c r="N16" s="77" t="s">
        <v>61</v>
      </c>
      <c r="O16" s="77" t="s">
        <v>37</v>
      </c>
      <c r="P16" s="86" t="s">
        <v>63</v>
      </c>
      <c r="Q16" s="86" t="s">
        <v>54</v>
      </c>
      <c r="R16" s="49" t="s">
        <v>8</v>
      </c>
      <c r="S16" s="49" t="s">
        <v>8</v>
      </c>
      <c r="T16" s="49" t="s">
        <v>8</v>
      </c>
      <c r="U16" s="49" t="s">
        <v>68</v>
      </c>
      <c r="V16" s="49" t="s">
        <v>69</v>
      </c>
    </row>
    <row r="17" spans="1:22" x14ac:dyDescent="0.3">
      <c r="A17" s="50" t="s">
        <v>52</v>
      </c>
      <c r="B17" s="49" t="s">
        <v>59</v>
      </c>
      <c r="C17" s="49" t="s">
        <v>73</v>
      </c>
      <c r="D17" s="49" t="s">
        <v>59</v>
      </c>
      <c r="E17" s="49" t="s">
        <v>61</v>
      </c>
      <c r="I17" s="50" t="s">
        <v>52</v>
      </c>
      <c r="J17" s="49" t="s">
        <v>32</v>
      </c>
      <c r="K17" s="49" t="s">
        <v>33</v>
      </c>
      <c r="L17" s="49" t="s">
        <v>36</v>
      </c>
      <c r="M17" s="49" t="s">
        <v>34</v>
      </c>
      <c r="N17" s="49" t="s">
        <v>35</v>
      </c>
      <c r="O17" s="49" t="s">
        <v>38</v>
      </c>
      <c r="P17" s="73" t="s">
        <v>47</v>
      </c>
      <c r="Q17" s="73" t="s">
        <v>64</v>
      </c>
      <c r="R17" s="77" t="s">
        <v>65</v>
      </c>
      <c r="S17" s="77" t="s">
        <v>66</v>
      </c>
      <c r="T17" s="77" t="s">
        <v>67</v>
      </c>
      <c r="U17" s="77" t="s">
        <v>70</v>
      </c>
      <c r="V17" s="77" t="s">
        <v>71</v>
      </c>
    </row>
    <row r="18" spans="1:22" x14ac:dyDescent="0.3">
      <c r="A18" s="51">
        <v>1</v>
      </c>
      <c r="B18" s="52">
        <v>100</v>
      </c>
      <c r="C18" s="52">
        <v>100</v>
      </c>
      <c r="D18" s="52">
        <v>0</v>
      </c>
      <c r="E18" s="52">
        <v>0</v>
      </c>
      <c r="I18" s="51">
        <v>1</v>
      </c>
      <c r="J18" s="82">
        <f>B3^2</f>
        <v>8.2746771912134561E-4</v>
      </c>
      <c r="K18" s="82">
        <f>C3^2</f>
        <v>2.4615524164745702E-3</v>
      </c>
      <c r="L18" s="82">
        <v>0</v>
      </c>
      <c r="M18" s="47">
        <f>SQRT(J18)</f>
        <v>2.8765738633335067E-2</v>
      </c>
      <c r="N18" s="47">
        <f>SQRT(K18)</f>
        <v>4.9614034470848771E-2</v>
      </c>
      <c r="O18" s="47">
        <f>L18/(M18*N18)</f>
        <v>0</v>
      </c>
      <c r="P18" s="85">
        <v>0.74841512426220436</v>
      </c>
      <c r="Q18" s="84">
        <f>SQRT((P18^2)*J18+((1-P18)^2)*K18+2*(P18*(1-P18))*L18)</f>
        <v>2.4885525041313097E-2</v>
      </c>
      <c r="R18" s="110">
        <f>NORMSINV(0.05)*M18</f>
        <v>-4.7315429522979284E-2</v>
      </c>
      <c r="S18" s="110">
        <f>NORMSINV(0.05)*N18</f>
        <v>-8.1607824547070995E-2</v>
      </c>
      <c r="T18" s="110">
        <f>NORMSINV(0.05)*Q18</f>
        <v>-4.0933046122795545E-2</v>
      </c>
      <c r="U18" s="111">
        <f>T18-R18</f>
        <v>6.3823834001837387E-3</v>
      </c>
      <c r="V18" s="98">
        <f>T18-S18</f>
        <v>4.067477842427545E-2</v>
      </c>
    </row>
    <row r="19" spans="1:22" x14ac:dyDescent="0.3">
      <c r="A19" s="51">
        <v>2</v>
      </c>
      <c r="B19" s="52">
        <v>97.58</v>
      </c>
      <c r="C19" s="52">
        <v>109.28</v>
      </c>
      <c r="D19" s="52">
        <f>LN(B19/B18)</f>
        <v>-2.4497631600400235E-2</v>
      </c>
      <c r="E19" s="52">
        <f>LN(C19/C18)</f>
        <v>8.8743209834388562E-2</v>
      </c>
      <c r="I19" s="51">
        <v>2</v>
      </c>
      <c r="J19" s="47">
        <f>$K$13*J18+(1-$K$13)*D18^2</f>
        <v>8.026436875477052E-4</v>
      </c>
      <c r="K19" s="47">
        <f>$K$13*K18+(1-$K$13)*E18^2</f>
        <v>2.3877058439803331E-3</v>
      </c>
      <c r="L19" s="47">
        <f>(1-$K$13)*D18*E18+$K$13*L18</f>
        <v>0</v>
      </c>
      <c r="M19" s="47">
        <f t="shared" ref="M19:M82" si="0">SQRT(J19)</f>
        <v>2.833096693633497E-2</v>
      </c>
      <c r="N19" s="47">
        <f t="shared" ref="N19:N82" si="1">SQRT(K19)</f>
        <v>4.8864157047679983E-2</v>
      </c>
      <c r="O19" s="47">
        <f t="shared" ref="O19:O82" si="2">L19/(M19*N19)</f>
        <v>0</v>
      </c>
      <c r="P19" s="85">
        <v>0.74841512426220436</v>
      </c>
      <c r="Q19" s="84">
        <f t="shared" ref="Q19:Q82" si="3">SQRT((P19^2)*J19+((1-P19)^2)*K19+2*(P19*(1-P19))*L19)</f>
        <v>2.450939974549288E-2</v>
      </c>
      <c r="R19" s="110">
        <f t="shared" ref="R19:R82" si="4">NORMSINV(0.05)*M19</f>
        <v>-4.6600293720272828E-2</v>
      </c>
      <c r="S19" s="110">
        <f t="shared" ref="S19:S82" si="5">NORMSINV(0.05)*N19</f>
        <v>-8.0374385947802787E-2</v>
      </c>
      <c r="T19" s="110">
        <f t="shared" ref="T19:T82" si="6">NORMSINV(0.05)*Q19</f>
        <v>-4.0314375065777466E-2</v>
      </c>
      <c r="U19" s="111">
        <f t="shared" ref="U19:U82" si="7">T19-R19</f>
        <v>6.2859186544953621E-3</v>
      </c>
      <c r="V19" s="98">
        <f t="shared" ref="V19:V82" si="8">T19-S19</f>
        <v>4.0060010882025321E-2</v>
      </c>
    </row>
    <row r="20" spans="1:22" x14ac:dyDescent="0.3">
      <c r="A20" s="51">
        <v>3</v>
      </c>
      <c r="B20" s="52">
        <v>99.38</v>
      </c>
      <c r="C20" s="52">
        <v>100.99</v>
      </c>
      <c r="D20" s="52">
        <f t="shared" ref="D20:D83" si="9">LN(B20/B19)</f>
        <v>1.8278331786483328E-2</v>
      </c>
      <c r="E20" s="52">
        <f t="shared" ref="E20:E83" si="10">LN(C20/C19)</f>
        <v>-7.88918937840144E-2</v>
      </c>
      <c r="I20" s="51">
        <v>3</v>
      </c>
      <c r="J20" s="47">
        <f t="shared" ref="J20:J83" si="11">$K$13*J19+(1-$K$13)*D19^2</f>
        <v>7.9656839554214189E-4</v>
      </c>
      <c r="K20" s="47">
        <f t="shared" ref="K20:K83" si="12">$K$13*K19+(1-$K$13)*E19^2</f>
        <v>2.5523353874122327E-3</v>
      </c>
      <c r="L20" s="47">
        <f t="shared" ref="L20:L83" si="13">(1-$K$13)*D19*E19+$K$13*L19</f>
        <v>-6.5219953846796036E-5</v>
      </c>
      <c r="M20" s="47">
        <f t="shared" si="0"/>
        <v>2.8223543284678874E-2</v>
      </c>
      <c r="N20" s="47">
        <f t="shared" si="1"/>
        <v>5.0520643180904108E-2</v>
      </c>
      <c r="O20" s="47">
        <f t="shared" si="2"/>
        <v>-4.5740412878232634E-2</v>
      </c>
      <c r="P20" s="85">
        <v>0.74841512426220436</v>
      </c>
      <c r="Q20" s="84">
        <f t="shared" si="3"/>
        <v>2.4148860218323607E-2</v>
      </c>
      <c r="R20" s="110">
        <f t="shared" si="4"/>
        <v>-4.6423597537225927E-2</v>
      </c>
      <c r="S20" s="110">
        <f t="shared" si="5"/>
        <v>-8.3099063172031307E-2</v>
      </c>
      <c r="T20" s="110">
        <f t="shared" si="6"/>
        <v>-3.9721340316853718E-2</v>
      </c>
      <c r="U20" s="111">
        <f t="shared" si="7"/>
        <v>6.7022572203722097E-3</v>
      </c>
      <c r="V20" s="98">
        <f t="shared" si="8"/>
        <v>4.3377722855177589E-2</v>
      </c>
    </row>
    <row r="21" spans="1:22" x14ac:dyDescent="0.3">
      <c r="A21" s="51">
        <v>4</v>
      </c>
      <c r="B21" s="52">
        <v>97.7</v>
      </c>
      <c r="C21" s="52">
        <v>99.09</v>
      </c>
      <c r="D21" s="52">
        <f t="shared" si="9"/>
        <v>-1.7049327125437434E-2</v>
      </c>
      <c r="E21" s="52">
        <f t="shared" si="10"/>
        <v>-1.8992973967657478E-2</v>
      </c>
      <c r="I21" s="51">
        <v>4</v>
      </c>
      <c r="J21" s="47">
        <f t="shared" si="11"/>
        <v>7.8269426606278065E-4</v>
      </c>
      <c r="K21" s="47">
        <f t="shared" si="12"/>
        <v>2.662483252934712E-3</v>
      </c>
      <c r="L21" s="47">
        <f t="shared" si="13"/>
        <v>-1.0652372152683869E-4</v>
      </c>
      <c r="M21" s="47">
        <f t="shared" si="0"/>
        <v>2.7976673606109441E-2</v>
      </c>
      <c r="N21" s="47">
        <f t="shared" si="1"/>
        <v>5.1599256321527662E-2</v>
      </c>
      <c r="O21" s="47">
        <f t="shared" si="2"/>
        <v>-7.3791580459968059E-2</v>
      </c>
      <c r="P21" s="85">
        <v>0.74841512426220436</v>
      </c>
      <c r="Q21" s="84">
        <f t="shared" si="3"/>
        <v>2.3807852427382176E-2</v>
      </c>
      <c r="R21" s="110">
        <f t="shared" si="4"/>
        <v>-4.6017533051046652E-2</v>
      </c>
      <c r="S21" s="110">
        <f t="shared" si="5"/>
        <v>-8.4873223908463483E-2</v>
      </c>
      <c r="T21" s="110">
        <f t="shared" si="6"/>
        <v>-3.9160432415104994E-2</v>
      </c>
      <c r="U21" s="111">
        <f t="shared" si="7"/>
        <v>6.8571006359416584E-3</v>
      </c>
      <c r="V21" s="98">
        <f t="shared" si="8"/>
        <v>4.5712791493358489E-2</v>
      </c>
    </row>
    <row r="22" spans="1:22" x14ac:dyDescent="0.3">
      <c r="A22" s="51">
        <v>5</v>
      </c>
      <c r="B22" s="52">
        <v>94.17</v>
      </c>
      <c r="C22" s="52">
        <v>93.82</v>
      </c>
      <c r="D22" s="52">
        <f t="shared" si="9"/>
        <v>-3.6799899526765135E-2</v>
      </c>
      <c r="E22" s="52">
        <f t="shared" si="10"/>
        <v>-5.4650475170496149E-2</v>
      </c>
      <c r="I22" s="51">
        <v>5</v>
      </c>
      <c r="J22" s="47">
        <f t="shared" si="11"/>
        <v>7.6793382474380249E-4</v>
      </c>
      <c r="K22" s="47">
        <f t="shared" si="12"/>
        <v>2.5934307471507543E-3</v>
      </c>
      <c r="L22" s="47">
        <f t="shared" si="13"/>
        <v>-9.3613487093248236E-5</v>
      </c>
      <c r="M22" s="47">
        <f t="shared" si="0"/>
        <v>2.7711618948444757E-2</v>
      </c>
      <c r="N22" s="47">
        <f t="shared" si="1"/>
        <v>5.0925737571003861E-2</v>
      </c>
      <c r="O22" s="47">
        <f t="shared" si="2"/>
        <v>-6.633445978592882E-2</v>
      </c>
      <c r="P22" s="85">
        <v>0.74841512426220436</v>
      </c>
      <c r="Q22" s="84">
        <f t="shared" si="3"/>
        <v>2.364396754729085E-2</v>
      </c>
      <c r="R22" s="110">
        <f t="shared" si="4"/>
        <v>-4.5581556936046513E-2</v>
      </c>
      <c r="S22" s="110">
        <f t="shared" si="5"/>
        <v>-8.3765384148844574E-2</v>
      </c>
      <c r="T22" s="110">
        <f t="shared" si="6"/>
        <v>-3.889086577568427E-2</v>
      </c>
      <c r="U22" s="111">
        <f t="shared" si="7"/>
        <v>6.6906911603622429E-3</v>
      </c>
      <c r="V22" s="98">
        <f t="shared" si="8"/>
        <v>4.4874518373160303E-2</v>
      </c>
    </row>
    <row r="23" spans="1:22" x14ac:dyDescent="0.3">
      <c r="A23" s="51">
        <v>6</v>
      </c>
      <c r="B23" s="52">
        <v>96.1</v>
      </c>
      <c r="C23" s="52">
        <v>106.58</v>
      </c>
      <c r="D23" s="52">
        <f t="shared" si="9"/>
        <v>2.0287656454274782E-2</v>
      </c>
      <c r="E23" s="52">
        <f t="shared" si="10"/>
        <v>0.1275178239683242</v>
      </c>
      <c r="I23" s="51">
        <v>6</v>
      </c>
      <c r="J23" s="47">
        <f t="shared" si="11"/>
        <v>7.8552278815688869E-4</v>
      </c>
      <c r="K23" s="47">
        <f t="shared" si="12"/>
        <v>2.6052280578270619E-3</v>
      </c>
      <c r="L23" s="47">
        <f t="shared" si="13"/>
        <v>-3.0471122619523801E-5</v>
      </c>
      <c r="M23" s="47">
        <f t="shared" si="0"/>
        <v>2.8027179454181414E-2</v>
      </c>
      <c r="N23" s="47">
        <f t="shared" si="1"/>
        <v>5.1041434715602012E-2</v>
      </c>
      <c r="O23" s="47">
        <f t="shared" si="2"/>
        <v>-2.1300322901961374E-2</v>
      </c>
      <c r="P23" s="85">
        <v>0.74841512426220436</v>
      </c>
      <c r="Q23" s="84">
        <f t="shared" si="3"/>
        <v>2.4360091860556061E-2</v>
      </c>
      <c r="R23" s="110">
        <f t="shared" si="4"/>
        <v>-4.6100607778430093E-2</v>
      </c>
      <c r="S23" s="110">
        <f t="shared" si="5"/>
        <v>-8.395568901676477E-2</v>
      </c>
      <c r="T23" s="110">
        <f t="shared" si="6"/>
        <v>-4.0068785449706684E-2</v>
      </c>
      <c r="U23" s="111">
        <f t="shared" si="7"/>
        <v>6.0318223287234088E-3</v>
      </c>
      <c r="V23" s="98">
        <f t="shared" si="8"/>
        <v>4.3886903567058086E-2</v>
      </c>
    </row>
    <row r="24" spans="1:22" x14ac:dyDescent="0.3">
      <c r="A24" s="51">
        <v>7</v>
      </c>
      <c r="B24" s="52">
        <v>99.02</v>
      </c>
      <c r="C24" s="52">
        <v>102.25</v>
      </c>
      <c r="D24" s="52">
        <f t="shared" si="9"/>
        <v>2.9932533957030143E-2</v>
      </c>
      <c r="E24" s="52">
        <f t="shared" si="10"/>
        <v>-4.1475081945725009E-2</v>
      </c>
      <c r="I24" s="51">
        <v>7</v>
      </c>
      <c r="J24" s="47">
        <f t="shared" si="11"/>
        <v>7.7430477464438224E-4</v>
      </c>
      <c r="K24" s="47">
        <f t="shared" si="12"/>
        <v>3.0148950789807461E-3</v>
      </c>
      <c r="L24" s="47">
        <f t="shared" si="13"/>
        <v>4.8054145193043424E-5</v>
      </c>
      <c r="M24" s="47">
        <f t="shared" si="0"/>
        <v>2.7826332396569661E-2</v>
      </c>
      <c r="N24" s="47">
        <f t="shared" si="1"/>
        <v>5.4908060236915544E-2</v>
      </c>
      <c r="O24" s="47">
        <f t="shared" si="2"/>
        <v>3.1451313396052769E-2</v>
      </c>
      <c r="P24" s="85">
        <v>0.74841512426220436</v>
      </c>
      <c r="Q24" s="84">
        <f t="shared" si="3"/>
        <v>2.5350176935222315E-2</v>
      </c>
      <c r="R24" s="110">
        <f t="shared" si="4"/>
        <v>-4.5770243767254873E-2</v>
      </c>
      <c r="S24" s="110">
        <f t="shared" si="5"/>
        <v>-9.0315722029560466E-2</v>
      </c>
      <c r="T24" s="110">
        <f t="shared" si="6"/>
        <v>-4.169733047576199E-2</v>
      </c>
      <c r="U24" s="111">
        <f t="shared" si="7"/>
        <v>4.0729132914928828E-3</v>
      </c>
      <c r="V24" s="98">
        <f t="shared" si="8"/>
        <v>4.8618391553798476E-2</v>
      </c>
    </row>
    <row r="25" spans="1:22" x14ac:dyDescent="0.3">
      <c r="A25" s="51">
        <v>8</v>
      </c>
      <c r="B25" s="52">
        <v>97.67</v>
      </c>
      <c r="C25" s="52">
        <v>100.4</v>
      </c>
      <c r="D25" s="52">
        <f t="shared" si="9"/>
        <v>-1.3727400473891248E-2</v>
      </c>
      <c r="E25" s="52">
        <f t="shared" si="10"/>
        <v>-1.8258587665282267E-2</v>
      </c>
      <c r="I25" s="51">
        <v>8</v>
      </c>
      <c r="J25" s="47">
        <f t="shared" si="11"/>
        <v>7.7795432907771373E-4</v>
      </c>
      <c r="K25" s="47">
        <f t="shared" si="12"/>
        <v>2.9760536992834616E-3</v>
      </c>
      <c r="L25" s="47">
        <f t="shared" si="13"/>
        <v>9.3688918759214326E-6</v>
      </c>
      <c r="M25" s="47">
        <f t="shared" si="0"/>
        <v>2.7891832659000981E-2</v>
      </c>
      <c r="N25" s="47">
        <f t="shared" si="1"/>
        <v>5.4553218963535613E-2</v>
      </c>
      <c r="O25" s="47">
        <f t="shared" si="2"/>
        <v>6.1573068087816436E-3</v>
      </c>
      <c r="P25" s="85">
        <v>0.74841512426220436</v>
      </c>
      <c r="Q25" s="84">
        <f t="shared" si="3"/>
        <v>2.5052926533672495E-2</v>
      </c>
      <c r="R25" s="110">
        <f t="shared" si="4"/>
        <v>-4.5877982111481301E-2</v>
      </c>
      <c r="S25" s="110">
        <f t="shared" si="5"/>
        <v>-8.9732060074049408E-2</v>
      </c>
      <c r="T25" s="110">
        <f t="shared" si="6"/>
        <v>-4.1208397074659987E-2</v>
      </c>
      <c r="U25" s="111">
        <f t="shared" si="7"/>
        <v>4.6695850368213138E-3</v>
      </c>
      <c r="V25" s="98">
        <f t="shared" si="8"/>
        <v>4.8523662999389421E-2</v>
      </c>
    </row>
    <row r="26" spans="1:22" x14ac:dyDescent="0.3">
      <c r="A26" s="51">
        <v>9</v>
      </c>
      <c r="B26" s="52">
        <v>96.16</v>
      </c>
      <c r="C26" s="52">
        <v>99.61</v>
      </c>
      <c r="D26" s="52">
        <f t="shared" si="9"/>
        <v>-1.5580978672488243E-2</v>
      </c>
      <c r="E26" s="52">
        <f t="shared" si="10"/>
        <v>-7.8996461005545748E-3</v>
      </c>
      <c r="I26" s="51">
        <v>9</v>
      </c>
      <c r="J26" s="47">
        <f t="shared" si="11"/>
        <v>7.6026894491850003E-4</v>
      </c>
      <c r="K26" s="47">
        <f t="shared" si="12"/>
        <v>2.8967733690108818E-3</v>
      </c>
      <c r="L26" s="47">
        <f t="shared" si="13"/>
        <v>1.6607113468713218E-5</v>
      </c>
      <c r="M26" s="47">
        <f t="shared" si="0"/>
        <v>2.7572974901495486E-2</v>
      </c>
      <c r="N26" s="47">
        <f t="shared" si="1"/>
        <v>5.3821681216874688E-2</v>
      </c>
      <c r="O26" s="47">
        <f t="shared" si="2"/>
        <v>1.1190597305391528E-2</v>
      </c>
      <c r="P26" s="85">
        <v>0.74841512426220436</v>
      </c>
      <c r="Q26" s="84">
        <f t="shared" si="3"/>
        <v>2.4808281328895766E-2</v>
      </c>
      <c r="R26" s="110">
        <f t="shared" si="4"/>
        <v>-4.5353507772566776E-2</v>
      </c>
      <c r="S26" s="110">
        <f t="shared" si="5"/>
        <v>-8.8528787558202274E-2</v>
      </c>
      <c r="T26" s="110">
        <f t="shared" si="6"/>
        <v>-4.0805991522266702E-2</v>
      </c>
      <c r="U26" s="111">
        <f t="shared" si="7"/>
        <v>4.5475162503000738E-3</v>
      </c>
      <c r="V26" s="98">
        <f t="shared" si="8"/>
        <v>4.7722796035935572E-2</v>
      </c>
    </row>
    <row r="27" spans="1:22" x14ac:dyDescent="0.3">
      <c r="A27" s="51">
        <v>10</v>
      </c>
      <c r="B27" s="52">
        <v>94.75</v>
      </c>
      <c r="C27" s="52">
        <v>97.39</v>
      </c>
      <c r="D27" s="52">
        <f t="shared" si="9"/>
        <v>-1.477162682436165E-2</v>
      </c>
      <c r="E27" s="52">
        <f t="shared" si="10"/>
        <v>-2.2539025183966468E-2</v>
      </c>
      <c r="I27" s="51">
        <v>10</v>
      </c>
      <c r="J27" s="47">
        <f t="shared" si="11"/>
        <v>7.4474388346272102E-4</v>
      </c>
      <c r="K27" s="47">
        <f t="shared" si="12"/>
        <v>2.8117423001959756E-3</v>
      </c>
      <c r="L27" s="47">
        <f t="shared" si="13"/>
        <v>1.9801426587040197E-5</v>
      </c>
      <c r="M27" s="47">
        <f t="shared" si="0"/>
        <v>2.7289996032662245E-2</v>
      </c>
      <c r="N27" s="47">
        <f t="shared" si="1"/>
        <v>5.3025864445532388E-2</v>
      </c>
      <c r="O27" s="47">
        <f t="shared" si="2"/>
        <v>1.3683753752587933E-2</v>
      </c>
      <c r="P27" s="85">
        <v>0.74841512426220436</v>
      </c>
      <c r="Q27" s="84">
        <f t="shared" si="3"/>
        <v>2.4547417809339531E-2</v>
      </c>
      <c r="R27" s="110">
        <f t="shared" si="4"/>
        <v>-4.488804895381579E-2</v>
      </c>
      <c r="S27" s="110">
        <f t="shared" si="5"/>
        <v>-8.7219785455471086E-2</v>
      </c>
      <c r="T27" s="110">
        <f t="shared" si="6"/>
        <v>-4.0376909215985302E-2</v>
      </c>
      <c r="U27" s="111">
        <f t="shared" si="7"/>
        <v>4.5111397378304885E-3</v>
      </c>
      <c r="V27" s="98">
        <f t="shared" si="8"/>
        <v>4.6842876239485784E-2</v>
      </c>
    </row>
    <row r="28" spans="1:22" x14ac:dyDescent="0.3">
      <c r="A28" s="51">
        <v>11</v>
      </c>
      <c r="B28" s="52">
        <v>95.32</v>
      </c>
      <c r="C28" s="52">
        <v>98.19</v>
      </c>
      <c r="D28" s="52">
        <f t="shared" si="9"/>
        <v>5.9978082680056093E-3</v>
      </c>
      <c r="E28" s="52">
        <f t="shared" si="10"/>
        <v>8.18084120809086E-3</v>
      </c>
      <c r="I28" s="51">
        <v>11</v>
      </c>
      <c r="J28" s="47">
        <f t="shared" si="11"/>
        <v>7.2894759572998539E-4</v>
      </c>
      <c r="K28" s="47">
        <f t="shared" si="12"/>
        <v>2.7426302608774007E-3</v>
      </c>
      <c r="L28" s="47">
        <f t="shared" si="13"/>
        <v>2.9195525859502252E-5</v>
      </c>
      <c r="M28" s="47">
        <f t="shared" si="0"/>
        <v>2.6999029533114432E-2</v>
      </c>
      <c r="N28" s="47">
        <f t="shared" si="1"/>
        <v>5.2370127562164678E-2</v>
      </c>
      <c r="O28" s="47">
        <f t="shared" si="2"/>
        <v>2.0648310215706525E-2</v>
      </c>
      <c r="P28" s="85">
        <v>0.74841512426220436</v>
      </c>
      <c r="Q28" s="84">
        <f t="shared" si="3"/>
        <v>2.4349353333730336E-2</v>
      </c>
      <c r="R28" s="110">
        <f t="shared" si="4"/>
        <v>-4.44094516517132E-2</v>
      </c>
      <c r="S28" s="110">
        <f t="shared" si="5"/>
        <v>-8.6141194264537854E-2</v>
      </c>
      <c r="T28" s="110">
        <f t="shared" si="6"/>
        <v>-4.0051122144909274E-2</v>
      </c>
      <c r="U28" s="111">
        <f t="shared" si="7"/>
        <v>4.3583295068039263E-3</v>
      </c>
      <c r="V28" s="98">
        <f t="shared" si="8"/>
        <v>4.6090072119628581E-2</v>
      </c>
    </row>
    <row r="29" spans="1:22" x14ac:dyDescent="0.3">
      <c r="A29" s="51">
        <v>12</v>
      </c>
      <c r="B29" s="52">
        <v>94.58</v>
      </c>
      <c r="C29" s="52">
        <v>104.65</v>
      </c>
      <c r="D29" s="52">
        <f t="shared" si="9"/>
        <v>-7.7936150148115793E-3</v>
      </c>
      <c r="E29" s="52">
        <f t="shared" si="10"/>
        <v>6.3717071710810022E-2</v>
      </c>
      <c r="I29" s="51">
        <v>12</v>
      </c>
      <c r="J29" s="47">
        <f t="shared" si="11"/>
        <v>7.0815837897867848E-4</v>
      </c>
      <c r="K29" s="47">
        <f t="shared" si="12"/>
        <v>2.6623591379372384E-3</v>
      </c>
      <c r="L29" s="47">
        <f t="shared" si="13"/>
        <v>2.9791673594831033E-5</v>
      </c>
      <c r="M29" s="47">
        <f t="shared" si="0"/>
        <v>2.6611245348135786E-2</v>
      </c>
      <c r="N29" s="47">
        <f t="shared" si="1"/>
        <v>5.1598053625473497E-2</v>
      </c>
      <c r="O29" s="47">
        <f t="shared" si="2"/>
        <v>2.1696834810553362E-2</v>
      </c>
      <c r="P29" s="85">
        <v>0.74841512426220436</v>
      </c>
      <c r="Q29" s="84">
        <f t="shared" si="3"/>
        <v>2.4008127460387531E-2</v>
      </c>
      <c r="R29" s="110">
        <f t="shared" si="4"/>
        <v>-4.3771603428576653E-2</v>
      </c>
      <c r="S29" s="110">
        <f t="shared" si="5"/>
        <v>-8.4871245649496663E-2</v>
      </c>
      <c r="T29" s="110">
        <f t="shared" si="6"/>
        <v>-3.948985552953168E-2</v>
      </c>
      <c r="U29" s="111">
        <f t="shared" si="7"/>
        <v>4.2817478990449728E-3</v>
      </c>
      <c r="V29" s="98">
        <f t="shared" si="8"/>
        <v>4.5381390119964983E-2</v>
      </c>
    </row>
    <row r="30" spans="1:22" x14ac:dyDescent="0.3">
      <c r="A30" s="51">
        <v>13</v>
      </c>
      <c r="B30" s="52">
        <v>93.82</v>
      </c>
      <c r="C30" s="52">
        <v>105.62</v>
      </c>
      <c r="D30" s="52">
        <f t="shared" si="9"/>
        <v>-8.0679843154177512E-3</v>
      </c>
      <c r="E30" s="52">
        <f t="shared" si="10"/>
        <v>9.2262983867784261E-3</v>
      </c>
      <c r="I30" s="51">
        <v>13</v>
      </c>
      <c r="J30" s="47">
        <f t="shared" si="11"/>
        <v>6.8873584065929098E-4</v>
      </c>
      <c r="K30" s="47">
        <f t="shared" si="12"/>
        <v>2.7042843206211364E-3</v>
      </c>
      <c r="L30" s="47">
        <f t="shared" si="13"/>
        <v>1.4000333583430235E-5</v>
      </c>
      <c r="M30" s="47">
        <f t="shared" si="0"/>
        <v>2.6243777179729501E-2</v>
      </c>
      <c r="N30" s="47">
        <f t="shared" si="1"/>
        <v>5.2002733780265209E-2</v>
      </c>
      <c r="O30" s="47">
        <f t="shared" si="2"/>
        <v>1.0258547337605145E-2</v>
      </c>
      <c r="P30" s="85">
        <v>0.74841512426220436</v>
      </c>
      <c r="Q30" s="84">
        <f t="shared" si="3"/>
        <v>2.3711138371483087E-2</v>
      </c>
      <c r="R30" s="110">
        <f t="shared" si="4"/>
        <v>-4.3167172078984357E-2</v>
      </c>
      <c r="S30" s="110">
        <f t="shared" si="5"/>
        <v>-8.5536885269861099E-2</v>
      </c>
      <c r="T30" s="110">
        <f t="shared" si="6"/>
        <v>-3.9001351949482191E-2</v>
      </c>
      <c r="U30" s="111">
        <f t="shared" si="7"/>
        <v>4.1658201295021666E-3</v>
      </c>
      <c r="V30" s="98">
        <f t="shared" si="8"/>
        <v>4.6535533320378908E-2</v>
      </c>
    </row>
    <row r="31" spans="1:22" x14ac:dyDescent="0.3">
      <c r="A31" s="51">
        <v>14</v>
      </c>
      <c r="B31" s="52">
        <v>93.3</v>
      </c>
      <c r="C31" s="52">
        <v>101.99</v>
      </c>
      <c r="D31" s="52">
        <f t="shared" si="9"/>
        <v>-5.5579450470137418E-3</v>
      </c>
      <c r="E31" s="52">
        <f t="shared" si="10"/>
        <v>-3.497297801636038E-2</v>
      </c>
      <c r="I31" s="51">
        <v>14</v>
      </c>
      <c r="J31" s="47">
        <f t="shared" si="11"/>
        <v>6.7002653656692706E-4</v>
      </c>
      <c r="K31" s="47">
        <f t="shared" si="12"/>
        <v>2.625709528460158E-3</v>
      </c>
      <c r="L31" s="47">
        <f t="shared" si="13"/>
        <v>1.1347194655710552E-5</v>
      </c>
      <c r="M31" s="47">
        <f t="shared" si="0"/>
        <v>2.5884870804524542E-2</v>
      </c>
      <c r="N31" s="47">
        <f t="shared" si="1"/>
        <v>5.1241677650718638E-2</v>
      </c>
      <c r="O31" s="47">
        <f t="shared" si="2"/>
        <v>8.5549832440150759E-3</v>
      </c>
      <c r="P31" s="85">
        <v>0.74841512426220436</v>
      </c>
      <c r="Q31" s="84">
        <f t="shared" si="3"/>
        <v>2.3361635730954022E-2</v>
      </c>
      <c r="R31" s="110">
        <f t="shared" si="4"/>
        <v>-4.2576823625992473E-2</v>
      </c>
      <c r="S31" s="110">
        <f t="shared" si="5"/>
        <v>-8.4285059334862772E-2</v>
      </c>
      <c r="T31" s="110">
        <f t="shared" si="6"/>
        <v>-3.8426471263578843E-2</v>
      </c>
      <c r="U31" s="111">
        <f t="shared" si="7"/>
        <v>4.1503523624136299E-3</v>
      </c>
      <c r="V31" s="98">
        <f t="shared" si="8"/>
        <v>4.5858588071283929E-2</v>
      </c>
    </row>
    <row r="32" spans="1:22" x14ac:dyDescent="0.3">
      <c r="A32" s="51">
        <v>15</v>
      </c>
      <c r="B32" s="52">
        <v>95.21</v>
      </c>
      <c r="C32" s="52">
        <v>105.85</v>
      </c>
      <c r="D32" s="52">
        <f t="shared" si="9"/>
        <v>2.0264870444301881E-2</v>
      </c>
      <c r="E32" s="52">
        <f t="shared" si="10"/>
        <v>3.7148228318447434E-2</v>
      </c>
      <c r="I32" s="51">
        <v>15</v>
      </c>
      <c r="J32" s="47">
        <f t="shared" si="11"/>
        <v>6.5085246306428792E-4</v>
      </c>
      <c r="K32" s="47">
        <f t="shared" si="12"/>
        <v>2.5836315183463379E-3</v>
      </c>
      <c r="L32" s="47">
        <f t="shared" si="13"/>
        <v>1.683811551439976E-5</v>
      </c>
      <c r="M32" s="47">
        <f t="shared" si="0"/>
        <v>2.5511810266311719E-2</v>
      </c>
      <c r="N32" s="47">
        <f t="shared" si="1"/>
        <v>5.0829435550144936E-2</v>
      </c>
      <c r="O32" s="47">
        <f t="shared" si="2"/>
        <v>1.2984849527037445E-2</v>
      </c>
      <c r="P32" s="85">
        <v>0.74841512426220436</v>
      </c>
      <c r="Q32" s="84">
        <f t="shared" si="3"/>
        <v>2.3117754798756864E-2</v>
      </c>
      <c r="R32" s="110">
        <f t="shared" si="4"/>
        <v>-4.1963193646640647E-2</v>
      </c>
      <c r="S32" s="110">
        <f t="shared" si="5"/>
        <v>-8.3606981420552021E-2</v>
      </c>
      <c r="T32" s="110">
        <f t="shared" si="6"/>
        <v>-3.802532282771004E-2</v>
      </c>
      <c r="U32" s="111">
        <f t="shared" si="7"/>
        <v>3.9378708189306069E-3</v>
      </c>
      <c r="V32" s="98">
        <f t="shared" si="8"/>
        <v>4.5581658592841981E-2</v>
      </c>
    </row>
    <row r="33" spans="1:22" x14ac:dyDescent="0.3">
      <c r="A33" s="51">
        <v>16</v>
      </c>
      <c r="B33" s="52">
        <v>87.68</v>
      </c>
      <c r="C33" s="52">
        <v>102.93</v>
      </c>
      <c r="D33" s="52">
        <f t="shared" si="9"/>
        <v>-8.2391155097894478E-2</v>
      </c>
      <c r="E33" s="52">
        <f t="shared" si="10"/>
        <v>-2.7973852042405951E-2</v>
      </c>
      <c r="I33" s="51">
        <v>16</v>
      </c>
      <c r="J33" s="47">
        <f t="shared" si="11"/>
        <v>6.4364683839608953E-4</v>
      </c>
      <c r="K33" s="47">
        <f t="shared" si="12"/>
        <v>2.5475222988119326E-3</v>
      </c>
      <c r="L33" s="47">
        <f t="shared" si="13"/>
        <v>3.891709307222829E-5</v>
      </c>
      <c r="M33" s="47">
        <f t="shared" si="0"/>
        <v>2.5370195868303608E-2</v>
      </c>
      <c r="N33" s="47">
        <f t="shared" si="1"/>
        <v>5.0472985832145226E-2</v>
      </c>
      <c r="O33" s="47">
        <f t="shared" si="2"/>
        <v>3.0391880700056217E-2</v>
      </c>
      <c r="P33" s="85">
        <v>0.74841512426220436</v>
      </c>
      <c r="Q33" s="84">
        <f t="shared" si="3"/>
        <v>2.3160818246737561E-2</v>
      </c>
      <c r="R33" s="110">
        <f t="shared" si="4"/>
        <v>-4.1730258690448455E-2</v>
      </c>
      <c r="S33" s="110">
        <f t="shared" si="5"/>
        <v>-8.3020673809074366E-2</v>
      </c>
      <c r="T33" s="110">
        <f t="shared" si="6"/>
        <v>-3.8096155896310123E-2</v>
      </c>
      <c r="U33" s="111">
        <f t="shared" si="7"/>
        <v>3.6341027941383316E-3</v>
      </c>
      <c r="V33" s="98">
        <f t="shared" si="8"/>
        <v>4.4924517912764243E-2</v>
      </c>
    </row>
    <row r="34" spans="1:22" x14ac:dyDescent="0.3">
      <c r="A34" s="51">
        <v>17</v>
      </c>
      <c r="B34" s="52">
        <v>92.46</v>
      </c>
      <c r="C34" s="52">
        <v>100.12</v>
      </c>
      <c r="D34" s="52">
        <f t="shared" si="9"/>
        <v>5.3082295360373802E-2</v>
      </c>
      <c r="E34" s="52">
        <f t="shared" si="10"/>
        <v>-2.7679678974894557E-2</v>
      </c>
      <c r="I34" s="51">
        <v>17</v>
      </c>
      <c r="J34" s="47">
        <f t="shared" si="11"/>
        <v>8.2798650639516621E-4</v>
      </c>
      <c r="K34" s="47">
        <f t="shared" si="12"/>
        <v>2.4945727217902873E-3</v>
      </c>
      <c r="L34" s="47">
        <f t="shared" si="13"/>
        <v>1.0689351974940413E-4</v>
      </c>
      <c r="M34" s="47">
        <f t="shared" si="0"/>
        <v>2.8774754671328933E-2</v>
      </c>
      <c r="N34" s="47">
        <f t="shared" si="1"/>
        <v>4.9945697730538183E-2</v>
      </c>
      <c r="O34" s="47">
        <f t="shared" si="2"/>
        <v>7.4377514876050127E-2</v>
      </c>
      <c r="P34" s="85">
        <v>0.74841512426220436</v>
      </c>
      <c r="Q34" s="84">
        <f t="shared" si="3"/>
        <v>2.5727881895436181E-2</v>
      </c>
      <c r="R34" s="110">
        <f t="shared" si="4"/>
        <v>-4.7330259585774227E-2</v>
      </c>
      <c r="S34" s="110">
        <f t="shared" si="5"/>
        <v>-8.215336206269766E-2</v>
      </c>
      <c r="T34" s="110">
        <f t="shared" si="6"/>
        <v>-4.2318599849487333E-2</v>
      </c>
      <c r="U34" s="111">
        <f t="shared" si="7"/>
        <v>5.0116597362868942E-3</v>
      </c>
      <c r="V34" s="98">
        <f t="shared" si="8"/>
        <v>3.9834762213210327E-2</v>
      </c>
    </row>
    <row r="35" spans="1:22" x14ac:dyDescent="0.3">
      <c r="A35" s="51">
        <v>18</v>
      </c>
      <c r="B35" s="52">
        <v>91.62</v>
      </c>
      <c r="C35" s="52">
        <v>100.31</v>
      </c>
      <c r="D35" s="52">
        <f t="shared" si="9"/>
        <v>-9.1265301014832011E-3</v>
      </c>
      <c r="E35" s="52">
        <f t="shared" si="10"/>
        <v>1.8959243318204058E-3</v>
      </c>
      <c r="I35" s="51">
        <v>18</v>
      </c>
      <c r="J35" s="47">
        <f t="shared" si="11"/>
        <v>8.8767881362509008E-4</v>
      </c>
      <c r="K35" s="47">
        <f t="shared" si="12"/>
        <v>2.4427204789811753E-3</v>
      </c>
      <c r="L35" s="47">
        <f t="shared" si="13"/>
        <v>5.9607687312151522E-5</v>
      </c>
      <c r="M35" s="47">
        <f t="shared" si="0"/>
        <v>2.9793939209595801E-2</v>
      </c>
      <c r="N35" s="47">
        <f t="shared" si="1"/>
        <v>4.9423885713096007E-2</v>
      </c>
      <c r="O35" s="47">
        <f t="shared" si="2"/>
        <v>4.0479716119182156E-2</v>
      </c>
      <c r="P35" s="85">
        <v>0.74841512426220436</v>
      </c>
      <c r="Q35" s="84">
        <f t="shared" si="3"/>
        <v>2.596671321827658E-2</v>
      </c>
      <c r="R35" s="110">
        <f t="shared" si="4"/>
        <v>-4.9006668970075343E-2</v>
      </c>
      <c r="S35" s="110">
        <f t="shared" si="5"/>
        <v>-8.1295057673221038E-2</v>
      </c>
      <c r="T35" s="110">
        <f t="shared" si="6"/>
        <v>-4.2711442417090982E-2</v>
      </c>
      <c r="U35" s="111">
        <f t="shared" si="7"/>
        <v>6.2952265529843607E-3</v>
      </c>
      <c r="V35" s="98">
        <f t="shared" si="8"/>
        <v>3.8583615256130056E-2</v>
      </c>
    </row>
    <row r="36" spans="1:22" x14ac:dyDescent="0.3">
      <c r="A36" s="51">
        <v>19</v>
      </c>
      <c r="B36" s="52">
        <v>92.19</v>
      </c>
      <c r="C36" s="52">
        <v>99.97</v>
      </c>
      <c r="D36" s="52">
        <f t="shared" si="9"/>
        <v>6.2020763519069462E-3</v>
      </c>
      <c r="E36" s="52">
        <f t="shared" si="10"/>
        <v>-3.3952499163044962E-3</v>
      </c>
      <c r="I36" s="51">
        <v>19</v>
      </c>
      <c r="J36" s="47">
        <f t="shared" si="11"/>
        <v>8.6354725576713565E-4</v>
      </c>
      <c r="K36" s="47">
        <f t="shared" si="12"/>
        <v>2.3695467004838998E-3</v>
      </c>
      <c r="L36" s="47">
        <f t="shared" si="13"/>
        <v>5.7300360378252173E-5</v>
      </c>
      <c r="M36" s="47">
        <f t="shared" si="0"/>
        <v>2.9386174568445205E-2</v>
      </c>
      <c r="N36" s="47">
        <f t="shared" si="1"/>
        <v>4.8677989897734066E-2</v>
      </c>
      <c r="O36" s="47">
        <f t="shared" si="2"/>
        <v>4.0057299073337396E-2</v>
      </c>
      <c r="P36" s="85">
        <v>0.74841512426220436</v>
      </c>
      <c r="Q36" s="84">
        <f t="shared" si="3"/>
        <v>2.5597911599713894E-2</v>
      </c>
      <c r="R36" s="110">
        <f t="shared" si="4"/>
        <v>-4.8335955821136221E-2</v>
      </c>
      <c r="S36" s="110">
        <f t="shared" si="5"/>
        <v>-8.0068168235995024E-2</v>
      </c>
      <c r="T36" s="110">
        <f t="shared" si="6"/>
        <v>-4.2104817737172569E-2</v>
      </c>
      <c r="U36" s="111">
        <f t="shared" si="7"/>
        <v>6.2311380839636527E-3</v>
      </c>
      <c r="V36" s="98">
        <f t="shared" si="8"/>
        <v>3.7963350498822455E-2</v>
      </c>
    </row>
    <row r="37" spans="1:22" x14ac:dyDescent="0.3">
      <c r="A37" s="51">
        <v>20</v>
      </c>
      <c r="B37" s="52">
        <v>89.57</v>
      </c>
      <c r="C37" s="52">
        <v>95.76</v>
      </c>
      <c r="D37" s="52">
        <f t="shared" si="9"/>
        <v>-2.8831222323399065E-2</v>
      </c>
      <c r="E37" s="52">
        <f t="shared" si="10"/>
        <v>-4.3025079729371557E-2</v>
      </c>
      <c r="I37" s="51">
        <v>20</v>
      </c>
      <c r="J37" s="47">
        <f t="shared" si="11"/>
        <v>8.3879481062636803E-4</v>
      </c>
      <c r="K37" s="47">
        <f t="shared" si="12"/>
        <v>2.2988061311292078E-3</v>
      </c>
      <c r="L37" s="47">
        <f t="shared" si="13"/>
        <v>5.4949621590462823E-5</v>
      </c>
      <c r="M37" s="47">
        <f t="shared" si="0"/>
        <v>2.8961954537399026E-2</v>
      </c>
      <c r="N37" s="47">
        <f t="shared" si="1"/>
        <v>4.7945866674085763E-2</v>
      </c>
      <c r="O37" s="47">
        <f t="shared" si="2"/>
        <v>3.957178721701856E-2</v>
      </c>
      <c r="P37" s="85">
        <v>0.74841512426220436</v>
      </c>
      <c r="Q37" s="84">
        <f t="shared" si="3"/>
        <v>2.5219552898132967E-2</v>
      </c>
      <c r="R37" s="110">
        <f t="shared" si="4"/>
        <v>-4.7638175964444446E-2</v>
      </c>
      <c r="S37" s="110">
        <f t="shared" si="5"/>
        <v>-7.8863932696201705E-2</v>
      </c>
      <c r="T37" s="110">
        <f t="shared" si="6"/>
        <v>-4.1482473054588534E-2</v>
      </c>
      <c r="U37" s="111">
        <f t="shared" si="7"/>
        <v>6.1557029098559118E-3</v>
      </c>
      <c r="V37" s="98">
        <f t="shared" si="8"/>
        <v>3.7381459641613171E-2</v>
      </c>
    </row>
    <row r="38" spans="1:22" x14ac:dyDescent="0.3">
      <c r="A38" s="51">
        <v>21</v>
      </c>
      <c r="B38" s="52">
        <v>96.86</v>
      </c>
      <c r="C38" s="52">
        <v>102.64</v>
      </c>
      <c r="D38" s="52">
        <f t="shared" si="9"/>
        <v>7.8246194487979148E-2</v>
      </c>
      <c r="E38" s="52">
        <f t="shared" si="10"/>
        <v>6.9382659057663179E-2</v>
      </c>
      <c r="I38" s="51">
        <v>21</v>
      </c>
      <c r="J38" s="47">
        <f t="shared" si="11"/>
        <v>8.3856814772741498E-4</v>
      </c>
      <c r="K38" s="47">
        <f t="shared" si="12"/>
        <v>2.2853766717668947E-3</v>
      </c>
      <c r="L38" s="47">
        <f t="shared" si="13"/>
        <v>9.051510211753342E-5</v>
      </c>
      <c r="M38" s="47">
        <f t="shared" si="0"/>
        <v>2.8958041158327941E-2</v>
      </c>
      <c r="N38" s="47">
        <f t="shared" si="1"/>
        <v>4.7805613391806771E-2</v>
      </c>
      <c r="O38" s="47">
        <f t="shared" si="2"/>
        <v>6.5384223386927148E-2</v>
      </c>
      <c r="P38" s="85">
        <v>0.74841512426220436</v>
      </c>
      <c r="Q38" s="84">
        <f t="shared" si="3"/>
        <v>2.5464526605094517E-2</v>
      </c>
      <c r="R38" s="110">
        <f t="shared" si="4"/>
        <v>-4.7631739028685741E-2</v>
      </c>
      <c r="S38" s="110">
        <f t="shared" si="5"/>
        <v>-7.8633236576153259E-2</v>
      </c>
      <c r="T38" s="110">
        <f t="shared" si="6"/>
        <v>-4.1885418944991988E-2</v>
      </c>
      <c r="U38" s="111">
        <f t="shared" si="7"/>
        <v>5.7463200836937525E-3</v>
      </c>
      <c r="V38" s="98">
        <f t="shared" si="8"/>
        <v>3.6747817631161271E-2</v>
      </c>
    </row>
    <row r="39" spans="1:22" x14ac:dyDescent="0.3">
      <c r="A39" s="51">
        <v>22</v>
      </c>
      <c r="B39" s="52">
        <v>90.61</v>
      </c>
      <c r="C39" s="52">
        <v>108.05</v>
      </c>
      <c r="D39" s="52">
        <f t="shared" si="9"/>
        <v>-6.6702054741113778E-2</v>
      </c>
      <c r="E39" s="52">
        <f t="shared" si="10"/>
        <v>5.1366362645514002E-2</v>
      </c>
      <c r="I39" s="51">
        <v>22</v>
      </c>
      <c r="J39" s="47">
        <f t="shared" si="11"/>
        <v>9.9708511185111234E-4</v>
      </c>
      <c r="K39" s="47">
        <f t="shared" si="12"/>
        <v>2.3612339729512455E-3</v>
      </c>
      <c r="L39" s="47">
        <f t="shared" si="13"/>
        <v>2.5066752009557939E-4</v>
      </c>
      <c r="M39" s="47">
        <f t="shared" si="0"/>
        <v>3.1576654538616224E-2</v>
      </c>
      <c r="N39" s="47">
        <f t="shared" si="1"/>
        <v>4.8592530011836652E-2</v>
      </c>
      <c r="O39" s="47">
        <f t="shared" si="2"/>
        <v>0.16336628649294496</v>
      </c>
      <c r="P39" s="85">
        <v>0.74841512426220436</v>
      </c>
      <c r="Q39" s="84">
        <f t="shared" si="3"/>
        <v>2.8325660082473732E-2</v>
      </c>
      <c r="R39" s="110">
        <f t="shared" si="4"/>
        <v>-5.1938974744836573E-2</v>
      </c>
      <c r="S39" s="110">
        <f t="shared" si="5"/>
        <v>-7.9927599232717805E-2</v>
      </c>
      <c r="T39" s="110">
        <f t="shared" si="6"/>
        <v>-4.6591564722451469E-2</v>
      </c>
      <c r="U39" s="111">
        <f t="shared" si="7"/>
        <v>5.3474100223851045E-3</v>
      </c>
      <c r="V39" s="98">
        <f t="shared" si="8"/>
        <v>3.3336034510266337E-2</v>
      </c>
    </row>
    <row r="40" spans="1:22" x14ac:dyDescent="0.3">
      <c r="A40" s="51">
        <v>23</v>
      </c>
      <c r="B40" s="52">
        <v>87.43</v>
      </c>
      <c r="C40" s="52">
        <v>108.19</v>
      </c>
      <c r="D40" s="52">
        <f t="shared" si="9"/>
        <v>-3.5726109041169553E-2</v>
      </c>
      <c r="E40" s="52">
        <f t="shared" si="10"/>
        <v>1.2948577465871757E-3</v>
      </c>
      <c r="I40" s="51">
        <v>23</v>
      </c>
      <c r="J40" s="47">
        <f t="shared" si="11"/>
        <v>1.1006474816961753E-3</v>
      </c>
      <c r="K40" s="47">
        <f t="shared" si="12"/>
        <v>2.3695520501056219E-3</v>
      </c>
      <c r="L40" s="47">
        <f t="shared" si="13"/>
        <v>1.4036023650172263E-4</v>
      </c>
      <c r="M40" s="47">
        <f t="shared" si="0"/>
        <v>3.3176007621414837E-2</v>
      </c>
      <c r="N40" s="47">
        <f t="shared" si="1"/>
        <v>4.8678044846785104E-2</v>
      </c>
      <c r="O40" s="47">
        <f t="shared" si="2"/>
        <v>8.6913420636808597E-2</v>
      </c>
      <c r="P40" s="85">
        <v>0.74841512426220436</v>
      </c>
      <c r="Q40" s="84">
        <f t="shared" si="3"/>
        <v>2.8624079090555105E-2</v>
      </c>
      <c r="R40" s="110">
        <f t="shared" si="4"/>
        <v>-5.456967646385389E-2</v>
      </c>
      <c r="S40" s="110">
        <f t="shared" si="5"/>
        <v>-8.0068258619140922E-2</v>
      </c>
      <c r="T40" s="110">
        <f t="shared" si="6"/>
        <v>-4.7082420310245378E-2</v>
      </c>
      <c r="U40" s="111">
        <f t="shared" si="7"/>
        <v>7.4872561536085125E-3</v>
      </c>
      <c r="V40" s="98">
        <f t="shared" si="8"/>
        <v>3.2985838308895545E-2</v>
      </c>
    </row>
    <row r="41" spans="1:22" x14ac:dyDescent="0.3">
      <c r="A41" s="51">
        <v>24</v>
      </c>
      <c r="B41" s="52">
        <v>84.71</v>
      </c>
      <c r="C41" s="52">
        <v>107.05</v>
      </c>
      <c r="D41" s="52">
        <f t="shared" si="9"/>
        <v>-3.1604814749340189E-2</v>
      </c>
      <c r="E41" s="52">
        <f t="shared" si="10"/>
        <v>-1.0592925663790227E-2</v>
      </c>
      <c r="I41" s="51">
        <v>24</v>
      </c>
      <c r="J41" s="47">
        <f t="shared" si="11"/>
        <v>1.1059187032619361E-3</v>
      </c>
      <c r="K41" s="47">
        <f t="shared" si="12"/>
        <v>2.2985157882999701E-3</v>
      </c>
      <c r="L41" s="47">
        <f t="shared" si="13"/>
        <v>1.3476162253524965E-4</v>
      </c>
      <c r="M41" s="47">
        <f t="shared" si="0"/>
        <v>3.3255356008648235E-2</v>
      </c>
      <c r="N41" s="47">
        <f t="shared" si="1"/>
        <v>4.7942838759297203E-2</v>
      </c>
      <c r="O41" s="47">
        <f t="shared" si="2"/>
        <v>8.4524164039361485E-2</v>
      </c>
      <c r="P41" s="85">
        <v>0.74841512426220436</v>
      </c>
      <c r="Q41" s="84">
        <f t="shared" si="3"/>
        <v>2.856021508969379E-2</v>
      </c>
      <c r="R41" s="110">
        <f t="shared" si="4"/>
        <v>-5.4700192946387498E-2</v>
      </c>
      <c r="S41" s="110">
        <f t="shared" si="5"/>
        <v>-7.8858952219579642E-2</v>
      </c>
      <c r="T41" s="110">
        <f t="shared" si="6"/>
        <v>-4.6977373376797013E-2</v>
      </c>
      <c r="U41" s="111">
        <f t="shared" si="7"/>
        <v>7.7228195695904847E-3</v>
      </c>
      <c r="V41" s="98">
        <f t="shared" si="8"/>
        <v>3.1881578842782629E-2</v>
      </c>
    </row>
    <row r="42" spans="1:22" x14ac:dyDescent="0.3">
      <c r="A42" s="51">
        <v>25</v>
      </c>
      <c r="B42" s="52">
        <v>88.76</v>
      </c>
      <c r="C42" s="52">
        <v>122.18</v>
      </c>
      <c r="D42" s="52">
        <f t="shared" si="9"/>
        <v>4.6702439620933775E-2</v>
      </c>
      <c r="E42" s="52">
        <f t="shared" si="10"/>
        <v>0.13219935218592921</v>
      </c>
      <c r="I42" s="51">
        <v>25</v>
      </c>
      <c r="J42" s="47">
        <f t="shared" si="11"/>
        <v>1.1027070716242812E-3</v>
      </c>
      <c r="K42" s="47">
        <f t="shared" si="12"/>
        <v>2.2329266168745285E-3</v>
      </c>
      <c r="L42" s="47">
        <f t="shared" si="13"/>
        <v>1.4076239745692081E-4</v>
      </c>
      <c r="M42" s="47">
        <f t="shared" si="0"/>
        <v>3.3207033466184255E-2</v>
      </c>
      <c r="N42" s="47">
        <f t="shared" si="1"/>
        <v>4.7253852931528541E-2</v>
      </c>
      <c r="O42" s="47">
        <f t="shared" si="2"/>
        <v>8.9705557575258138E-2</v>
      </c>
      <c r="P42" s="85">
        <v>0.74841512426220436</v>
      </c>
      <c r="Q42" s="84">
        <f t="shared" si="3"/>
        <v>2.8495530838852808E-2</v>
      </c>
      <c r="R42" s="110">
        <f t="shared" si="4"/>
        <v>-5.4620709437152103E-2</v>
      </c>
      <c r="S42" s="110">
        <f t="shared" si="5"/>
        <v>-7.7725671381856196E-2</v>
      </c>
      <c r="T42" s="110">
        <f t="shared" si="6"/>
        <v>-4.6870977252194579E-2</v>
      </c>
      <c r="U42" s="111">
        <f t="shared" si="7"/>
        <v>7.7497321849575238E-3</v>
      </c>
      <c r="V42" s="98">
        <f t="shared" si="8"/>
        <v>3.0854694129661617E-2</v>
      </c>
    </row>
    <row r="43" spans="1:22" x14ac:dyDescent="0.3">
      <c r="A43" s="51">
        <v>26</v>
      </c>
      <c r="B43" s="52">
        <v>89.77</v>
      </c>
      <c r="C43" s="52">
        <v>105.83</v>
      </c>
      <c r="D43" s="52">
        <f t="shared" si="9"/>
        <v>1.1314745704203884E-2</v>
      </c>
      <c r="E43" s="52">
        <f t="shared" si="10"/>
        <v>-0.1436613341159878</v>
      </c>
      <c r="I43" s="51">
        <v>26</v>
      </c>
      <c r="J43" s="47">
        <f t="shared" si="11"/>
        <v>1.1350593954719619E-3</v>
      </c>
      <c r="K43" s="47">
        <f t="shared" si="12"/>
        <v>2.6902388799196733E-3</v>
      </c>
      <c r="L43" s="47">
        <f t="shared" si="13"/>
        <v>3.2176049343491091E-4</v>
      </c>
      <c r="M43" s="47">
        <f t="shared" si="0"/>
        <v>3.3690642550594993E-2</v>
      </c>
      <c r="N43" s="47">
        <f t="shared" si="1"/>
        <v>5.1867512760105178E-2</v>
      </c>
      <c r="O43" s="47">
        <f t="shared" si="2"/>
        <v>0.18413146258682417</v>
      </c>
      <c r="P43" s="85">
        <v>0.74841512426220436</v>
      </c>
      <c r="Q43" s="84">
        <f t="shared" si="3"/>
        <v>3.0450327132761721E-2</v>
      </c>
      <c r="R43" s="110">
        <f t="shared" si="4"/>
        <v>-5.541617559367179E-2</v>
      </c>
      <c r="S43" s="110">
        <f t="shared" si="5"/>
        <v>-8.5314466484410795E-2</v>
      </c>
      <c r="T43" s="110">
        <f t="shared" si="6"/>
        <v>-5.008633102618195E-2</v>
      </c>
      <c r="U43" s="111">
        <f t="shared" si="7"/>
        <v>5.3298445674898401E-3</v>
      </c>
      <c r="V43" s="98">
        <f t="shared" si="8"/>
        <v>3.5228135458228844E-2</v>
      </c>
    </row>
    <row r="44" spans="1:22" x14ac:dyDescent="0.3">
      <c r="A44" s="51">
        <v>27</v>
      </c>
      <c r="B44" s="52">
        <v>86.15</v>
      </c>
      <c r="C44" s="52">
        <v>110.52</v>
      </c>
      <c r="D44" s="52">
        <f t="shared" si="9"/>
        <v>-4.1160880794658315E-2</v>
      </c>
      <c r="E44" s="52">
        <f t="shared" si="10"/>
        <v>4.3362466949582561E-2</v>
      </c>
      <c r="I44" s="51">
        <v>27</v>
      </c>
      <c r="J44" s="47">
        <f t="shared" si="11"/>
        <v>1.104848317718327E-3</v>
      </c>
      <c r="K44" s="47">
        <f t="shared" si="12"/>
        <v>3.2286890811216479E-3</v>
      </c>
      <c r="L44" s="47">
        <f t="shared" si="13"/>
        <v>2.6334293474039139E-4</v>
      </c>
      <c r="M44" s="47">
        <f t="shared" si="0"/>
        <v>3.3239258681840772E-2</v>
      </c>
      <c r="N44" s="47">
        <f t="shared" si="1"/>
        <v>5.6821554722848333E-2</v>
      </c>
      <c r="O44" s="47">
        <f t="shared" si="2"/>
        <v>0.13943032165094896</v>
      </c>
      <c r="P44" s="85">
        <v>0.74841512426220436</v>
      </c>
      <c r="Q44" s="84">
        <f t="shared" si="3"/>
        <v>3.0370754672317788E-2</v>
      </c>
      <c r="R44" s="110">
        <f t="shared" si="4"/>
        <v>-5.4673715200004018E-2</v>
      </c>
      <c r="S44" s="110">
        <f t="shared" si="5"/>
        <v>-9.3463140374898654E-2</v>
      </c>
      <c r="T44" s="110">
        <f t="shared" si="6"/>
        <v>-4.9955445976015297E-2</v>
      </c>
      <c r="U44" s="111">
        <f t="shared" si="7"/>
        <v>4.7182692239887206E-3</v>
      </c>
      <c r="V44" s="98">
        <f t="shared" si="8"/>
        <v>4.3507694398883356E-2</v>
      </c>
    </row>
    <row r="45" spans="1:22" x14ac:dyDescent="0.3">
      <c r="A45" s="51">
        <v>28</v>
      </c>
      <c r="B45" s="52">
        <v>87.08</v>
      </c>
      <c r="C45" s="52">
        <v>111.32</v>
      </c>
      <c r="D45" s="52">
        <f t="shared" si="9"/>
        <v>1.0737273392408042E-2</v>
      </c>
      <c r="E45" s="52">
        <f t="shared" si="10"/>
        <v>7.2124366024742459E-3</v>
      </c>
      <c r="I45" s="51">
        <v>28</v>
      </c>
      <c r="J45" s="47">
        <f t="shared" si="11"/>
        <v>1.1225294114205393E-3</v>
      </c>
      <c r="K45" s="47">
        <f t="shared" si="12"/>
        <v>3.1882375148866078E-3</v>
      </c>
      <c r="L45" s="47">
        <f t="shared" si="13"/>
        <v>2.0189752670595723E-4</v>
      </c>
      <c r="M45" s="47">
        <f t="shared" si="0"/>
        <v>3.3504170060166233E-2</v>
      </c>
      <c r="N45" s="47">
        <f t="shared" si="1"/>
        <v>5.6464480117031167E-2</v>
      </c>
      <c r="O45" s="47">
        <f t="shared" si="2"/>
        <v>0.10672269914418656</v>
      </c>
      <c r="P45" s="85">
        <v>0.74841512426220436</v>
      </c>
      <c r="Q45" s="84">
        <f t="shared" si="3"/>
        <v>3.0109581248539883E-2</v>
      </c>
      <c r="R45" s="110">
        <f t="shared" si="4"/>
        <v>-5.510945564146337E-2</v>
      </c>
      <c r="S45" s="110">
        <f t="shared" si="5"/>
        <v>-9.2875804914428026E-2</v>
      </c>
      <c r="T45" s="110">
        <f t="shared" si="6"/>
        <v>-4.9525853922650874E-2</v>
      </c>
      <c r="U45" s="111">
        <f t="shared" si="7"/>
        <v>5.5836017188124962E-3</v>
      </c>
      <c r="V45" s="98">
        <f t="shared" si="8"/>
        <v>4.3349950991777152E-2</v>
      </c>
    </row>
    <row r="46" spans="1:22" x14ac:dyDescent="0.3">
      <c r="A46" s="51">
        <v>29</v>
      </c>
      <c r="B46" s="52">
        <v>95.69</v>
      </c>
      <c r="C46" s="52">
        <v>108.91</v>
      </c>
      <c r="D46" s="52">
        <f t="shared" si="9"/>
        <v>9.4286563424824762E-2</v>
      </c>
      <c r="E46" s="52">
        <f t="shared" si="10"/>
        <v>-2.1887083570094883E-2</v>
      </c>
      <c r="I46" s="51">
        <v>29</v>
      </c>
      <c r="J46" s="47">
        <f t="shared" si="11"/>
        <v>1.0923122002750225E-3</v>
      </c>
      <c r="K46" s="47">
        <f t="shared" si="12"/>
        <v>3.0941509666923507E-3</v>
      </c>
      <c r="L46" s="47">
        <f t="shared" si="13"/>
        <v>1.9816385801356382E-4</v>
      </c>
      <c r="M46" s="47">
        <f t="shared" si="0"/>
        <v>3.3050146751187393E-2</v>
      </c>
      <c r="N46" s="47">
        <f t="shared" si="1"/>
        <v>5.5625092958954687E-2</v>
      </c>
      <c r="O46" s="47">
        <f t="shared" si="2"/>
        <v>0.10779045542895879</v>
      </c>
      <c r="P46" s="85">
        <v>0.74841512426220436</v>
      </c>
      <c r="Q46" s="84">
        <f t="shared" si="3"/>
        <v>2.9703539079383619E-2</v>
      </c>
      <c r="R46" s="110">
        <f t="shared" si="4"/>
        <v>-5.4362653754969015E-2</v>
      </c>
      <c r="S46" s="110">
        <f t="shared" si="5"/>
        <v>-9.1495135903049446E-2</v>
      </c>
      <c r="T46" s="110">
        <f t="shared" si="6"/>
        <v>-4.885797398801895E-2</v>
      </c>
      <c r="U46" s="111">
        <f t="shared" si="7"/>
        <v>5.5046797669500644E-3</v>
      </c>
      <c r="V46" s="98">
        <f t="shared" si="8"/>
        <v>4.2637161915030496E-2</v>
      </c>
    </row>
    <row r="47" spans="1:22" x14ac:dyDescent="0.3">
      <c r="A47" s="51">
        <v>30</v>
      </c>
      <c r="B47" s="52">
        <v>92.01</v>
      </c>
      <c r="C47" s="52">
        <v>106.83</v>
      </c>
      <c r="D47" s="52">
        <f t="shared" si="9"/>
        <v>-3.9216532996901525E-2</v>
      </c>
      <c r="E47" s="52">
        <f t="shared" si="10"/>
        <v>-1.9283067129799016E-2</v>
      </c>
      <c r="I47" s="51">
        <v>30</v>
      </c>
      <c r="J47" s="47">
        <f t="shared" si="11"/>
        <v>1.3262415155406771E-3</v>
      </c>
      <c r="K47" s="47">
        <f t="shared" si="12"/>
        <v>3.0156977705077096E-3</v>
      </c>
      <c r="L47" s="47">
        <f t="shared" si="13"/>
        <v>1.3030920547667111E-4</v>
      </c>
      <c r="M47" s="47">
        <f t="shared" si="0"/>
        <v>3.6417598980996495E-2</v>
      </c>
      <c r="N47" s="47">
        <f t="shared" si="1"/>
        <v>5.4915369164813141E-2</v>
      </c>
      <c r="O47" s="47">
        <f t="shared" si="2"/>
        <v>6.5158320276659507E-2</v>
      </c>
      <c r="P47" s="85">
        <v>0.74841512426220436</v>
      </c>
      <c r="Q47" s="84">
        <f t="shared" si="3"/>
        <v>3.1349825387118994E-2</v>
      </c>
      <c r="R47" s="110">
        <f t="shared" si="4"/>
        <v>-5.990161976875634E-2</v>
      </c>
      <c r="S47" s="110">
        <f t="shared" si="5"/>
        <v>-9.0327744146121963E-2</v>
      </c>
      <c r="T47" s="110">
        <f t="shared" si="6"/>
        <v>-5.1565873992298034E-2</v>
      </c>
      <c r="U47" s="111">
        <f t="shared" si="7"/>
        <v>8.3357457764583059E-3</v>
      </c>
      <c r="V47" s="98">
        <f t="shared" si="8"/>
        <v>3.876187015382393E-2</v>
      </c>
    </row>
    <row r="48" spans="1:22" x14ac:dyDescent="0.3">
      <c r="A48" s="51">
        <v>31</v>
      </c>
      <c r="B48" s="52">
        <v>91.25</v>
      </c>
      <c r="C48" s="52">
        <v>104.95</v>
      </c>
      <c r="D48" s="52">
        <f t="shared" si="9"/>
        <v>-8.2942743316689813E-3</v>
      </c>
      <c r="E48" s="52">
        <f t="shared" si="10"/>
        <v>-1.7754739691153962E-2</v>
      </c>
      <c r="I48" s="51">
        <v>31</v>
      </c>
      <c r="J48" s="47">
        <f t="shared" si="11"/>
        <v>1.3325923638833688E-3</v>
      </c>
      <c r="K48" s="47">
        <f t="shared" si="12"/>
        <v>2.9363819377304485E-3</v>
      </c>
      <c r="L48" s="47">
        <f t="shared" si="13"/>
        <v>1.4908638046368791E-4</v>
      </c>
      <c r="M48" s="47">
        <f t="shared" si="0"/>
        <v>3.6504689614943568E-2</v>
      </c>
      <c r="N48" s="47">
        <f t="shared" si="1"/>
        <v>5.4188393016682532E-2</v>
      </c>
      <c r="O48" s="47">
        <f t="shared" si="2"/>
        <v>7.5367314183781176E-2</v>
      </c>
      <c r="P48" s="85">
        <v>0.74841512426220436</v>
      </c>
      <c r="Q48" s="84">
        <f t="shared" si="3"/>
        <v>3.1439141784130362E-2</v>
      </c>
      <c r="R48" s="110">
        <f t="shared" si="4"/>
        <v>-6.0044871113877685E-2</v>
      </c>
      <c r="S48" s="110">
        <f t="shared" si="5"/>
        <v>-8.9131974792162116E-2</v>
      </c>
      <c r="T48" s="110">
        <f t="shared" si="6"/>
        <v>-5.1712786391868416E-2</v>
      </c>
      <c r="U48" s="111">
        <f t="shared" si="7"/>
        <v>8.3320847220092684E-3</v>
      </c>
      <c r="V48" s="98">
        <f t="shared" si="8"/>
        <v>3.74191884002937E-2</v>
      </c>
    </row>
    <row r="49" spans="1:22" x14ac:dyDescent="0.3">
      <c r="A49" s="51">
        <v>32</v>
      </c>
      <c r="B49" s="52">
        <v>93.82</v>
      </c>
      <c r="C49" s="52">
        <v>99.97</v>
      </c>
      <c r="D49" s="52">
        <f t="shared" si="9"/>
        <v>2.7775060437711108E-2</v>
      </c>
      <c r="E49" s="52">
        <f t="shared" si="10"/>
        <v>-4.8613905287552744E-2</v>
      </c>
      <c r="I49" s="51">
        <v>32</v>
      </c>
      <c r="J49" s="47">
        <f t="shared" si="11"/>
        <v>1.2946784425675371E-3</v>
      </c>
      <c r="K49" s="47">
        <f t="shared" si="12"/>
        <v>2.8577474030435537E-3</v>
      </c>
      <c r="L49" s="47">
        <f t="shared" si="13"/>
        <v>1.4903166950035136E-4</v>
      </c>
      <c r="M49" s="47">
        <f t="shared" si="0"/>
        <v>3.5981640354040799E-2</v>
      </c>
      <c r="N49" s="47">
        <f t="shared" si="1"/>
        <v>5.3457903092466633E-2</v>
      </c>
      <c r="O49" s="47">
        <f t="shared" si="2"/>
        <v>7.7479300087801489E-2</v>
      </c>
      <c r="P49" s="85">
        <v>0.74841512426220436</v>
      </c>
      <c r="Q49" s="84">
        <f t="shared" si="3"/>
        <v>3.1019112196611732E-2</v>
      </c>
      <c r="R49" s="110">
        <f t="shared" si="4"/>
        <v>-5.9184531640007476E-2</v>
      </c>
      <c r="S49" s="110">
        <f t="shared" si="5"/>
        <v>-8.7930425790864089E-2</v>
      </c>
      <c r="T49" s="110">
        <f t="shared" si="6"/>
        <v>-5.1021899201411466E-2</v>
      </c>
      <c r="U49" s="111">
        <f t="shared" si="7"/>
        <v>8.1626324385960097E-3</v>
      </c>
      <c r="V49" s="98">
        <f t="shared" si="8"/>
        <v>3.6908526589452623E-2</v>
      </c>
    </row>
    <row r="50" spans="1:22" x14ac:dyDescent="0.3">
      <c r="A50" s="51">
        <v>33</v>
      </c>
      <c r="B50" s="52">
        <v>90.78</v>
      </c>
      <c r="C50" s="52">
        <v>95.18</v>
      </c>
      <c r="D50" s="52">
        <f t="shared" si="9"/>
        <v>-3.2939055871992307E-2</v>
      </c>
      <c r="E50" s="52">
        <f t="shared" si="10"/>
        <v>-4.9100305286124871E-2</v>
      </c>
      <c r="I50" s="51">
        <v>33</v>
      </c>
      <c r="J50" s="47">
        <f t="shared" si="11"/>
        <v>1.278981708760066E-3</v>
      </c>
      <c r="K50" s="47">
        <f t="shared" si="12"/>
        <v>2.8429143345714615E-3</v>
      </c>
      <c r="L50" s="47">
        <f t="shared" si="13"/>
        <v>1.0405309469109255E-4</v>
      </c>
      <c r="M50" s="47">
        <f t="shared" si="0"/>
        <v>3.5762853755818565E-2</v>
      </c>
      <c r="N50" s="47">
        <f t="shared" si="1"/>
        <v>5.3318986623635878E-2</v>
      </c>
      <c r="O50" s="47">
        <f t="shared" si="2"/>
        <v>5.4568365806818793E-2</v>
      </c>
      <c r="P50" s="85">
        <v>0.74841512426220436</v>
      </c>
      <c r="Q50" s="84">
        <f t="shared" si="3"/>
        <v>3.0586210977489873E-2</v>
      </c>
      <c r="R50" s="110">
        <f t="shared" si="4"/>
        <v>-5.8824659710393259E-2</v>
      </c>
      <c r="S50" s="110">
        <f t="shared" si="5"/>
        <v>-8.7701928533264528E-2</v>
      </c>
      <c r="T50" s="110">
        <f t="shared" si="6"/>
        <v>-5.0309840061027164E-2</v>
      </c>
      <c r="U50" s="111">
        <f t="shared" si="7"/>
        <v>8.5148196493660955E-3</v>
      </c>
      <c r="V50" s="98">
        <f t="shared" si="8"/>
        <v>3.7392088472237364E-2</v>
      </c>
    </row>
    <row r="51" spans="1:22" x14ac:dyDescent="0.3">
      <c r="A51" s="51">
        <v>34</v>
      </c>
      <c r="B51" s="52">
        <v>93.03</v>
      </c>
      <c r="C51" s="52">
        <v>101.19</v>
      </c>
      <c r="D51" s="52">
        <f t="shared" si="9"/>
        <v>2.4483024752147718E-2</v>
      </c>
      <c r="E51" s="52">
        <f t="shared" si="10"/>
        <v>6.1230102048703987E-2</v>
      </c>
      <c r="I51" s="51">
        <v>34</v>
      </c>
      <c r="J51" s="47">
        <f t="shared" si="11"/>
        <v>1.2731616995494111E-3</v>
      </c>
      <c r="K51" s="47">
        <f t="shared" si="12"/>
        <v>2.8299521039100374E-3</v>
      </c>
      <c r="L51" s="47">
        <f t="shared" si="13"/>
        <v>1.4945103282490619E-4</v>
      </c>
      <c r="M51" s="47">
        <f t="shared" si="0"/>
        <v>3.5681391502426177E-2</v>
      </c>
      <c r="N51" s="47">
        <f t="shared" si="1"/>
        <v>5.319729414086808E-2</v>
      </c>
      <c r="O51" s="47">
        <f t="shared" si="2"/>
        <v>7.8734957141072412E-2</v>
      </c>
      <c r="P51" s="85">
        <v>0.74841512426220436</v>
      </c>
      <c r="Q51" s="84">
        <f t="shared" si="3"/>
        <v>3.0798244645368823E-2</v>
      </c>
      <c r="R51" s="110">
        <f t="shared" si="4"/>
        <v>-5.8690666227441152E-2</v>
      </c>
      <c r="S51" s="110">
        <f t="shared" si="5"/>
        <v>-8.7501762211611184E-2</v>
      </c>
      <c r="T51" s="110">
        <f t="shared" si="6"/>
        <v>-5.0658604408673681E-2</v>
      </c>
      <c r="U51" s="111">
        <f t="shared" si="7"/>
        <v>8.0320618187674706E-3</v>
      </c>
      <c r="V51" s="98">
        <f t="shared" si="8"/>
        <v>3.6843157802937503E-2</v>
      </c>
    </row>
    <row r="52" spans="1:22" x14ac:dyDescent="0.3">
      <c r="A52" s="51">
        <v>35</v>
      </c>
      <c r="B52" s="52">
        <v>93.78</v>
      </c>
      <c r="C52" s="52">
        <v>113.43</v>
      </c>
      <c r="D52" s="52">
        <f t="shared" si="9"/>
        <v>8.0295918809729829E-3</v>
      </c>
      <c r="E52" s="52">
        <f t="shared" si="10"/>
        <v>0.11418596882928261</v>
      </c>
      <c r="I52" s="51">
        <v>35</v>
      </c>
      <c r="J52" s="47">
        <f t="shared" si="11"/>
        <v>1.2529494035933572E-3</v>
      </c>
      <c r="K52" s="47">
        <f t="shared" si="12"/>
        <v>2.8575273026995771E-3</v>
      </c>
      <c r="L52" s="47">
        <f t="shared" si="13"/>
        <v>1.8994044496120754E-4</v>
      </c>
      <c r="M52" s="47">
        <f t="shared" si="0"/>
        <v>3.5397025349502988E-2</v>
      </c>
      <c r="N52" s="47">
        <f t="shared" si="1"/>
        <v>5.3455844420414657E-2</v>
      </c>
      <c r="O52" s="47">
        <f t="shared" si="2"/>
        <v>0.10038191808813773</v>
      </c>
      <c r="P52" s="85">
        <v>0.74841512426220436</v>
      </c>
      <c r="Q52" s="84">
        <f t="shared" si="3"/>
        <v>3.0890181686262407E-2</v>
      </c>
      <c r="R52" s="110">
        <f t="shared" si="4"/>
        <v>-5.8222925529423208E-2</v>
      </c>
      <c r="S52" s="110">
        <f t="shared" si="5"/>
        <v>-8.7927039576672694E-2</v>
      </c>
      <c r="T52" s="110">
        <f t="shared" si="6"/>
        <v>-5.0809827383838678E-2</v>
      </c>
      <c r="U52" s="111">
        <f t="shared" si="7"/>
        <v>7.4130981455845305E-3</v>
      </c>
      <c r="V52" s="98">
        <f t="shared" si="8"/>
        <v>3.7117212192834016E-2</v>
      </c>
    </row>
    <row r="53" spans="1:22" x14ac:dyDescent="0.3">
      <c r="A53" s="51">
        <v>36</v>
      </c>
      <c r="B53" s="52">
        <v>92.02</v>
      </c>
      <c r="C53" s="52">
        <v>108.57</v>
      </c>
      <c r="D53" s="52">
        <f t="shared" si="9"/>
        <v>-1.8945668934117706E-2</v>
      </c>
      <c r="E53" s="52">
        <f t="shared" si="10"/>
        <v>-4.3790780327190568E-2</v>
      </c>
      <c r="I53" s="51">
        <v>36</v>
      </c>
      <c r="J53" s="47">
        <f t="shared" si="11"/>
        <v>1.2172951518588061E-3</v>
      </c>
      <c r="K53" s="47">
        <f t="shared" si="12"/>
        <v>3.1629545479430468E-3</v>
      </c>
      <c r="L53" s="47">
        <f t="shared" si="13"/>
        <v>2.1174823345935059E-4</v>
      </c>
      <c r="M53" s="47">
        <f t="shared" si="0"/>
        <v>3.4889757119515835E-2</v>
      </c>
      <c r="N53" s="47">
        <f t="shared" si="1"/>
        <v>5.6240150674967494E-2</v>
      </c>
      <c r="O53" s="47">
        <f t="shared" si="2"/>
        <v>0.10791339954575133</v>
      </c>
      <c r="P53" s="85">
        <v>0.74841512426220436</v>
      </c>
      <c r="Q53" s="84">
        <f t="shared" si="3"/>
        <v>3.1012527399123163E-2</v>
      </c>
      <c r="R53" s="110">
        <f t="shared" si="4"/>
        <v>-5.7388543541491588E-2</v>
      </c>
      <c r="S53" s="110">
        <f t="shared" si="5"/>
        <v>-9.250681581801759E-2</v>
      </c>
      <c r="T53" s="110">
        <f t="shared" si="6"/>
        <v>-5.1011068173379658E-2</v>
      </c>
      <c r="U53" s="111">
        <f t="shared" si="7"/>
        <v>6.3774753681119303E-3</v>
      </c>
      <c r="V53" s="98">
        <f t="shared" si="8"/>
        <v>4.1495747644637933E-2</v>
      </c>
    </row>
    <row r="54" spans="1:22" x14ac:dyDescent="0.3">
      <c r="A54" s="51">
        <v>37</v>
      </c>
      <c r="B54" s="52">
        <v>92.96</v>
      </c>
      <c r="C54" s="52">
        <v>113.96</v>
      </c>
      <c r="D54" s="52">
        <f t="shared" si="9"/>
        <v>1.0163348376278584E-2</v>
      </c>
      <c r="E54" s="52">
        <f t="shared" si="10"/>
        <v>4.8452383385946748E-2</v>
      </c>
      <c r="I54" s="51">
        <v>37</v>
      </c>
      <c r="J54" s="47">
        <f t="shared" si="11"/>
        <v>1.1915444484438776E-3</v>
      </c>
      <c r="K54" s="47">
        <f t="shared" si="12"/>
        <v>3.1255948847546833E-3</v>
      </c>
      <c r="L54" s="47">
        <f t="shared" si="13"/>
        <v>2.3028515524893889E-4</v>
      </c>
      <c r="M54" s="47">
        <f t="shared" si="0"/>
        <v>3.4518755024535254E-2</v>
      </c>
      <c r="N54" s="47">
        <f t="shared" si="1"/>
        <v>5.5907019995298297E-2</v>
      </c>
      <c r="O54" s="47">
        <f t="shared" si="2"/>
        <v>0.11932858084243729</v>
      </c>
      <c r="P54" s="85">
        <v>0.74841512426220436</v>
      </c>
      <c r="Q54" s="84">
        <f t="shared" si="3"/>
        <v>3.0853997975785953E-2</v>
      </c>
      <c r="R54" s="110">
        <f t="shared" si="4"/>
        <v>-5.6778299399956184E-2</v>
      </c>
      <c r="S54" s="110">
        <f t="shared" si="5"/>
        <v>-9.1958864611314903E-2</v>
      </c>
      <c r="T54" s="110">
        <f t="shared" si="6"/>
        <v>-5.075031047642492E-2</v>
      </c>
      <c r="U54" s="111">
        <f t="shared" si="7"/>
        <v>6.0279889235312634E-3</v>
      </c>
      <c r="V54" s="98">
        <f t="shared" si="8"/>
        <v>4.1208554134889983E-2</v>
      </c>
    </row>
    <row r="55" spans="1:22" x14ac:dyDescent="0.3">
      <c r="A55" s="51">
        <v>38</v>
      </c>
      <c r="B55" s="52">
        <v>90.29</v>
      </c>
      <c r="C55" s="52">
        <v>114.16</v>
      </c>
      <c r="D55" s="52">
        <f t="shared" si="9"/>
        <v>-2.9142580784213116E-2</v>
      </c>
      <c r="E55" s="52">
        <f t="shared" si="10"/>
        <v>1.7534635388735502E-3</v>
      </c>
      <c r="I55" s="51">
        <v>38</v>
      </c>
      <c r="J55" s="47">
        <f t="shared" si="11"/>
        <v>1.1588969244970895E-3</v>
      </c>
      <c r="K55" s="47">
        <f t="shared" si="12"/>
        <v>3.102256041885406E-3</v>
      </c>
      <c r="L55" s="47">
        <f t="shared" si="13"/>
        <v>2.381497541518424E-4</v>
      </c>
      <c r="M55" s="47">
        <f t="shared" si="0"/>
        <v>3.4042575174288589E-2</v>
      </c>
      <c r="N55" s="47">
        <f t="shared" si="1"/>
        <v>5.569789979779674E-2</v>
      </c>
      <c r="O55" s="47">
        <f t="shared" si="2"/>
        <v>0.12559978987011181</v>
      </c>
      <c r="P55" s="85">
        <v>0.74841512426220436</v>
      </c>
      <c r="Q55" s="84">
        <f t="shared" si="3"/>
        <v>3.0580498832975155E-2</v>
      </c>
      <c r="R55" s="110">
        <f t="shared" si="4"/>
        <v>-5.5995053246196747E-2</v>
      </c>
      <c r="S55" s="110">
        <f t="shared" si="5"/>
        <v>-9.1614892495985659E-2</v>
      </c>
      <c r="T55" s="110">
        <f t="shared" si="6"/>
        <v>-5.0300444419404462E-2</v>
      </c>
      <c r="U55" s="111">
        <f t="shared" si="7"/>
        <v>5.6946088267922843E-3</v>
      </c>
      <c r="V55" s="98">
        <f t="shared" si="8"/>
        <v>4.1314448076581196E-2</v>
      </c>
    </row>
    <row r="56" spans="1:22" x14ac:dyDescent="0.3">
      <c r="A56" s="51">
        <v>39</v>
      </c>
      <c r="B56" s="52">
        <v>93.43</v>
      </c>
      <c r="C56" s="52">
        <v>118.22</v>
      </c>
      <c r="D56" s="52">
        <f t="shared" si="9"/>
        <v>3.4185780485476436E-2</v>
      </c>
      <c r="E56" s="52">
        <f t="shared" si="10"/>
        <v>3.4946322227642448E-2</v>
      </c>
      <c r="I56" s="51">
        <v>39</v>
      </c>
      <c r="J56" s="47">
        <f t="shared" si="11"/>
        <v>1.1496087172051086E-3</v>
      </c>
      <c r="K56" s="47">
        <f t="shared" si="12"/>
        <v>3.0092805996603088E-3</v>
      </c>
      <c r="L56" s="47">
        <f t="shared" si="13"/>
        <v>2.2947224794227328E-4</v>
      </c>
      <c r="M56" s="47">
        <f t="shared" si="0"/>
        <v>3.3905880274741555E-2</v>
      </c>
      <c r="N56" s="47">
        <f t="shared" si="1"/>
        <v>5.4856910227065368E-2</v>
      </c>
      <c r="O56" s="47">
        <f t="shared" si="2"/>
        <v>0.12337404480625118</v>
      </c>
      <c r="P56" s="85">
        <v>0.74841512426220436</v>
      </c>
      <c r="Q56" s="84">
        <f t="shared" si="3"/>
        <v>3.034487930408139E-2</v>
      </c>
      <c r="R56" s="110">
        <f t="shared" si="4"/>
        <v>-5.5770210144891037E-2</v>
      </c>
      <c r="S56" s="110">
        <f t="shared" si="5"/>
        <v>-9.0231587750339806E-2</v>
      </c>
      <c r="T56" s="110">
        <f t="shared" si="6"/>
        <v>-4.9912884782722954E-2</v>
      </c>
      <c r="U56" s="111">
        <f t="shared" si="7"/>
        <v>5.8573253621680837E-3</v>
      </c>
      <c r="V56" s="98">
        <f t="shared" si="8"/>
        <v>4.0318702967616853E-2</v>
      </c>
    </row>
    <row r="57" spans="1:22" x14ac:dyDescent="0.3">
      <c r="A57" s="51">
        <v>40</v>
      </c>
      <c r="B57" s="52">
        <v>92.91</v>
      </c>
      <c r="C57" s="52">
        <v>115.14</v>
      </c>
      <c r="D57" s="52">
        <f t="shared" si="9"/>
        <v>-5.5812101516432731E-3</v>
      </c>
      <c r="E57" s="52">
        <f t="shared" si="10"/>
        <v>-2.6398516148559852E-2</v>
      </c>
      <c r="I57" s="51">
        <v>40</v>
      </c>
      <c r="J57" s="47">
        <f t="shared" si="11"/>
        <v>1.1501804833109908E-3</v>
      </c>
      <c r="K57" s="47">
        <f t="shared" si="12"/>
        <v>2.9556395447876459E-3</v>
      </c>
      <c r="L57" s="47">
        <f t="shared" si="13"/>
        <v>2.5842809951747239E-4</v>
      </c>
      <c r="M57" s="47">
        <f t="shared" si="0"/>
        <v>3.3914310892468255E-2</v>
      </c>
      <c r="N57" s="47">
        <f t="shared" si="1"/>
        <v>5.4365793885380223E-2</v>
      </c>
      <c r="O57" s="47">
        <f t="shared" si="2"/>
        <v>0.14016223126782734</v>
      </c>
      <c r="P57" s="85">
        <v>0.74841512426220436</v>
      </c>
      <c r="Q57" s="84">
        <f t="shared" si="3"/>
        <v>3.0473610600248099E-2</v>
      </c>
      <c r="R57" s="110">
        <f t="shared" si="4"/>
        <v>-5.5784077277036243E-2</v>
      </c>
      <c r="S57" s="110">
        <f t="shared" si="5"/>
        <v>-8.9423773254463851E-2</v>
      </c>
      <c r="T57" s="110">
        <f t="shared" si="6"/>
        <v>-5.0124628922124929E-2</v>
      </c>
      <c r="U57" s="111">
        <f t="shared" si="7"/>
        <v>5.6594483549113131E-3</v>
      </c>
      <c r="V57" s="98">
        <f t="shared" si="8"/>
        <v>3.9299144332338921E-2</v>
      </c>
    </row>
    <row r="58" spans="1:22" x14ac:dyDescent="0.3">
      <c r="A58" s="51">
        <v>41</v>
      </c>
      <c r="B58" s="52">
        <v>95.76</v>
      </c>
      <c r="C58" s="52">
        <v>120.26</v>
      </c>
      <c r="D58" s="52">
        <f t="shared" si="9"/>
        <v>3.0213778596496633E-2</v>
      </c>
      <c r="E58" s="52">
        <f t="shared" si="10"/>
        <v>4.3507286363759098E-2</v>
      </c>
      <c r="I58" s="51">
        <v>41</v>
      </c>
      <c r="J58" s="47">
        <f t="shared" si="11"/>
        <v>1.1166095660143651E-3</v>
      </c>
      <c r="K58" s="47">
        <f t="shared" si="12"/>
        <v>2.8878768080893898E-3</v>
      </c>
      <c r="L58" s="47">
        <f t="shared" si="13"/>
        <v>2.5509532652144806E-4</v>
      </c>
      <c r="M58" s="47">
        <f t="shared" si="0"/>
        <v>3.3415708372176778E-2</v>
      </c>
      <c r="N58" s="47">
        <f t="shared" si="1"/>
        <v>5.3738969175909861E-2</v>
      </c>
      <c r="O58" s="47">
        <f t="shared" si="2"/>
        <v>0.14205695411458005</v>
      </c>
      <c r="P58" s="85">
        <v>0.74841512426220436</v>
      </c>
      <c r="Q58" s="84">
        <f t="shared" si="3"/>
        <v>3.0071463751163003E-2</v>
      </c>
      <c r="R58" s="110">
        <f t="shared" si="4"/>
        <v>-5.4963949113127665E-2</v>
      </c>
      <c r="S58" s="110">
        <f t="shared" si="5"/>
        <v>-8.8392738357628731E-2</v>
      </c>
      <c r="T58" s="110">
        <f t="shared" si="6"/>
        <v>-4.9463156218840204E-2</v>
      </c>
      <c r="U58" s="111">
        <f t="shared" si="7"/>
        <v>5.5007928942874609E-3</v>
      </c>
      <c r="V58" s="98">
        <f t="shared" si="8"/>
        <v>3.8929582138788527E-2</v>
      </c>
    </row>
    <row r="59" spans="1:22" x14ac:dyDescent="0.3">
      <c r="A59" s="51">
        <v>42</v>
      </c>
      <c r="B59" s="52">
        <v>95.94</v>
      </c>
      <c r="C59" s="52">
        <v>109.61</v>
      </c>
      <c r="D59" s="52">
        <f t="shared" si="9"/>
        <v>1.8779348242001143E-3</v>
      </c>
      <c r="E59" s="52">
        <f t="shared" si="10"/>
        <v>-9.2727454383790639E-2</v>
      </c>
      <c r="I59" s="51">
        <v>42</v>
      </c>
      <c r="J59" s="47">
        <f t="shared" si="11"/>
        <v>1.1104974515462776E-3</v>
      </c>
      <c r="K59" s="47">
        <f t="shared" si="12"/>
        <v>2.8580270228488525E-3</v>
      </c>
      <c r="L59" s="47">
        <f t="shared" si="13"/>
        <v>2.8687805225167446E-4</v>
      </c>
      <c r="M59" s="47">
        <f t="shared" si="0"/>
        <v>3.332412716855878E-2</v>
      </c>
      <c r="N59" s="47">
        <f t="shared" si="1"/>
        <v>5.3460518355594462E-2</v>
      </c>
      <c r="O59" s="47">
        <f t="shared" si="2"/>
        <v>0.16102947429172482</v>
      </c>
      <c r="P59" s="85">
        <v>0.74841512426220436</v>
      </c>
      <c r="Q59" s="84">
        <f t="shared" si="3"/>
        <v>3.0181927975333096E-2</v>
      </c>
      <c r="R59" s="110">
        <f t="shared" si="4"/>
        <v>-5.4813311438196018E-2</v>
      </c>
      <c r="S59" s="110">
        <f t="shared" si="5"/>
        <v>-8.7934727515905323E-2</v>
      </c>
      <c r="T59" s="110">
        <f t="shared" si="6"/>
        <v>-4.9644853698614759E-2</v>
      </c>
      <c r="U59" s="111">
        <f t="shared" si="7"/>
        <v>5.1684577395812586E-3</v>
      </c>
      <c r="V59" s="98">
        <f t="shared" si="8"/>
        <v>3.8289873817290564E-2</v>
      </c>
    </row>
    <row r="60" spans="1:22" x14ac:dyDescent="0.3">
      <c r="A60" s="51">
        <v>43</v>
      </c>
      <c r="B60" s="52">
        <v>89.74</v>
      </c>
      <c r="C60" s="52">
        <v>118.16</v>
      </c>
      <c r="D60" s="52">
        <f t="shared" si="9"/>
        <v>-6.6806395526080559E-2</v>
      </c>
      <c r="E60" s="52">
        <f t="shared" si="10"/>
        <v>7.5111026995492325E-2</v>
      </c>
      <c r="I60" s="51">
        <v>43</v>
      </c>
      <c r="J60" s="47">
        <f t="shared" si="11"/>
        <v>1.0772883271760075E-3</v>
      </c>
      <c r="K60" s="47">
        <f t="shared" si="12"/>
        <v>3.0302376360583261E-3</v>
      </c>
      <c r="L60" s="47">
        <f t="shared" si="13"/>
        <v>2.7304762721172174E-4</v>
      </c>
      <c r="M60" s="47">
        <f t="shared" si="0"/>
        <v>3.2822070732603195E-2</v>
      </c>
      <c r="N60" s="47">
        <f t="shared" si="1"/>
        <v>5.5047594280389092E-2</v>
      </c>
      <c r="O60" s="47">
        <f t="shared" si="2"/>
        <v>0.15112422469907141</v>
      </c>
      <c r="P60" s="85">
        <v>0.74841512426220436</v>
      </c>
      <c r="Q60" s="84">
        <f t="shared" si="3"/>
        <v>2.9967304043284411E-2</v>
      </c>
      <c r="R60" s="110">
        <f t="shared" si="4"/>
        <v>-5.3987502088580143E-2</v>
      </c>
      <c r="S60" s="110">
        <f t="shared" si="5"/>
        <v>-9.0545235107051134E-2</v>
      </c>
      <c r="T60" s="110">
        <f t="shared" si="6"/>
        <v>-4.9291828745553892E-2</v>
      </c>
      <c r="U60" s="111">
        <f t="shared" si="7"/>
        <v>4.6956733430262507E-3</v>
      </c>
      <c r="V60" s="98">
        <f t="shared" si="8"/>
        <v>4.1253406361497241E-2</v>
      </c>
    </row>
    <row r="61" spans="1:22" x14ac:dyDescent="0.3">
      <c r="A61" s="51">
        <v>44</v>
      </c>
      <c r="B61" s="52">
        <v>87.95</v>
      </c>
      <c r="C61" s="52">
        <v>120.13</v>
      </c>
      <c r="D61" s="52">
        <f t="shared" si="9"/>
        <v>-2.0148129364269997E-2</v>
      </c>
      <c r="E61" s="52">
        <f t="shared" si="10"/>
        <v>1.6534851510159279E-2</v>
      </c>
      <c r="I61" s="51">
        <v>44</v>
      </c>
      <c r="J61" s="47">
        <f t="shared" si="11"/>
        <v>1.1788625118563409E-3</v>
      </c>
      <c r="K61" s="47">
        <f t="shared" si="12"/>
        <v>3.1085804982661034E-3</v>
      </c>
      <c r="L61" s="47">
        <f t="shared" si="13"/>
        <v>1.1431928906044069E-4</v>
      </c>
      <c r="M61" s="47">
        <f t="shared" si="0"/>
        <v>3.4334567302593766E-2</v>
      </c>
      <c r="N61" s="47">
        <f t="shared" si="1"/>
        <v>5.5754645530808493E-2</v>
      </c>
      <c r="O61" s="47">
        <f t="shared" si="2"/>
        <v>5.9718223148279265E-2</v>
      </c>
      <c r="P61" s="85">
        <v>0.74841512426220436</v>
      </c>
      <c r="Q61" s="84">
        <f t="shared" si="3"/>
        <v>3.0001973024666017E-2</v>
      </c>
      <c r="R61" s="110">
        <f t="shared" si="4"/>
        <v>-5.6475337557480798E-2</v>
      </c>
      <c r="S61" s="110">
        <f t="shared" si="5"/>
        <v>-9.1708230920744066E-2</v>
      </c>
      <c r="T61" s="110">
        <f t="shared" si="6"/>
        <v>-4.9348854145322141E-2</v>
      </c>
      <c r="U61" s="111">
        <f t="shared" si="7"/>
        <v>7.1264834121586573E-3</v>
      </c>
      <c r="V61" s="98">
        <f t="shared" si="8"/>
        <v>4.2359376775421925E-2</v>
      </c>
    </row>
    <row r="62" spans="1:22" x14ac:dyDescent="0.3">
      <c r="A62" s="51">
        <v>45</v>
      </c>
      <c r="B62" s="52">
        <v>88.76</v>
      </c>
      <c r="C62" s="52">
        <v>122.45</v>
      </c>
      <c r="D62" s="52">
        <f t="shared" si="9"/>
        <v>9.1676268808261185E-3</v>
      </c>
      <c r="E62" s="52">
        <f t="shared" si="10"/>
        <v>1.9128293664892979E-2</v>
      </c>
      <c r="I62" s="51">
        <v>45</v>
      </c>
      <c r="J62" s="47">
        <f t="shared" si="11"/>
        <v>1.1556750500070316E-3</v>
      </c>
      <c r="K62" s="47">
        <f t="shared" si="12"/>
        <v>3.0235251227520104E-3</v>
      </c>
      <c r="L62" s="47">
        <f t="shared" si="13"/>
        <v>1.0089532057125693E-4</v>
      </c>
      <c r="M62" s="47">
        <f t="shared" si="0"/>
        <v>3.3995220987765792E-2</v>
      </c>
      <c r="N62" s="47">
        <f t="shared" si="1"/>
        <v>5.4986590390312534E-2</v>
      </c>
      <c r="O62" s="47">
        <f t="shared" si="2"/>
        <v>5.3975461595962809E-2</v>
      </c>
      <c r="P62" s="85">
        <v>0.74841512426220436</v>
      </c>
      <c r="Q62" s="84">
        <f t="shared" si="3"/>
        <v>2.9608980595848253E-2</v>
      </c>
      <c r="R62" s="110">
        <f t="shared" si="4"/>
        <v>-5.5917162540743387E-2</v>
      </c>
      <c r="S62" s="110">
        <f t="shared" si="5"/>
        <v>-9.0444892637200569E-2</v>
      </c>
      <c r="T62" s="110">
        <f t="shared" si="6"/>
        <v>-4.8702439123416777E-2</v>
      </c>
      <c r="U62" s="111">
        <f t="shared" si="7"/>
        <v>7.21472341732661E-3</v>
      </c>
      <c r="V62" s="98">
        <f t="shared" si="8"/>
        <v>4.1742453513783792E-2</v>
      </c>
    </row>
    <row r="63" spans="1:22" x14ac:dyDescent="0.3">
      <c r="A63" s="51">
        <v>46</v>
      </c>
      <c r="B63" s="52">
        <v>86.8</v>
      </c>
      <c r="C63" s="52">
        <v>121.11</v>
      </c>
      <c r="D63" s="52">
        <f t="shared" si="9"/>
        <v>-2.2329476398088771E-2</v>
      </c>
      <c r="E63" s="52">
        <f t="shared" si="10"/>
        <v>-1.1003559865217583E-2</v>
      </c>
      <c r="I63" s="51">
        <v>46</v>
      </c>
      <c r="J63" s="47">
        <f t="shared" si="11"/>
        <v>1.1235261599856019E-3</v>
      </c>
      <c r="K63" s="47">
        <f t="shared" si="12"/>
        <v>2.9437961176253615E-3</v>
      </c>
      <c r="L63" s="47">
        <f t="shared" si="13"/>
        <v>1.031292927297175E-4</v>
      </c>
      <c r="M63" s="47">
        <f t="shared" si="0"/>
        <v>3.3519041752198137E-2</v>
      </c>
      <c r="N63" s="47">
        <f t="shared" si="1"/>
        <v>5.4256761031463735E-2</v>
      </c>
      <c r="O63" s="47">
        <f t="shared" si="2"/>
        <v>5.6706988063931651E-2</v>
      </c>
      <c r="P63" s="85">
        <v>0.74841512426220436</v>
      </c>
      <c r="Q63" s="84">
        <f t="shared" si="3"/>
        <v>2.9231475400075545E-2</v>
      </c>
      <c r="R63" s="110">
        <f t="shared" si="4"/>
        <v>-5.5133917398040952E-2</v>
      </c>
      <c r="S63" s="110">
        <f t="shared" si="5"/>
        <v>-8.9244430169242453E-2</v>
      </c>
      <c r="T63" s="110">
        <f t="shared" si="6"/>
        <v>-4.8081498332957009E-2</v>
      </c>
      <c r="U63" s="111">
        <f t="shared" si="7"/>
        <v>7.0524190650839425E-3</v>
      </c>
      <c r="V63" s="98">
        <f t="shared" si="8"/>
        <v>4.1162931836285443E-2</v>
      </c>
    </row>
    <row r="64" spans="1:22" x14ac:dyDescent="0.3">
      <c r="A64" s="51">
        <v>47</v>
      </c>
      <c r="B64" s="52">
        <v>91.15</v>
      </c>
      <c r="C64" s="52">
        <v>117.22</v>
      </c>
      <c r="D64" s="52">
        <f t="shared" si="9"/>
        <v>4.8899879458367684E-2</v>
      </c>
      <c r="E64" s="52">
        <f t="shared" si="10"/>
        <v>-3.2646712484675967E-2</v>
      </c>
      <c r="I64" s="51">
        <v>47</v>
      </c>
      <c r="J64" s="47">
        <f t="shared" si="11"/>
        <v>1.1047785406724179E-3</v>
      </c>
      <c r="K64" s="47">
        <f t="shared" si="12"/>
        <v>2.8591145839878232E-3</v>
      </c>
      <c r="L64" s="47">
        <f t="shared" si="13"/>
        <v>1.0740652585698596E-4</v>
      </c>
      <c r="M64" s="47">
        <f t="shared" si="0"/>
        <v>3.3238209047306053E-2</v>
      </c>
      <c r="N64" s="47">
        <f t="shared" si="1"/>
        <v>5.3470689017328203E-2</v>
      </c>
      <c r="O64" s="47">
        <f t="shared" si="2"/>
        <v>6.0433434152120179E-2</v>
      </c>
      <c r="P64" s="85">
        <v>0.74841512426220436</v>
      </c>
      <c r="Q64" s="84">
        <f t="shared" si="3"/>
        <v>2.8986702925435336E-2</v>
      </c>
      <c r="R64" s="110">
        <f t="shared" si="4"/>
        <v>-5.4671988704832614E-2</v>
      </c>
      <c r="S64" s="110">
        <f t="shared" si="5"/>
        <v>-8.7951456765746575E-2</v>
      </c>
      <c r="T64" s="110">
        <f t="shared" si="6"/>
        <v>-4.7678883440267175E-2</v>
      </c>
      <c r="U64" s="111">
        <f t="shared" si="7"/>
        <v>6.9931052645654385E-3</v>
      </c>
      <c r="V64" s="98">
        <f t="shared" si="8"/>
        <v>4.0272573325479399E-2</v>
      </c>
    </row>
    <row r="65" spans="1:22" x14ac:dyDescent="0.3">
      <c r="A65" s="51">
        <v>48</v>
      </c>
      <c r="B65" s="52">
        <v>89.95</v>
      </c>
      <c r="C65" s="52">
        <v>128.66</v>
      </c>
      <c r="D65" s="52">
        <f t="shared" si="9"/>
        <v>-1.3252540728129989E-2</v>
      </c>
      <c r="E65" s="52">
        <f t="shared" si="10"/>
        <v>9.3120754934571073E-2</v>
      </c>
      <c r="I65" s="51">
        <v>48</v>
      </c>
      <c r="J65" s="47">
        <f t="shared" si="11"/>
        <v>1.1433711307835322E-3</v>
      </c>
      <c r="K65" s="47">
        <f t="shared" si="12"/>
        <v>2.8053153815499015E-3</v>
      </c>
      <c r="L65" s="47">
        <f t="shared" si="13"/>
        <v>5.6291720924897071E-5</v>
      </c>
      <c r="M65" s="47">
        <f t="shared" si="0"/>
        <v>3.3813771318554994E-2</v>
      </c>
      <c r="N65" s="47">
        <f t="shared" si="1"/>
        <v>5.2965228042083437E-2</v>
      </c>
      <c r="O65" s="47">
        <f t="shared" si="2"/>
        <v>3.1431135307559012E-2</v>
      </c>
      <c r="P65" s="85">
        <v>0.74841512426220436</v>
      </c>
      <c r="Q65" s="84">
        <f t="shared" si="3"/>
        <v>2.8968803999837756E-2</v>
      </c>
      <c r="R65" s="110">
        <f t="shared" si="4"/>
        <v>-5.561870439423286E-2</v>
      </c>
      <c r="S65" s="110">
        <f t="shared" si="5"/>
        <v>-8.7120047447332788E-2</v>
      </c>
      <c r="T65" s="110">
        <f t="shared" si="6"/>
        <v>-4.7649442327579457E-2</v>
      </c>
      <c r="U65" s="111">
        <f t="shared" si="7"/>
        <v>7.9692620666534028E-3</v>
      </c>
      <c r="V65" s="98">
        <f t="shared" si="8"/>
        <v>3.9470605119753331E-2</v>
      </c>
    </row>
    <row r="66" spans="1:22" x14ac:dyDescent="0.3">
      <c r="A66" s="51">
        <v>49</v>
      </c>
      <c r="B66" s="52">
        <v>90.32</v>
      </c>
      <c r="C66" s="52">
        <v>123.84</v>
      </c>
      <c r="D66" s="52">
        <f t="shared" si="9"/>
        <v>4.1049594448644526E-3</v>
      </c>
      <c r="E66" s="52">
        <f t="shared" si="10"/>
        <v>-3.8182856141437301E-2</v>
      </c>
      <c r="I66" s="51">
        <v>49</v>
      </c>
      <c r="J66" s="47">
        <f t="shared" si="11"/>
        <v>1.1143388919325485E-3</v>
      </c>
      <c r="K66" s="47">
        <f t="shared" si="12"/>
        <v>2.981300170090938E-3</v>
      </c>
      <c r="L66" s="47">
        <f t="shared" si="13"/>
        <v>1.758037137501168E-5</v>
      </c>
      <c r="M66" s="47">
        <f t="shared" si="0"/>
        <v>3.3381714933965696E-2</v>
      </c>
      <c r="N66" s="47">
        <f t="shared" si="1"/>
        <v>5.460128359380334E-2</v>
      </c>
      <c r="O66" s="47">
        <f t="shared" si="2"/>
        <v>9.6453179525869074E-3</v>
      </c>
      <c r="P66" s="85">
        <v>0.74841512426220436</v>
      </c>
      <c r="Q66" s="84">
        <f t="shared" si="3"/>
        <v>2.862675236018292E-2</v>
      </c>
      <c r="R66" s="110">
        <f t="shared" si="4"/>
        <v>-5.4908034882993617E-2</v>
      </c>
      <c r="S66" s="110">
        <f t="shared" si="5"/>
        <v>-8.9811119355473368E-2</v>
      </c>
      <c r="T66" s="110">
        <f t="shared" si="6"/>
        <v>-4.7086817447488508E-2</v>
      </c>
      <c r="U66" s="111">
        <f t="shared" si="7"/>
        <v>7.8212174355051095E-3</v>
      </c>
      <c r="V66" s="98">
        <f t="shared" si="8"/>
        <v>4.272430190798486E-2</v>
      </c>
    </row>
    <row r="67" spans="1:22" x14ac:dyDescent="0.3">
      <c r="A67" s="51">
        <v>50</v>
      </c>
      <c r="B67" s="52">
        <v>90.8</v>
      </c>
      <c r="C67" s="52">
        <v>114.33</v>
      </c>
      <c r="D67" s="52">
        <f t="shared" si="9"/>
        <v>5.3003657658411826E-3</v>
      </c>
      <c r="E67" s="52">
        <f t="shared" si="10"/>
        <v>-7.9901406287538529E-2</v>
      </c>
      <c r="I67" s="51">
        <v>50</v>
      </c>
      <c r="J67" s="47">
        <f t="shared" si="11"/>
        <v>1.0814142459358916E-3</v>
      </c>
      <c r="K67" s="47">
        <f t="shared" si="12"/>
        <v>2.9355990800817404E-3</v>
      </c>
      <c r="L67" s="47">
        <f t="shared" si="13"/>
        <v>1.2350787955270512E-5</v>
      </c>
      <c r="M67" s="47">
        <f t="shared" si="0"/>
        <v>3.2884863477531598E-2</v>
      </c>
      <c r="N67" s="47">
        <f t="shared" si="1"/>
        <v>5.4181169054217909E-2</v>
      </c>
      <c r="O67" s="47">
        <f t="shared" si="2"/>
        <v>6.9318674706369682E-3</v>
      </c>
      <c r="P67" s="85">
        <v>0.74841512426220436</v>
      </c>
      <c r="Q67" s="84">
        <f t="shared" si="3"/>
        <v>2.8216786189817964E-2</v>
      </c>
      <c r="R67" s="110">
        <f t="shared" si="4"/>
        <v>-5.4090786962821866E-2</v>
      </c>
      <c r="S67" s="110">
        <f t="shared" si="5"/>
        <v>-8.9120092431301215E-2</v>
      </c>
      <c r="T67" s="110">
        <f t="shared" si="6"/>
        <v>-4.6412483105236303E-2</v>
      </c>
      <c r="U67" s="111">
        <f t="shared" si="7"/>
        <v>7.6783038575855625E-3</v>
      </c>
      <c r="V67" s="98">
        <f t="shared" si="8"/>
        <v>4.2707609326064912E-2</v>
      </c>
    </row>
    <row r="68" spans="1:22" x14ac:dyDescent="0.3">
      <c r="A68" s="51">
        <v>51</v>
      </c>
      <c r="B68" s="52">
        <v>92.79</v>
      </c>
      <c r="C68" s="52">
        <v>102.31</v>
      </c>
      <c r="D68" s="52">
        <f t="shared" si="9"/>
        <v>2.167958975784046E-2</v>
      </c>
      <c r="E68" s="52">
        <f t="shared" si="10"/>
        <v>-0.11108158366302991</v>
      </c>
      <c r="I68" s="51">
        <v>51</v>
      </c>
      <c r="J68" s="47">
        <f t="shared" si="11"/>
        <v>1.0498146348753659E-3</v>
      </c>
      <c r="K68" s="47">
        <f t="shared" si="12"/>
        <v>3.0390581494810776E-3</v>
      </c>
      <c r="L68" s="47">
        <f t="shared" si="13"/>
        <v>-7.2493603925871564E-7</v>
      </c>
      <c r="M68" s="47">
        <f t="shared" si="0"/>
        <v>3.2400843119822761E-2</v>
      </c>
      <c r="N68" s="47">
        <f t="shared" si="1"/>
        <v>5.5127653219424075E-2</v>
      </c>
      <c r="O68" s="47">
        <f t="shared" si="2"/>
        <v>-4.0585777891055582E-4</v>
      </c>
      <c r="P68" s="85">
        <v>0.74841512426220436</v>
      </c>
      <c r="Q68" s="84">
        <f t="shared" si="3"/>
        <v>2.7930479173455106E-2</v>
      </c>
      <c r="R68" s="110">
        <f t="shared" si="4"/>
        <v>-5.3294644321926141E-2</v>
      </c>
      <c r="S68" s="110">
        <f t="shared" si="5"/>
        <v>-9.0676920343292722E-2</v>
      </c>
      <c r="T68" s="110">
        <f t="shared" si="6"/>
        <v>-4.59415499709502E-2</v>
      </c>
      <c r="U68" s="111">
        <f t="shared" si="7"/>
        <v>7.3530943509759403E-3</v>
      </c>
      <c r="V68" s="98">
        <f t="shared" si="8"/>
        <v>4.4735370372342521E-2</v>
      </c>
    </row>
    <row r="69" spans="1:22" x14ac:dyDescent="0.3">
      <c r="A69" s="51">
        <v>52</v>
      </c>
      <c r="B69" s="52">
        <v>91.07</v>
      </c>
      <c r="C69" s="52">
        <v>110.91</v>
      </c>
      <c r="D69" s="52">
        <f t="shared" si="9"/>
        <v>-1.8710433785360855E-2</v>
      </c>
      <c r="E69" s="52">
        <f t="shared" si="10"/>
        <v>8.0711641725801531E-2</v>
      </c>
      <c r="I69" s="51">
        <v>52</v>
      </c>
      <c r="J69" s="47">
        <f t="shared" si="11"/>
        <v>1.0324203341911529E-3</v>
      </c>
      <c r="K69" s="47">
        <f t="shared" si="12"/>
        <v>3.3180599518692466E-3</v>
      </c>
      <c r="L69" s="47">
        <f t="shared" si="13"/>
        <v>-7.2949282862052651E-5</v>
      </c>
      <c r="M69" s="47">
        <f t="shared" si="0"/>
        <v>3.2131298358316504E-2</v>
      </c>
      <c r="N69" s="47">
        <f t="shared" si="1"/>
        <v>5.7602603690017753E-2</v>
      </c>
      <c r="O69" s="47">
        <f t="shared" si="2"/>
        <v>-3.941401138065901E-2</v>
      </c>
      <c r="P69" s="85">
        <v>0.74841512426220436</v>
      </c>
      <c r="Q69" s="84">
        <f t="shared" si="3"/>
        <v>2.7583144344792806E-2</v>
      </c>
      <c r="R69" s="110">
        <f t="shared" si="4"/>
        <v>-5.28512826433368E-2</v>
      </c>
      <c r="S69" s="110">
        <f t="shared" si="5"/>
        <v>-9.4747851601373986E-2</v>
      </c>
      <c r="T69" s="110">
        <f t="shared" si="6"/>
        <v>-4.5370235018258445E-2</v>
      </c>
      <c r="U69" s="111">
        <f t="shared" si="7"/>
        <v>7.4810476250783547E-3</v>
      </c>
      <c r="V69" s="98">
        <f t="shared" si="8"/>
        <v>4.9377616583115541E-2</v>
      </c>
    </row>
    <row r="70" spans="1:22" x14ac:dyDescent="0.3">
      <c r="A70" s="51">
        <v>53</v>
      </c>
      <c r="B70" s="52">
        <v>92.45</v>
      </c>
      <c r="C70" s="52">
        <v>106.57</v>
      </c>
      <c r="D70" s="52">
        <f t="shared" si="9"/>
        <v>1.5039516253406836E-2</v>
      </c>
      <c r="E70" s="52">
        <f t="shared" si="10"/>
        <v>-3.9917015383785476E-2</v>
      </c>
      <c r="I70" s="51">
        <v>53</v>
      </c>
      <c r="J70" s="47">
        <f t="shared" si="11"/>
        <v>1.0119501341385095E-3</v>
      </c>
      <c r="K70" s="47">
        <f t="shared" si="12"/>
        <v>3.4139492266153934E-3</v>
      </c>
      <c r="L70" s="47">
        <f t="shared" si="13"/>
        <v>-1.1606529922274244E-4</v>
      </c>
      <c r="M70" s="47">
        <f t="shared" si="0"/>
        <v>3.1811163671555766E-2</v>
      </c>
      <c r="N70" s="47">
        <f t="shared" si="1"/>
        <v>5.8429010145777699E-2</v>
      </c>
      <c r="O70" s="47">
        <f t="shared" si="2"/>
        <v>-6.2444516935147007E-2</v>
      </c>
      <c r="P70" s="85">
        <v>0.74841512426220436</v>
      </c>
      <c r="Q70" s="84">
        <f t="shared" si="3"/>
        <v>2.7188171340531989E-2</v>
      </c>
      <c r="R70" s="110">
        <f t="shared" si="4"/>
        <v>-5.2324707942705426E-2</v>
      </c>
      <c r="S70" s="110">
        <f t="shared" si="5"/>
        <v>-9.6107169257466846E-2</v>
      </c>
      <c r="T70" s="110">
        <f t="shared" si="6"/>
        <v>-4.4720562239652123E-2</v>
      </c>
      <c r="U70" s="111">
        <f t="shared" si="7"/>
        <v>7.6041457030533027E-3</v>
      </c>
      <c r="V70" s="98">
        <f t="shared" si="8"/>
        <v>5.1386607017814723E-2</v>
      </c>
    </row>
    <row r="71" spans="1:22" x14ac:dyDescent="0.3">
      <c r="A71" s="51">
        <v>54</v>
      </c>
      <c r="B71" s="52">
        <v>92.44</v>
      </c>
      <c r="C71" s="52">
        <v>106.66</v>
      </c>
      <c r="D71" s="52">
        <f t="shared" si="9"/>
        <v>-1.0817242695392468E-4</v>
      </c>
      <c r="E71" s="52">
        <f t="shared" si="10"/>
        <v>8.4415893959131471E-4</v>
      </c>
      <c r="I71" s="51">
        <v>54</v>
      </c>
      <c r="J71" s="47">
        <f t="shared" si="11"/>
        <v>9.8837724158844882E-4</v>
      </c>
      <c r="K71" s="47">
        <f t="shared" si="12"/>
        <v>3.3593317933314128E-3</v>
      </c>
      <c r="L71" s="47">
        <f t="shared" si="13"/>
        <v>-1.3059331829561816E-4</v>
      </c>
      <c r="M71" s="47">
        <f t="shared" si="0"/>
        <v>3.1438467545165889E-2</v>
      </c>
      <c r="N71" s="47">
        <f t="shared" si="1"/>
        <v>5.7959742868058106E-2</v>
      </c>
      <c r="O71" s="47">
        <f t="shared" si="2"/>
        <v>-7.1669296037035465E-2</v>
      </c>
      <c r="P71" s="85">
        <v>0.74841512426220436</v>
      </c>
      <c r="Q71" s="84">
        <f t="shared" si="3"/>
        <v>2.6778067943074829E-2</v>
      </c>
      <c r="R71" s="110">
        <f t="shared" si="4"/>
        <v>-5.1711677367462273E-2</v>
      </c>
      <c r="S71" s="110">
        <f t="shared" si="5"/>
        <v>-9.533529327370012E-2</v>
      </c>
      <c r="T71" s="110">
        <f t="shared" si="6"/>
        <v>-4.4046002178919595E-2</v>
      </c>
      <c r="U71" s="111">
        <f t="shared" si="7"/>
        <v>7.6656751885426783E-3</v>
      </c>
      <c r="V71" s="98">
        <f t="shared" si="8"/>
        <v>5.1289291094780524E-2</v>
      </c>
    </row>
    <row r="72" spans="1:22" x14ac:dyDescent="0.3">
      <c r="A72" s="51">
        <v>55</v>
      </c>
      <c r="B72" s="52">
        <v>92.83</v>
      </c>
      <c r="C72" s="52">
        <v>113.14</v>
      </c>
      <c r="D72" s="52">
        <f t="shared" si="9"/>
        <v>4.2100780056612049E-3</v>
      </c>
      <c r="E72" s="52">
        <f t="shared" si="10"/>
        <v>5.8979784742553505E-2</v>
      </c>
      <c r="I72" s="51">
        <v>55</v>
      </c>
      <c r="J72" s="47">
        <f t="shared" si="11"/>
        <v>9.5872627537901389E-4</v>
      </c>
      <c r="K72" s="47">
        <f t="shared" si="12"/>
        <v>3.2585732176609295E-3</v>
      </c>
      <c r="L72" s="47">
        <f t="shared" si="13"/>
        <v>-1.2667825818838652E-4</v>
      </c>
      <c r="M72" s="47">
        <f t="shared" si="0"/>
        <v>3.0963305304489278E-2</v>
      </c>
      <c r="N72" s="47">
        <f t="shared" si="1"/>
        <v>5.7083913825708633E-2</v>
      </c>
      <c r="O72" s="47">
        <f t="shared" si="2"/>
        <v>-7.1670597710172812E-2</v>
      </c>
      <c r="P72" s="85">
        <v>0.74841512426220436</v>
      </c>
      <c r="Q72" s="84">
        <f t="shared" si="3"/>
        <v>2.6373348160889015E-2</v>
      </c>
      <c r="R72" s="110">
        <f t="shared" si="4"/>
        <v>-5.0930105032494961E-2</v>
      </c>
      <c r="S72" s="110">
        <f t="shared" si="5"/>
        <v>-9.3894682696802165E-2</v>
      </c>
      <c r="T72" s="110">
        <f t="shared" si="6"/>
        <v>-4.3380297377292244E-2</v>
      </c>
      <c r="U72" s="111">
        <f t="shared" si="7"/>
        <v>7.5498076552027171E-3</v>
      </c>
      <c r="V72" s="98">
        <f t="shared" si="8"/>
        <v>5.051438531950992E-2</v>
      </c>
    </row>
    <row r="73" spans="1:22" x14ac:dyDescent="0.3">
      <c r="A73" s="51">
        <v>56</v>
      </c>
      <c r="B73" s="52">
        <v>93.57</v>
      </c>
      <c r="C73" s="52">
        <v>104.25</v>
      </c>
      <c r="D73" s="52">
        <f t="shared" si="9"/>
        <v>7.9399558759802504E-3</v>
      </c>
      <c r="E73" s="52">
        <f t="shared" si="10"/>
        <v>-8.1834129236098854E-2</v>
      </c>
      <c r="I73" s="51">
        <v>56</v>
      </c>
      <c r="J73" s="47">
        <f t="shared" si="11"/>
        <v>9.3049622982205597E-4</v>
      </c>
      <c r="K73" s="47">
        <f t="shared" si="12"/>
        <v>3.2651744713794398E-3</v>
      </c>
      <c r="L73" s="47">
        <f t="shared" si="13"/>
        <v>-1.1542862560703721E-4</v>
      </c>
      <c r="M73" s="47">
        <f t="shared" si="0"/>
        <v>3.0504036287384264E-2</v>
      </c>
      <c r="N73" s="47">
        <f t="shared" si="1"/>
        <v>5.7141705184387347E-2</v>
      </c>
      <c r="O73" s="47">
        <f t="shared" si="2"/>
        <v>-6.6222110794254135E-2</v>
      </c>
      <c r="P73" s="85">
        <v>0.74841512426220436</v>
      </c>
      <c r="Q73" s="84">
        <f t="shared" si="3"/>
        <v>2.616095075388989E-2</v>
      </c>
      <c r="R73" s="110">
        <f t="shared" si="4"/>
        <v>-5.0174674723963343E-2</v>
      </c>
      <c r="S73" s="110">
        <f t="shared" si="5"/>
        <v>-9.3989741022731291E-2</v>
      </c>
      <c r="T73" s="110">
        <f t="shared" si="6"/>
        <v>-4.3030934732034648E-2</v>
      </c>
      <c r="U73" s="111">
        <f t="shared" si="7"/>
        <v>7.1437399919286951E-3</v>
      </c>
      <c r="V73" s="98">
        <f t="shared" si="8"/>
        <v>5.0958806290696643E-2</v>
      </c>
    </row>
    <row r="74" spans="1:22" x14ac:dyDescent="0.3">
      <c r="A74" s="51">
        <v>57</v>
      </c>
      <c r="B74" s="52">
        <v>93.59</v>
      </c>
      <c r="C74" s="52">
        <v>104.22</v>
      </c>
      <c r="D74" s="52">
        <f t="shared" si="9"/>
        <v>2.13720881343703E-4</v>
      </c>
      <c r="E74" s="52">
        <f t="shared" si="10"/>
        <v>-2.8781119784226499E-4</v>
      </c>
      <c r="I74" s="51">
        <v>57</v>
      </c>
      <c r="J74" s="47">
        <f t="shared" si="11"/>
        <v>9.0447262990676967E-4</v>
      </c>
      <c r="K74" s="47">
        <f t="shared" si="12"/>
        <v>3.3681239784729726E-3</v>
      </c>
      <c r="L74" s="47">
        <f t="shared" si="13"/>
        <v>-1.3145854809734284E-4</v>
      </c>
      <c r="M74" s="47">
        <f t="shared" si="0"/>
        <v>3.0074451448143982E-2</v>
      </c>
      <c r="N74" s="47">
        <f t="shared" si="1"/>
        <v>5.8035540649441462E-2</v>
      </c>
      <c r="O74" s="47">
        <f t="shared" si="2"/>
        <v>-7.5317705681878205E-2</v>
      </c>
      <c r="P74" s="85">
        <v>0.74841512426220436</v>
      </c>
      <c r="Q74" s="84">
        <f t="shared" si="3"/>
        <v>2.5890123760216602E-2</v>
      </c>
      <c r="R74" s="110">
        <f t="shared" si="4"/>
        <v>-4.9468070543055596E-2</v>
      </c>
      <c r="S74" s="110">
        <f t="shared" si="5"/>
        <v>-9.545996952932341E-2</v>
      </c>
      <c r="T74" s="110">
        <f t="shared" si="6"/>
        <v>-4.2585463969214775E-2</v>
      </c>
      <c r="U74" s="111">
        <f t="shared" si="7"/>
        <v>6.8826065738408215E-3</v>
      </c>
      <c r="V74" s="98">
        <f t="shared" si="8"/>
        <v>5.2874505560108635E-2</v>
      </c>
    </row>
    <row r="75" spans="1:22" x14ac:dyDescent="0.3">
      <c r="A75" s="51">
        <v>58</v>
      </c>
      <c r="B75" s="52">
        <v>93.7</v>
      </c>
      <c r="C75" s="52">
        <v>109.3</v>
      </c>
      <c r="D75" s="52">
        <f t="shared" si="9"/>
        <v>1.174649075211432E-3</v>
      </c>
      <c r="E75" s="52">
        <f t="shared" si="10"/>
        <v>4.759234570142435E-2</v>
      </c>
      <c r="I75" s="51">
        <v>58</v>
      </c>
      <c r="J75" s="47">
        <f t="shared" si="11"/>
        <v>8.7733982130802027E-4</v>
      </c>
      <c r="K75" s="47">
        <f t="shared" si="12"/>
        <v>3.2670827441773514E-3</v>
      </c>
      <c r="L75" s="47">
        <f t="shared" si="13"/>
        <v>-1.2751663699230847E-4</v>
      </c>
      <c r="M75" s="47">
        <f t="shared" si="0"/>
        <v>2.9619922709352573E-2</v>
      </c>
      <c r="N75" s="47">
        <f t="shared" si="1"/>
        <v>5.7158400469024248E-2</v>
      </c>
      <c r="O75" s="47">
        <f t="shared" si="2"/>
        <v>-7.531870818204317E-2</v>
      </c>
      <c r="P75" s="85">
        <v>0.74841512426220436</v>
      </c>
      <c r="Q75" s="84">
        <f t="shared" si="3"/>
        <v>2.5498819246840321E-2</v>
      </c>
      <c r="R75" s="110">
        <f t="shared" si="4"/>
        <v>-4.8720437298500868E-2</v>
      </c>
      <c r="S75" s="110">
        <f t="shared" si="5"/>
        <v>-9.4017202322219287E-2</v>
      </c>
      <c r="T75" s="110">
        <f t="shared" si="6"/>
        <v>-4.1941825321145321E-2</v>
      </c>
      <c r="U75" s="111">
        <f t="shared" si="7"/>
        <v>6.7786119773555475E-3</v>
      </c>
      <c r="V75" s="98">
        <f t="shared" si="8"/>
        <v>5.2075377001073966E-2</v>
      </c>
    </row>
    <row r="76" spans="1:22" x14ac:dyDescent="0.3">
      <c r="A76" s="51">
        <v>59</v>
      </c>
      <c r="B76" s="52">
        <v>96.11</v>
      </c>
      <c r="C76" s="52">
        <v>117.67</v>
      </c>
      <c r="D76" s="52">
        <f t="shared" si="9"/>
        <v>2.5395179590816386E-2</v>
      </c>
      <c r="E76" s="52">
        <f t="shared" si="10"/>
        <v>7.3787701293344637E-2</v>
      </c>
      <c r="I76" s="51">
        <v>59</v>
      </c>
      <c r="J76" s="47">
        <f t="shared" si="11"/>
        <v>8.5106102068227649E-4</v>
      </c>
      <c r="K76" s="47">
        <f t="shared" si="12"/>
        <v>3.2370212029329474E-3</v>
      </c>
      <c r="L76" s="47">
        <f t="shared" si="13"/>
        <v>-1.220140087365796E-4</v>
      </c>
      <c r="M76" s="47">
        <f t="shared" si="0"/>
        <v>2.917295015390587E-2</v>
      </c>
      <c r="N76" s="47">
        <f t="shared" si="1"/>
        <v>5.6894825801059867E-2</v>
      </c>
      <c r="O76" s="47">
        <f t="shared" si="2"/>
        <v>-7.3511718247491767E-2</v>
      </c>
      <c r="P76" s="85">
        <v>0.74841512426220436</v>
      </c>
      <c r="Q76" s="84">
        <f t="shared" si="3"/>
        <v>2.5211897980260037E-2</v>
      </c>
      <c r="R76" s="110">
        <f t="shared" si="4"/>
        <v>-4.7985232869526592E-2</v>
      </c>
      <c r="S76" s="110">
        <f t="shared" si="5"/>
        <v>-9.3583660573645547E-2</v>
      </c>
      <c r="T76" s="110">
        <f t="shared" si="6"/>
        <v>-4.1469881835161232E-2</v>
      </c>
      <c r="U76" s="111">
        <f t="shared" si="7"/>
        <v>6.5153510343653603E-3</v>
      </c>
      <c r="V76" s="98">
        <f t="shared" si="8"/>
        <v>5.2113778738484315E-2</v>
      </c>
    </row>
    <row r="77" spans="1:22" x14ac:dyDescent="0.3">
      <c r="A77" s="51">
        <v>60</v>
      </c>
      <c r="B77" s="52">
        <v>93.4</v>
      </c>
      <c r="C77" s="52">
        <v>115.27</v>
      </c>
      <c r="D77" s="52">
        <f t="shared" si="9"/>
        <v>-2.8602023600395991E-2</v>
      </c>
      <c r="E77" s="52">
        <f t="shared" si="10"/>
        <v>-2.060689386291643E-2</v>
      </c>
      <c r="I77" s="51">
        <v>60</v>
      </c>
      <c r="J77" s="47">
        <f t="shared" si="11"/>
        <v>8.4487664445530276E-4</v>
      </c>
      <c r="K77" s="47">
        <f t="shared" si="12"/>
        <v>3.303249312709635E-3</v>
      </c>
      <c r="L77" s="47">
        <f t="shared" si="13"/>
        <v>-6.2138030696342109E-5</v>
      </c>
      <c r="M77" s="47">
        <f t="shared" si="0"/>
        <v>2.906676185018384E-2</v>
      </c>
      <c r="N77" s="47">
        <f t="shared" si="1"/>
        <v>5.7473901143994352E-2</v>
      </c>
      <c r="O77" s="47">
        <f t="shared" si="2"/>
        <v>-3.7195479033104384E-2</v>
      </c>
      <c r="P77" s="85">
        <v>0.74841512426220436</v>
      </c>
      <c r="Q77" s="84">
        <f t="shared" si="3"/>
        <v>2.5669354620584589E-2</v>
      </c>
      <c r="R77" s="110">
        <f t="shared" si="4"/>
        <v>-4.7810568653009589E-2</v>
      </c>
      <c r="S77" s="110">
        <f t="shared" si="5"/>
        <v>-9.4536154751749507E-2</v>
      </c>
      <c r="T77" s="110">
        <f t="shared" si="6"/>
        <v>-4.2222331049172106E-2</v>
      </c>
      <c r="U77" s="111">
        <f t="shared" si="7"/>
        <v>5.5882376038374829E-3</v>
      </c>
      <c r="V77" s="98">
        <f t="shared" si="8"/>
        <v>5.2313823702577401E-2</v>
      </c>
    </row>
    <row r="78" spans="1:22" x14ac:dyDescent="0.3">
      <c r="A78" s="51">
        <v>61</v>
      </c>
      <c r="B78" s="52">
        <v>94.51</v>
      </c>
      <c r="C78" s="52">
        <v>110.25</v>
      </c>
      <c r="D78" s="52">
        <f t="shared" si="9"/>
        <v>1.1814303772167776E-2</v>
      </c>
      <c r="E78" s="52">
        <f t="shared" si="10"/>
        <v>-4.4526688285965836E-2</v>
      </c>
      <c r="I78" s="51">
        <v>61</v>
      </c>
      <c r="J78" s="47">
        <f t="shared" si="11"/>
        <v>8.4407261774277194E-4</v>
      </c>
      <c r="K78" s="47">
        <f t="shared" si="12"/>
        <v>3.2168911555686707E-3</v>
      </c>
      <c r="L78" s="47">
        <f t="shared" si="13"/>
        <v>-4.2591923837512091E-5</v>
      </c>
      <c r="M78" s="47">
        <f t="shared" si="0"/>
        <v>2.9052927868680842E-2</v>
      </c>
      <c r="N78" s="47">
        <f t="shared" si="1"/>
        <v>5.6717644129218474E-2</v>
      </c>
      <c r="O78" s="47">
        <f t="shared" si="2"/>
        <v>-2.5847537138409191E-2</v>
      </c>
      <c r="P78" s="85">
        <v>0.74841512426220436</v>
      </c>
      <c r="Q78" s="84">
        <f t="shared" si="3"/>
        <v>2.5697471584432641E-2</v>
      </c>
      <c r="R78" s="110">
        <f t="shared" si="4"/>
        <v>-4.7787813778359202E-2</v>
      </c>
      <c r="S78" s="110">
        <f t="shared" si="5"/>
        <v>-9.3292222658087912E-2</v>
      </c>
      <c r="T78" s="110">
        <f t="shared" si="6"/>
        <v>-4.2268579339136435E-2</v>
      </c>
      <c r="U78" s="111">
        <f t="shared" si="7"/>
        <v>5.5192344392227671E-3</v>
      </c>
      <c r="V78" s="98">
        <f t="shared" si="8"/>
        <v>5.1023643318951477E-2</v>
      </c>
    </row>
    <row r="79" spans="1:22" x14ac:dyDescent="0.3">
      <c r="A79" s="51">
        <v>62</v>
      </c>
      <c r="B79" s="52">
        <v>98.01</v>
      </c>
      <c r="C79" s="52">
        <v>116.21</v>
      </c>
      <c r="D79" s="52">
        <f t="shared" si="9"/>
        <v>3.6363865274123761E-2</v>
      </c>
      <c r="E79" s="52">
        <f t="shared" si="10"/>
        <v>5.2648384907826827E-2</v>
      </c>
      <c r="I79" s="51">
        <v>62</v>
      </c>
      <c r="J79" s="47">
        <f t="shared" si="11"/>
        <v>8.2293777241912046E-4</v>
      </c>
      <c r="K79" s="47">
        <f t="shared" si="12"/>
        <v>3.1798631999930774E-3</v>
      </c>
      <c r="L79" s="47">
        <f t="shared" si="13"/>
        <v>-5.7095720763757483E-5</v>
      </c>
      <c r="M79" s="47">
        <f t="shared" si="0"/>
        <v>2.8686891996504614E-2</v>
      </c>
      <c r="N79" s="47">
        <f t="shared" si="1"/>
        <v>5.6390275757377505E-2</v>
      </c>
      <c r="O79" s="47">
        <f t="shared" si="2"/>
        <v>-3.5295215920752535E-2</v>
      </c>
      <c r="P79" s="85">
        <v>0.74841512426220436</v>
      </c>
      <c r="Q79" s="84">
        <f t="shared" si="3"/>
        <v>2.5312375750207634E-2</v>
      </c>
      <c r="R79" s="110">
        <f t="shared" si="4"/>
        <v>-4.718573834641579E-2</v>
      </c>
      <c r="S79" s="110">
        <f t="shared" si="5"/>
        <v>-9.2753749604316094E-2</v>
      </c>
      <c r="T79" s="110">
        <f t="shared" si="6"/>
        <v>-4.1635153059487527E-2</v>
      </c>
      <c r="U79" s="111">
        <f t="shared" si="7"/>
        <v>5.5505852869282626E-3</v>
      </c>
      <c r="V79" s="98">
        <f t="shared" si="8"/>
        <v>5.1118596544828566E-2</v>
      </c>
    </row>
    <row r="80" spans="1:22" x14ac:dyDescent="0.3">
      <c r="A80" s="51">
        <v>63</v>
      </c>
      <c r="B80" s="52">
        <v>97.73</v>
      </c>
      <c r="C80" s="52">
        <v>109.71</v>
      </c>
      <c r="D80" s="52">
        <f t="shared" si="9"/>
        <v>-2.8609399303441596E-3</v>
      </c>
      <c r="E80" s="52">
        <f t="shared" si="10"/>
        <v>-5.7558378405382818E-2</v>
      </c>
      <c r="I80" s="51">
        <v>63</v>
      </c>
      <c r="J80" s="47">
        <f t="shared" si="11"/>
        <v>8.3791956017678561E-4</v>
      </c>
      <c r="K80" s="47">
        <f t="shared" si="12"/>
        <v>3.1676228769953658E-3</v>
      </c>
      <c r="L80" s="47">
        <f t="shared" si="13"/>
        <v>2.0521141298080552E-6</v>
      </c>
      <c r="M80" s="47">
        <f t="shared" si="0"/>
        <v>2.8946840245124953E-2</v>
      </c>
      <c r="N80" s="47">
        <f t="shared" si="1"/>
        <v>5.6281638897560236E-2</v>
      </c>
      <c r="O80" s="47">
        <f t="shared" si="2"/>
        <v>1.2596027815148442E-3</v>
      </c>
      <c r="P80" s="85">
        <v>0.74841512426220436</v>
      </c>
      <c r="Q80" s="84">
        <f t="shared" si="3"/>
        <v>2.5896084168143568E-2</v>
      </c>
      <c r="R80" s="110">
        <f t="shared" si="4"/>
        <v>-4.7613315165978637E-2</v>
      </c>
      <c r="S80" s="110">
        <f t="shared" si="5"/>
        <v>-9.2575057871425032E-2</v>
      </c>
      <c r="T80" s="110">
        <f t="shared" si="6"/>
        <v>-4.2595267967811559E-2</v>
      </c>
      <c r="U80" s="111">
        <f t="shared" si="7"/>
        <v>5.0180471981670777E-3</v>
      </c>
      <c r="V80" s="98">
        <f t="shared" si="8"/>
        <v>4.9979789903613472E-2</v>
      </c>
    </row>
    <row r="81" spans="1:22" x14ac:dyDescent="0.3">
      <c r="A81" s="51">
        <v>64</v>
      </c>
      <c r="B81" s="52">
        <v>97.13</v>
      </c>
      <c r="C81" s="52">
        <v>110.23</v>
      </c>
      <c r="D81" s="52">
        <f t="shared" si="9"/>
        <v>-6.1582869365052568E-3</v>
      </c>
      <c r="E81" s="52">
        <f t="shared" si="10"/>
        <v>4.7285711458246423E-3</v>
      </c>
      <c r="I81" s="51">
        <v>64</v>
      </c>
      <c r="J81" s="47">
        <f t="shared" si="11"/>
        <v>8.1302752269003309E-4</v>
      </c>
      <c r="K81" s="47">
        <f t="shared" si="12"/>
        <v>3.1719831984252222E-3</v>
      </c>
      <c r="L81" s="47">
        <f t="shared" si="13"/>
        <v>6.9306825990883791E-6</v>
      </c>
      <c r="M81" s="47">
        <f t="shared" si="0"/>
        <v>2.85136374861229E-2</v>
      </c>
      <c r="N81" s="47">
        <f t="shared" si="1"/>
        <v>5.6320362200763786E-2</v>
      </c>
      <c r="O81" s="47">
        <f t="shared" si="2"/>
        <v>4.3157665755501028E-3</v>
      </c>
      <c r="P81" s="85">
        <v>0.74841512426220436</v>
      </c>
      <c r="Q81" s="84">
        <f t="shared" si="3"/>
        <v>2.5666664659245855E-2</v>
      </c>
      <c r="R81" s="110">
        <f t="shared" si="4"/>
        <v>-4.6900760036628721E-2</v>
      </c>
      <c r="S81" s="110">
        <f t="shared" si="5"/>
        <v>-9.2638752037146943E-2</v>
      </c>
      <c r="T81" s="110">
        <f t="shared" si="6"/>
        <v>-4.2217906456507727E-2</v>
      </c>
      <c r="U81" s="111">
        <f t="shared" si="7"/>
        <v>4.6828535801209936E-3</v>
      </c>
      <c r="V81" s="98">
        <f t="shared" si="8"/>
        <v>5.0420845580639216E-2</v>
      </c>
    </row>
    <row r="82" spans="1:22" x14ac:dyDescent="0.3">
      <c r="A82" s="51">
        <v>65</v>
      </c>
      <c r="B82" s="52">
        <v>97.06</v>
      </c>
      <c r="C82" s="52">
        <v>113.45</v>
      </c>
      <c r="D82" s="52">
        <f t="shared" si="9"/>
        <v>-7.2094343716894323E-4</v>
      </c>
      <c r="E82" s="52">
        <f t="shared" si="10"/>
        <v>2.8793119250626699E-2</v>
      </c>
      <c r="I82" s="51">
        <v>65</v>
      </c>
      <c r="J82" s="47">
        <f t="shared" si="11"/>
        <v>7.8977443194910206E-4</v>
      </c>
      <c r="K82" s="47">
        <f t="shared" si="12"/>
        <v>3.0774944840248992E-3</v>
      </c>
      <c r="L82" s="47">
        <f t="shared" si="13"/>
        <v>5.8491651836456986E-6</v>
      </c>
      <c r="M82" s="47">
        <f t="shared" si="0"/>
        <v>2.8102925683086841E-2</v>
      </c>
      <c r="N82" s="47">
        <f t="shared" si="1"/>
        <v>5.5475169977431335E-2</v>
      </c>
      <c r="O82" s="47">
        <f t="shared" si="2"/>
        <v>3.7518348204934227E-3</v>
      </c>
      <c r="P82" s="85">
        <v>0.74841512426220436</v>
      </c>
      <c r="Q82" s="84">
        <f t="shared" si="3"/>
        <v>2.528566978697766E-2</v>
      </c>
      <c r="R82" s="110">
        <f t="shared" si="4"/>
        <v>-4.6225199237773081E-2</v>
      </c>
      <c r="S82" s="110">
        <f t="shared" si="5"/>
        <v>-9.1248534543127383E-2</v>
      </c>
      <c r="T82" s="110">
        <f t="shared" si="6"/>
        <v>-4.1591225659007476E-2</v>
      </c>
      <c r="U82" s="111">
        <f t="shared" si="7"/>
        <v>4.6339735787656045E-3</v>
      </c>
      <c r="V82" s="98">
        <f t="shared" si="8"/>
        <v>4.9657308884119906E-2</v>
      </c>
    </row>
    <row r="83" spans="1:22" x14ac:dyDescent="0.3">
      <c r="A83" s="51">
        <v>66</v>
      </c>
      <c r="B83" s="52">
        <v>97.37</v>
      </c>
      <c r="C83" s="52">
        <v>112.64</v>
      </c>
      <c r="D83" s="52">
        <f t="shared" si="9"/>
        <v>3.1888110135946625E-3</v>
      </c>
      <c r="E83" s="52">
        <f t="shared" si="10"/>
        <v>-7.1653188161184978E-3</v>
      </c>
      <c r="I83" s="51">
        <v>66</v>
      </c>
      <c r="J83" s="47">
        <f t="shared" si="11"/>
        <v>7.6609679177381683E-4</v>
      </c>
      <c r="K83" s="47">
        <f t="shared" si="12"/>
        <v>3.0100409609895764E-3</v>
      </c>
      <c r="L83" s="47">
        <f t="shared" si="13"/>
        <v>5.0509439173554643E-6</v>
      </c>
      <c r="M83" s="47">
        <f t="shared" ref="M83:M146" si="14">SQRT(J83)</f>
        <v>2.7678453565432748E-2</v>
      </c>
      <c r="N83" s="47">
        <f t="shared" ref="N83:N146" si="15">SQRT(K83)</f>
        <v>5.4863840195429052E-2</v>
      </c>
      <c r="O83" s="47">
        <f t="shared" ref="O83:O146" si="16">L83/(M83*N83)</f>
        <v>3.3261706098692777E-3</v>
      </c>
      <c r="P83" s="85">
        <v>0.74841512426220436</v>
      </c>
      <c r="Q83" s="84">
        <f t="shared" ref="Q83:Q146" si="17">SQRT((P83^2)*J83+((1-P83)^2)*K83+2*(P83*(1-P83))*L83)</f>
        <v>2.4930555394644043E-2</v>
      </c>
      <c r="R83" s="110">
        <f t="shared" ref="R83:R146" si="18">NORMSINV(0.05)*M83</f>
        <v>-4.5527004735509975E-2</v>
      </c>
      <c r="S83" s="110">
        <f t="shared" ref="S83:S146" si="19">NORMSINV(0.05)*N83</f>
        <v>-9.0242986533937461E-2</v>
      </c>
      <c r="T83" s="110">
        <f t="shared" ref="T83:T146" si="20">NORMSINV(0.05)*Q83</f>
        <v>-4.1007114462794855E-2</v>
      </c>
      <c r="U83" s="111">
        <f t="shared" ref="U83:U146" si="21">T83-R83</f>
        <v>4.5198902727151199E-3</v>
      </c>
      <c r="V83" s="98">
        <f t="shared" ref="V83:V146" si="22">T83-S83</f>
        <v>4.9235872071142606E-2</v>
      </c>
    </row>
    <row r="84" spans="1:22" x14ac:dyDescent="0.3">
      <c r="A84" s="51">
        <v>67</v>
      </c>
      <c r="B84" s="52">
        <v>98.95</v>
      </c>
      <c r="C84" s="52">
        <v>113.42</v>
      </c>
      <c r="D84" s="52">
        <f t="shared" ref="D84:D147" si="23">LN(B84/B83)</f>
        <v>1.6096517057909893E-2</v>
      </c>
      <c r="E84" s="52">
        <f t="shared" ref="E84:E147" si="24">LN(C84/C83)</f>
        <v>6.9008501761495984E-3</v>
      </c>
      <c r="I84" s="51">
        <v>67</v>
      </c>
      <c r="J84" s="47">
        <f t="shared" ref="J84:J147" si="25">$K$13*J83+(1-$K$13)*D83^2</f>
        <v>7.4341894349101495E-4</v>
      </c>
      <c r="K84" s="47">
        <f t="shared" ref="K84:K147" si="26">$K$13*K83+(1-$K$13)*E83^2</f>
        <v>2.9212799859719874E-3</v>
      </c>
      <c r="L84" s="47">
        <f t="shared" ref="L84:L147" si="27">(1-$K$13)*D83*E83+$K$13*L83</f>
        <v>4.213950173132128E-6</v>
      </c>
      <c r="M84" s="47">
        <f t="shared" si="14"/>
        <v>2.7265710030934732E-2</v>
      </c>
      <c r="N84" s="47">
        <f t="shared" si="15"/>
        <v>5.4048866648358014E-2</v>
      </c>
      <c r="O84" s="47">
        <f t="shared" si="16"/>
        <v>2.8594729510375556E-3</v>
      </c>
      <c r="P84" s="85">
        <v>0.74841512426220436</v>
      </c>
      <c r="Q84" s="84">
        <f t="shared" si="17"/>
        <v>2.4553957758195695E-2</v>
      </c>
      <c r="R84" s="110">
        <f t="shared" si="18"/>
        <v>-4.4848102035790142E-2</v>
      </c>
      <c r="S84" s="110">
        <f t="shared" si="19"/>
        <v>-8.8902474339168161E-2</v>
      </c>
      <c r="T84" s="110">
        <f t="shared" si="20"/>
        <v>-4.0387666474581439E-2</v>
      </c>
      <c r="U84" s="111">
        <f t="shared" si="21"/>
        <v>4.4604355612087032E-3</v>
      </c>
      <c r="V84" s="98">
        <f t="shared" si="22"/>
        <v>4.8514807864586722E-2</v>
      </c>
    </row>
    <row r="85" spans="1:22" x14ac:dyDescent="0.3">
      <c r="A85" s="51">
        <v>68</v>
      </c>
      <c r="B85" s="52">
        <v>98.94</v>
      </c>
      <c r="C85" s="52">
        <v>111.37</v>
      </c>
      <c r="D85" s="52">
        <f t="shared" si="23"/>
        <v>-1.010662490122265E-4</v>
      </c>
      <c r="E85" s="52">
        <f t="shared" si="24"/>
        <v>-1.8239751180873169E-2</v>
      </c>
      <c r="I85" s="51">
        <v>68</v>
      </c>
      <c r="J85" s="47">
        <f t="shared" si="25"/>
        <v>7.2888931102815194E-4</v>
      </c>
      <c r="K85" s="47">
        <f t="shared" si="26"/>
        <v>2.8350702383874373E-3</v>
      </c>
      <c r="L85" s="47">
        <f t="shared" si="27"/>
        <v>7.4199212451723422E-6</v>
      </c>
      <c r="M85" s="47">
        <f t="shared" si="14"/>
        <v>2.6997950126410559E-2</v>
      </c>
      <c r="N85" s="47">
        <f t="shared" si="15"/>
        <v>5.3245377624611109E-2</v>
      </c>
      <c r="O85" s="47">
        <f t="shared" si="16"/>
        <v>5.1616267153232259E-3</v>
      </c>
      <c r="P85" s="85">
        <v>0.74841512426220436</v>
      </c>
      <c r="Q85" s="84">
        <f t="shared" si="17"/>
        <v>2.4300392811700041E-2</v>
      </c>
      <c r="R85" s="110">
        <f t="shared" si="18"/>
        <v>-4.440767618568138E-2</v>
      </c>
      <c r="S85" s="110">
        <f t="shared" si="19"/>
        <v>-8.7580852504242371E-2</v>
      </c>
      <c r="T85" s="110">
        <f t="shared" si="20"/>
        <v>-3.9970589252670309E-2</v>
      </c>
      <c r="U85" s="111">
        <f t="shared" si="21"/>
        <v>4.437086933011071E-3</v>
      </c>
      <c r="V85" s="98">
        <f t="shared" si="22"/>
        <v>4.7610263251572062E-2</v>
      </c>
    </row>
    <row r="86" spans="1:22" x14ac:dyDescent="0.3">
      <c r="A86" s="51">
        <v>69</v>
      </c>
      <c r="B86" s="52">
        <v>98.56</v>
      </c>
      <c r="C86" s="52">
        <v>109.15</v>
      </c>
      <c r="D86" s="52">
        <f t="shared" si="23"/>
        <v>-3.8481060143528744E-3</v>
      </c>
      <c r="E86" s="52">
        <f t="shared" si="24"/>
        <v>-2.0134908409055925E-2</v>
      </c>
      <c r="I86" s="51">
        <v>69</v>
      </c>
      <c r="J86" s="47">
        <f t="shared" si="25"/>
        <v>7.0702293812890807E-4</v>
      </c>
      <c r="K86" s="47">
        <f t="shared" si="26"/>
        <v>2.759998786930019E-3</v>
      </c>
      <c r="L86" s="47">
        <f t="shared" si="27"/>
        <v>7.2526263048601877E-6</v>
      </c>
      <c r="M86" s="47">
        <f t="shared" si="14"/>
        <v>2.6589902935680455E-2</v>
      </c>
      <c r="N86" s="47">
        <f t="shared" si="15"/>
        <v>5.253569060105729E-2</v>
      </c>
      <c r="O86" s="47">
        <f t="shared" si="16"/>
        <v>5.1918735107087293E-3</v>
      </c>
      <c r="P86" s="85">
        <v>0.74841512426220436</v>
      </c>
      <c r="Q86" s="84">
        <f t="shared" si="17"/>
        <v>2.3946743843381003E-2</v>
      </c>
      <c r="R86" s="110">
        <f t="shared" si="18"/>
        <v>-4.3736498284041608E-2</v>
      </c>
      <c r="S86" s="110">
        <f t="shared" si="19"/>
        <v>-8.641352122954947E-2</v>
      </c>
      <c r="T86" s="110">
        <f t="shared" si="20"/>
        <v>-3.938888846446309E-2</v>
      </c>
      <c r="U86" s="111">
        <f t="shared" si="21"/>
        <v>4.3476098195785184E-3</v>
      </c>
      <c r="V86" s="98">
        <f t="shared" si="22"/>
        <v>4.702463276508638E-2</v>
      </c>
    </row>
    <row r="87" spans="1:22" x14ac:dyDescent="0.3">
      <c r="A87" s="51">
        <v>70</v>
      </c>
      <c r="B87" s="52">
        <v>97.65</v>
      </c>
      <c r="C87" s="52">
        <v>116.39</v>
      </c>
      <c r="D87" s="52">
        <f t="shared" si="23"/>
        <v>-9.275842462521635E-3</v>
      </c>
      <c r="E87" s="52">
        <f t="shared" si="24"/>
        <v>6.4223537957932092E-2</v>
      </c>
      <c r="I87" s="51">
        <v>70</v>
      </c>
      <c r="J87" s="47">
        <f t="shared" si="25"/>
        <v>6.8625648758197186E-4</v>
      </c>
      <c r="K87" s="47">
        <f t="shared" si="26"/>
        <v>2.6893612594213506E-3</v>
      </c>
      <c r="L87" s="47">
        <f t="shared" si="27"/>
        <v>9.3594853801343545E-6</v>
      </c>
      <c r="M87" s="47">
        <f t="shared" si="14"/>
        <v>2.6196497620521179E-2</v>
      </c>
      <c r="N87" s="47">
        <f t="shared" si="15"/>
        <v>5.1859051856174065E-2</v>
      </c>
      <c r="O87" s="47">
        <f t="shared" si="16"/>
        <v>6.8894438738336507E-3</v>
      </c>
      <c r="P87" s="85">
        <v>0.74841512426220436</v>
      </c>
      <c r="Q87" s="84">
        <f t="shared" si="17"/>
        <v>2.3624926040091702E-2</v>
      </c>
      <c r="R87" s="110">
        <f t="shared" si="18"/>
        <v>-4.3089404124539883E-2</v>
      </c>
      <c r="S87" s="110">
        <f t="shared" si="19"/>
        <v>-8.5300549535892417E-2</v>
      </c>
      <c r="T87" s="110">
        <f t="shared" si="20"/>
        <v>-3.8859545283505124E-2</v>
      </c>
      <c r="U87" s="111">
        <f t="shared" si="21"/>
        <v>4.2298588410347587E-3</v>
      </c>
      <c r="V87" s="98">
        <f t="shared" si="22"/>
        <v>4.6441004252387293E-2</v>
      </c>
    </row>
    <row r="88" spans="1:22" x14ac:dyDescent="0.3">
      <c r="A88" s="51">
        <v>71</v>
      </c>
      <c r="B88" s="52">
        <v>95.87</v>
      </c>
      <c r="C88" s="52">
        <v>116.17</v>
      </c>
      <c r="D88" s="52">
        <f t="shared" si="23"/>
        <v>-1.8396550233782789E-2</v>
      </c>
      <c r="E88" s="52">
        <f t="shared" si="24"/>
        <v>-1.891985428501518E-3</v>
      </c>
      <c r="I88" s="51">
        <v>71</v>
      </c>
      <c r="J88" s="47">
        <f t="shared" si="25"/>
        <v>6.6825003055619831E-4</v>
      </c>
      <c r="K88" s="47">
        <f t="shared" si="26"/>
        <v>2.7324203064737285E-3</v>
      </c>
      <c r="L88" s="47">
        <f t="shared" si="27"/>
        <v>-8.7931217957763863E-6</v>
      </c>
      <c r="M88" s="47">
        <f t="shared" si="14"/>
        <v>2.5850532500437944E-2</v>
      </c>
      <c r="N88" s="47">
        <f t="shared" si="15"/>
        <v>5.2272557871924807E-2</v>
      </c>
      <c r="O88" s="47">
        <f t="shared" si="16"/>
        <v>-6.5072852247349986E-3</v>
      </c>
      <c r="P88" s="85">
        <v>0.74841512426220436</v>
      </c>
      <c r="Q88" s="84">
        <f t="shared" si="17"/>
        <v>2.3322537901805239E-2</v>
      </c>
      <c r="R88" s="110">
        <f t="shared" si="18"/>
        <v>-4.252034214197227E-2</v>
      </c>
      <c r="S88" s="110">
        <f t="shared" si="19"/>
        <v>-8.5980706405666268E-2</v>
      </c>
      <c r="T88" s="110">
        <f t="shared" si="20"/>
        <v>-3.8362161057497533E-2</v>
      </c>
      <c r="U88" s="111">
        <f t="shared" si="21"/>
        <v>4.1581810844747366E-3</v>
      </c>
      <c r="V88" s="98">
        <f t="shared" si="22"/>
        <v>4.7618545348168735E-2</v>
      </c>
    </row>
    <row r="89" spans="1:22" x14ac:dyDescent="0.3">
      <c r="A89" s="51">
        <v>72</v>
      </c>
      <c r="B89" s="52">
        <v>98.09</v>
      </c>
      <c r="C89" s="52">
        <v>120.06</v>
      </c>
      <c r="D89" s="52">
        <f t="shared" si="23"/>
        <v>2.2892317487318993E-2</v>
      </c>
      <c r="E89" s="52">
        <f t="shared" si="24"/>
        <v>3.2936982298313641E-2</v>
      </c>
      <c r="I89" s="51">
        <v>72</v>
      </c>
      <c r="J89" s="47">
        <f t="shared" si="25"/>
        <v>6.5835552145463512E-4</v>
      </c>
      <c r="K89" s="47">
        <f t="shared" si="26"/>
        <v>2.6505550855453661E-3</v>
      </c>
      <c r="L89" s="47">
        <f t="shared" si="27"/>
        <v>-7.4851479925926962E-6</v>
      </c>
      <c r="M89" s="47">
        <f t="shared" si="14"/>
        <v>2.5658439575598418E-2</v>
      </c>
      <c r="N89" s="47">
        <f t="shared" si="15"/>
        <v>5.148354189005809E-2</v>
      </c>
      <c r="O89" s="47">
        <f t="shared" si="16"/>
        <v>-5.6663282958945875E-3</v>
      </c>
      <c r="P89" s="85">
        <v>0.74841512426220436</v>
      </c>
      <c r="Q89" s="84">
        <f t="shared" si="17"/>
        <v>2.3102153835730922E-2</v>
      </c>
      <c r="R89" s="110">
        <f t="shared" si="18"/>
        <v>-4.2204377397838264E-2</v>
      </c>
      <c r="S89" s="110">
        <f t="shared" si="19"/>
        <v>-8.4682890606170125E-2</v>
      </c>
      <c r="T89" s="110">
        <f t="shared" si="20"/>
        <v>-3.799966152709288E-2</v>
      </c>
      <c r="U89" s="111">
        <f t="shared" si="21"/>
        <v>4.2047158707453833E-3</v>
      </c>
      <c r="V89" s="98">
        <f t="shared" si="22"/>
        <v>4.6683229079077244E-2</v>
      </c>
    </row>
    <row r="90" spans="1:22" x14ac:dyDescent="0.3">
      <c r="A90" s="51">
        <v>73</v>
      </c>
      <c r="B90" s="52">
        <v>100.74</v>
      </c>
      <c r="C90" s="52">
        <v>115.23</v>
      </c>
      <c r="D90" s="52">
        <f t="shared" si="23"/>
        <v>2.6657515741280186E-2</v>
      </c>
      <c r="E90" s="52">
        <f t="shared" si="24"/>
        <v>-4.1061486797773925E-2</v>
      </c>
      <c r="I90" s="51">
        <v>73</v>
      </c>
      <c r="J90" s="47">
        <f t="shared" si="25"/>
        <v>6.543266018092024E-4</v>
      </c>
      <c r="K90" s="47">
        <f t="shared" si="26"/>
        <v>2.6035837770665878E-3</v>
      </c>
      <c r="L90" s="47">
        <f t="shared" si="27"/>
        <v>1.5359522122601149E-5</v>
      </c>
      <c r="M90" s="47">
        <f t="shared" si="14"/>
        <v>2.5579808478743589E-2</v>
      </c>
      <c r="N90" s="47">
        <f t="shared" si="15"/>
        <v>5.1025324859980931E-2</v>
      </c>
      <c r="O90" s="47">
        <f t="shared" si="16"/>
        <v>1.1767782609110315E-2</v>
      </c>
      <c r="P90" s="85">
        <v>0.74841512426220436</v>
      </c>
      <c r="Q90" s="84">
        <f t="shared" si="17"/>
        <v>2.3175042790034642E-2</v>
      </c>
      <c r="R90" s="110">
        <f t="shared" si="18"/>
        <v>-4.2075040752985425E-2</v>
      </c>
      <c r="S90" s="110">
        <f t="shared" si="19"/>
        <v>-8.3929190662316772E-2</v>
      </c>
      <c r="T90" s="110">
        <f t="shared" si="20"/>
        <v>-3.8119553187944057E-2</v>
      </c>
      <c r="U90" s="111">
        <f t="shared" si="21"/>
        <v>3.9554875650413684E-3</v>
      </c>
      <c r="V90" s="98">
        <f t="shared" si="22"/>
        <v>4.5809637474372715E-2</v>
      </c>
    </row>
    <row r="91" spans="1:22" x14ac:dyDescent="0.3">
      <c r="A91" s="51">
        <v>74</v>
      </c>
      <c r="B91" s="52">
        <v>100.69</v>
      </c>
      <c r="C91" s="52">
        <v>111.82</v>
      </c>
      <c r="D91" s="52">
        <f t="shared" si="23"/>
        <v>-4.9645038998087805E-4</v>
      </c>
      <c r="E91" s="52">
        <f t="shared" si="24"/>
        <v>-3.003969542742398E-2</v>
      </c>
      <c r="I91" s="51">
        <v>74</v>
      </c>
      <c r="J91" s="47">
        <f t="shared" si="25"/>
        <v>6.5601549811982439E-4</v>
      </c>
      <c r="K91" s="47">
        <f t="shared" si="26"/>
        <v>2.5760576346959031E-3</v>
      </c>
      <c r="L91" s="47">
        <f t="shared" si="27"/>
        <v>-1.7939180461237722E-5</v>
      </c>
      <c r="M91" s="47">
        <f t="shared" si="14"/>
        <v>2.5612799497903863E-2</v>
      </c>
      <c r="N91" s="47">
        <f t="shared" si="15"/>
        <v>5.0754877939917294E-2</v>
      </c>
      <c r="O91" s="47">
        <f t="shared" si="16"/>
        <v>-1.3799640141145583E-2</v>
      </c>
      <c r="P91" s="85">
        <v>0.74841512426220436</v>
      </c>
      <c r="Q91" s="84">
        <f t="shared" si="17"/>
        <v>2.2885513221481087E-2</v>
      </c>
      <c r="R91" s="110">
        <f t="shared" si="18"/>
        <v>-4.2129306150508028E-2</v>
      </c>
      <c r="S91" s="110">
        <f t="shared" si="19"/>
        <v>-8.3484345064952253E-2</v>
      </c>
      <c r="T91" s="110">
        <f t="shared" si="20"/>
        <v>-3.7643319426999049E-2</v>
      </c>
      <c r="U91" s="111">
        <f t="shared" si="21"/>
        <v>4.4859867235089793E-3</v>
      </c>
      <c r="V91" s="98">
        <f t="shared" si="22"/>
        <v>4.5841025637953205E-2</v>
      </c>
    </row>
    <row r="92" spans="1:22" x14ac:dyDescent="0.3">
      <c r="A92" s="51">
        <v>75</v>
      </c>
      <c r="B92" s="52">
        <v>102.7</v>
      </c>
      <c r="C92" s="52">
        <v>109.73</v>
      </c>
      <c r="D92" s="52">
        <f t="shared" si="23"/>
        <v>1.9765627006989136E-2</v>
      </c>
      <c r="E92" s="52">
        <f t="shared" si="24"/>
        <v>-1.8867632595791425E-2</v>
      </c>
      <c r="I92" s="51">
        <v>75</v>
      </c>
      <c r="J92" s="47">
        <f t="shared" si="25"/>
        <v>6.3634242706592096E-4</v>
      </c>
      <c r="K92" s="47">
        <f t="shared" si="26"/>
        <v>2.5258474046961979E-3</v>
      </c>
      <c r="L92" s="47">
        <f t="shared" si="27"/>
        <v>-1.6953608492105046E-5</v>
      </c>
      <c r="M92" s="47">
        <f t="shared" si="14"/>
        <v>2.5225828570453756E-2</v>
      </c>
      <c r="N92" s="47">
        <f t="shared" si="15"/>
        <v>5.0257809390145507E-2</v>
      </c>
      <c r="O92" s="47">
        <f t="shared" si="16"/>
        <v>-1.3372516884264062E-2</v>
      </c>
      <c r="P92" s="85">
        <v>0.74841512426220436</v>
      </c>
      <c r="Q92" s="84">
        <f t="shared" si="17"/>
        <v>2.2581417695771978E-2</v>
      </c>
      <c r="R92" s="110">
        <f t="shared" si="18"/>
        <v>-4.1492795616966942E-2</v>
      </c>
      <c r="S92" s="110">
        <f t="shared" si="19"/>
        <v>-8.2666740058016622E-2</v>
      </c>
      <c r="T92" s="110">
        <f t="shared" si="20"/>
        <v>-3.7143126798596701E-2</v>
      </c>
      <c r="U92" s="111">
        <f t="shared" si="21"/>
        <v>4.3496688183702406E-3</v>
      </c>
      <c r="V92" s="98">
        <f t="shared" si="22"/>
        <v>4.5523613259419921E-2</v>
      </c>
    </row>
    <row r="93" spans="1:22" x14ac:dyDescent="0.3">
      <c r="A93" s="51">
        <v>76</v>
      </c>
      <c r="B93" s="52">
        <v>99.32</v>
      </c>
      <c r="C93" s="52">
        <v>110.07</v>
      </c>
      <c r="D93" s="52">
        <f t="shared" si="23"/>
        <v>-3.3465156294546751E-2</v>
      </c>
      <c r="E93" s="52">
        <f t="shared" si="24"/>
        <v>3.0937240325924582E-3</v>
      </c>
      <c r="I93" s="51">
        <v>76</v>
      </c>
      <c r="J93" s="47">
        <f t="shared" si="25"/>
        <v>6.2897255458332587E-4</v>
      </c>
      <c r="K93" s="47">
        <f t="shared" si="26"/>
        <v>2.4607516093484048E-3</v>
      </c>
      <c r="L93" s="47">
        <f t="shared" si="27"/>
        <v>-2.7632917889141609E-5</v>
      </c>
      <c r="M93" s="47">
        <f t="shared" si="14"/>
        <v>2.5079325241786826E-2</v>
      </c>
      <c r="N93" s="47">
        <f t="shared" si="15"/>
        <v>4.9605963445420599E-2</v>
      </c>
      <c r="O93" s="47">
        <f t="shared" si="16"/>
        <v>-2.2211455065657582E-2</v>
      </c>
      <c r="P93" s="85">
        <v>0.74841512426220436</v>
      </c>
      <c r="Q93" s="84">
        <f t="shared" si="17"/>
        <v>2.2308082078486623E-2</v>
      </c>
      <c r="R93" s="110">
        <f t="shared" si="18"/>
        <v>-4.1251819085448678E-2</v>
      </c>
      <c r="S93" s="110">
        <f t="shared" si="19"/>
        <v>-8.1594548891622237E-2</v>
      </c>
      <c r="T93" s="110">
        <f t="shared" si="20"/>
        <v>-3.6693529717129872E-2</v>
      </c>
      <c r="U93" s="111">
        <f t="shared" si="21"/>
        <v>4.5582893683188061E-3</v>
      </c>
      <c r="V93" s="98">
        <f t="shared" si="22"/>
        <v>4.4901019174492365E-2</v>
      </c>
    </row>
    <row r="94" spans="1:22" x14ac:dyDescent="0.3">
      <c r="A94" s="51">
        <v>77</v>
      </c>
      <c r="B94" s="52">
        <v>101.06</v>
      </c>
      <c r="C94" s="52">
        <v>108.07</v>
      </c>
      <c r="D94" s="52">
        <f t="shared" si="23"/>
        <v>1.7367439223796723E-2</v>
      </c>
      <c r="E94" s="52">
        <f t="shared" si="24"/>
        <v>-1.8337361720226084E-2</v>
      </c>
      <c r="I94" s="51">
        <v>77</v>
      </c>
      <c r="J94" s="47">
        <f t="shared" si="25"/>
        <v>6.4370087852037936E-4</v>
      </c>
      <c r="K94" s="47">
        <f t="shared" si="26"/>
        <v>2.3872161949196479E-3</v>
      </c>
      <c r="L94" s="47">
        <f t="shared" si="27"/>
        <v>-2.9909889100954421E-5</v>
      </c>
      <c r="M94" s="47">
        <f t="shared" si="14"/>
        <v>2.5371260877622526E-2</v>
      </c>
      <c r="N94" s="47">
        <f t="shared" si="15"/>
        <v>4.885914648169417E-2</v>
      </c>
      <c r="O94" s="47">
        <f t="shared" si="16"/>
        <v>-2.4128308432126856E-2</v>
      </c>
      <c r="P94" s="85">
        <v>0.74841512426220436</v>
      </c>
      <c r="Q94" s="84">
        <f t="shared" si="17"/>
        <v>2.2369361849317242E-2</v>
      </c>
      <c r="R94" s="110">
        <f t="shared" si="18"/>
        <v>-4.1732010474889412E-2</v>
      </c>
      <c r="S94" s="110">
        <f t="shared" si="19"/>
        <v>-8.0366144300167933E-2</v>
      </c>
      <c r="T94" s="110">
        <f t="shared" si="20"/>
        <v>-3.679432597043937E-2</v>
      </c>
      <c r="U94" s="111">
        <f t="shared" si="21"/>
        <v>4.937684504450042E-3</v>
      </c>
      <c r="V94" s="98">
        <f t="shared" si="22"/>
        <v>4.3571818329728562E-2</v>
      </c>
    </row>
    <row r="95" spans="1:22" x14ac:dyDescent="0.3">
      <c r="A95" s="51">
        <v>78</v>
      </c>
      <c r="B95" s="52">
        <v>98.37</v>
      </c>
      <c r="C95" s="52">
        <v>103.79</v>
      </c>
      <c r="D95" s="52">
        <f t="shared" si="23"/>
        <v>-2.6978520339095972E-2</v>
      </c>
      <c r="E95" s="52">
        <f t="shared" si="24"/>
        <v>-4.0409538337876548E-2</v>
      </c>
      <c r="I95" s="51">
        <v>78</v>
      </c>
      <c r="J95" s="47">
        <f t="shared" si="25"/>
        <v>6.334386905205361E-4</v>
      </c>
      <c r="K95" s="47">
        <f t="shared" si="26"/>
        <v>2.3256874741178104E-3</v>
      </c>
      <c r="L95" s="47">
        <f t="shared" si="27"/>
        <v>-3.8566782883949884E-5</v>
      </c>
      <c r="M95" s="47">
        <f t="shared" si="14"/>
        <v>2.5168207932241345E-2</v>
      </c>
      <c r="N95" s="47">
        <f t="shared" si="15"/>
        <v>4.8225382052585239E-2</v>
      </c>
      <c r="O95" s="47">
        <f t="shared" si="16"/>
        <v>-3.1774991476053352E-2</v>
      </c>
      <c r="P95" s="85">
        <v>0.74841512426220436</v>
      </c>
      <c r="Q95" s="84">
        <f t="shared" si="17"/>
        <v>2.2079079926246224E-2</v>
      </c>
      <c r="R95" s="110">
        <f t="shared" si="18"/>
        <v>-4.1398018101216003E-2</v>
      </c>
      <c r="S95" s="110">
        <f t="shared" si="19"/>
        <v>-7.9323694580315282E-2</v>
      </c>
      <c r="T95" s="110">
        <f t="shared" si="20"/>
        <v>-3.6316854696437556E-2</v>
      </c>
      <c r="U95" s="111">
        <f t="shared" si="21"/>
        <v>5.0811634047784465E-3</v>
      </c>
      <c r="V95" s="98">
        <f t="shared" si="22"/>
        <v>4.3006839883877726E-2</v>
      </c>
    </row>
    <row r="96" spans="1:22" x14ac:dyDescent="0.3">
      <c r="A96" s="51">
        <v>79</v>
      </c>
      <c r="B96" s="52">
        <v>100.6</v>
      </c>
      <c r="C96" s="52">
        <v>118.49</v>
      </c>
      <c r="D96" s="52">
        <f t="shared" si="23"/>
        <v>2.2416378140972099E-2</v>
      </c>
      <c r="E96" s="52">
        <f t="shared" si="24"/>
        <v>0.13245894185145088</v>
      </c>
      <c r="I96" s="51">
        <v>79</v>
      </c>
      <c r="J96" s="47">
        <f t="shared" si="25"/>
        <v>6.3627074659553039E-4</v>
      </c>
      <c r="K96" s="47">
        <f t="shared" si="26"/>
        <v>2.3049047735546856E-3</v>
      </c>
      <c r="L96" s="47">
        <f t="shared" si="27"/>
        <v>-4.7040928391749339E-6</v>
      </c>
      <c r="M96" s="47">
        <f t="shared" si="14"/>
        <v>2.5224407755099629E-2</v>
      </c>
      <c r="N96" s="47">
        <f t="shared" si="15"/>
        <v>4.8009423799444687E-2</v>
      </c>
      <c r="O96" s="47">
        <f t="shared" si="16"/>
        <v>-3.8844399535801028E-3</v>
      </c>
      <c r="P96" s="85">
        <v>0.74841512426220436</v>
      </c>
      <c r="Q96" s="84">
        <f t="shared" si="17"/>
        <v>2.237205049120727E-2</v>
      </c>
      <c r="R96" s="110">
        <f t="shared" si="18"/>
        <v>-4.1490458583678481E-2</v>
      </c>
      <c r="S96" s="110">
        <f t="shared" si="19"/>
        <v>-7.8968474864366936E-2</v>
      </c>
      <c r="T96" s="110">
        <f t="shared" si="20"/>
        <v>-3.6798748392803754E-2</v>
      </c>
      <c r="U96" s="111">
        <f t="shared" si="21"/>
        <v>4.6917101908747275E-3</v>
      </c>
      <c r="V96" s="98">
        <f t="shared" si="22"/>
        <v>4.2169726471563182E-2</v>
      </c>
    </row>
    <row r="97" spans="1:22" x14ac:dyDescent="0.3">
      <c r="A97" s="51">
        <v>80</v>
      </c>
      <c r="B97" s="52">
        <v>103.29</v>
      </c>
      <c r="C97" s="52">
        <v>119.9</v>
      </c>
      <c r="D97" s="52">
        <f t="shared" si="23"/>
        <v>2.6388308352903362E-2</v>
      </c>
      <c r="E97" s="52">
        <f t="shared" si="24"/>
        <v>1.1829493204820086E-2</v>
      </c>
      <c r="I97" s="51">
        <v>80</v>
      </c>
      <c r="J97" s="47">
        <f t="shared" si="25"/>
        <v>6.3225744446643599E-4</v>
      </c>
      <c r="K97" s="47">
        <f t="shared" si="26"/>
        <v>2.762118768640227E-3</v>
      </c>
      <c r="L97" s="47">
        <f t="shared" si="27"/>
        <v>8.4514521806855142E-5</v>
      </c>
      <c r="M97" s="47">
        <f t="shared" si="14"/>
        <v>2.5144729954136233E-2</v>
      </c>
      <c r="N97" s="47">
        <f t="shared" si="15"/>
        <v>5.2555863313623032E-2</v>
      </c>
      <c r="O97" s="47">
        <f t="shared" si="16"/>
        <v>6.3953333751531491E-2</v>
      </c>
      <c r="P97" s="85">
        <v>0.74841512426220436</v>
      </c>
      <c r="Q97" s="84">
        <f t="shared" si="17"/>
        <v>2.3681173135159522E-2</v>
      </c>
      <c r="R97" s="110">
        <f t="shared" si="18"/>
        <v>-4.1359400263776318E-2</v>
      </c>
      <c r="S97" s="110">
        <f t="shared" si="19"/>
        <v>-8.6446702388978683E-2</v>
      </c>
      <c r="T97" s="110">
        <f t="shared" si="20"/>
        <v>-3.8952063521832919E-2</v>
      </c>
      <c r="U97" s="111">
        <f t="shared" si="21"/>
        <v>2.4073367419433986E-3</v>
      </c>
      <c r="V97" s="98">
        <f t="shared" si="22"/>
        <v>4.7494638867145764E-2</v>
      </c>
    </row>
    <row r="98" spans="1:22" x14ac:dyDescent="0.3">
      <c r="A98" s="51">
        <v>81</v>
      </c>
      <c r="B98" s="52">
        <v>103.02</v>
      </c>
      <c r="C98" s="52">
        <v>117.62</v>
      </c>
      <c r="D98" s="52">
        <f t="shared" si="23"/>
        <v>-2.6174218811030148E-3</v>
      </c>
      <c r="E98" s="52">
        <f t="shared" si="24"/>
        <v>-1.9198973001658626E-2</v>
      </c>
      <c r="I98" s="51">
        <v>81</v>
      </c>
      <c r="J98" s="47">
        <f t="shared" si="25"/>
        <v>6.3418000566428016E-4</v>
      </c>
      <c r="K98" s="47">
        <f t="shared" si="26"/>
        <v>2.6834533128655066E-3</v>
      </c>
      <c r="L98" s="47">
        <f t="shared" si="27"/>
        <v>9.1343895583070523E-5</v>
      </c>
      <c r="M98" s="47">
        <f t="shared" si="14"/>
        <v>2.51829308394452E-2</v>
      </c>
      <c r="N98" s="47">
        <f t="shared" si="15"/>
        <v>5.1802058963573122E-2</v>
      </c>
      <c r="O98" s="47">
        <f t="shared" si="16"/>
        <v>7.0020665569838464E-2</v>
      </c>
      <c r="P98" s="85">
        <v>0.74841512426220436</v>
      </c>
      <c r="Q98" s="84">
        <f t="shared" si="17"/>
        <v>2.3653065647595655E-2</v>
      </c>
      <c r="R98" s="110">
        <f t="shared" si="18"/>
        <v>-4.1422235128529529E-2</v>
      </c>
      <c r="S98" s="110">
        <f t="shared" si="19"/>
        <v>-8.5206804569787298E-2</v>
      </c>
      <c r="T98" s="110">
        <f t="shared" si="20"/>
        <v>-3.8905830818968999E-2</v>
      </c>
      <c r="U98" s="111">
        <f t="shared" si="21"/>
        <v>2.5164043095605299E-3</v>
      </c>
      <c r="V98" s="98">
        <f t="shared" si="22"/>
        <v>4.6300973750818299E-2</v>
      </c>
    </row>
    <row r="99" spans="1:22" x14ac:dyDescent="0.3">
      <c r="A99" s="51">
        <v>82</v>
      </c>
      <c r="B99" s="52">
        <v>99.7</v>
      </c>
      <c r="C99" s="52">
        <v>117.21</v>
      </c>
      <c r="D99" s="52">
        <f t="shared" si="23"/>
        <v>-3.2757467169646455E-2</v>
      </c>
      <c r="E99" s="52">
        <f t="shared" si="24"/>
        <v>-3.4918912967211472E-3</v>
      </c>
      <c r="I99" s="51">
        <v>82</v>
      </c>
      <c r="J99" s="47">
        <f t="shared" si="25"/>
        <v>6.1536013241346205E-4</v>
      </c>
      <c r="K99" s="47">
        <f t="shared" si="26"/>
        <v>2.6140077304090937E-3</v>
      </c>
      <c r="L99" s="47">
        <f t="shared" si="27"/>
        <v>9.0111133076455825E-5</v>
      </c>
      <c r="M99" s="47">
        <f t="shared" si="14"/>
        <v>2.4806453442873733E-2</v>
      </c>
      <c r="N99" s="47">
        <f t="shared" si="15"/>
        <v>5.1127367724234478E-2</v>
      </c>
      <c r="O99" s="47">
        <f t="shared" si="16"/>
        <v>7.1049387582983931E-2</v>
      </c>
      <c r="P99" s="85">
        <v>0.74841512426220436</v>
      </c>
      <c r="Q99" s="84">
        <f t="shared" si="17"/>
        <v>2.3325227568524287E-2</v>
      </c>
      <c r="R99" s="110">
        <f t="shared" si="18"/>
        <v>-4.0802984917313705E-2</v>
      </c>
      <c r="S99" s="110">
        <f t="shared" si="19"/>
        <v>-8.4097036237688744E-2</v>
      </c>
      <c r="T99" s="110">
        <f t="shared" si="20"/>
        <v>-3.8366585165555654E-2</v>
      </c>
      <c r="U99" s="111">
        <f t="shared" si="21"/>
        <v>2.4363997517580505E-3</v>
      </c>
      <c r="V99" s="98">
        <f t="shared" si="22"/>
        <v>4.573045107213309E-2</v>
      </c>
    </row>
    <row r="100" spans="1:22" x14ac:dyDescent="0.3">
      <c r="A100" s="51">
        <v>83</v>
      </c>
      <c r="B100" s="52">
        <v>103.61</v>
      </c>
      <c r="C100" s="52">
        <v>123.93</v>
      </c>
      <c r="D100" s="52">
        <f t="shared" si="23"/>
        <v>3.8468173295867714E-2</v>
      </c>
      <c r="E100" s="52">
        <f t="shared" si="24"/>
        <v>5.5749692341693975E-2</v>
      </c>
      <c r="I100" s="51">
        <v>83</v>
      </c>
      <c r="J100" s="47">
        <f t="shared" si="25"/>
        <v>6.2909087810217226E-4</v>
      </c>
      <c r="K100" s="47">
        <f t="shared" si="26"/>
        <v>2.5359532976416644E-3</v>
      </c>
      <c r="L100" s="47">
        <f t="shared" si="27"/>
        <v>9.0839364519531668E-5</v>
      </c>
      <c r="M100" s="47">
        <f t="shared" si="14"/>
        <v>2.5081684116146832E-2</v>
      </c>
      <c r="N100" s="47">
        <f t="shared" si="15"/>
        <v>5.035824954902289E-2</v>
      </c>
      <c r="O100" s="47">
        <f t="shared" si="16"/>
        <v>7.1919517946121683E-2</v>
      </c>
      <c r="P100" s="85">
        <v>0.74841512426220436</v>
      </c>
      <c r="Q100" s="84">
        <f t="shared" si="17"/>
        <v>2.3389975708994162E-2</v>
      </c>
      <c r="R100" s="110">
        <f t="shared" si="18"/>
        <v>-4.125569908849526E-2</v>
      </c>
      <c r="S100" s="110">
        <f t="shared" si="19"/>
        <v>-8.2831949417637663E-2</v>
      </c>
      <c r="T100" s="110">
        <f t="shared" si="20"/>
        <v>-3.8473086379245888E-2</v>
      </c>
      <c r="U100" s="111">
        <f t="shared" si="21"/>
        <v>2.7826127092493713E-3</v>
      </c>
      <c r="V100" s="98">
        <f t="shared" si="22"/>
        <v>4.4358863038391774E-2</v>
      </c>
    </row>
    <row r="101" spans="1:22" x14ac:dyDescent="0.3">
      <c r="A101" s="51">
        <v>84</v>
      </c>
      <c r="B101" s="52">
        <v>99.65</v>
      </c>
      <c r="C101" s="52">
        <v>119.38</v>
      </c>
      <c r="D101" s="52">
        <f t="shared" si="23"/>
        <v>-3.896980360485662E-2</v>
      </c>
      <c r="E101" s="52">
        <f t="shared" si="24"/>
        <v>-3.7405207336279202E-2</v>
      </c>
      <c r="I101" s="51">
        <v>84</v>
      </c>
      <c r="J101" s="47">
        <f t="shared" si="25"/>
        <v>6.5461216246073437E-4</v>
      </c>
      <c r="K101" s="47">
        <f t="shared" si="26"/>
        <v>2.5531155445982202E-3</v>
      </c>
      <c r="L101" s="47">
        <f t="shared" si="27"/>
        <v>1.5245184836969357E-4</v>
      </c>
      <c r="M101" s="47">
        <f t="shared" si="14"/>
        <v>2.558538962886308E-2</v>
      </c>
      <c r="N101" s="47">
        <f t="shared" si="15"/>
        <v>5.0528363763318325E-2</v>
      </c>
      <c r="O101" s="47">
        <f t="shared" si="16"/>
        <v>0.11792487492567855</v>
      </c>
      <c r="P101" s="85">
        <v>0.74841512426220436</v>
      </c>
      <c r="Q101" s="84">
        <f t="shared" si="17"/>
        <v>2.4200710356098554E-2</v>
      </c>
      <c r="R101" s="110">
        <f t="shared" si="18"/>
        <v>-4.2084220928002028E-2</v>
      </c>
      <c r="S101" s="110">
        <f t="shared" si="19"/>
        <v>-8.3111762400017511E-2</v>
      </c>
      <c r="T101" s="110">
        <f t="shared" si="20"/>
        <v>-3.9806626204030769E-2</v>
      </c>
      <c r="U101" s="111">
        <f t="shared" si="21"/>
        <v>2.2775947239712588E-3</v>
      </c>
      <c r="V101" s="98">
        <f t="shared" si="22"/>
        <v>4.3305136195986742E-2</v>
      </c>
    </row>
    <row r="102" spans="1:22" x14ac:dyDescent="0.3">
      <c r="A102" s="51">
        <v>85</v>
      </c>
      <c r="B102" s="52">
        <v>101.27</v>
      </c>
      <c r="C102" s="52">
        <v>121.41</v>
      </c>
      <c r="D102" s="52">
        <f t="shared" si="23"/>
        <v>1.6126170685389806E-2</v>
      </c>
      <c r="E102" s="52">
        <f t="shared" si="24"/>
        <v>1.6861564815380203E-2</v>
      </c>
      <c r="I102" s="51">
        <v>85</v>
      </c>
      <c r="J102" s="47">
        <f t="shared" si="25"/>
        <v>6.805331653769453E-4</v>
      </c>
      <c r="K102" s="47">
        <f t="shared" si="26"/>
        <v>2.5184965643363743E-3</v>
      </c>
      <c r="L102" s="47">
        <f t="shared" si="27"/>
        <v>1.9160850042941507E-4</v>
      </c>
      <c r="M102" s="47">
        <f t="shared" si="14"/>
        <v>2.6087030597155846E-2</v>
      </c>
      <c r="N102" s="47">
        <f t="shared" si="15"/>
        <v>5.0184624780268854E-2</v>
      </c>
      <c r="O102" s="47">
        <f t="shared" si="16"/>
        <v>0.14635900322359974</v>
      </c>
      <c r="P102" s="85">
        <v>0.74841512426220436</v>
      </c>
      <c r="Q102" s="84">
        <f t="shared" si="17"/>
        <v>2.4753742914203507E-2</v>
      </c>
      <c r="R102" s="110">
        <f t="shared" si="18"/>
        <v>-4.2909346894125837E-2</v>
      </c>
      <c r="S102" s="110">
        <f t="shared" si="19"/>
        <v>-8.2546362087023969E-2</v>
      </c>
      <c r="T102" s="110">
        <f t="shared" si="20"/>
        <v>-4.0716283813051951E-2</v>
      </c>
      <c r="U102" s="111">
        <f t="shared" si="21"/>
        <v>2.1930630810738858E-3</v>
      </c>
      <c r="V102" s="98">
        <f t="shared" si="22"/>
        <v>4.1830078273972018E-2</v>
      </c>
    </row>
    <row r="103" spans="1:22" x14ac:dyDescent="0.3">
      <c r="A103" s="51">
        <v>86</v>
      </c>
      <c r="B103" s="52">
        <v>98.78</v>
      </c>
      <c r="C103" s="52">
        <v>117.12</v>
      </c>
      <c r="D103" s="52">
        <f t="shared" si="23"/>
        <v>-2.4895062231714792E-2</v>
      </c>
      <c r="E103" s="52">
        <f t="shared" si="24"/>
        <v>-3.5974197342882375E-2</v>
      </c>
      <c r="I103" s="51">
        <v>86</v>
      </c>
      <c r="J103" s="47">
        <f t="shared" si="25"/>
        <v>6.6791877184486665E-4</v>
      </c>
      <c r="K103" s="47">
        <f t="shared" si="26"/>
        <v>2.451471038446981E-3</v>
      </c>
      <c r="L103" s="47">
        <f t="shared" si="27"/>
        <v>1.9401761958360016E-4</v>
      </c>
      <c r="M103" s="47">
        <f t="shared" si="14"/>
        <v>2.5844124513027457E-2</v>
      </c>
      <c r="N103" s="47">
        <f t="shared" si="15"/>
        <v>4.9512332185496784E-2</v>
      </c>
      <c r="O103" s="47">
        <f t="shared" si="16"/>
        <v>0.15162330667550794</v>
      </c>
      <c r="P103" s="85">
        <v>0.74841512426220436</v>
      </c>
      <c r="Q103" s="84">
        <f t="shared" si="17"/>
        <v>2.4542758545643847E-2</v>
      </c>
      <c r="R103" s="110">
        <f t="shared" si="18"/>
        <v>-4.2509801940638671E-2</v>
      </c>
      <c r="S103" s="110">
        <f t="shared" si="19"/>
        <v>-8.1440539174140514E-2</v>
      </c>
      <c r="T103" s="110">
        <f t="shared" si="20"/>
        <v>-4.0369245409196529E-2</v>
      </c>
      <c r="U103" s="111">
        <f t="shared" si="21"/>
        <v>2.1405565314421421E-3</v>
      </c>
      <c r="V103" s="98">
        <f t="shared" si="22"/>
        <v>4.1071293764943985E-2</v>
      </c>
    </row>
    <row r="104" spans="1:22" x14ac:dyDescent="0.3">
      <c r="A104" s="51">
        <v>87</v>
      </c>
      <c r="B104" s="52">
        <v>104.17</v>
      </c>
      <c r="C104" s="52">
        <v>114.72</v>
      </c>
      <c r="D104" s="52">
        <f t="shared" si="23"/>
        <v>5.3129024883878564E-2</v>
      </c>
      <c r="E104" s="52">
        <f t="shared" si="24"/>
        <v>-2.0704673361691281E-2</v>
      </c>
      <c r="I104" s="51">
        <v>87</v>
      </c>
      <c r="J104" s="47">
        <f t="shared" si="25"/>
        <v>6.6647413239514922E-4</v>
      </c>
      <c r="K104" s="47">
        <f t="shared" si="26"/>
        <v>2.4167511935275113E-3</v>
      </c>
      <c r="L104" s="47">
        <f t="shared" si="27"/>
        <v>2.1506448744370354E-4</v>
      </c>
      <c r="M104" s="47">
        <f t="shared" si="14"/>
        <v>2.5816160295348903E-2</v>
      </c>
      <c r="N104" s="47">
        <f t="shared" si="15"/>
        <v>4.9160463723682581E-2</v>
      </c>
      <c r="O104" s="47">
        <f t="shared" si="16"/>
        <v>0.1694576125772923</v>
      </c>
      <c r="P104" s="85">
        <v>0.74841512426220436</v>
      </c>
      <c r="Q104" s="84">
        <f t="shared" si="17"/>
        <v>2.4642768789632404E-2</v>
      </c>
      <c r="R104" s="110">
        <f t="shared" si="18"/>
        <v>-4.2463804895765241E-2</v>
      </c>
      <c r="S104" s="110">
        <f t="shared" si="19"/>
        <v>-8.0861767058515596E-2</v>
      </c>
      <c r="T104" s="110">
        <f t="shared" si="20"/>
        <v>-4.0533747621753408E-2</v>
      </c>
      <c r="U104" s="111">
        <f t="shared" si="21"/>
        <v>1.930057274011833E-3</v>
      </c>
      <c r="V104" s="98">
        <f t="shared" si="22"/>
        <v>4.0328019436762189E-2</v>
      </c>
    </row>
    <row r="105" spans="1:22" x14ac:dyDescent="0.3">
      <c r="A105" s="51">
        <v>88</v>
      </c>
      <c r="B105" s="52">
        <v>104.26</v>
      </c>
      <c r="C105" s="52">
        <v>124.04</v>
      </c>
      <c r="D105" s="52">
        <f t="shared" si="23"/>
        <v>8.6359934360244765E-4</v>
      </c>
      <c r="E105" s="52">
        <f t="shared" si="24"/>
        <v>7.8109717380938123E-2</v>
      </c>
      <c r="I105" s="51">
        <v>88</v>
      </c>
      <c r="J105" s="47">
        <f t="shared" si="25"/>
        <v>7.3116070697664846E-4</v>
      </c>
      <c r="K105" s="47">
        <f t="shared" si="26"/>
        <v>2.3571091626921159E-3</v>
      </c>
      <c r="L105" s="47">
        <f t="shared" si="27"/>
        <v>1.756119796330162E-4</v>
      </c>
      <c r="M105" s="47">
        <f t="shared" si="14"/>
        <v>2.7039983486989196E-2</v>
      </c>
      <c r="N105" s="47">
        <f t="shared" si="15"/>
        <v>4.8550068616760117E-2</v>
      </c>
      <c r="O105" s="47">
        <f t="shared" si="16"/>
        <v>0.13376973555693947</v>
      </c>
      <c r="P105" s="85">
        <v>0.74841512426220436</v>
      </c>
      <c r="Q105" s="84">
        <f t="shared" si="17"/>
        <v>2.4997331360209419E-2</v>
      </c>
      <c r="R105" s="110">
        <f t="shared" si="18"/>
        <v>-4.4476814911282109E-2</v>
      </c>
      <c r="S105" s="110">
        <f t="shared" si="19"/>
        <v>-7.9857756453020748E-2</v>
      </c>
      <c r="T105" s="110">
        <f t="shared" si="20"/>
        <v>-4.1116951151948251E-2</v>
      </c>
      <c r="U105" s="111">
        <f t="shared" si="21"/>
        <v>3.3598637593338573E-3</v>
      </c>
      <c r="V105" s="98">
        <f t="shared" si="22"/>
        <v>3.8740805301072496E-2</v>
      </c>
    </row>
    <row r="106" spans="1:22" x14ac:dyDescent="0.3">
      <c r="A106" s="51">
        <v>89</v>
      </c>
      <c r="B106" s="52">
        <v>103.2</v>
      </c>
      <c r="C106" s="52">
        <v>123.67</v>
      </c>
      <c r="D106" s="52">
        <f t="shared" si="23"/>
        <v>-1.0218926292497555E-2</v>
      </c>
      <c r="E106" s="52">
        <f t="shared" si="24"/>
        <v>-2.9873664782825247E-3</v>
      </c>
      <c r="I106" s="51">
        <v>89</v>
      </c>
      <c r="J106" s="47">
        <f t="shared" si="25"/>
        <v>7.0924825988213707E-4</v>
      </c>
      <c r="K106" s="47">
        <f t="shared" si="26"/>
        <v>2.4694297262912532E-3</v>
      </c>
      <c r="L106" s="47">
        <f t="shared" si="27"/>
        <v>1.7236728526380022E-4</v>
      </c>
      <c r="M106" s="47">
        <f t="shared" si="14"/>
        <v>2.6631715301161828E-2</v>
      </c>
      <c r="N106" s="47">
        <f t="shared" si="15"/>
        <v>4.969335696339354E-2</v>
      </c>
      <c r="O106" s="47">
        <f t="shared" si="16"/>
        <v>0.13024389224504165</v>
      </c>
      <c r="P106" s="85">
        <v>0.74841512426220436</v>
      </c>
      <c r="Q106" s="84">
        <f t="shared" si="17"/>
        <v>2.48692641478876E-2</v>
      </c>
      <c r="R106" s="110">
        <f t="shared" si="18"/>
        <v>-4.3805273505055066E-2</v>
      </c>
      <c r="S106" s="110">
        <f t="shared" si="19"/>
        <v>-8.1738298436632079E-2</v>
      </c>
      <c r="T106" s="110">
        <f t="shared" si="20"/>
        <v>-4.0906299333267143E-2</v>
      </c>
      <c r="U106" s="111">
        <f t="shared" si="21"/>
        <v>2.8989741717879228E-3</v>
      </c>
      <c r="V106" s="98">
        <f t="shared" si="22"/>
        <v>4.0831999103364935E-2</v>
      </c>
    </row>
    <row r="107" spans="1:22" x14ac:dyDescent="0.3">
      <c r="A107" s="51">
        <v>90</v>
      </c>
      <c r="B107" s="52">
        <v>103.74</v>
      </c>
      <c r="C107" s="52">
        <v>129.71</v>
      </c>
      <c r="D107" s="52">
        <f t="shared" si="23"/>
        <v>5.218915875791607E-3</v>
      </c>
      <c r="E107" s="52">
        <f t="shared" si="24"/>
        <v>4.7684461598616154E-2</v>
      </c>
      <c r="I107" s="51">
        <v>90</v>
      </c>
      <c r="J107" s="47">
        <f t="shared" si="25"/>
        <v>6.9110360572281781E-4</v>
      </c>
      <c r="K107" s="47">
        <f t="shared" si="26"/>
        <v>2.3956145652567827E-3</v>
      </c>
      <c r="L107" s="47">
        <f t="shared" si="27"/>
        <v>1.6811209704139363E-4</v>
      </c>
      <c r="M107" s="47">
        <f t="shared" si="14"/>
        <v>2.6288849456049191E-2</v>
      </c>
      <c r="N107" s="47">
        <f t="shared" si="15"/>
        <v>4.8945015734564667E-2</v>
      </c>
      <c r="O107" s="47">
        <f t="shared" si="16"/>
        <v>0.13065285784202624</v>
      </c>
      <c r="P107" s="85">
        <v>0.74841512426220436</v>
      </c>
      <c r="Q107" s="84">
        <f t="shared" si="17"/>
        <v>2.4536553877706289E-2</v>
      </c>
      <c r="R107" s="110">
        <f t="shared" si="18"/>
        <v>-4.3241309376163758E-2</v>
      </c>
      <c r="S107" s="110">
        <f t="shared" si="19"/>
        <v>-8.0507386652195589E-2</v>
      </c>
      <c r="T107" s="110">
        <f t="shared" si="20"/>
        <v>-4.0359039638635408E-2</v>
      </c>
      <c r="U107" s="111">
        <f t="shared" si="21"/>
        <v>2.8822697375283507E-3</v>
      </c>
      <c r="V107" s="98">
        <f t="shared" si="22"/>
        <v>4.0148347013560182E-2</v>
      </c>
    </row>
    <row r="108" spans="1:22" x14ac:dyDescent="0.3">
      <c r="A108" s="51">
        <v>91</v>
      </c>
      <c r="B108" s="52">
        <v>102.46</v>
      </c>
      <c r="C108" s="52">
        <v>117.68</v>
      </c>
      <c r="D108" s="52">
        <f t="shared" si="23"/>
        <v>-1.2415290412197879E-2</v>
      </c>
      <c r="E108" s="52">
        <f t="shared" si="24"/>
        <v>-9.7332113059399664E-2</v>
      </c>
      <c r="I108" s="51">
        <v>91</v>
      </c>
      <c r="J108" s="47">
        <f t="shared" si="25"/>
        <v>6.7118761003869085E-4</v>
      </c>
      <c r="K108" s="47">
        <f t="shared" si="26"/>
        <v>2.391960364637576E-3</v>
      </c>
      <c r="L108" s="47">
        <f t="shared" si="27"/>
        <v>1.7053456994011961E-4</v>
      </c>
      <c r="M108" s="47">
        <f t="shared" si="14"/>
        <v>2.5907288743492456E-2</v>
      </c>
      <c r="N108" s="47">
        <f t="shared" si="15"/>
        <v>4.8907671838246153E-2</v>
      </c>
      <c r="O108" s="47">
        <f t="shared" si="16"/>
        <v>0.13459021142620628</v>
      </c>
      <c r="P108" s="85">
        <v>0.74841512426220436</v>
      </c>
      <c r="Q108" s="84">
        <f t="shared" si="17"/>
        <v>2.4322170692696165E-2</v>
      </c>
      <c r="R108" s="110">
        <f t="shared" si="18"/>
        <v>-4.2613697854212623E-2</v>
      </c>
      <c r="S108" s="110">
        <f t="shared" si="19"/>
        <v>-8.0445961408891584E-2</v>
      </c>
      <c r="T108" s="110">
        <f t="shared" si="20"/>
        <v>-4.0006410679214101E-2</v>
      </c>
      <c r="U108" s="111">
        <f t="shared" si="21"/>
        <v>2.6072871749985224E-3</v>
      </c>
      <c r="V108" s="98">
        <f t="shared" si="22"/>
        <v>4.0439550729677483E-2</v>
      </c>
    </row>
    <row r="109" spans="1:22" x14ac:dyDescent="0.3">
      <c r="A109" s="51">
        <v>92</v>
      </c>
      <c r="B109" s="52">
        <v>105.6</v>
      </c>
      <c r="C109" s="52">
        <v>123</v>
      </c>
      <c r="D109" s="52">
        <f t="shared" si="23"/>
        <v>3.0185892761104883E-2</v>
      </c>
      <c r="E109" s="52">
        <f t="shared" si="24"/>
        <v>4.4215279079235385E-2</v>
      </c>
      <c r="I109" s="51">
        <v>92</v>
      </c>
      <c r="J109" s="47">
        <f t="shared" si="25"/>
        <v>6.5567616481810643E-4</v>
      </c>
      <c r="K109" s="47">
        <f t="shared" si="26"/>
        <v>2.6044077606766818E-3</v>
      </c>
      <c r="L109" s="47">
        <f t="shared" si="27"/>
        <v>2.0167072634387576E-4</v>
      </c>
      <c r="M109" s="47">
        <f t="shared" si="14"/>
        <v>2.5606174349521765E-2</v>
      </c>
      <c r="N109" s="47">
        <f t="shared" si="15"/>
        <v>5.1033398482529871E-2</v>
      </c>
      <c r="O109" s="47">
        <f t="shared" si="16"/>
        <v>0.15432762539373177</v>
      </c>
      <c r="P109" s="85">
        <v>0.74841512426220436</v>
      </c>
      <c r="Q109" s="84">
        <f t="shared" si="17"/>
        <v>2.4658705000357214E-2</v>
      </c>
      <c r="R109" s="110">
        <f t="shared" si="18"/>
        <v>-4.2118408751162642E-2</v>
      </c>
      <c r="S109" s="110">
        <f t="shared" si="19"/>
        <v>-8.3942470589649043E-2</v>
      </c>
      <c r="T109" s="110">
        <f t="shared" si="20"/>
        <v>-4.055996035576398E-2</v>
      </c>
      <c r="U109" s="111">
        <f t="shared" si="21"/>
        <v>1.5584483953986622E-3</v>
      </c>
      <c r="V109" s="98">
        <f t="shared" si="22"/>
        <v>4.3382510233885063E-2</v>
      </c>
    </row>
    <row r="110" spans="1:22" x14ac:dyDescent="0.3">
      <c r="A110" s="51">
        <v>93</v>
      </c>
      <c r="B110" s="52">
        <v>103.1</v>
      </c>
      <c r="C110" s="52">
        <v>124.94</v>
      </c>
      <c r="D110" s="52">
        <f t="shared" si="23"/>
        <v>-2.3958980249246864E-2</v>
      </c>
      <c r="E110" s="52">
        <f t="shared" si="24"/>
        <v>1.5649266693006439E-2</v>
      </c>
      <c r="I110" s="51">
        <v>93</v>
      </c>
      <c r="J110" s="47">
        <f t="shared" si="25"/>
        <v>6.63341523527111E-4</v>
      </c>
      <c r="K110" s="47">
        <f t="shared" si="26"/>
        <v>2.5849252549780214E-3</v>
      </c>
      <c r="L110" s="47">
        <f t="shared" si="27"/>
        <v>2.3566093473420324E-4</v>
      </c>
      <c r="M110" s="47">
        <f t="shared" si="14"/>
        <v>2.5755417362704706E-2</v>
      </c>
      <c r="N110" s="47">
        <f t="shared" si="15"/>
        <v>5.084216021156085E-2</v>
      </c>
      <c r="O110" s="47">
        <f t="shared" si="16"/>
        <v>0.17996788348744472</v>
      </c>
      <c r="P110" s="85">
        <v>0.74841512426220436</v>
      </c>
      <c r="Q110" s="84">
        <f t="shared" si="17"/>
        <v>2.497823405067711E-2</v>
      </c>
      <c r="R110" s="110">
        <f t="shared" si="18"/>
        <v>-4.2363891662693769E-2</v>
      </c>
      <c r="S110" s="110">
        <f t="shared" si="19"/>
        <v>-8.362791162603371E-2</v>
      </c>
      <c r="T110" s="110">
        <f t="shared" si="20"/>
        <v>-4.1085538873099021E-2</v>
      </c>
      <c r="U110" s="111">
        <f t="shared" si="21"/>
        <v>1.2783527895947472E-3</v>
      </c>
      <c r="V110" s="98">
        <f t="shared" si="22"/>
        <v>4.2542372752934689E-2</v>
      </c>
    </row>
    <row r="111" spans="1:22" x14ac:dyDescent="0.3">
      <c r="A111" s="51">
        <v>94</v>
      </c>
      <c r="B111" s="52">
        <v>108.45</v>
      </c>
      <c r="C111" s="52">
        <v>134.49</v>
      </c>
      <c r="D111" s="52">
        <f t="shared" si="23"/>
        <v>5.0589846249969261E-2</v>
      </c>
      <c r="E111" s="52">
        <f t="shared" si="24"/>
        <v>7.3656224770034029E-2</v>
      </c>
      <c r="I111" s="51">
        <v>94</v>
      </c>
      <c r="J111" s="47">
        <f t="shared" si="25"/>
        <v>6.6066225985881178E-4</v>
      </c>
      <c r="K111" s="47">
        <f t="shared" si="26"/>
        <v>2.514724483769546E-3</v>
      </c>
      <c r="L111" s="47">
        <f t="shared" si="27"/>
        <v>2.1734289254378899E-4</v>
      </c>
      <c r="M111" s="47">
        <f t="shared" si="14"/>
        <v>2.5703351140635568E-2</v>
      </c>
      <c r="N111" s="47">
        <f t="shared" si="15"/>
        <v>5.0147028663416797E-2</v>
      </c>
      <c r="O111" s="47">
        <f t="shared" si="16"/>
        <v>0.16862054485093741</v>
      </c>
      <c r="P111" s="85">
        <v>0.74841512426220436</v>
      </c>
      <c r="Q111" s="84">
        <f t="shared" si="17"/>
        <v>2.4719827938239812E-2</v>
      </c>
      <c r="R111" s="110">
        <f t="shared" si="18"/>
        <v>-4.2278250348481684E-2</v>
      </c>
      <c r="S111" s="110">
        <f t="shared" si="19"/>
        <v>-8.2484521977860575E-2</v>
      </c>
      <c r="T111" s="110">
        <f t="shared" si="20"/>
        <v>-4.0660498641830099E-2</v>
      </c>
      <c r="U111" s="111">
        <f t="shared" si="21"/>
        <v>1.6177517066515851E-3</v>
      </c>
      <c r="V111" s="98">
        <f t="shared" si="22"/>
        <v>4.1824023336030476E-2</v>
      </c>
    </row>
    <row r="112" spans="1:22" x14ac:dyDescent="0.3">
      <c r="A112" s="51">
        <v>95</v>
      </c>
      <c r="B112" s="52">
        <v>105.07</v>
      </c>
      <c r="C112" s="52">
        <v>123.53</v>
      </c>
      <c r="D112" s="52">
        <f t="shared" si="23"/>
        <v>-3.1662442572199606E-2</v>
      </c>
      <c r="E112" s="52">
        <f t="shared" si="24"/>
        <v>-8.5005805286735486E-2</v>
      </c>
      <c r="I112" s="51">
        <v>95</v>
      </c>
      <c r="J112" s="47">
        <f t="shared" si="25"/>
        <v>7.1762236837091332E-4</v>
      </c>
      <c r="K112" s="47">
        <f t="shared" si="26"/>
        <v>2.6020399326776729E-3</v>
      </c>
      <c r="L112" s="47">
        <f t="shared" si="27"/>
        <v>3.226103183615514E-4</v>
      </c>
      <c r="M112" s="47">
        <f t="shared" si="14"/>
        <v>2.678847454355909E-2</v>
      </c>
      <c r="N112" s="47">
        <f t="shared" si="15"/>
        <v>5.1010194399528343E-2</v>
      </c>
      <c r="O112" s="47">
        <f t="shared" si="16"/>
        <v>0.23608766208205606</v>
      </c>
      <c r="P112" s="85">
        <v>0.74841512426220436</v>
      </c>
      <c r="Q112" s="84">
        <f t="shared" si="17"/>
        <v>2.6232478036908945E-2</v>
      </c>
      <c r="R112" s="110">
        <f t="shared" si="18"/>
        <v>-4.4063119513470361E-2</v>
      </c>
      <c r="S112" s="110">
        <f t="shared" si="19"/>
        <v>-8.3904303269563885E-2</v>
      </c>
      <c r="T112" s="110">
        <f t="shared" si="20"/>
        <v>-4.3148586642934528E-2</v>
      </c>
      <c r="U112" s="111">
        <f t="shared" si="21"/>
        <v>9.1453287053583354E-4</v>
      </c>
      <c r="V112" s="98">
        <f t="shared" si="22"/>
        <v>4.0755716626629357E-2</v>
      </c>
    </row>
    <row r="113" spans="1:22" x14ac:dyDescent="0.3">
      <c r="A113" s="51">
        <v>96</v>
      </c>
      <c r="B113" s="52">
        <v>109.82</v>
      </c>
      <c r="C113" s="52">
        <v>115.36</v>
      </c>
      <c r="D113" s="52">
        <f t="shared" si="23"/>
        <v>4.4215867150042595E-2</v>
      </c>
      <c r="E113" s="52">
        <f t="shared" si="24"/>
        <v>-6.8426368012083474E-2</v>
      </c>
      <c r="I113" s="51">
        <v>96</v>
      </c>
      <c r="J113" s="47">
        <f t="shared" si="25"/>
        <v>7.2616900540892107E-4</v>
      </c>
      <c r="K113" s="47">
        <f t="shared" si="26"/>
        <v>2.7407583426707345E-3</v>
      </c>
      <c r="L113" s="47">
        <f t="shared" si="27"/>
        <v>3.9367675165655024E-4</v>
      </c>
      <c r="M113" s="47">
        <f t="shared" si="14"/>
        <v>2.694752317763028E-2</v>
      </c>
      <c r="N113" s="47">
        <f t="shared" si="15"/>
        <v>5.2352252508089225E-2</v>
      </c>
      <c r="O113" s="47">
        <f t="shared" si="16"/>
        <v>0.2790522586463472</v>
      </c>
      <c r="P113" s="85">
        <v>0.74841512426220436</v>
      </c>
      <c r="Q113" s="84">
        <f t="shared" si="17"/>
        <v>2.6990228832722438E-2</v>
      </c>
      <c r="R113" s="110">
        <f t="shared" si="18"/>
        <v>-4.432473123608404E-2</v>
      </c>
      <c r="S113" s="110">
        <f t="shared" si="19"/>
        <v>-8.6111792417009891E-2</v>
      </c>
      <c r="T113" s="110">
        <f t="shared" si="20"/>
        <v>-4.4394975787753713E-2</v>
      </c>
      <c r="U113" s="111">
        <f t="shared" si="21"/>
        <v>-7.0244551669672306E-5</v>
      </c>
      <c r="V113" s="98">
        <f t="shared" si="22"/>
        <v>4.1716816629256179E-2</v>
      </c>
    </row>
    <row r="114" spans="1:22" x14ac:dyDescent="0.3">
      <c r="A114" s="51">
        <v>97</v>
      </c>
      <c r="B114" s="52">
        <v>105.51</v>
      </c>
      <c r="C114" s="52">
        <v>126.6</v>
      </c>
      <c r="D114" s="52">
        <f t="shared" si="23"/>
        <v>-4.0036926696725698E-2</v>
      </c>
      <c r="E114" s="52">
        <f t="shared" si="24"/>
        <v>9.2974836173436728E-2</v>
      </c>
      <c r="I114" s="51">
        <v>97</v>
      </c>
      <c r="J114" s="47">
        <f t="shared" si="25"/>
        <v>7.6303522248155988E-4</v>
      </c>
      <c r="K114" s="47">
        <f t="shared" si="26"/>
        <v>2.7990006275703649E-3</v>
      </c>
      <c r="L114" s="47">
        <f t="shared" si="27"/>
        <v>2.9110051317938741E-4</v>
      </c>
      <c r="M114" s="47">
        <f t="shared" si="14"/>
        <v>2.7623092196232484E-2</v>
      </c>
      <c r="N114" s="47">
        <f t="shared" si="15"/>
        <v>5.2905582196686625E-2</v>
      </c>
      <c r="O114" s="47">
        <f t="shared" si="16"/>
        <v>0.19919075612569612</v>
      </c>
      <c r="P114" s="85">
        <v>0.74841512426220436</v>
      </c>
      <c r="Q114" s="84">
        <f t="shared" si="17"/>
        <v>2.6724154755001193E-2</v>
      </c>
      <c r="R114" s="110">
        <f t="shared" si="18"/>
        <v>-4.5435943386587921E-2</v>
      </c>
      <c r="S114" s="110">
        <f t="shared" si="19"/>
        <v>-8.7021938762199255E-2</v>
      </c>
      <c r="T114" s="110">
        <f t="shared" si="20"/>
        <v>-4.395732287597616E-2</v>
      </c>
      <c r="U114" s="111">
        <f t="shared" si="21"/>
        <v>1.4786205106117611E-3</v>
      </c>
      <c r="V114" s="98">
        <f t="shared" si="22"/>
        <v>4.3064615886223095E-2</v>
      </c>
    </row>
    <row r="115" spans="1:22" x14ac:dyDescent="0.3">
      <c r="A115" s="51">
        <v>98</v>
      </c>
      <c r="B115" s="52">
        <v>106.75</v>
      </c>
      <c r="C115" s="52">
        <v>120.78</v>
      </c>
      <c r="D115" s="52">
        <f t="shared" si="23"/>
        <v>1.1683916954733113E-2</v>
      </c>
      <c r="E115" s="52">
        <f t="shared" si="24"/>
        <v>-4.7061800830320667E-2</v>
      </c>
      <c r="I115" s="51">
        <v>98</v>
      </c>
      <c r="J115" s="47">
        <f t="shared" si="25"/>
        <v>7.8823283078668265E-4</v>
      </c>
      <c r="K115" s="47">
        <f t="shared" si="26"/>
        <v>2.9743602135875761E-3</v>
      </c>
      <c r="L115" s="47">
        <f t="shared" si="27"/>
        <v>1.7069469676852668E-4</v>
      </c>
      <c r="M115" s="47">
        <f t="shared" si="14"/>
        <v>2.8075484515617581E-2</v>
      </c>
      <c r="N115" s="47">
        <f t="shared" si="15"/>
        <v>5.4537695345399186E-2</v>
      </c>
      <c r="O115" s="47">
        <f t="shared" si="16"/>
        <v>0.111479750224423</v>
      </c>
      <c r="P115" s="85">
        <v>0.74841512426220436</v>
      </c>
      <c r="Q115" s="84">
        <f t="shared" si="17"/>
        <v>2.6344852141533665E-2</v>
      </c>
      <c r="R115" s="110">
        <f t="shared" si="18"/>
        <v>-4.6180062533933489E-2</v>
      </c>
      <c r="S115" s="110">
        <f t="shared" si="19"/>
        <v>-8.9706525994454292E-2</v>
      </c>
      <c r="T115" s="110">
        <f t="shared" si="20"/>
        <v>-4.3333425596501919E-2</v>
      </c>
      <c r="U115" s="111">
        <f t="shared" si="21"/>
        <v>2.8466369374315695E-3</v>
      </c>
      <c r="V115" s="98">
        <f t="shared" si="22"/>
        <v>4.6373100397952373E-2</v>
      </c>
    </row>
    <row r="116" spans="1:22" x14ac:dyDescent="0.3">
      <c r="A116" s="51">
        <v>99</v>
      </c>
      <c r="B116" s="52">
        <v>107.56</v>
      </c>
      <c r="C116" s="52">
        <v>124.18</v>
      </c>
      <c r="D116" s="52">
        <f t="shared" si="23"/>
        <v>7.5591792919299673E-3</v>
      </c>
      <c r="E116" s="52">
        <f t="shared" si="24"/>
        <v>2.7761417056991599E-2</v>
      </c>
      <c r="I116" s="51">
        <v>99</v>
      </c>
      <c r="J116" s="47">
        <f t="shared" si="25"/>
        <v>7.6868126332523521E-4</v>
      </c>
      <c r="K116" s="47">
        <f t="shared" si="26"/>
        <v>2.9515738001017321E-3</v>
      </c>
      <c r="L116" s="47">
        <f t="shared" si="27"/>
        <v>1.4907787068622118E-4</v>
      </c>
      <c r="M116" s="47">
        <f t="shared" si="14"/>
        <v>2.7725101682865568E-2</v>
      </c>
      <c r="N116" s="47">
        <f t="shared" si="15"/>
        <v>5.4328388528482346E-2</v>
      </c>
      <c r="O116" s="47">
        <f t="shared" si="16"/>
        <v>9.8972196807506491E-2</v>
      </c>
      <c r="P116" s="85">
        <v>0.74841512426220436</v>
      </c>
      <c r="Q116" s="84">
        <f t="shared" si="17"/>
        <v>2.5952209591776222E-2</v>
      </c>
      <c r="R116" s="110">
        <f t="shared" si="18"/>
        <v>-4.560373406065981E-2</v>
      </c>
      <c r="S116" s="110">
        <f t="shared" si="19"/>
        <v>-8.9362246917502969E-2</v>
      </c>
      <c r="T116" s="110">
        <f t="shared" si="20"/>
        <v>-4.2687586074437914E-2</v>
      </c>
      <c r="U116" s="111">
        <f t="shared" si="21"/>
        <v>2.9161479862218967E-3</v>
      </c>
      <c r="V116" s="98">
        <f t="shared" si="22"/>
        <v>4.6674660843065055E-2</v>
      </c>
    </row>
    <row r="117" spans="1:22" x14ac:dyDescent="0.3">
      <c r="A117" s="51">
        <v>100</v>
      </c>
      <c r="B117" s="52">
        <v>105.02</v>
      </c>
      <c r="C117" s="52">
        <v>123.82</v>
      </c>
      <c r="D117" s="52">
        <f t="shared" si="23"/>
        <v>-2.3898023190950773E-2</v>
      </c>
      <c r="E117" s="52">
        <f t="shared" si="24"/>
        <v>-2.9032278456607771E-3</v>
      </c>
      <c r="I117" s="51">
        <v>100</v>
      </c>
      <c r="J117" s="47">
        <f t="shared" si="25"/>
        <v>7.4733506117250447E-4</v>
      </c>
      <c r="K117" s="47">
        <f t="shared" si="26"/>
        <v>2.8861474744090471E-3</v>
      </c>
      <c r="L117" s="47">
        <f t="shared" si="27"/>
        <v>1.509011404335898E-4</v>
      </c>
      <c r="M117" s="47">
        <f t="shared" si="14"/>
        <v>2.7337429673846524E-2</v>
      </c>
      <c r="N117" s="47">
        <f t="shared" si="15"/>
        <v>5.3722876639370747E-2</v>
      </c>
      <c r="O117" s="47">
        <f t="shared" si="16"/>
        <v>0.10274852209898007</v>
      </c>
      <c r="P117" s="85">
        <v>0.74841512426220436</v>
      </c>
      <c r="Q117" s="84">
        <f t="shared" si="17"/>
        <v>2.565357845684162E-2</v>
      </c>
      <c r="R117" s="110">
        <f t="shared" si="18"/>
        <v>-4.4966070350557268E-2</v>
      </c>
      <c r="S117" s="110">
        <f t="shared" si="19"/>
        <v>-8.8366268490535513E-2</v>
      </c>
      <c r="T117" s="110">
        <f t="shared" si="20"/>
        <v>-4.21963815690201E-2</v>
      </c>
      <c r="U117" s="111">
        <f t="shared" si="21"/>
        <v>2.7696887815371676E-3</v>
      </c>
      <c r="V117" s="98">
        <f t="shared" si="22"/>
        <v>4.6169886921515413E-2</v>
      </c>
    </row>
    <row r="118" spans="1:22" x14ac:dyDescent="0.3">
      <c r="A118" s="51">
        <v>101</v>
      </c>
      <c r="B118" s="52">
        <v>107.8</v>
      </c>
      <c r="C118" s="52">
        <v>128.57</v>
      </c>
      <c r="D118" s="52">
        <f t="shared" si="23"/>
        <v>2.6126850265183531E-2</v>
      </c>
      <c r="E118" s="52">
        <f t="shared" si="24"/>
        <v>3.764460500507142E-2</v>
      </c>
      <c r="I118" s="51">
        <v>101</v>
      </c>
      <c r="J118" s="47">
        <f t="shared" si="25"/>
        <v>7.4204847471038594E-4</v>
      </c>
      <c r="K118" s="47">
        <f t="shared" si="26"/>
        <v>2.7998159121344901E-3</v>
      </c>
      <c r="L118" s="47">
        <f t="shared" si="27"/>
        <v>1.4845554841210859E-4</v>
      </c>
      <c r="M118" s="47">
        <f t="shared" si="14"/>
        <v>2.7240566710521753E-2</v>
      </c>
      <c r="N118" s="47">
        <f t="shared" si="15"/>
        <v>5.29132867258734E-2</v>
      </c>
      <c r="O118" s="47">
        <f t="shared" si="16"/>
        <v>0.10299486118101607</v>
      </c>
      <c r="P118" s="85">
        <v>0.74841512426220436</v>
      </c>
      <c r="Q118" s="84">
        <f t="shared" si="17"/>
        <v>2.5470760192383868E-2</v>
      </c>
      <c r="R118" s="110">
        <f t="shared" si="18"/>
        <v>-4.4806744954015251E-2</v>
      </c>
      <c r="S118" s="110">
        <f t="shared" si="19"/>
        <v>-8.7034611584976079E-2</v>
      </c>
      <c r="T118" s="110">
        <f t="shared" si="20"/>
        <v>-4.1895672283653797E-2</v>
      </c>
      <c r="U118" s="111">
        <f t="shared" si="21"/>
        <v>2.9110726703614545E-3</v>
      </c>
      <c r="V118" s="98">
        <f t="shared" si="22"/>
        <v>4.5138939301322283E-2</v>
      </c>
    </row>
    <row r="119" spans="1:22" x14ac:dyDescent="0.3">
      <c r="A119" s="51">
        <v>102</v>
      </c>
      <c r="B119" s="52">
        <v>101.01</v>
      </c>
      <c r="C119" s="52">
        <v>116.77</v>
      </c>
      <c r="D119" s="52">
        <f t="shared" si="23"/>
        <v>-6.5058136633803901E-2</v>
      </c>
      <c r="E119" s="52">
        <f t="shared" si="24"/>
        <v>-9.6267315008533902E-2</v>
      </c>
      <c r="I119" s="51">
        <v>102</v>
      </c>
      <c r="J119" s="47">
        <f t="shared" si="25"/>
        <v>7.4026538961245389E-4</v>
      </c>
      <c r="K119" s="47">
        <f t="shared" si="26"/>
        <v>2.7583349233500911E-3</v>
      </c>
      <c r="L119" s="47">
        <f t="shared" si="27"/>
        <v>1.7350793070752973E-4</v>
      </c>
      <c r="M119" s="47">
        <f t="shared" si="14"/>
        <v>2.7207818538288839E-2</v>
      </c>
      <c r="N119" s="47">
        <f t="shared" si="15"/>
        <v>5.2519852659257252E-2</v>
      </c>
      <c r="O119" s="47">
        <f t="shared" si="16"/>
        <v>0.12142332154842918</v>
      </c>
      <c r="P119" s="85">
        <v>0.74841512426220436</v>
      </c>
      <c r="Q119" s="84">
        <f t="shared" si="17"/>
        <v>2.5584557045302391E-2</v>
      </c>
      <c r="R119" s="110">
        <f t="shared" si="18"/>
        <v>-4.4752879004141911E-2</v>
      </c>
      <c r="S119" s="110">
        <f t="shared" si="19"/>
        <v>-8.6387470133536232E-2</v>
      </c>
      <c r="T119" s="110">
        <f t="shared" si="20"/>
        <v>-4.2082851449912494E-2</v>
      </c>
      <c r="U119" s="111">
        <f t="shared" si="21"/>
        <v>2.6700275542294177E-3</v>
      </c>
      <c r="V119" s="98">
        <f t="shared" si="22"/>
        <v>4.4304618683623738E-2</v>
      </c>
    </row>
    <row r="120" spans="1:22" x14ac:dyDescent="0.3">
      <c r="A120" s="51">
        <v>103</v>
      </c>
      <c r="B120" s="52">
        <v>103.72</v>
      </c>
      <c r="C120" s="52">
        <v>131.66</v>
      </c>
      <c r="D120" s="52">
        <f t="shared" si="23"/>
        <v>2.647543882937077E-2</v>
      </c>
      <c r="E120" s="52">
        <f t="shared" si="24"/>
        <v>0.12001665395210709</v>
      </c>
      <c r="I120" s="51">
        <v>103</v>
      </c>
      <c r="J120" s="47">
        <f t="shared" si="25"/>
        <v>8.4503426219196122E-4</v>
      </c>
      <c r="K120" s="47">
        <f t="shared" si="26"/>
        <v>2.9536067538181573E-3</v>
      </c>
      <c r="L120" s="47">
        <f t="shared" si="27"/>
        <v>3.5619185678214318E-4</v>
      </c>
      <c r="M120" s="47">
        <f t="shared" si="14"/>
        <v>2.9069473029141091E-2</v>
      </c>
      <c r="N120" s="47">
        <f t="shared" si="15"/>
        <v>5.4347095173690352E-2</v>
      </c>
      <c r="O120" s="47">
        <f t="shared" si="16"/>
        <v>0.225460513230823</v>
      </c>
      <c r="P120" s="85">
        <v>0.74841512426220436</v>
      </c>
      <c r="Q120" s="84">
        <f t="shared" si="17"/>
        <v>2.8185245276043738E-2</v>
      </c>
      <c r="R120" s="110">
        <f t="shared" si="18"/>
        <v>-4.7815028145550734E-2</v>
      </c>
      <c r="S120" s="110">
        <f t="shared" si="19"/>
        <v>-8.9393016610721451E-2</v>
      </c>
      <c r="T120" s="110">
        <f t="shared" si="20"/>
        <v>-4.6360602918817405E-2</v>
      </c>
      <c r="U120" s="111">
        <f t="shared" si="21"/>
        <v>1.4544252267333288E-3</v>
      </c>
      <c r="V120" s="98">
        <f t="shared" si="22"/>
        <v>4.3032413691904046E-2</v>
      </c>
    </row>
    <row r="121" spans="1:22" x14ac:dyDescent="0.3">
      <c r="A121" s="51">
        <v>104</v>
      </c>
      <c r="B121" s="52">
        <v>106.17</v>
      </c>
      <c r="C121" s="52">
        <v>122.11</v>
      </c>
      <c r="D121" s="52">
        <f t="shared" si="23"/>
        <v>2.3346622355018196E-2</v>
      </c>
      <c r="E121" s="52">
        <f t="shared" si="24"/>
        <v>-7.5300564194800204E-2</v>
      </c>
      <c r="I121" s="51">
        <v>104</v>
      </c>
      <c r="J121" s="47">
        <f t="shared" si="25"/>
        <v>8.4071170016243504E-4</v>
      </c>
      <c r="K121" s="47">
        <f t="shared" si="26"/>
        <v>3.2971184679794073E-3</v>
      </c>
      <c r="L121" s="47">
        <f t="shared" si="27"/>
        <v>4.4083090848512211E-4</v>
      </c>
      <c r="M121" s="47">
        <f t="shared" si="14"/>
        <v>2.8995028887077091E-2</v>
      </c>
      <c r="N121" s="47">
        <f t="shared" si="15"/>
        <v>5.7420540470979609E-2</v>
      </c>
      <c r="O121" s="47">
        <f t="shared" si="16"/>
        <v>0.26477758417829256</v>
      </c>
      <c r="P121" s="85">
        <v>0.74841512426220436</v>
      </c>
      <c r="Q121" s="84">
        <f t="shared" si="17"/>
        <v>2.9079250224110727E-2</v>
      </c>
      <c r="R121" s="110">
        <f t="shared" si="18"/>
        <v>-4.7692578428471473E-2</v>
      </c>
      <c r="S121" s="110">
        <f t="shared" si="19"/>
        <v>-9.4448384255204632E-2</v>
      </c>
      <c r="T121" s="110">
        <f t="shared" si="20"/>
        <v>-4.7831110200157956E-2</v>
      </c>
      <c r="U121" s="111">
        <f t="shared" si="21"/>
        <v>-1.3853177168648284E-4</v>
      </c>
      <c r="V121" s="98">
        <f t="shared" si="22"/>
        <v>4.6617274055046676E-2</v>
      </c>
    </row>
    <row r="122" spans="1:22" x14ac:dyDescent="0.3">
      <c r="A122" s="51">
        <v>105</v>
      </c>
      <c r="B122" s="52">
        <v>106.79</v>
      </c>
      <c r="C122" s="52">
        <v>128.24</v>
      </c>
      <c r="D122" s="52">
        <f t="shared" si="23"/>
        <v>5.8227061579722728E-3</v>
      </c>
      <c r="E122" s="52">
        <f t="shared" si="24"/>
        <v>4.8981230456367202E-2</v>
      </c>
      <c r="I122" s="51">
        <v>105</v>
      </c>
      <c r="J122" s="47">
        <f t="shared" si="25"/>
        <v>8.318422924191971E-4</v>
      </c>
      <c r="K122" s="47">
        <f t="shared" si="26"/>
        <v>3.3683101629816818E-3</v>
      </c>
      <c r="L122" s="47">
        <f t="shared" si="27"/>
        <v>3.7486556616929422E-4</v>
      </c>
      <c r="M122" s="47">
        <f t="shared" si="14"/>
        <v>2.8841676310838751E-2</v>
      </c>
      <c r="N122" s="47">
        <f t="shared" si="15"/>
        <v>5.8037144683225773E-2</v>
      </c>
      <c r="O122" s="47">
        <f t="shared" si="16"/>
        <v>0.22394894104152627</v>
      </c>
      <c r="P122" s="85">
        <v>0.74841512426220436</v>
      </c>
      <c r="Q122" s="84">
        <f t="shared" si="17"/>
        <v>2.8640874126481308E-2</v>
      </c>
      <c r="R122" s="110">
        <f t="shared" si="18"/>
        <v>-4.7440335887243487E-2</v>
      </c>
      <c r="S122" s="110">
        <f t="shared" si="19"/>
        <v>-9.5462607930111285E-2</v>
      </c>
      <c r="T122" s="110">
        <f t="shared" si="20"/>
        <v>-4.7110045686003368E-2</v>
      </c>
      <c r="U122" s="111">
        <f t="shared" si="21"/>
        <v>3.3029020124011876E-4</v>
      </c>
      <c r="V122" s="98">
        <f t="shared" si="22"/>
        <v>4.8352562244107916E-2</v>
      </c>
    </row>
    <row r="123" spans="1:22" x14ac:dyDescent="0.3">
      <c r="A123" s="51">
        <v>106</v>
      </c>
      <c r="B123" s="52">
        <v>108.05</v>
      </c>
      <c r="C123" s="52">
        <v>129</v>
      </c>
      <c r="D123" s="52">
        <f t="shared" si="23"/>
        <v>1.1729793769441119E-2</v>
      </c>
      <c r="E123" s="52">
        <f t="shared" si="24"/>
        <v>5.9088960603745277E-3</v>
      </c>
      <c r="I123" s="51">
        <v>106</v>
      </c>
      <c r="J123" s="47">
        <f t="shared" si="25"/>
        <v>8.0790414085668387E-4</v>
      </c>
      <c r="K123" s="47">
        <f t="shared" si="26"/>
        <v>3.3392356862028236E-3</v>
      </c>
      <c r="L123" s="47">
        <f t="shared" si="27"/>
        <v>3.7217569855031588E-4</v>
      </c>
      <c r="M123" s="47">
        <f t="shared" si="14"/>
        <v>2.8423654600643524E-2</v>
      </c>
      <c r="N123" s="47">
        <f t="shared" si="15"/>
        <v>5.7786120186449824E-2</v>
      </c>
      <c r="O123" s="47">
        <f t="shared" si="16"/>
        <v>0.22659199265640556</v>
      </c>
      <c r="P123" s="85">
        <v>0.74841512426220436</v>
      </c>
      <c r="Q123" s="84">
        <f t="shared" si="17"/>
        <v>2.8355565438631943E-2</v>
      </c>
      <c r="R123" s="110">
        <f t="shared" si="18"/>
        <v>-4.6752751361084414E-2</v>
      </c>
      <c r="S123" s="110">
        <f t="shared" si="19"/>
        <v>-9.5049709376135702E-2</v>
      </c>
      <c r="T123" s="110">
        <f t="shared" si="20"/>
        <v>-4.6640754655993578E-2</v>
      </c>
      <c r="U123" s="111">
        <f t="shared" si="21"/>
        <v>1.1199670509083604E-4</v>
      </c>
      <c r="V123" s="98">
        <f t="shared" si="22"/>
        <v>4.8408954720142124E-2</v>
      </c>
    </row>
    <row r="124" spans="1:22" x14ac:dyDescent="0.3">
      <c r="A124" s="51">
        <v>107</v>
      </c>
      <c r="B124" s="52">
        <v>107.34</v>
      </c>
      <c r="C124" s="52">
        <v>128.88999999999999</v>
      </c>
      <c r="D124" s="52">
        <f t="shared" si="23"/>
        <v>-6.5927162042121248E-3</v>
      </c>
      <c r="E124" s="52">
        <f t="shared" si="24"/>
        <v>-8.5307694498407052E-4</v>
      </c>
      <c r="I124" s="51">
        <v>107</v>
      </c>
      <c r="J124" s="47">
        <f t="shared" si="25"/>
        <v>7.8779465848719194E-4</v>
      </c>
      <c r="K124" s="47">
        <f t="shared" si="26"/>
        <v>3.2401060671963084E-3</v>
      </c>
      <c r="L124" s="47">
        <f t="shared" si="27"/>
        <v>3.6308973155960405E-4</v>
      </c>
      <c r="M124" s="47">
        <f t="shared" si="14"/>
        <v>2.8067679962675788E-2</v>
      </c>
      <c r="N124" s="47">
        <f t="shared" si="15"/>
        <v>5.692192958075392E-2</v>
      </c>
      <c r="O124" s="47">
        <f t="shared" si="16"/>
        <v>0.22726253008994871</v>
      </c>
      <c r="P124" s="85">
        <v>0.74841512426220436</v>
      </c>
      <c r="Q124" s="84">
        <f t="shared" si="17"/>
        <v>2.7983535644946881E-2</v>
      </c>
      <c r="R124" s="110">
        <f t="shared" si="18"/>
        <v>-4.6167225186720444E-2</v>
      </c>
      <c r="S124" s="110">
        <f t="shared" si="19"/>
        <v>-9.3628242323979399E-2</v>
      </c>
      <c r="T124" s="110">
        <f t="shared" si="20"/>
        <v>-4.6028820100516697E-2</v>
      </c>
      <c r="U124" s="111">
        <f t="shared" si="21"/>
        <v>1.384050862037467E-4</v>
      </c>
      <c r="V124" s="98">
        <f t="shared" si="22"/>
        <v>4.7599422223462702E-2</v>
      </c>
    </row>
    <row r="125" spans="1:22" x14ac:dyDescent="0.3">
      <c r="A125" s="51">
        <v>108</v>
      </c>
      <c r="B125" s="52">
        <v>108.53</v>
      </c>
      <c r="C125" s="52">
        <v>128.06</v>
      </c>
      <c r="D125" s="52">
        <f t="shared" si="23"/>
        <v>1.102526570924081E-2</v>
      </c>
      <c r="E125" s="52">
        <f t="shared" si="24"/>
        <v>-6.4604233260319357E-3</v>
      </c>
      <c r="I125" s="51">
        <v>108</v>
      </c>
      <c r="J125" s="47">
        <f t="shared" si="25"/>
        <v>7.6546473594105461E-4</v>
      </c>
      <c r="K125" s="47">
        <f t="shared" si="26"/>
        <v>3.1429247173886407E-3</v>
      </c>
      <c r="L125" s="47">
        <f t="shared" si="27"/>
        <v>3.5236576243877498E-4</v>
      </c>
      <c r="M125" s="47">
        <f t="shared" si="14"/>
        <v>2.7667033378030514E-2</v>
      </c>
      <c r="N125" s="47">
        <f t="shared" si="15"/>
        <v>5.6061793740377598E-2</v>
      </c>
      <c r="O125" s="47">
        <f t="shared" si="16"/>
        <v>0.22717687457834068</v>
      </c>
      <c r="P125" s="85">
        <v>0.74841512426220436</v>
      </c>
      <c r="Q125" s="84">
        <f t="shared" si="17"/>
        <v>2.7575010345355849E-2</v>
      </c>
      <c r="R125" s="110">
        <f t="shared" si="18"/>
        <v>-4.5508220198840946E-2</v>
      </c>
      <c r="S125" s="110">
        <f t="shared" si="19"/>
        <v>-9.2213444767265451E-2</v>
      </c>
      <c r="T125" s="110">
        <f t="shared" si="20"/>
        <v>-4.5356855779782948E-2</v>
      </c>
      <c r="U125" s="111">
        <f t="shared" si="21"/>
        <v>1.5136441905799769E-4</v>
      </c>
      <c r="V125" s="98">
        <f t="shared" si="22"/>
        <v>4.6856588987482503E-2</v>
      </c>
    </row>
    <row r="126" spans="1:22" x14ac:dyDescent="0.3">
      <c r="A126" s="51">
        <v>109</v>
      </c>
      <c r="B126" s="52">
        <v>107.01</v>
      </c>
      <c r="C126" s="52">
        <v>125.35</v>
      </c>
      <c r="D126" s="52">
        <f t="shared" si="23"/>
        <v>-1.4104344419013738E-2</v>
      </c>
      <c r="E126" s="52">
        <f t="shared" si="24"/>
        <v>-2.1389079486353844E-2</v>
      </c>
      <c r="I126" s="51">
        <v>109</v>
      </c>
      <c r="J126" s="47">
        <f t="shared" si="25"/>
        <v>7.4614748838160378E-4</v>
      </c>
      <c r="K126" s="47">
        <f t="shared" si="26"/>
        <v>3.0498890879535273E-3</v>
      </c>
      <c r="L126" s="47">
        <f t="shared" si="27"/>
        <v>3.3965795305270131E-4</v>
      </c>
      <c r="M126" s="47">
        <f t="shared" si="14"/>
        <v>2.7315700400714675E-2</v>
      </c>
      <c r="N126" s="47">
        <f t="shared" si="15"/>
        <v>5.5225800926320005E-2</v>
      </c>
      <c r="O126" s="47">
        <f t="shared" si="16"/>
        <v>0.22515802172674126</v>
      </c>
      <c r="P126" s="85">
        <v>0.74841512426220436</v>
      </c>
      <c r="Q126" s="84">
        <f t="shared" si="17"/>
        <v>2.718247464753492E-2</v>
      </c>
      <c r="R126" s="110">
        <f t="shared" si="18"/>
        <v>-4.4930328876835325E-2</v>
      </c>
      <c r="S126" s="110">
        <f t="shared" si="19"/>
        <v>-9.0838358954957454E-2</v>
      </c>
      <c r="T126" s="110">
        <f t="shared" si="20"/>
        <v>-4.4711192013514263E-2</v>
      </c>
      <c r="U126" s="111">
        <f t="shared" si="21"/>
        <v>2.1913686332106219E-4</v>
      </c>
      <c r="V126" s="98">
        <f t="shared" si="22"/>
        <v>4.6127166941443191E-2</v>
      </c>
    </row>
    <row r="127" spans="1:22" x14ac:dyDescent="0.3">
      <c r="A127" s="51">
        <v>110</v>
      </c>
      <c r="B127" s="52">
        <v>107.67</v>
      </c>
      <c r="C127" s="52">
        <v>131.68</v>
      </c>
      <c r="D127" s="52">
        <f t="shared" si="23"/>
        <v>6.1487057887157854E-3</v>
      </c>
      <c r="E127" s="52">
        <f t="shared" si="24"/>
        <v>4.926491232445733E-2</v>
      </c>
      <c r="I127" s="51">
        <v>110</v>
      </c>
      <c r="J127" s="47">
        <f t="shared" si="25"/>
        <v>7.2973103967486058E-4</v>
      </c>
      <c r="K127" s="47">
        <f t="shared" si="26"/>
        <v>2.9721171969531285E-3</v>
      </c>
      <c r="L127" s="47">
        <f t="shared" si="27"/>
        <v>3.3851858277755614E-4</v>
      </c>
      <c r="M127" s="47">
        <f t="shared" si="14"/>
        <v>2.7013534379545016E-2</v>
      </c>
      <c r="N127" s="47">
        <f t="shared" si="15"/>
        <v>5.4517127555962892E-2</v>
      </c>
      <c r="O127" s="47">
        <f t="shared" si="16"/>
        <v>0.22986250691391052</v>
      </c>
      <c r="P127" s="85">
        <v>0.74841512426220436</v>
      </c>
      <c r="Q127" s="84">
        <f t="shared" si="17"/>
        <v>2.6913565901962071E-2</v>
      </c>
      <c r="R127" s="110">
        <f t="shared" si="18"/>
        <v>-4.443331000097292E-2</v>
      </c>
      <c r="S127" s="110">
        <f t="shared" si="19"/>
        <v>-8.9672694991401639E-2</v>
      </c>
      <c r="T127" s="110">
        <f t="shared" si="20"/>
        <v>-4.4268876488039795E-2</v>
      </c>
      <c r="U127" s="111">
        <f t="shared" si="21"/>
        <v>1.6443351293312508E-4</v>
      </c>
      <c r="V127" s="98">
        <f t="shared" si="22"/>
        <v>4.5403818503361844E-2</v>
      </c>
    </row>
    <row r="128" spans="1:22" x14ac:dyDescent="0.3">
      <c r="A128" s="51">
        <v>111</v>
      </c>
      <c r="B128" s="52">
        <v>106.36</v>
      </c>
      <c r="C128" s="52">
        <v>133.9</v>
      </c>
      <c r="D128" s="52">
        <f t="shared" si="23"/>
        <v>-1.2241427452806538E-2</v>
      </c>
      <c r="E128" s="52">
        <f t="shared" si="24"/>
        <v>1.671851576836705E-2</v>
      </c>
      <c r="I128" s="51">
        <v>111</v>
      </c>
      <c r="J128" s="47">
        <f t="shared" si="25"/>
        <v>7.0897330597090042E-4</v>
      </c>
      <c r="K128" s="47">
        <f t="shared" si="26"/>
        <v>2.9557646286346288E-3</v>
      </c>
      <c r="L128" s="47">
        <f t="shared" si="27"/>
        <v>3.3745048884192846E-4</v>
      </c>
      <c r="M128" s="47">
        <f t="shared" si="14"/>
        <v>2.662655264901749E-2</v>
      </c>
      <c r="N128" s="47">
        <f t="shared" si="15"/>
        <v>5.4366944264273569E-2</v>
      </c>
      <c r="O128" s="47">
        <f t="shared" si="16"/>
        <v>0.23310961977089378</v>
      </c>
      <c r="P128" s="85">
        <v>0.74841512426220436</v>
      </c>
      <c r="Q128" s="84">
        <f t="shared" si="17"/>
        <v>2.6669755195880007E-2</v>
      </c>
      <c r="R128" s="110">
        <f t="shared" si="18"/>
        <v>-4.379678169795076E-2</v>
      </c>
      <c r="S128" s="110">
        <f t="shared" si="19"/>
        <v>-8.9425665459358941E-2</v>
      </c>
      <c r="T128" s="110">
        <f t="shared" si="20"/>
        <v>-4.3867843563851108E-2</v>
      </c>
      <c r="U128" s="111">
        <f t="shared" si="21"/>
        <v>-7.1061865900348686E-5</v>
      </c>
      <c r="V128" s="98">
        <f t="shared" si="22"/>
        <v>4.5557821895507833E-2</v>
      </c>
    </row>
    <row r="129" spans="1:22" x14ac:dyDescent="0.3">
      <c r="A129" s="51">
        <v>112</v>
      </c>
      <c r="B129" s="52">
        <v>106.64</v>
      </c>
      <c r="C129" s="52">
        <v>133.34</v>
      </c>
      <c r="D129" s="52">
        <f t="shared" si="23"/>
        <v>2.6291094956342378E-3</v>
      </c>
      <c r="E129" s="52">
        <f t="shared" si="24"/>
        <v>-4.1909955072128892E-3</v>
      </c>
      <c r="I129" s="51">
        <v>112</v>
      </c>
      <c r="J129" s="47">
        <f t="shared" si="25"/>
        <v>6.9219968317424309E-4</v>
      </c>
      <c r="K129" s="47">
        <f t="shared" si="26"/>
        <v>2.8754769528605041E-3</v>
      </c>
      <c r="L129" s="47">
        <f t="shared" si="27"/>
        <v>3.2118721923975858E-4</v>
      </c>
      <c r="M129" s="47">
        <f t="shared" si="14"/>
        <v>2.6309688009823362E-2</v>
      </c>
      <c r="N129" s="47">
        <f t="shared" si="15"/>
        <v>5.362347389772975E-2</v>
      </c>
      <c r="O129" s="47">
        <f t="shared" si="16"/>
        <v>0.22766046144434671</v>
      </c>
      <c r="P129" s="85">
        <v>0.74841512426220436</v>
      </c>
      <c r="Q129" s="84">
        <f t="shared" si="17"/>
        <v>2.6280682817490596E-2</v>
      </c>
      <c r="R129" s="110">
        <f t="shared" si="18"/>
        <v>-4.3275585746919629E-2</v>
      </c>
      <c r="S129" s="110">
        <f t="shared" si="19"/>
        <v>-8.8202765530418406E-2</v>
      </c>
      <c r="T129" s="110">
        <f t="shared" si="20"/>
        <v>-4.3227876451110654E-2</v>
      </c>
      <c r="U129" s="111">
        <f t="shared" si="21"/>
        <v>4.7709295808974483E-5</v>
      </c>
      <c r="V129" s="98">
        <f t="shared" si="22"/>
        <v>4.4974889079307752E-2</v>
      </c>
    </row>
    <row r="130" spans="1:22" x14ac:dyDescent="0.3">
      <c r="A130" s="51">
        <v>113</v>
      </c>
      <c r="B130" s="52">
        <v>108.67</v>
      </c>
      <c r="C130" s="52">
        <v>132.04</v>
      </c>
      <c r="D130" s="52">
        <f t="shared" si="23"/>
        <v>1.8857091204306994E-2</v>
      </c>
      <c r="E130" s="52">
        <f t="shared" si="24"/>
        <v>-9.7973502049217547E-3</v>
      </c>
      <c r="I130" s="51">
        <v>113</v>
      </c>
      <c r="J130" s="47">
        <f t="shared" si="25"/>
        <v>6.7164105918121673E-4</v>
      </c>
      <c r="K130" s="47">
        <f t="shared" si="26"/>
        <v>2.789739577574933E-3</v>
      </c>
      <c r="L130" s="47">
        <f t="shared" si="27"/>
        <v>3.1122104508004059E-4</v>
      </c>
      <c r="M130" s="47">
        <f t="shared" si="14"/>
        <v>2.5916038647548292E-2</v>
      </c>
      <c r="N130" s="47">
        <f t="shared" si="15"/>
        <v>5.281798536081183E-2</v>
      </c>
      <c r="O130" s="47">
        <f t="shared" si="16"/>
        <v>0.22736232723181191</v>
      </c>
      <c r="P130" s="85">
        <v>0.74841512426220436</v>
      </c>
      <c r="Q130" s="84">
        <f t="shared" si="17"/>
        <v>2.5883954156335813E-2</v>
      </c>
      <c r="R130" s="110">
        <f t="shared" si="18"/>
        <v>-4.2628090165634347E-2</v>
      </c>
      <c r="S130" s="110">
        <f t="shared" si="19"/>
        <v>-8.6877854789001119E-2</v>
      </c>
      <c r="T130" s="110">
        <f t="shared" si="20"/>
        <v>-4.2575315873894605E-2</v>
      </c>
      <c r="U130" s="111">
        <f t="shared" si="21"/>
        <v>5.2774291739741963E-5</v>
      </c>
      <c r="V130" s="98">
        <f t="shared" si="22"/>
        <v>4.4302538915106514E-2</v>
      </c>
    </row>
    <row r="131" spans="1:22" x14ac:dyDescent="0.3">
      <c r="A131" s="51">
        <v>114</v>
      </c>
      <c r="B131" s="52">
        <v>105.2</v>
      </c>
      <c r="C131" s="52">
        <v>130.72999999999999</v>
      </c>
      <c r="D131" s="52">
        <f t="shared" si="23"/>
        <v>-3.2452466771150705E-2</v>
      </c>
      <c r="E131" s="52">
        <f t="shared" si="24"/>
        <v>-9.9707794112235872E-3</v>
      </c>
      <c r="I131" s="51">
        <v>114</v>
      </c>
      <c r="J131" s="47">
        <f t="shared" si="25"/>
        <v>6.6215952406640675E-4</v>
      </c>
      <c r="K131" s="47">
        <f t="shared" si="26"/>
        <v>2.7089270323788213E-3</v>
      </c>
      <c r="L131" s="47">
        <f t="shared" si="27"/>
        <v>2.9634192793639698E-4</v>
      </c>
      <c r="M131" s="47">
        <f t="shared" si="14"/>
        <v>2.5732460513258476E-2</v>
      </c>
      <c r="N131" s="47">
        <f t="shared" si="15"/>
        <v>5.2047353750011356E-2</v>
      </c>
      <c r="O131" s="47">
        <f t="shared" si="16"/>
        <v>0.22126520958839282</v>
      </c>
      <c r="P131" s="85">
        <v>0.74841512426220436</v>
      </c>
      <c r="Q131" s="84">
        <f t="shared" si="17"/>
        <v>2.5572446779988683E-2</v>
      </c>
      <c r="R131" s="110">
        <f t="shared" si="18"/>
        <v>-4.2326131005618758E-2</v>
      </c>
      <c r="S131" s="110">
        <f t="shared" si="19"/>
        <v>-8.5610278588932512E-2</v>
      </c>
      <c r="T131" s="110">
        <f t="shared" si="20"/>
        <v>-4.2062931836087891E-2</v>
      </c>
      <c r="U131" s="111">
        <f t="shared" si="21"/>
        <v>2.6319916953086719E-4</v>
      </c>
      <c r="V131" s="98">
        <f t="shared" si="22"/>
        <v>4.3547346752844621E-2</v>
      </c>
    </row>
    <row r="132" spans="1:22" x14ac:dyDescent="0.3">
      <c r="A132" s="51">
        <v>115</v>
      </c>
      <c r="B132" s="52">
        <v>107.35</v>
      </c>
      <c r="C132" s="52">
        <v>129.80000000000001</v>
      </c>
      <c r="D132" s="52">
        <f t="shared" si="23"/>
        <v>2.0231224021180379E-2</v>
      </c>
      <c r="E132" s="52">
        <f t="shared" si="24"/>
        <v>-7.1393233037788592E-3</v>
      </c>
      <c r="I132" s="51">
        <v>115</v>
      </c>
      <c r="J132" s="47">
        <f t="shared" si="25"/>
        <v>6.7388961633039384E-4</v>
      </c>
      <c r="K132" s="47">
        <f t="shared" si="26"/>
        <v>2.630641714669475E-3</v>
      </c>
      <c r="L132" s="47">
        <f t="shared" si="27"/>
        <v>2.9715896172406129E-4</v>
      </c>
      <c r="M132" s="47">
        <f t="shared" si="14"/>
        <v>2.5959383974401121E-2</v>
      </c>
      <c r="N132" s="47">
        <f t="shared" si="15"/>
        <v>5.1289781776387731E-2</v>
      </c>
      <c r="O132" s="47">
        <f t="shared" si="16"/>
        <v>0.22318427841498595</v>
      </c>
      <c r="P132" s="85">
        <v>0.74841512426220436</v>
      </c>
      <c r="Q132" s="84">
        <f t="shared" si="17"/>
        <v>2.5610016942324492E-2</v>
      </c>
      <c r="R132" s="110">
        <f t="shared" si="18"/>
        <v>-4.2699386883719617E-2</v>
      </c>
      <c r="S132" s="110">
        <f t="shared" si="19"/>
        <v>-8.4364183580440899E-2</v>
      </c>
      <c r="T132" s="110">
        <f t="shared" si="20"/>
        <v>-4.2124729253871104E-2</v>
      </c>
      <c r="U132" s="111">
        <f t="shared" si="21"/>
        <v>5.7465762984851287E-4</v>
      </c>
      <c r="V132" s="98">
        <f t="shared" si="22"/>
        <v>4.2239454326569795E-2</v>
      </c>
    </row>
    <row r="133" spans="1:22" x14ac:dyDescent="0.3">
      <c r="A133" s="51">
        <v>116</v>
      </c>
      <c r="B133" s="52">
        <v>107.3</v>
      </c>
      <c r="C133" s="52">
        <v>129.82</v>
      </c>
      <c r="D133" s="52">
        <f t="shared" si="23"/>
        <v>-4.6587468813716652E-4</v>
      </c>
      <c r="E133" s="52">
        <f t="shared" si="24"/>
        <v>1.5407133533272251E-4</v>
      </c>
      <c r="I133" s="51">
        <v>116</v>
      </c>
      <c r="J133" s="47">
        <f t="shared" si="25"/>
        <v>6.6595200060233755E-4</v>
      </c>
      <c r="K133" s="47">
        <f t="shared" si="26"/>
        <v>2.553251561346467E-3</v>
      </c>
      <c r="L133" s="47">
        <f t="shared" si="27"/>
        <v>2.8391107539878793E-4</v>
      </c>
      <c r="M133" s="47">
        <f t="shared" si="14"/>
        <v>2.5806045814931382E-2</v>
      </c>
      <c r="N133" s="47">
        <f t="shared" si="15"/>
        <v>5.0529709689908837E-2</v>
      </c>
      <c r="O133" s="47">
        <f t="shared" si="16"/>
        <v>0.21772789192265721</v>
      </c>
      <c r="P133" s="85">
        <v>0.74841512426220436</v>
      </c>
      <c r="Q133" s="84">
        <f t="shared" si="17"/>
        <v>2.5328632341058213E-2</v>
      </c>
      <c r="R133" s="110">
        <f t="shared" si="18"/>
        <v>-4.2447168055965753E-2</v>
      </c>
      <c r="S133" s="110">
        <f t="shared" si="19"/>
        <v>-8.3113976252251517E-2</v>
      </c>
      <c r="T133" s="110">
        <f t="shared" si="20"/>
        <v>-4.1661892771909972E-2</v>
      </c>
      <c r="U133" s="111">
        <f t="shared" si="21"/>
        <v>7.8527528405578084E-4</v>
      </c>
      <c r="V133" s="98">
        <f t="shared" si="22"/>
        <v>4.1452083480341545E-2</v>
      </c>
    </row>
    <row r="134" spans="1:22" x14ac:dyDescent="0.3">
      <c r="A134" s="51">
        <v>117</v>
      </c>
      <c r="B134" s="52">
        <v>108.68</v>
      </c>
      <c r="C134" s="52">
        <v>131.55000000000001</v>
      </c>
      <c r="D134" s="52">
        <f t="shared" si="23"/>
        <v>1.2779134921494271E-2</v>
      </c>
      <c r="E134" s="52">
        <f t="shared" si="24"/>
        <v>1.3238131880979272E-2</v>
      </c>
      <c r="I134" s="51">
        <v>117</v>
      </c>
      <c r="J134" s="47">
        <f t="shared" si="25"/>
        <v>6.4597995176101882E-4</v>
      </c>
      <c r="K134" s="47">
        <f t="shared" si="26"/>
        <v>2.4766547266453641E-3</v>
      </c>
      <c r="L134" s="47">
        <f t="shared" si="27"/>
        <v>2.7539158979876532E-4</v>
      </c>
      <c r="M134" s="47">
        <f t="shared" si="14"/>
        <v>2.541613565751133E-2</v>
      </c>
      <c r="N134" s="47">
        <f t="shared" si="15"/>
        <v>4.9765999705073387E-2</v>
      </c>
      <c r="O134" s="47">
        <f t="shared" si="16"/>
        <v>0.21772506088665489</v>
      </c>
      <c r="P134" s="85">
        <v>0.74841512426220436</v>
      </c>
      <c r="Q134" s="84">
        <f t="shared" si="17"/>
        <v>2.4945867574123506E-2</v>
      </c>
      <c r="R134" s="110">
        <f t="shared" si="18"/>
        <v>-4.180582291934816E-2</v>
      </c>
      <c r="S134" s="110">
        <f t="shared" si="19"/>
        <v>-8.1857785113755882E-2</v>
      </c>
      <c r="T134" s="110">
        <f t="shared" si="20"/>
        <v>-4.1032300756748186E-2</v>
      </c>
      <c r="U134" s="111">
        <f t="shared" si="21"/>
        <v>7.7352216259997386E-4</v>
      </c>
      <c r="V134" s="98">
        <f t="shared" si="22"/>
        <v>4.0825484357007696E-2</v>
      </c>
    </row>
    <row r="135" spans="1:22" x14ac:dyDescent="0.3">
      <c r="A135" s="51">
        <v>118</v>
      </c>
      <c r="B135" s="52">
        <v>107.82</v>
      </c>
      <c r="C135" s="52">
        <v>129.61000000000001</v>
      </c>
      <c r="D135" s="52">
        <f t="shared" si="23"/>
        <v>-7.9446145346243977E-3</v>
      </c>
      <c r="E135" s="52">
        <f t="shared" si="24"/>
        <v>-1.4857066051018034E-2</v>
      </c>
      <c r="I135" s="51">
        <v>118</v>
      </c>
      <c r="J135" s="47">
        <f t="shared" si="25"/>
        <v>6.3149974188844097E-4</v>
      </c>
      <c r="K135" s="47">
        <f t="shared" si="26"/>
        <v>2.4076125289169492E-3</v>
      </c>
      <c r="L135" s="47">
        <f t="shared" si="27"/>
        <v>2.7220499830726944E-4</v>
      </c>
      <c r="M135" s="47">
        <f t="shared" si="14"/>
        <v>2.512965861066244E-2</v>
      </c>
      <c r="N135" s="47">
        <f t="shared" si="15"/>
        <v>4.9067428391112458E-2</v>
      </c>
      <c r="O135" s="47">
        <f t="shared" si="16"/>
        <v>0.22075787735300637</v>
      </c>
      <c r="P135" s="85">
        <v>0.74841512426220436</v>
      </c>
      <c r="Q135" s="84">
        <f t="shared" si="17"/>
        <v>2.4670134779032061E-2</v>
      </c>
      <c r="R135" s="110">
        <f t="shared" si="18"/>
        <v>-4.133461010980042E-2</v>
      </c>
      <c r="S135" s="110">
        <f t="shared" si="19"/>
        <v>-8.0708737554302995E-2</v>
      </c>
      <c r="T135" s="110">
        <f t="shared" si="20"/>
        <v>-4.0578760668672553E-2</v>
      </c>
      <c r="U135" s="111">
        <f t="shared" si="21"/>
        <v>7.5584944112786628E-4</v>
      </c>
      <c r="V135" s="98">
        <f t="shared" si="22"/>
        <v>4.0129976885630442E-2</v>
      </c>
    </row>
    <row r="136" spans="1:22" x14ac:dyDescent="0.3">
      <c r="A136" s="51">
        <v>119</v>
      </c>
      <c r="B136" s="52">
        <v>108.05</v>
      </c>
      <c r="C136" s="52">
        <v>134.25</v>
      </c>
      <c r="D136" s="52">
        <f t="shared" si="23"/>
        <v>2.1309129293723243E-3</v>
      </c>
      <c r="E136" s="52">
        <f t="shared" si="24"/>
        <v>3.5173791953690248E-2</v>
      </c>
      <c r="I136" s="51">
        <v>119</v>
      </c>
      <c r="J136" s="47">
        <f t="shared" si="25"/>
        <v>6.1444825663490069E-4</v>
      </c>
      <c r="K136" s="47">
        <f t="shared" si="26"/>
        <v>2.3420061253987701E-3</v>
      </c>
      <c r="L136" s="47">
        <f t="shared" si="27"/>
        <v>2.6757985824477516E-4</v>
      </c>
      <c r="M136" s="47">
        <f t="shared" si="14"/>
        <v>2.4788066819235836E-2</v>
      </c>
      <c r="N136" s="47">
        <f t="shared" si="15"/>
        <v>4.8394277816687897E-2</v>
      </c>
      <c r="O136" s="47">
        <f t="shared" si="16"/>
        <v>0.22305745761309131</v>
      </c>
      <c r="P136" s="85">
        <v>0.74841512426220436</v>
      </c>
      <c r="Q136" s="84">
        <f t="shared" si="17"/>
        <v>2.4355087659187417E-2</v>
      </c>
      <c r="R136" s="110">
        <f t="shared" si="18"/>
        <v>-4.0772741612735516E-2</v>
      </c>
      <c r="S136" s="110">
        <f t="shared" si="19"/>
        <v>-7.960150339047628E-2</v>
      </c>
      <c r="T136" s="110">
        <f t="shared" si="20"/>
        <v>-4.0060554270935474E-2</v>
      </c>
      <c r="U136" s="111">
        <f t="shared" si="21"/>
        <v>7.1218734180004267E-4</v>
      </c>
      <c r="V136" s="98">
        <f t="shared" si="22"/>
        <v>3.9540949119540807E-2</v>
      </c>
    </row>
    <row r="137" spans="1:22" x14ac:dyDescent="0.3">
      <c r="A137" s="51">
        <v>120</v>
      </c>
      <c r="B137" s="52">
        <v>106.69</v>
      </c>
      <c r="C137" s="52">
        <v>133.46</v>
      </c>
      <c r="D137" s="52">
        <f t="shared" si="23"/>
        <v>-1.2666649749525038E-2</v>
      </c>
      <c r="E137" s="52">
        <f t="shared" si="24"/>
        <v>-5.9019259135135614E-3</v>
      </c>
      <c r="I137" s="51">
        <v>120</v>
      </c>
      <c r="J137" s="47">
        <f t="shared" si="25"/>
        <v>5.961510326332307E-4</v>
      </c>
      <c r="K137" s="47">
        <f t="shared" si="26"/>
        <v>2.3088618108488518E-3</v>
      </c>
      <c r="L137" s="47">
        <f t="shared" si="27"/>
        <v>2.6180103113890697E-4</v>
      </c>
      <c r="M137" s="47">
        <f t="shared" si="14"/>
        <v>2.4416204304380129E-2</v>
      </c>
      <c r="N137" s="47">
        <f t="shared" si="15"/>
        <v>4.8050617174484361E-2</v>
      </c>
      <c r="O137" s="47">
        <f t="shared" si="16"/>
        <v>0.22314863378165897</v>
      </c>
      <c r="P137" s="85">
        <v>0.74841512426220436</v>
      </c>
      <c r="Q137" s="84">
        <f t="shared" si="17"/>
        <v>2.405509303841569E-2</v>
      </c>
      <c r="R137" s="110">
        <f t="shared" si="18"/>
        <v>-4.0161082206447811E-2</v>
      </c>
      <c r="S137" s="110">
        <f t="shared" si="19"/>
        <v>-7.9036231936707321E-2</v>
      </c>
      <c r="T137" s="110">
        <f t="shared" si="20"/>
        <v>-3.9567107030893167E-2</v>
      </c>
      <c r="U137" s="111">
        <f t="shared" si="21"/>
        <v>5.939751755546438E-4</v>
      </c>
      <c r="V137" s="98">
        <f t="shared" si="22"/>
        <v>3.9469124905814154E-2</v>
      </c>
    </row>
    <row r="138" spans="1:22" x14ac:dyDescent="0.3">
      <c r="A138" s="51">
        <v>121</v>
      </c>
      <c r="B138" s="52">
        <v>104.47</v>
      </c>
      <c r="C138" s="52">
        <v>132.01</v>
      </c>
      <c r="D138" s="52">
        <f t="shared" si="23"/>
        <v>-2.1027484353953275E-2</v>
      </c>
      <c r="E138" s="52">
        <f t="shared" si="24"/>
        <v>-1.0924130182792429E-2</v>
      </c>
      <c r="I138" s="51">
        <v>121</v>
      </c>
      <c r="J138" s="47">
        <f t="shared" si="25"/>
        <v>5.8307982213054812E-4</v>
      </c>
      <c r="K138" s="47">
        <f t="shared" si="26"/>
        <v>2.2406409384080443E-3</v>
      </c>
      <c r="L138" s="47">
        <f t="shared" si="27"/>
        <v>2.5618972905656337E-4</v>
      </c>
      <c r="M138" s="47">
        <f t="shared" si="14"/>
        <v>2.4147045826157454E-2</v>
      </c>
      <c r="N138" s="47">
        <f t="shared" si="15"/>
        <v>4.7335408928285853E-2</v>
      </c>
      <c r="O138" s="47">
        <f t="shared" si="16"/>
        <v>0.22413597813920066</v>
      </c>
      <c r="P138" s="85">
        <v>0.74841512426220436</v>
      </c>
      <c r="Q138" s="84">
        <f t="shared" si="17"/>
        <v>2.3767516629114523E-2</v>
      </c>
      <c r="R138" s="110">
        <f t="shared" si="18"/>
        <v>-3.9718355907318509E-2</v>
      </c>
      <c r="S138" s="110">
        <f t="shared" si="19"/>
        <v>-7.78598190589221E-2</v>
      </c>
      <c r="T138" s="110">
        <f t="shared" si="20"/>
        <v>-3.9094085931028463E-2</v>
      </c>
      <c r="U138" s="111">
        <f t="shared" si="21"/>
        <v>6.2426997629004555E-4</v>
      </c>
      <c r="V138" s="98">
        <f t="shared" si="22"/>
        <v>3.8765733127893637E-2</v>
      </c>
    </row>
    <row r="139" spans="1:22" x14ac:dyDescent="0.3">
      <c r="A139" s="51">
        <v>122</v>
      </c>
      <c r="B139" s="52">
        <v>107.27</v>
      </c>
      <c r="C139" s="52">
        <v>137.13999999999999</v>
      </c>
      <c r="D139" s="52">
        <f t="shared" si="23"/>
        <v>2.6449071759921339E-2</v>
      </c>
      <c r="E139" s="52">
        <f t="shared" si="24"/>
        <v>3.8124624563550175E-2</v>
      </c>
      <c r="I139" s="51">
        <v>122</v>
      </c>
      <c r="J139" s="47">
        <f t="shared" si="25"/>
        <v>5.7885208041430416E-4</v>
      </c>
      <c r="K139" s="47">
        <f t="shared" si="26"/>
        <v>2.177001808863321E-3</v>
      </c>
      <c r="L139" s="47">
        <f t="shared" si="27"/>
        <v>2.5539524647984294E-4</v>
      </c>
      <c r="M139" s="47">
        <f t="shared" si="14"/>
        <v>2.4059344970599347E-2</v>
      </c>
      <c r="N139" s="47">
        <f t="shared" si="15"/>
        <v>4.6658351973288992E-2</v>
      </c>
      <c r="O139" s="47">
        <f t="shared" si="16"/>
        <v>0.22750954167389478</v>
      </c>
      <c r="P139" s="85">
        <v>0.74841512426220436</v>
      </c>
      <c r="Q139" s="84">
        <f t="shared" si="17"/>
        <v>2.3626247277417533E-2</v>
      </c>
      <c r="R139" s="110">
        <f t="shared" si="18"/>
        <v>-3.9574100836967011E-2</v>
      </c>
      <c r="S139" s="110">
        <f t="shared" si="19"/>
        <v>-7.6746159470842804E-2</v>
      </c>
      <c r="T139" s="110">
        <f t="shared" si="20"/>
        <v>-3.8861718525512581E-2</v>
      </c>
      <c r="U139" s="111">
        <f t="shared" si="21"/>
        <v>7.1238231145442921E-4</v>
      </c>
      <c r="V139" s="98">
        <f t="shared" si="22"/>
        <v>3.7884440945330222E-2</v>
      </c>
    </row>
    <row r="140" spans="1:22" x14ac:dyDescent="0.3">
      <c r="A140" s="51">
        <v>123</v>
      </c>
      <c r="B140" s="52">
        <v>105.97</v>
      </c>
      <c r="C140" s="52">
        <v>134.59</v>
      </c>
      <c r="D140" s="52">
        <f t="shared" si="23"/>
        <v>-1.2192985422593162E-2</v>
      </c>
      <c r="E140" s="52">
        <f t="shared" si="24"/>
        <v>-1.8769181610593929E-2</v>
      </c>
      <c r="I140" s="51">
        <v>123</v>
      </c>
      <c r="J140" s="47">
        <f t="shared" si="25"/>
        <v>5.8247311991071907E-4</v>
      </c>
      <c r="K140" s="47">
        <f t="shared" si="26"/>
        <v>2.155296364540771E-3</v>
      </c>
      <c r="L140" s="47">
        <f t="shared" si="27"/>
        <v>2.7798421701248963E-4</v>
      </c>
      <c r="M140" s="47">
        <f t="shared" si="14"/>
        <v>2.413447989724906E-2</v>
      </c>
      <c r="N140" s="47">
        <f t="shared" si="15"/>
        <v>4.6425169515476955E-2</v>
      </c>
      <c r="O140" s="47">
        <f t="shared" si="16"/>
        <v>0.24810110386432996</v>
      </c>
      <c r="P140" s="85">
        <v>0.74841512426220436</v>
      </c>
      <c r="Q140" s="84">
        <f t="shared" si="17"/>
        <v>2.3819330428341161E-2</v>
      </c>
      <c r="R140" s="110">
        <f t="shared" si="18"/>
        <v>-3.9697686793577519E-2</v>
      </c>
      <c r="S140" s="110">
        <f t="shared" si="19"/>
        <v>-7.6362608459369208E-2</v>
      </c>
      <c r="T140" s="110">
        <f t="shared" si="20"/>
        <v>-3.9179312046612534E-2</v>
      </c>
      <c r="U140" s="111">
        <f t="shared" si="21"/>
        <v>5.1837474696498492E-4</v>
      </c>
      <c r="V140" s="98">
        <f t="shared" si="22"/>
        <v>3.7183296412756674E-2</v>
      </c>
    </row>
    <row r="141" spans="1:22" x14ac:dyDescent="0.3">
      <c r="A141" s="51">
        <v>124</v>
      </c>
      <c r="B141" s="52">
        <v>104.07</v>
      </c>
      <c r="C141" s="52">
        <v>133.12</v>
      </c>
      <c r="D141" s="52">
        <f t="shared" si="23"/>
        <v>-1.8092285536976647E-2</v>
      </c>
      <c r="E141" s="52">
        <f t="shared" si="24"/>
        <v>-1.0982143172725839E-2</v>
      </c>
      <c r="I141" s="51">
        <v>124</v>
      </c>
      <c r="J141" s="47">
        <f t="shared" si="25"/>
        <v>5.694589931188645E-4</v>
      </c>
      <c r="K141" s="47">
        <f t="shared" si="26"/>
        <v>2.1012059389544915E-3</v>
      </c>
      <c r="L141" s="47">
        <f t="shared" si="27"/>
        <v>2.7651026123527418E-4</v>
      </c>
      <c r="M141" s="47">
        <f t="shared" si="14"/>
        <v>2.3863339940562899E-2</v>
      </c>
      <c r="N141" s="47">
        <f t="shared" si="15"/>
        <v>4.5838912933821759E-2</v>
      </c>
      <c r="O141" s="47">
        <f t="shared" si="16"/>
        <v>0.25278174919569618</v>
      </c>
      <c r="P141" s="85">
        <v>0.74841512426220436</v>
      </c>
      <c r="Q141" s="84">
        <f t="shared" si="17"/>
        <v>2.3581608276158964E-2</v>
      </c>
      <c r="R141" s="110">
        <f t="shared" si="18"/>
        <v>-3.9251701252410821E-2</v>
      </c>
      <c r="S141" s="110">
        <f t="shared" si="19"/>
        <v>-7.5398302194709485E-2</v>
      </c>
      <c r="T141" s="110">
        <f t="shared" si="20"/>
        <v>-3.8788293902388936E-2</v>
      </c>
      <c r="U141" s="111">
        <f t="shared" si="21"/>
        <v>4.6340735002188549E-4</v>
      </c>
      <c r="V141" s="98">
        <f t="shared" si="22"/>
        <v>3.6610008292320549E-2</v>
      </c>
    </row>
    <row r="142" spans="1:22" x14ac:dyDescent="0.3">
      <c r="A142" s="51">
        <v>125</v>
      </c>
      <c r="B142" s="52">
        <v>107.07</v>
      </c>
      <c r="C142" s="52">
        <v>136.81</v>
      </c>
      <c r="D142" s="52">
        <f t="shared" si="23"/>
        <v>2.8419076520410712E-2</v>
      </c>
      <c r="E142" s="52">
        <f t="shared" si="24"/>
        <v>2.734212485912433E-2</v>
      </c>
      <c r="I142" s="51">
        <v>125</v>
      </c>
      <c r="J142" s="47">
        <f t="shared" si="25"/>
        <v>5.6219514720384344E-4</v>
      </c>
      <c r="K142" s="47">
        <f t="shared" si="26"/>
        <v>2.0417879848458444E-3</v>
      </c>
      <c r="L142" s="47">
        <f t="shared" si="27"/>
        <v>2.7417571550088341E-4</v>
      </c>
      <c r="M142" s="47">
        <f t="shared" si="14"/>
        <v>2.3710654719004354E-2</v>
      </c>
      <c r="N142" s="47">
        <f t="shared" si="15"/>
        <v>4.5186148152346915E-2</v>
      </c>
      <c r="O142" s="47">
        <f t="shared" si="16"/>
        <v>0.25590579305970412</v>
      </c>
      <c r="P142" s="85">
        <v>0.74841512426220436</v>
      </c>
      <c r="Q142" s="84">
        <f t="shared" si="17"/>
        <v>2.3396230176104909E-2</v>
      </c>
      <c r="R142" s="110">
        <f t="shared" si="18"/>
        <v>-3.9000556411948363E-2</v>
      </c>
      <c r="S142" s="110">
        <f t="shared" si="19"/>
        <v>-7.4324599676354408E-2</v>
      </c>
      <c r="T142" s="110">
        <f t="shared" si="20"/>
        <v>-3.8483374062157648E-2</v>
      </c>
      <c r="U142" s="111">
        <f t="shared" si="21"/>
        <v>5.171823497907152E-4</v>
      </c>
      <c r="V142" s="98">
        <f t="shared" si="22"/>
        <v>3.584122561419676E-2</v>
      </c>
    </row>
    <row r="143" spans="1:22" x14ac:dyDescent="0.3">
      <c r="A143" s="51">
        <v>126</v>
      </c>
      <c r="B143" s="52">
        <v>105.71</v>
      </c>
      <c r="C143" s="52">
        <v>128.5</v>
      </c>
      <c r="D143" s="52">
        <f t="shared" si="23"/>
        <v>-1.2783330389606945E-2</v>
      </c>
      <c r="E143" s="52">
        <f t="shared" si="24"/>
        <v>-6.2664197596748239E-2</v>
      </c>
      <c r="I143" s="51">
        <v>126</v>
      </c>
      <c r="J143" s="47">
        <f t="shared" si="25"/>
        <v>5.6955861009591689E-4</v>
      </c>
      <c r="K143" s="47">
        <f t="shared" si="26"/>
        <v>2.0029620990548273E-3</v>
      </c>
      <c r="L143" s="47">
        <f t="shared" si="27"/>
        <v>2.8926158219391929E-4</v>
      </c>
      <c r="M143" s="47">
        <f t="shared" si="14"/>
        <v>2.3865427088068568E-2</v>
      </c>
      <c r="N143" s="47">
        <f t="shared" si="15"/>
        <v>4.4754464571200352E-2</v>
      </c>
      <c r="O143" s="47">
        <f t="shared" si="16"/>
        <v>0.27082277317281483</v>
      </c>
      <c r="P143" s="85">
        <v>0.74841512426220436</v>
      </c>
      <c r="Q143" s="84">
        <f t="shared" si="17"/>
        <v>2.3552740785836745E-2</v>
      </c>
      <c r="R143" s="110">
        <f t="shared" si="18"/>
        <v>-3.9255134304555503E-2</v>
      </c>
      <c r="S143" s="110">
        <f t="shared" si="19"/>
        <v>-7.3614543372210087E-2</v>
      </c>
      <c r="T143" s="110">
        <f t="shared" si="20"/>
        <v>-3.8740811106231447E-2</v>
      </c>
      <c r="U143" s="111">
        <f t="shared" si="21"/>
        <v>5.1432319832405565E-4</v>
      </c>
      <c r="V143" s="98">
        <f t="shared" si="22"/>
        <v>3.4873732265978639E-2</v>
      </c>
    </row>
    <row r="144" spans="1:22" x14ac:dyDescent="0.3">
      <c r="A144" s="51">
        <v>127</v>
      </c>
      <c r="B144" s="52">
        <v>107.33</v>
      </c>
      <c r="C144" s="52">
        <v>136.11000000000001</v>
      </c>
      <c r="D144" s="52">
        <f t="shared" si="23"/>
        <v>1.5208704712861447E-2</v>
      </c>
      <c r="E144" s="52">
        <f t="shared" si="24"/>
        <v>5.7534478008707785E-2</v>
      </c>
      <c r="I144" s="51">
        <v>127</v>
      </c>
      <c r="J144" s="47">
        <f t="shared" si="25"/>
        <v>5.5737425786853481E-4</v>
      </c>
      <c r="K144" s="47">
        <f t="shared" si="26"/>
        <v>2.0606772858965117E-3</v>
      </c>
      <c r="L144" s="47">
        <f t="shared" si="27"/>
        <v>3.0461544897246711E-4</v>
      </c>
      <c r="M144" s="47">
        <f t="shared" si="14"/>
        <v>2.3608775018381087E-2</v>
      </c>
      <c r="N144" s="47">
        <f t="shared" si="15"/>
        <v>4.5394683454084261E-2</v>
      </c>
      <c r="O144" s="47">
        <f t="shared" si="16"/>
        <v>0.28423233299653167</v>
      </c>
      <c r="P144" s="85">
        <v>0.74841512426220436</v>
      </c>
      <c r="Q144" s="84">
        <f t="shared" si="17"/>
        <v>2.3608089133738536E-2</v>
      </c>
      <c r="R144" s="110">
        <f t="shared" si="18"/>
        <v>-3.8832979216865453E-2</v>
      </c>
      <c r="S144" s="110">
        <f t="shared" si="19"/>
        <v>-7.4667609723764503E-2</v>
      </c>
      <c r="T144" s="110">
        <f t="shared" si="20"/>
        <v>-3.8831851037023482E-2</v>
      </c>
      <c r="U144" s="111">
        <f t="shared" si="21"/>
        <v>1.1281798419707223E-6</v>
      </c>
      <c r="V144" s="98">
        <f t="shared" si="22"/>
        <v>3.583575868674102E-2</v>
      </c>
    </row>
    <row r="145" spans="1:22" x14ac:dyDescent="0.3">
      <c r="A145" s="51">
        <v>128</v>
      </c>
      <c r="B145" s="52">
        <v>105.93</v>
      </c>
      <c r="C145" s="52">
        <v>134.56</v>
      </c>
      <c r="D145" s="52">
        <f t="shared" si="23"/>
        <v>-1.3129701885028197E-2</v>
      </c>
      <c r="E145" s="52">
        <f t="shared" si="24"/>
        <v>-1.1453186119344368E-2</v>
      </c>
      <c r="I145" s="51">
        <v>128</v>
      </c>
      <c r="J145" s="47">
        <f t="shared" si="25"/>
        <v>5.4759217110376913E-4</v>
      </c>
      <c r="K145" s="47">
        <f t="shared" si="26"/>
        <v>2.0981634521116507E-3</v>
      </c>
      <c r="L145" s="47">
        <f t="shared" si="27"/>
        <v>3.2172773210858486E-4</v>
      </c>
      <c r="M145" s="47">
        <f t="shared" si="14"/>
        <v>2.3400687406650453E-2</v>
      </c>
      <c r="N145" s="47">
        <f t="shared" si="15"/>
        <v>4.5805714186241554E-2</v>
      </c>
      <c r="O145" s="47">
        <f t="shared" si="16"/>
        <v>0.30015129640332339</v>
      </c>
      <c r="P145" s="85">
        <v>0.74841512426220436</v>
      </c>
      <c r="Q145" s="84">
        <f t="shared" si="17"/>
        <v>2.3678671949995185E-2</v>
      </c>
      <c r="R145" s="110">
        <f t="shared" si="18"/>
        <v>-3.8490705553986648E-2</v>
      </c>
      <c r="S145" s="110">
        <f t="shared" si="19"/>
        <v>-7.5343695114341941E-2</v>
      </c>
      <c r="T145" s="110">
        <f t="shared" si="20"/>
        <v>-3.8947949438343676E-2</v>
      </c>
      <c r="U145" s="111">
        <f t="shared" si="21"/>
        <v>-4.5724388435702812E-4</v>
      </c>
      <c r="V145" s="98">
        <f t="shared" si="22"/>
        <v>3.6395745675998264E-2</v>
      </c>
    </row>
    <row r="146" spans="1:22" x14ac:dyDescent="0.3">
      <c r="A146" s="51">
        <v>129</v>
      </c>
      <c r="B146" s="52">
        <v>106.12</v>
      </c>
      <c r="C146" s="52">
        <v>129.91999999999999</v>
      </c>
      <c r="D146" s="52">
        <f t="shared" si="23"/>
        <v>1.7920306611340878E-3</v>
      </c>
      <c r="E146" s="52">
        <f t="shared" si="24"/>
        <v>-3.5091319811270172E-2</v>
      </c>
      <c r="I146" s="51">
        <v>129</v>
      </c>
      <c r="J146" s="47">
        <f t="shared" si="25"/>
        <v>5.363360781183474E-4</v>
      </c>
      <c r="K146" s="47">
        <f t="shared" si="26"/>
        <v>2.0391538127168315E-3</v>
      </c>
      <c r="L146" s="47">
        <f t="shared" si="27"/>
        <v>3.1658720772674933E-4</v>
      </c>
      <c r="M146" s="47">
        <f t="shared" si="14"/>
        <v>2.3158930850070505E-2</v>
      </c>
      <c r="N146" s="47">
        <f t="shared" si="15"/>
        <v>4.5156990740270013E-2</v>
      </c>
      <c r="O146" s="47">
        <f t="shared" si="16"/>
        <v>0.30272609836896863</v>
      </c>
      <c r="P146" s="85">
        <v>0.74841512426220436</v>
      </c>
      <c r="Q146" s="84">
        <f t="shared" si="17"/>
        <v>2.3424428572159112E-2</v>
      </c>
      <c r="R146" s="110">
        <f t="shared" si="18"/>
        <v>-3.8093051405056824E-2</v>
      </c>
      <c r="S146" s="110">
        <f t="shared" si="19"/>
        <v>-7.4276640001347191E-2</v>
      </c>
      <c r="T146" s="110">
        <f t="shared" si="20"/>
        <v>-3.8529756296181619E-2</v>
      </c>
      <c r="U146" s="111">
        <f t="shared" si="21"/>
        <v>-4.3670489112479505E-4</v>
      </c>
      <c r="V146" s="98">
        <f t="shared" si="22"/>
        <v>3.5746883705165572E-2</v>
      </c>
    </row>
    <row r="147" spans="1:22" x14ac:dyDescent="0.3">
      <c r="A147" s="51">
        <v>130</v>
      </c>
      <c r="B147" s="52">
        <v>108.14</v>
      </c>
      <c r="C147" s="52">
        <v>133.46</v>
      </c>
      <c r="D147" s="52">
        <f t="shared" si="23"/>
        <v>1.8856154684319927E-2</v>
      </c>
      <c r="E147" s="52">
        <f t="shared" si="24"/>
        <v>2.6882931062092802E-2</v>
      </c>
      <c r="I147" s="51">
        <v>130</v>
      </c>
      <c r="J147" s="47">
        <f t="shared" si="25"/>
        <v>5.2034233699151024E-4</v>
      </c>
      <c r="K147" s="47">
        <f t="shared" si="26"/>
        <v>2.0149212201182316E-3</v>
      </c>
      <c r="L147" s="47">
        <f t="shared" si="27"/>
        <v>3.052030498637031E-4</v>
      </c>
      <c r="M147" s="47">
        <f t="shared" ref="M147:M210" si="28">SQRT(J147)</f>
        <v>2.2811013502067597E-2</v>
      </c>
      <c r="N147" s="47">
        <f t="shared" ref="N147:N210" si="29">SQRT(K147)</f>
        <v>4.4887873864978632E-2</v>
      </c>
      <c r="O147" s="47">
        <f t="shared" ref="O147:O210" si="30">L147/(M147*N147)</f>
        <v>0.2980679305000874</v>
      </c>
      <c r="P147" s="85">
        <v>0.74841512426220436</v>
      </c>
      <c r="Q147" s="84">
        <f t="shared" ref="Q147:Q210" si="31">SQRT((P147^2)*J147+((1-P147)^2)*K147+2*(P147*(1-P147))*L147)</f>
        <v>2.3106806601074593E-2</v>
      </c>
      <c r="R147" s="110">
        <f t="shared" ref="R147:R210" si="32">NORMSINV(0.05)*M147</f>
        <v>-3.7520778293314898E-2</v>
      </c>
      <c r="S147" s="110">
        <f t="shared" ref="S147:S210" si="33">NORMSINV(0.05)*N147</f>
        <v>-7.3833982132950324E-2</v>
      </c>
      <c r="T147" s="110">
        <f t="shared" ref="T147:T210" si="34">NORMSINV(0.05)*Q147</f>
        <v>-3.8007314645043776E-2</v>
      </c>
      <c r="U147" s="111">
        <f t="shared" ref="U147:U210" si="35">T147-R147</f>
        <v>-4.8653635172887788E-4</v>
      </c>
      <c r="V147" s="98">
        <f t="shared" ref="V147:V210" si="36">T147-S147</f>
        <v>3.5826667487906548E-2</v>
      </c>
    </row>
    <row r="148" spans="1:22" x14ac:dyDescent="0.3">
      <c r="A148" s="51">
        <v>131</v>
      </c>
      <c r="B148" s="52">
        <v>107.57</v>
      </c>
      <c r="C148" s="52">
        <v>139.96</v>
      </c>
      <c r="D148" s="52">
        <f t="shared" ref="D148:D211" si="37">LN(B148/B147)</f>
        <v>-5.2848855099447969E-3</v>
      </c>
      <c r="E148" s="52">
        <f t="shared" ref="E148:E211" si="38">LN(C148/C147)</f>
        <v>4.7554860024026681E-2</v>
      </c>
      <c r="I148" s="51">
        <v>131</v>
      </c>
      <c r="J148" s="47">
        <f t="shared" ref="J148:J211" si="39">$K$13*J147+(1-$K$13)*D147^2</f>
        <v>5.1539870396613498E-4</v>
      </c>
      <c r="K148" s="47">
        <f t="shared" ref="K148:K211" si="40">$K$13*K147+(1-$K$13)*E147^2</f>
        <v>1.9761543429893617E-3</v>
      </c>
      <c r="L148" s="47">
        <f t="shared" ref="L148:L211" si="41">(1-$K$13)*D147*E147+$K$13*L147</f>
        <v>3.1125421956203393E-4</v>
      </c>
      <c r="M148" s="47">
        <f t="shared" si="28"/>
        <v>2.2702394234224172E-2</v>
      </c>
      <c r="N148" s="47">
        <f t="shared" si="29"/>
        <v>4.445395756273407E-2</v>
      </c>
      <c r="O148" s="47">
        <f t="shared" si="30"/>
        <v>0.30841334104900381</v>
      </c>
      <c r="P148" s="85">
        <v>0.74841512426220436</v>
      </c>
      <c r="Q148" s="84">
        <f t="shared" si="31"/>
        <v>2.3043013234452674E-2</v>
      </c>
      <c r="R148" s="110">
        <f t="shared" si="32"/>
        <v>-3.7342115496645831E-2</v>
      </c>
      <c r="S148" s="110">
        <f t="shared" si="33"/>
        <v>-7.3120253329409982E-2</v>
      </c>
      <c r="T148" s="110">
        <f t="shared" si="34"/>
        <v>-3.7902383894580262E-2</v>
      </c>
      <c r="U148" s="111">
        <f t="shared" si="35"/>
        <v>-5.6026839793443112E-4</v>
      </c>
      <c r="V148" s="98">
        <f t="shared" si="36"/>
        <v>3.521786943482972E-2</v>
      </c>
    </row>
    <row r="149" spans="1:22" x14ac:dyDescent="0.3">
      <c r="A149" s="51">
        <v>132</v>
      </c>
      <c r="B149" s="52">
        <v>107.6</v>
      </c>
      <c r="C149" s="52">
        <v>145.44</v>
      </c>
      <c r="D149" s="52">
        <f t="shared" si="37"/>
        <v>2.7884928377001146E-4</v>
      </c>
      <c r="E149" s="52">
        <f t="shared" si="38"/>
        <v>3.8406962929681453E-2</v>
      </c>
      <c r="I149" s="51">
        <v>132</v>
      </c>
      <c r="J149" s="47">
        <f t="shared" si="39"/>
        <v>5.0077464329274768E-4</v>
      </c>
      <c r="K149" s="47">
        <f t="shared" si="40"/>
        <v>1.9847136540568238E-3</v>
      </c>
      <c r="L149" s="47">
        <f t="shared" si="41"/>
        <v>2.9437693325511994E-4</v>
      </c>
      <c r="M149" s="47">
        <f t="shared" si="28"/>
        <v>2.2377994621787443E-2</v>
      </c>
      <c r="N149" s="47">
        <f t="shared" si="29"/>
        <v>4.4550125185647049E-2</v>
      </c>
      <c r="O149" s="47">
        <f t="shared" si="30"/>
        <v>0.29527976240707704</v>
      </c>
      <c r="P149" s="85">
        <v>0.74841512426220436</v>
      </c>
      <c r="Q149" s="84">
        <f t="shared" si="31"/>
        <v>2.2737090166118905E-2</v>
      </c>
      <c r="R149" s="110">
        <f t="shared" si="32"/>
        <v>-3.6808525617547626E-2</v>
      </c>
      <c r="S149" s="110">
        <f t="shared" si="33"/>
        <v>-7.3278434992753702E-2</v>
      </c>
      <c r="T149" s="110">
        <f t="shared" si="34"/>
        <v>-3.7399185226063343E-2</v>
      </c>
      <c r="U149" s="111">
        <f t="shared" si="35"/>
        <v>-5.906596085157173E-4</v>
      </c>
      <c r="V149" s="98">
        <f t="shared" si="36"/>
        <v>3.5879249766690359E-2</v>
      </c>
    </row>
    <row r="150" spans="1:22" x14ac:dyDescent="0.3">
      <c r="A150" s="51">
        <v>133</v>
      </c>
      <c r="B150" s="52">
        <v>105.26</v>
      </c>
      <c r="C150" s="52">
        <v>145.47999999999999</v>
      </c>
      <c r="D150" s="52">
        <f t="shared" si="37"/>
        <v>-2.1987167802051025E-2</v>
      </c>
      <c r="E150" s="52">
        <f t="shared" si="38"/>
        <v>2.749896896196318E-4</v>
      </c>
      <c r="I150" s="51">
        <v>133</v>
      </c>
      <c r="J150" s="47">
        <f t="shared" si="39"/>
        <v>4.8575373670165704E-4</v>
      </c>
      <c r="K150" s="47">
        <f t="shared" si="40"/>
        <v>1.9694250884795769E-3</v>
      </c>
      <c r="L150" s="47">
        <f t="shared" si="41"/>
        <v>2.8586691788060807E-4</v>
      </c>
      <c r="M150" s="47">
        <f t="shared" si="28"/>
        <v>2.2039821612292079E-2</v>
      </c>
      <c r="N150" s="47">
        <f t="shared" si="29"/>
        <v>4.4378205106556268E-2</v>
      </c>
      <c r="O150" s="47">
        <f t="shared" si="30"/>
        <v>0.29227124608519972</v>
      </c>
      <c r="P150" s="85">
        <v>0.74841512426220436</v>
      </c>
      <c r="Q150" s="84">
        <f t="shared" si="31"/>
        <v>2.2458612860554953E-2</v>
      </c>
      <c r="R150" s="110">
        <f t="shared" si="32"/>
        <v>-3.6252280516342078E-2</v>
      </c>
      <c r="S150" s="110">
        <f t="shared" si="33"/>
        <v>-7.2995651627115438E-2</v>
      </c>
      <c r="T150" s="110">
        <f t="shared" si="34"/>
        <v>-3.69411308199828E-2</v>
      </c>
      <c r="U150" s="111">
        <f t="shared" si="35"/>
        <v>-6.8885030364072147E-4</v>
      </c>
      <c r="V150" s="98">
        <f t="shared" si="36"/>
        <v>3.6054520807132638E-2</v>
      </c>
    </row>
    <row r="151" spans="1:22" x14ac:dyDescent="0.3">
      <c r="A151" s="51">
        <v>134</v>
      </c>
      <c r="B151" s="52">
        <v>107.68</v>
      </c>
      <c r="C151" s="52">
        <v>150.54</v>
      </c>
      <c r="D151" s="52">
        <f t="shared" si="37"/>
        <v>2.2730385970784885E-2</v>
      </c>
      <c r="E151" s="52">
        <f t="shared" si="38"/>
        <v>3.4190209487597552E-2</v>
      </c>
      <c r="I151" s="51">
        <v>134</v>
      </c>
      <c r="J151" s="47">
        <f t="shared" si="39"/>
        <v>4.8568419103927382E-4</v>
      </c>
      <c r="K151" s="47">
        <f t="shared" si="40"/>
        <v>1.9103446044050714E-3</v>
      </c>
      <c r="L151" s="47">
        <f t="shared" si="41"/>
        <v>2.7710952301070478E-4</v>
      </c>
      <c r="M151" s="47">
        <f t="shared" si="28"/>
        <v>2.2038243828383281E-2</v>
      </c>
      <c r="N151" s="47">
        <f t="shared" si="29"/>
        <v>4.3707489111193189E-2</v>
      </c>
      <c r="O151" s="47">
        <f t="shared" si="30"/>
        <v>0.28768592129431231</v>
      </c>
      <c r="P151" s="85">
        <v>0.74841512426220436</v>
      </c>
      <c r="Q151" s="84">
        <f t="shared" si="31"/>
        <v>2.2300515299201785E-2</v>
      </c>
      <c r="R151" s="110">
        <f t="shared" si="32"/>
        <v>-3.6249685292757149E-2</v>
      </c>
      <c r="S151" s="110">
        <f t="shared" si="33"/>
        <v>-7.1892421989488114E-2</v>
      </c>
      <c r="T151" s="110">
        <f t="shared" si="34"/>
        <v>-3.6681083472778861E-2</v>
      </c>
      <c r="U151" s="111">
        <f t="shared" si="35"/>
        <v>-4.3139818002171232E-4</v>
      </c>
      <c r="V151" s="98">
        <f t="shared" si="36"/>
        <v>3.5211338516709254E-2</v>
      </c>
    </row>
    <row r="152" spans="1:22" x14ac:dyDescent="0.3">
      <c r="A152" s="51">
        <v>135</v>
      </c>
      <c r="B152" s="52">
        <v>108.3</v>
      </c>
      <c r="C152" s="52">
        <v>142.37</v>
      </c>
      <c r="D152" s="52">
        <f t="shared" si="37"/>
        <v>5.741288110527233E-3</v>
      </c>
      <c r="E152" s="52">
        <f t="shared" si="38"/>
        <v>-5.5799526980731366E-2</v>
      </c>
      <c r="I152" s="51">
        <v>135</v>
      </c>
      <c r="J152" s="47">
        <f t="shared" si="39"/>
        <v>4.8661377869952126E-4</v>
      </c>
      <c r="K152" s="47">
        <f t="shared" si="40"/>
        <v>1.8881033790170935E-3</v>
      </c>
      <c r="L152" s="47">
        <f t="shared" si="41"/>
        <v>2.9211093706263619E-4</v>
      </c>
      <c r="M152" s="47">
        <f t="shared" si="28"/>
        <v>2.2059324076215962E-2</v>
      </c>
      <c r="N152" s="47">
        <f t="shared" si="29"/>
        <v>4.3452311549756401E-2</v>
      </c>
      <c r="O152" s="47">
        <f t="shared" si="30"/>
        <v>0.30474931082444323</v>
      </c>
      <c r="P152" s="85">
        <v>0.74841512426220436</v>
      </c>
      <c r="Q152" s="84">
        <f t="shared" si="31"/>
        <v>2.2407033295927383E-2</v>
      </c>
      <c r="R152" s="110">
        <f t="shared" si="32"/>
        <v>-3.6284359214861769E-2</v>
      </c>
      <c r="S152" s="110">
        <f t="shared" si="33"/>
        <v>-7.1472692252042183E-2</v>
      </c>
      <c r="T152" s="110">
        <f t="shared" si="34"/>
        <v>-3.6856289986028565E-2</v>
      </c>
      <c r="U152" s="111">
        <f t="shared" si="35"/>
        <v>-5.7193077116679536E-4</v>
      </c>
      <c r="V152" s="98">
        <f t="shared" si="36"/>
        <v>3.4616402266013618E-2</v>
      </c>
    </row>
    <row r="153" spans="1:22" x14ac:dyDescent="0.3">
      <c r="A153" s="51">
        <v>136</v>
      </c>
      <c r="B153" s="52">
        <v>111.28</v>
      </c>
      <c r="C153" s="52">
        <v>135.66</v>
      </c>
      <c r="D153" s="52">
        <f t="shared" si="37"/>
        <v>2.7144393608242546E-2</v>
      </c>
      <c r="E153" s="52">
        <f t="shared" si="38"/>
        <v>-4.8277547107720975E-2</v>
      </c>
      <c r="I153" s="51">
        <v>136</v>
      </c>
      <c r="J153" s="47">
        <f t="shared" si="39"/>
        <v>4.7300423701357805E-4</v>
      </c>
      <c r="K153" s="47">
        <f t="shared" si="40"/>
        <v>1.9248678939847818E-3</v>
      </c>
      <c r="L153" s="47">
        <f t="shared" si="41"/>
        <v>2.7373677412593161E-4</v>
      </c>
      <c r="M153" s="47">
        <f t="shared" si="28"/>
        <v>2.1748660579759344E-2</v>
      </c>
      <c r="N153" s="47">
        <f t="shared" si="29"/>
        <v>4.3873316423365831E-2</v>
      </c>
      <c r="O153" s="47">
        <f t="shared" si="30"/>
        <v>0.28687992924457389</v>
      </c>
      <c r="P153" s="85">
        <v>0.74841512426220436</v>
      </c>
      <c r="Q153" s="84">
        <f t="shared" si="31"/>
        <v>2.213277575125009E-2</v>
      </c>
      <c r="R153" s="110">
        <f t="shared" si="32"/>
        <v>-3.5773363235953676E-2</v>
      </c>
      <c r="S153" s="110">
        <f t="shared" si="33"/>
        <v>-7.2165183645362896E-2</v>
      </c>
      <c r="T153" s="110">
        <f t="shared" si="34"/>
        <v>-3.6405176468947316E-2</v>
      </c>
      <c r="U153" s="111">
        <f t="shared" si="35"/>
        <v>-6.3181323299364017E-4</v>
      </c>
      <c r="V153" s="98">
        <f t="shared" si="36"/>
        <v>3.576000717641558E-2</v>
      </c>
    </row>
    <row r="154" spans="1:22" x14ac:dyDescent="0.3">
      <c r="A154" s="51">
        <v>137</v>
      </c>
      <c r="B154" s="52">
        <v>109.74</v>
      </c>
      <c r="C154" s="52">
        <v>142.66999999999999</v>
      </c>
      <c r="D154" s="52">
        <f t="shared" si="37"/>
        <v>-1.3935615984358222E-2</v>
      </c>
      <c r="E154" s="52">
        <f t="shared" si="38"/>
        <v>5.0382515608789591E-2</v>
      </c>
      <c r="I154" s="51">
        <v>137</v>
      </c>
      <c r="J154" s="47">
        <f t="shared" si="39"/>
        <v>4.8091865303394668E-4</v>
      </c>
      <c r="K154" s="47">
        <f t="shared" si="40"/>
        <v>1.937043503807385E-3</v>
      </c>
      <c r="L154" s="47">
        <f t="shared" si="41"/>
        <v>2.2621072866818012E-4</v>
      </c>
      <c r="M154" s="47">
        <f t="shared" si="28"/>
        <v>2.1929857569850896E-2</v>
      </c>
      <c r="N154" s="47">
        <f t="shared" si="29"/>
        <v>4.4011856400376762E-2</v>
      </c>
      <c r="O154" s="47">
        <f t="shared" si="30"/>
        <v>0.23437306545660291</v>
      </c>
      <c r="P154" s="85">
        <v>0.74841512426220436</v>
      </c>
      <c r="Q154" s="84">
        <f t="shared" si="31"/>
        <v>2.1844132615886452E-2</v>
      </c>
      <c r="R154" s="110">
        <f t="shared" si="32"/>
        <v>-3.6071405762298454E-2</v>
      </c>
      <c r="S154" s="110">
        <f t="shared" si="33"/>
        <v>-7.2393061629027103E-2</v>
      </c>
      <c r="T154" s="110">
        <f t="shared" si="34"/>
        <v>-3.5930400760849787E-2</v>
      </c>
      <c r="U154" s="111">
        <f t="shared" si="35"/>
        <v>1.4100500144866718E-4</v>
      </c>
      <c r="V154" s="98">
        <f t="shared" si="36"/>
        <v>3.6462660868177316E-2</v>
      </c>
    </row>
    <row r="155" spans="1:22" x14ac:dyDescent="0.3">
      <c r="A155" s="51">
        <v>138</v>
      </c>
      <c r="B155" s="52">
        <v>112.98</v>
      </c>
      <c r="C155" s="52">
        <v>141.1</v>
      </c>
      <c r="D155" s="52">
        <f t="shared" si="37"/>
        <v>2.9096880266286713E-2</v>
      </c>
      <c r="E155" s="52">
        <f t="shared" si="38"/>
        <v>-1.1065412267954733E-2</v>
      </c>
      <c r="I155" s="51">
        <v>138</v>
      </c>
      <c r="J155" s="47">
        <f t="shared" si="39"/>
        <v>4.7231713522883332E-4</v>
      </c>
      <c r="K155" s="47">
        <f t="shared" si="40"/>
        <v>1.9550841350652612E-3</v>
      </c>
      <c r="L155" s="47">
        <f t="shared" si="41"/>
        <v>1.9836106511263393E-4</v>
      </c>
      <c r="M155" s="47">
        <f t="shared" si="28"/>
        <v>2.1732858422877404E-2</v>
      </c>
      <c r="N155" s="47">
        <f t="shared" si="29"/>
        <v>4.4216333351661592E-2</v>
      </c>
      <c r="O155" s="47">
        <f t="shared" si="30"/>
        <v>0.20642241514068424</v>
      </c>
      <c r="P155" s="85">
        <v>0.74841512426220436</v>
      </c>
      <c r="Q155" s="84">
        <f t="shared" si="31"/>
        <v>2.1517491990023733E-2</v>
      </c>
      <c r="R155" s="110">
        <f t="shared" si="32"/>
        <v>-3.5747371000892758E-2</v>
      </c>
      <c r="S155" s="110">
        <f t="shared" si="33"/>
        <v>-7.2729396283975928E-2</v>
      </c>
      <c r="T155" s="110">
        <f t="shared" si="34"/>
        <v>-3.5393124742689797E-2</v>
      </c>
      <c r="U155" s="111">
        <f t="shared" si="35"/>
        <v>3.5424625820296152E-4</v>
      </c>
      <c r="V155" s="98">
        <f t="shared" si="36"/>
        <v>3.7336271541286131E-2</v>
      </c>
    </row>
    <row r="156" spans="1:22" x14ac:dyDescent="0.3">
      <c r="A156" s="51">
        <v>139</v>
      </c>
      <c r="B156" s="52">
        <v>113.04</v>
      </c>
      <c r="C156" s="52">
        <v>147.77000000000001</v>
      </c>
      <c r="D156" s="52">
        <f t="shared" si="37"/>
        <v>5.309264791560056E-4</v>
      </c>
      <c r="E156" s="52">
        <f t="shared" si="38"/>
        <v>4.6188152056774415E-2</v>
      </c>
      <c r="I156" s="51">
        <v>139</v>
      </c>
      <c r="J156" s="47">
        <f t="shared" si="39"/>
        <v>4.8354647440888707E-4</v>
      </c>
      <c r="K156" s="47">
        <f t="shared" si="40"/>
        <v>1.9001049114730974E-3</v>
      </c>
      <c r="L156" s="47">
        <f t="shared" si="41"/>
        <v>1.8275116388352154E-4</v>
      </c>
      <c r="M156" s="47">
        <f t="shared" si="28"/>
        <v>2.1989690184467971E-2</v>
      </c>
      <c r="N156" s="47">
        <f t="shared" si="29"/>
        <v>4.3590192835924656E-2</v>
      </c>
      <c r="O156" s="47">
        <f t="shared" si="30"/>
        <v>0.19065677856137286</v>
      </c>
      <c r="P156" s="85">
        <v>0.74841512426220436</v>
      </c>
      <c r="Q156" s="84">
        <f t="shared" si="31"/>
        <v>2.1446072271800898E-2</v>
      </c>
      <c r="R156" s="110">
        <f t="shared" si="32"/>
        <v>-3.6169821655461343E-2</v>
      </c>
      <c r="S156" s="110">
        <f t="shared" si="33"/>
        <v>-7.1699486785684774E-2</v>
      </c>
      <c r="T156" s="110">
        <f t="shared" si="34"/>
        <v>-3.5275649760135114E-2</v>
      </c>
      <c r="U156" s="111">
        <f t="shared" si="35"/>
        <v>8.9417189532622898E-4</v>
      </c>
      <c r="V156" s="98">
        <f t="shared" si="36"/>
        <v>3.642383702554966E-2</v>
      </c>
    </row>
    <row r="157" spans="1:22" x14ac:dyDescent="0.3">
      <c r="A157" s="51">
        <v>140</v>
      </c>
      <c r="B157" s="52">
        <v>111.91</v>
      </c>
      <c r="C157" s="52">
        <v>126.53</v>
      </c>
      <c r="D157" s="52">
        <f t="shared" si="37"/>
        <v>-1.0046761546336304E-2</v>
      </c>
      <c r="E157" s="52">
        <f t="shared" si="38"/>
        <v>-0.15517757671437035</v>
      </c>
      <c r="I157" s="51">
        <v>140</v>
      </c>
      <c r="J157" s="47">
        <f t="shared" si="39"/>
        <v>4.6904853666440851E-4</v>
      </c>
      <c r="K157" s="47">
        <f t="shared" si="40"/>
        <v>1.907102125841496E-3</v>
      </c>
      <c r="L157" s="47">
        <f t="shared" si="41"/>
        <v>1.7800430435552264E-4</v>
      </c>
      <c r="M157" s="47">
        <f t="shared" si="28"/>
        <v>2.1657528406178034E-2</v>
      </c>
      <c r="N157" s="47">
        <f t="shared" si="29"/>
        <v>4.3670380417870143E-2</v>
      </c>
      <c r="O157" s="47">
        <f t="shared" si="30"/>
        <v>0.18820650779720816</v>
      </c>
      <c r="P157" s="85">
        <v>0.74841512426220436</v>
      </c>
      <c r="Q157" s="84">
        <f t="shared" si="31"/>
        <v>2.1224247273035308E-2</v>
      </c>
      <c r="R157" s="110">
        <f t="shared" si="32"/>
        <v>-3.5623464149706484E-2</v>
      </c>
      <c r="S157" s="110">
        <f t="shared" si="33"/>
        <v>-7.1831383620684267E-2</v>
      </c>
      <c r="T157" s="110">
        <f t="shared" si="34"/>
        <v>-3.4910780106367029E-2</v>
      </c>
      <c r="U157" s="111">
        <f t="shared" si="35"/>
        <v>7.1268404333945518E-4</v>
      </c>
      <c r="V157" s="98">
        <f t="shared" si="36"/>
        <v>3.6920603514317238E-2</v>
      </c>
    </row>
    <row r="158" spans="1:22" x14ac:dyDescent="0.3">
      <c r="A158" s="51">
        <v>141</v>
      </c>
      <c r="B158" s="52">
        <v>112.33</v>
      </c>
      <c r="C158" s="52">
        <v>131.56</v>
      </c>
      <c r="D158" s="52">
        <f t="shared" si="37"/>
        <v>3.7459908235419948E-3</v>
      </c>
      <c r="E158" s="52">
        <f t="shared" si="38"/>
        <v>3.8983587119683888E-2</v>
      </c>
      <c r="I158" s="51">
        <v>141</v>
      </c>
      <c r="J158" s="47">
        <f t="shared" si="39"/>
        <v>4.5800520309154449E-4</v>
      </c>
      <c r="K158" s="47">
        <f t="shared" si="40"/>
        <v>2.5722914715145804E-3</v>
      </c>
      <c r="L158" s="47">
        <f t="shared" si="41"/>
        <v>2.1943513854248464E-4</v>
      </c>
      <c r="M158" s="47">
        <f t="shared" si="28"/>
        <v>2.1401056120938157E-2</v>
      </c>
      <c r="N158" s="47">
        <f t="shared" si="29"/>
        <v>5.0717762879632027E-2</v>
      </c>
      <c r="O158" s="47">
        <f t="shared" si="30"/>
        <v>0.20216728480733789</v>
      </c>
      <c r="P158" s="85">
        <v>0.74841512426220436</v>
      </c>
      <c r="Q158" s="84">
        <f t="shared" si="31"/>
        <v>2.2405092423046093E-2</v>
      </c>
      <c r="R158" s="110">
        <f t="shared" si="32"/>
        <v>-3.5201604781117141E-2</v>
      </c>
      <c r="S158" s="110">
        <f t="shared" si="33"/>
        <v>-8.3423296223427507E-2</v>
      </c>
      <c r="T158" s="110">
        <f t="shared" si="34"/>
        <v>-3.6853097534230321E-2</v>
      </c>
      <c r="U158" s="111">
        <f t="shared" si="35"/>
        <v>-1.6514927531131804E-3</v>
      </c>
      <c r="V158" s="98">
        <f t="shared" si="36"/>
        <v>4.6570198689197186E-2</v>
      </c>
    </row>
    <row r="159" spans="1:22" x14ac:dyDescent="0.3">
      <c r="A159" s="51">
        <v>142</v>
      </c>
      <c r="B159" s="52">
        <v>110.82</v>
      </c>
      <c r="C159" s="52">
        <v>139.33000000000001</v>
      </c>
      <c r="D159" s="52">
        <f t="shared" si="37"/>
        <v>-1.3533704214274292E-2</v>
      </c>
      <c r="E159" s="52">
        <f t="shared" si="38"/>
        <v>5.7382198804644173E-2</v>
      </c>
      <c r="I159" s="51">
        <v>142</v>
      </c>
      <c r="J159" s="47">
        <f t="shared" si="39"/>
        <v>4.4468602041629996E-4</v>
      </c>
      <c r="K159" s="47">
        <f t="shared" si="40"/>
        <v>2.5407143293106824E-3</v>
      </c>
      <c r="L159" s="47">
        <f t="shared" si="41"/>
        <v>2.1723304917478268E-4</v>
      </c>
      <c r="M159" s="47">
        <f t="shared" si="28"/>
        <v>2.1087579766684936E-2</v>
      </c>
      <c r="N159" s="47">
        <f t="shared" si="29"/>
        <v>5.0405498998727136E-2</v>
      </c>
      <c r="O159" s="47">
        <f t="shared" si="30"/>
        <v>0.20437192768631418</v>
      </c>
      <c r="P159" s="85">
        <v>0.74841512426220436</v>
      </c>
      <c r="Q159" s="84">
        <f t="shared" si="31"/>
        <v>2.2174305412645215E-2</v>
      </c>
      <c r="R159" s="110">
        <f t="shared" si="32"/>
        <v>-3.4685982062860207E-2</v>
      </c>
      <c r="S159" s="110">
        <f t="shared" si="33"/>
        <v>-8.2909667846355145E-2</v>
      </c>
      <c r="T159" s="110">
        <f t="shared" si="34"/>
        <v>-3.6473486683119151E-2</v>
      </c>
      <c r="U159" s="111">
        <f t="shared" si="35"/>
        <v>-1.7875046202589437E-3</v>
      </c>
      <c r="V159" s="98">
        <f t="shared" si="36"/>
        <v>4.6436181163235994E-2</v>
      </c>
    </row>
    <row r="160" spans="1:22" x14ac:dyDescent="0.3">
      <c r="A160" s="51">
        <v>143</v>
      </c>
      <c r="B160" s="52">
        <v>112.52</v>
      </c>
      <c r="C160" s="52">
        <v>142.38</v>
      </c>
      <c r="D160" s="52">
        <f t="shared" si="37"/>
        <v>1.5223720182452565E-2</v>
      </c>
      <c r="E160" s="52">
        <f t="shared" si="38"/>
        <v>2.165431955022672E-2</v>
      </c>
      <c r="I160" s="51">
        <v>143</v>
      </c>
      <c r="J160" s="47">
        <f t="shared" si="39"/>
        <v>4.3684027429659496E-4</v>
      </c>
      <c r="K160" s="47">
        <f t="shared" si="40"/>
        <v>2.5632744016210332E-3</v>
      </c>
      <c r="L160" s="47">
        <f t="shared" si="41"/>
        <v>1.8741824652593702E-4</v>
      </c>
      <c r="M160" s="47">
        <f t="shared" si="28"/>
        <v>2.090072425291992E-2</v>
      </c>
      <c r="N160" s="47">
        <f t="shared" si="29"/>
        <v>5.0628790244494619E-2</v>
      </c>
      <c r="O160" s="47">
        <f t="shared" si="30"/>
        <v>0.17711403798412634</v>
      </c>
      <c r="P160" s="85">
        <v>0.74841512426220436</v>
      </c>
      <c r="Q160" s="84">
        <f t="shared" si="31"/>
        <v>2.185189934773853E-2</v>
      </c>
      <c r="R160" s="110">
        <f t="shared" si="32"/>
        <v>-3.4378632093327942E-2</v>
      </c>
      <c r="S160" s="110">
        <f t="shared" si="33"/>
        <v>-8.3276949261822303E-2</v>
      </c>
      <c r="T160" s="110">
        <f t="shared" si="34"/>
        <v>-3.5943175897906243E-2</v>
      </c>
      <c r="U160" s="111">
        <f t="shared" si="35"/>
        <v>-1.5645438045783014E-3</v>
      </c>
      <c r="V160" s="98">
        <f t="shared" si="36"/>
        <v>4.733377336391606E-2</v>
      </c>
    </row>
    <row r="161" spans="1:22" x14ac:dyDescent="0.3">
      <c r="A161" s="51">
        <v>144</v>
      </c>
      <c r="B161" s="52">
        <v>113.4</v>
      </c>
      <c r="C161" s="52">
        <v>131.66</v>
      </c>
      <c r="D161" s="52">
        <f t="shared" si="37"/>
        <v>7.7904076719957655E-3</v>
      </c>
      <c r="E161" s="52">
        <f t="shared" si="38"/>
        <v>-7.8276697635996484E-2</v>
      </c>
      <c r="I161" s="51">
        <v>144</v>
      </c>
      <c r="J161" s="47">
        <f t="shared" si="39"/>
        <v>4.3068791575350554E-4</v>
      </c>
      <c r="K161" s="47">
        <f t="shared" si="40"/>
        <v>2.5004434562279024E-3</v>
      </c>
      <c r="L161" s="47">
        <f t="shared" si="41"/>
        <v>1.9168547817738083E-4</v>
      </c>
      <c r="M161" s="47">
        <f t="shared" si="28"/>
        <v>2.0753021846312059E-2</v>
      </c>
      <c r="N161" s="47">
        <f t="shared" si="29"/>
        <v>5.0004434365643037E-2</v>
      </c>
      <c r="O161" s="47">
        <f t="shared" si="30"/>
        <v>0.18471380316021241</v>
      </c>
      <c r="P161" s="85">
        <v>0.74841512426220436</v>
      </c>
      <c r="Q161" s="84">
        <f t="shared" si="31"/>
        <v>2.1718413523805352E-2</v>
      </c>
      <c r="R161" s="110">
        <f t="shared" si="32"/>
        <v>-3.4135683254109539E-2</v>
      </c>
      <c r="S161" s="110">
        <f t="shared" si="33"/>
        <v>-8.2249975229984812E-2</v>
      </c>
      <c r="T161" s="110">
        <f t="shared" si="34"/>
        <v>-3.5723611256263145E-2</v>
      </c>
      <c r="U161" s="111">
        <f t="shared" si="35"/>
        <v>-1.587928002153606E-3</v>
      </c>
      <c r="V161" s="98">
        <f t="shared" si="36"/>
        <v>4.6526363973721667E-2</v>
      </c>
    </row>
    <row r="162" spans="1:22" x14ac:dyDescent="0.3">
      <c r="A162" s="51">
        <v>145</v>
      </c>
      <c r="B162" s="52">
        <v>111.8</v>
      </c>
      <c r="C162" s="52">
        <v>140.09</v>
      </c>
      <c r="D162" s="52">
        <f t="shared" si="37"/>
        <v>-1.4209830572653024E-2</v>
      </c>
      <c r="E162" s="52">
        <f t="shared" si="38"/>
        <v>6.2062231168291938E-2</v>
      </c>
      <c r="I162" s="51">
        <v>145</v>
      </c>
      <c r="J162" s="47">
        <f t="shared" si="39"/>
        <v>4.195879918317771E-4</v>
      </c>
      <c r="K162" s="47">
        <f t="shared" si="40"/>
        <v>2.6092473943249823E-3</v>
      </c>
      <c r="L162" s="47">
        <f t="shared" si="41"/>
        <v>1.6764069225800058E-4</v>
      </c>
      <c r="M162" s="47">
        <f t="shared" si="28"/>
        <v>2.0483847095498862E-2</v>
      </c>
      <c r="N162" s="47">
        <f t="shared" si="29"/>
        <v>5.1080792812220353E-2</v>
      </c>
      <c r="O162" s="47">
        <f t="shared" si="30"/>
        <v>0.16021762550119298</v>
      </c>
      <c r="P162" s="85">
        <v>0.74841512426220436</v>
      </c>
      <c r="Q162" s="84">
        <f t="shared" si="31"/>
        <v>2.1524499919124362E-2</v>
      </c>
      <c r="R162" s="110">
        <f t="shared" si="32"/>
        <v>-3.3692930188950691E-2</v>
      </c>
      <c r="S162" s="110">
        <f t="shared" si="33"/>
        <v>-8.4020427324737357E-2</v>
      </c>
      <c r="T162" s="110">
        <f t="shared" si="34"/>
        <v>-3.540465176028839E-2</v>
      </c>
      <c r="U162" s="111">
        <f t="shared" si="35"/>
        <v>-1.7117215713376988E-3</v>
      </c>
      <c r="V162" s="98">
        <f t="shared" si="36"/>
        <v>4.8615775564448967E-2</v>
      </c>
    </row>
    <row r="163" spans="1:22" x14ac:dyDescent="0.3">
      <c r="A163" s="51">
        <v>146</v>
      </c>
      <c r="B163" s="52">
        <v>110.5</v>
      </c>
      <c r="C163" s="52">
        <v>143.82</v>
      </c>
      <c r="D163" s="52">
        <f t="shared" si="37"/>
        <v>-1.1696039763191298E-2</v>
      </c>
      <c r="E163" s="52">
        <f t="shared" si="38"/>
        <v>2.6277444466325271E-2</v>
      </c>
      <c r="I163" s="51">
        <v>146</v>
      </c>
      <c r="J163" s="47">
        <f t="shared" si="39"/>
        <v>4.1305793062392892E-4</v>
      </c>
      <c r="K163" s="47">
        <f t="shared" si="40"/>
        <v>2.6465215886228282E-3</v>
      </c>
      <c r="L163" s="47">
        <f t="shared" si="41"/>
        <v>1.3615465779439289E-4</v>
      </c>
      <c r="M163" s="47">
        <f t="shared" si="28"/>
        <v>2.0323826672748638E-2</v>
      </c>
      <c r="N163" s="47">
        <f t="shared" si="29"/>
        <v>5.1444354292991455E-2</v>
      </c>
      <c r="O163" s="47">
        <f t="shared" si="30"/>
        <v>0.13022348090914077</v>
      </c>
      <c r="P163" s="85">
        <v>0.74841512426220436</v>
      </c>
      <c r="Q163" s="84">
        <f t="shared" si="31"/>
        <v>2.1216708203497529E-2</v>
      </c>
      <c r="R163" s="110">
        <f t="shared" si="32"/>
        <v>-3.342972001620368E-2</v>
      </c>
      <c r="S163" s="110">
        <f t="shared" si="33"/>
        <v>-8.4618432745003552E-2</v>
      </c>
      <c r="T163" s="110">
        <f t="shared" si="34"/>
        <v>-3.4898379440493975E-2</v>
      </c>
      <c r="U163" s="111">
        <f t="shared" si="35"/>
        <v>-1.4686594242902945E-3</v>
      </c>
      <c r="V163" s="98">
        <f t="shared" si="36"/>
        <v>4.9720053304509577E-2</v>
      </c>
    </row>
    <row r="164" spans="1:22" x14ac:dyDescent="0.3">
      <c r="A164" s="51">
        <v>147</v>
      </c>
      <c r="B164" s="52">
        <v>110.32</v>
      </c>
      <c r="C164" s="52">
        <v>143.38999999999999</v>
      </c>
      <c r="D164" s="52">
        <f t="shared" si="37"/>
        <v>-1.6302874727611735E-3</v>
      </c>
      <c r="E164" s="52">
        <f t="shared" si="38"/>
        <v>-2.9943269474001799E-3</v>
      </c>
      <c r="I164" s="51">
        <v>147</v>
      </c>
      <c r="J164" s="47">
        <f t="shared" si="39"/>
        <v>4.047701130894756E-4</v>
      </c>
      <c r="K164" s="47">
        <f t="shared" si="40"/>
        <v>2.5878410635945676E-3</v>
      </c>
      <c r="L164" s="47">
        <f t="shared" si="41"/>
        <v>1.2284975699996536E-4</v>
      </c>
      <c r="M164" s="47">
        <f t="shared" si="28"/>
        <v>2.0118899400550609E-2</v>
      </c>
      <c r="N164" s="47">
        <f t="shared" si="29"/>
        <v>5.0870827235209845E-2</v>
      </c>
      <c r="O164" s="47">
        <f t="shared" si="30"/>
        <v>0.12003317195015445</v>
      </c>
      <c r="P164" s="85">
        <v>0.74841512426220436</v>
      </c>
      <c r="Q164" s="84">
        <f t="shared" si="31"/>
        <v>2.089932901075885E-2</v>
      </c>
      <c r="R164" s="110">
        <f t="shared" si="32"/>
        <v>-3.3092644649267478E-2</v>
      </c>
      <c r="S164" s="110">
        <f t="shared" si="33"/>
        <v>-8.3675064683856673E-2</v>
      </c>
      <c r="T164" s="110">
        <f t="shared" si="34"/>
        <v>-3.4376337124198825E-2</v>
      </c>
      <c r="U164" s="111">
        <f t="shared" si="35"/>
        <v>-1.2836924749313472E-3</v>
      </c>
      <c r="V164" s="98">
        <f t="shared" si="36"/>
        <v>4.9298727559657848E-2</v>
      </c>
    </row>
    <row r="165" spans="1:22" x14ac:dyDescent="0.3">
      <c r="A165" s="51">
        <v>148</v>
      </c>
      <c r="B165" s="52">
        <v>112.01</v>
      </c>
      <c r="C165" s="52">
        <v>141.56</v>
      </c>
      <c r="D165" s="52">
        <f t="shared" si="37"/>
        <v>1.5202919538601836E-2</v>
      </c>
      <c r="E165" s="52">
        <f t="shared" si="38"/>
        <v>-1.2844535249685119E-2</v>
      </c>
      <c r="I165" s="51">
        <v>148</v>
      </c>
      <c r="J165" s="47">
        <f t="shared" si="39"/>
        <v>3.9270674481410659E-4</v>
      </c>
      <c r="K165" s="47">
        <f t="shared" si="40"/>
        <v>2.5104748115027681E-3</v>
      </c>
      <c r="L165" s="47">
        <f t="shared" si="41"/>
        <v>1.1931071270131732E-4</v>
      </c>
      <c r="M165" s="47">
        <f t="shared" si="28"/>
        <v>1.981682983764322E-2</v>
      </c>
      <c r="N165" s="47">
        <f t="shared" si="29"/>
        <v>5.0104638622614259E-2</v>
      </c>
      <c r="O165" s="47">
        <f t="shared" si="30"/>
        <v>0.12016204908393677</v>
      </c>
      <c r="P165" s="85">
        <v>0.74841512426220436</v>
      </c>
      <c r="Q165" s="84">
        <f t="shared" si="31"/>
        <v>2.0586289873125496E-2</v>
      </c>
      <c r="R165" s="110">
        <f t="shared" si="32"/>
        <v>-3.2595784433127613E-2</v>
      </c>
      <c r="S165" s="110">
        <f t="shared" si="33"/>
        <v>-8.2414796565499895E-2</v>
      </c>
      <c r="T165" s="110">
        <f t="shared" si="34"/>
        <v>-3.3861433563284846E-2</v>
      </c>
      <c r="U165" s="111">
        <f t="shared" si="35"/>
        <v>-1.2656491301572328E-3</v>
      </c>
      <c r="V165" s="98">
        <f t="shared" si="36"/>
        <v>4.855336300221505E-2</v>
      </c>
    </row>
    <row r="166" spans="1:22" x14ac:dyDescent="0.3">
      <c r="A166" s="51">
        <v>149</v>
      </c>
      <c r="B166" s="52">
        <v>114.03</v>
      </c>
      <c r="C166" s="52">
        <v>137.75</v>
      </c>
      <c r="D166" s="52">
        <f t="shared" si="37"/>
        <v>1.7873418645618994E-2</v>
      </c>
      <c r="E166" s="52">
        <f t="shared" si="38"/>
        <v>-2.7283207444238736E-2</v>
      </c>
      <c r="I166" s="51">
        <v>149</v>
      </c>
      <c r="J166" s="47">
        <f t="shared" si="39"/>
        <v>3.8785940534459941E-4</v>
      </c>
      <c r="K166" s="47">
        <f t="shared" si="40"/>
        <v>2.440110029731097E-3</v>
      </c>
      <c r="L166" s="47">
        <f t="shared" si="41"/>
        <v>1.0987315824292686E-4</v>
      </c>
      <c r="M166" s="47">
        <f t="shared" si="28"/>
        <v>1.969414647413285E-2</v>
      </c>
      <c r="N166" s="47">
        <f t="shared" si="29"/>
        <v>4.9397469871756562E-2</v>
      </c>
      <c r="O166" s="47">
        <f t="shared" si="30"/>
        <v>0.11294050871661307</v>
      </c>
      <c r="P166" s="85">
        <v>0.74841512426220436</v>
      </c>
      <c r="Q166" s="84">
        <f t="shared" si="31"/>
        <v>2.0324184745626212E-2</v>
      </c>
      <c r="R166" s="110">
        <f t="shared" si="32"/>
        <v>-3.2393988257690978E-2</v>
      </c>
      <c r="S166" s="110">
        <f t="shared" si="33"/>
        <v>-8.1251607480784874E-2</v>
      </c>
      <c r="T166" s="110">
        <f t="shared" si="34"/>
        <v>-3.3430308993675072E-2</v>
      </c>
      <c r="U166" s="111">
        <f t="shared" si="35"/>
        <v>-1.0363207359840934E-3</v>
      </c>
      <c r="V166" s="98">
        <f t="shared" si="36"/>
        <v>4.7821298487109802E-2</v>
      </c>
    </row>
    <row r="167" spans="1:22" x14ac:dyDescent="0.3">
      <c r="A167" s="51">
        <v>150</v>
      </c>
      <c r="B167" s="52">
        <v>114</v>
      </c>
      <c r="C167" s="52">
        <v>137.99</v>
      </c>
      <c r="D167" s="52">
        <f t="shared" si="37"/>
        <v>-2.6312327477165279E-4</v>
      </c>
      <c r="E167" s="52">
        <f t="shared" si="38"/>
        <v>1.7407707304392651E-3</v>
      </c>
      <c r="I167" s="51">
        <v>150</v>
      </c>
      <c r="J167" s="47">
        <f t="shared" si="39"/>
        <v>3.8580739600670827E-4</v>
      </c>
      <c r="K167" s="47">
        <f t="shared" si="40"/>
        <v>2.3892379310925249E-3</v>
      </c>
      <c r="L167" s="47">
        <f t="shared" si="41"/>
        <v>9.1947637836254604E-5</v>
      </c>
      <c r="M167" s="47">
        <f t="shared" si="28"/>
        <v>1.9641980450217037E-2</v>
      </c>
      <c r="N167" s="47">
        <f t="shared" si="29"/>
        <v>4.8879831537071858E-2</v>
      </c>
      <c r="O167" s="47">
        <f t="shared" si="30"/>
        <v>9.5769143119588132E-2</v>
      </c>
      <c r="P167" s="85">
        <v>0.74841512426220436</v>
      </c>
      <c r="Q167" s="84">
        <f t="shared" si="31"/>
        <v>2.0048759729459974E-2</v>
      </c>
      <c r="R167" s="110">
        <f t="shared" si="32"/>
        <v>-3.2308182784049413E-2</v>
      </c>
      <c r="S167" s="110">
        <f t="shared" si="33"/>
        <v>-8.0400168188529617E-2</v>
      </c>
      <c r="T167" s="110">
        <f t="shared" si="34"/>
        <v>-3.2977275156880863E-2</v>
      </c>
      <c r="U167" s="111">
        <f t="shared" si="35"/>
        <v>-6.6909237283144934E-4</v>
      </c>
      <c r="V167" s="98">
        <f t="shared" si="36"/>
        <v>4.7422893031648754E-2</v>
      </c>
    </row>
    <row r="168" spans="1:22" x14ac:dyDescent="0.3">
      <c r="A168" s="51">
        <v>151</v>
      </c>
      <c r="B168" s="52">
        <v>114.16</v>
      </c>
      <c r="C168" s="52">
        <v>138.16999999999999</v>
      </c>
      <c r="D168" s="52">
        <f t="shared" si="37"/>
        <v>1.4025247740854319E-3</v>
      </c>
      <c r="E168" s="52">
        <f t="shared" si="38"/>
        <v>1.3035923051148805E-3</v>
      </c>
      <c r="I168" s="51">
        <v>151</v>
      </c>
      <c r="J168" s="47">
        <f t="shared" si="39"/>
        <v>3.7423525114223884E-4</v>
      </c>
      <c r="K168" s="47">
        <f t="shared" si="40"/>
        <v>2.3176517016418275E-3</v>
      </c>
      <c r="L168" s="47">
        <f t="shared" si="41"/>
        <v>8.9175467582310367E-5</v>
      </c>
      <c r="M168" s="47">
        <f t="shared" si="28"/>
        <v>1.9345160923141445E-2</v>
      </c>
      <c r="N168" s="47">
        <f t="shared" si="29"/>
        <v>4.8141995197974789E-2</v>
      </c>
      <c r="O168" s="47">
        <f t="shared" si="30"/>
        <v>9.5752244562416058E-2</v>
      </c>
      <c r="P168" s="85">
        <v>0.74841512426220436</v>
      </c>
      <c r="Q168" s="84">
        <f t="shared" si="31"/>
        <v>1.9745782498981145E-2</v>
      </c>
      <c r="R168" s="110">
        <f t="shared" si="32"/>
        <v>-3.1819958108389106E-2</v>
      </c>
      <c r="S168" s="110">
        <f t="shared" si="33"/>
        <v>-7.9186535410069217E-2</v>
      </c>
      <c r="T168" s="110">
        <f t="shared" si="34"/>
        <v>-3.2478921960444052E-2</v>
      </c>
      <c r="U168" s="111">
        <f t="shared" si="35"/>
        <v>-6.5896385205494595E-4</v>
      </c>
      <c r="V168" s="98">
        <f t="shared" si="36"/>
        <v>4.6707613449625165E-2</v>
      </c>
    </row>
    <row r="169" spans="1:22" x14ac:dyDescent="0.3">
      <c r="A169" s="51">
        <v>152</v>
      </c>
      <c r="B169" s="52">
        <v>111.6</v>
      </c>
      <c r="C169" s="52">
        <v>148</v>
      </c>
      <c r="D169" s="52">
        <f t="shared" si="37"/>
        <v>-2.2679923221370458E-2</v>
      </c>
      <c r="E169" s="52">
        <f t="shared" si="38"/>
        <v>6.8727462695537075E-2</v>
      </c>
      <c r="I169" s="51">
        <v>152</v>
      </c>
      <c r="J169" s="47">
        <f t="shared" si="39"/>
        <v>3.6306720588022938E-4</v>
      </c>
      <c r="K169" s="47">
        <f t="shared" si="40"/>
        <v>2.2481731311795113E-3</v>
      </c>
      <c r="L169" s="47">
        <f t="shared" si="41"/>
        <v>8.6555053169937976E-5</v>
      </c>
      <c r="M169" s="47">
        <f t="shared" si="28"/>
        <v>1.9054322498588853E-2</v>
      </c>
      <c r="N169" s="47">
        <f t="shared" si="29"/>
        <v>4.7414904103873411E-2</v>
      </c>
      <c r="O169" s="47">
        <f t="shared" si="30"/>
        <v>9.5804087665198448E-2</v>
      </c>
      <c r="P169" s="85">
        <v>0.74841512426220436</v>
      </c>
      <c r="Q169" s="84">
        <f t="shared" si="31"/>
        <v>1.9448804205824059E-2</v>
      </c>
      <c r="R169" s="110">
        <f t="shared" si="32"/>
        <v>-3.1341571470906923E-2</v>
      </c>
      <c r="S169" s="110">
        <f t="shared" si="33"/>
        <v>-7.7990576986812443E-2</v>
      </c>
      <c r="T169" s="110">
        <f t="shared" si="34"/>
        <v>-3.199043613781876E-2</v>
      </c>
      <c r="U169" s="111">
        <f t="shared" si="35"/>
        <v>-6.4886466691183725E-4</v>
      </c>
      <c r="V169" s="98">
        <f t="shared" si="36"/>
        <v>4.6000140848993683E-2</v>
      </c>
    </row>
    <row r="170" spans="1:22" x14ac:dyDescent="0.3">
      <c r="A170" s="51">
        <v>153</v>
      </c>
      <c r="B170" s="52">
        <v>112.62</v>
      </c>
      <c r="C170" s="52">
        <v>154.04</v>
      </c>
      <c r="D170" s="52">
        <f t="shared" si="37"/>
        <v>9.0982698792620113E-3</v>
      </c>
      <c r="E170" s="52">
        <f t="shared" si="38"/>
        <v>4.0000035182593E-2</v>
      </c>
      <c r="I170" s="51">
        <v>153</v>
      </c>
      <c r="J170" s="47">
        <f t="shared" si="39"/>
        <v>3.6760655722364031E-4</v>
      </c>
      <c r="K170" s="47">
        <f t="shared" si="40"/>
        <v>2.3224318611011195E-3</v>
      </c>
      <c r="L170" s="47">
        <f t="shared" si="41"/>
        <v>3.7196394260808301E-5</v>
      </c>
      <c r="M170" s="47">
        <f t="shared" si="28"/>
        <v>1.9173068539585423E-2</v>
      </c>
      <c r="N170" s="47">
        <f t="shared" si="29"/>
        <v>4.8191616087252351E-2</v>
      </c>
      <c r="O170" s="47">
        <f t="shared" si="30"/>
        <v>4.0256658837372998E-2</v>
      </c>
      <c r="P170" s="85">
        <v>0.74841512426220436</v>
      </c>
      <c r="Q170" s="84">
        <f t="shared" si="31"/>
        <v>1.9154929292796743E-2</v>
      </c>
      <c r="R170" s="110">
        <f t="shared" si="32"/>
        <v>-3.1536891327126254E-2</v>
      </c>
      <c r="S170" s="110">
        <f t="shared" si="33"/>
        <v>-7.926815450976997E-2</v>
      </c>
      <c r="T170" s="110">
        <f t="shared" si="34"/>
        <v>-3.1507054921255731E-2</v>
      </c>
      <c r="U170" s="111">
        <f t="shared" si="35"/>
        <v>2.9836405870523053E-5</v>
      </c>
      <c r="V170" s="98">
        <f t="shared" si="36"/>
        <v>4.7761099588514239E-2</v>
      </c>
    </row>
    <row r="171" spans="1:22" x14ac:dyDescent="0.3">
      <c r="A171" s="51">
        <v>154</v>
      </c>
      <c r="B171" s="52">
        <v>113</v>
      </c>
      <c r="C171" s="52">
        <v>150.30000000000001</v>
      </c>
      <c r="D171" s="52">
        <f t="shared" si="37"/>
        <v>3.3684988858681555E-3</v>
      </c>
      <c r="E171" s="52">
        <f t="shared" si="38"/>
        <v>-2.4579012187779206E-2</v>
      </c>
      <c r="I171" s="51">
        <v>154</v>
      </c>
      <c r="J171" s="47">
        <f t="shared" si="39"/>
        <v>3.5906171595080768E-4</v>
      </c>
      <c r="K171" s="47">
        <f t="shared" si="40"/>
        <v>2.3007589897063464E-3</v>
      </c>
      <c r="L171" s="47">
        <f t="shared" si="41"/>
        <v>4.6998435891120263E-5</v>
      </c>
      <c r="M171" s="47">
        <f t="shared" si="28"/>
        <v>1.894892387315986E-2</v>
      </c>
      <c r="N171" s="47">
        <f t="shared" si="29"/>
        <v>4.7966227595114735E-2</v>
      </c>
      <c r="O171" s="47">
        <f t="shared" si="30"/>
        <v>5.1708660784989237E-2</v>
      </c>
      <c r="P171" s="85">
        <v>0.74841512426220436</v>
      </c>
      <c r="Q171" s="84">
        <f t="shared" si="31"/>
        <v>1.9090432247141395E-2</v>
      </c>
      <c r="R171" s="110">
        <f t="shared" si="32"/>
        <v>-3.1168206159594342E-2</v>
      </c>
      <c r="S171" s="110">
        <f t="shared" si="33"/>
        <v>-7.8897423431004282E-2</v>
      </c>
      <c r="T171" s="110">
        <f t="shared" si="34"/>
        <v>-3.1400966721781873E-2</v>
      </c>
      <c r="U171" s="111">
        <f t="shared" si="35"/>
        <v>-2.3276056218753116E-4</v>
      </c>
      <c r="V171" s="98">
        <f t="shared" si="36"/>
        <v>4.7496456709222409E-2</v>
      </c>
    </row>
    <row r="172" spans="1:22" x14ac:dyDescent="0.3">
      <c r="A172" s="51">
        <v>155</v>
      </c>
      <c r="B172" s="52">
        <v>110.66</v>
      </c>
      <c r="C172" s="52">
        <v>150.91</v>
      </c>
      <c r="D172" s="52">
        <f t="shared" si="37"/>
        <v>-2.09253812423769E-2</v>
      </c>
      <c r="E172" s="52">
        <f t="shared" si="38"/>
        <v>4.0503358715303093E-3</v>
      </c>
      <c r="I172" s="51">
        <v>155</v>
      </c>
      <c r="J172" s="47">
        <f t="shared" si="39"/>
        <v>3.4863026801460633E-4</v>
      </c>
      <c r="K172" s="47">
        <f t="shared" si="40"/>
        <v>2.2498600552189659E-3</v>
      </c>
      <c r="L172" s="47">
        <f t="shared" si="41"/>
        <v>4.3104651559278427E-5</v>
      </c>
      <c r="M172" s="47">
        <f t="shared" si="28"/>
        <v>1.8671643420293951E-2</v>
      </c>
      <c r="N172" s="47">
        <f t="shared" si="29"/>
        <v>4.7432689732071549E-2</v>
      </c>
      <c r="O172" s="47">
        <f t="shared" si="30"/>
        <v>4.8670279615138576E-2</v>
      </c>
      <c r="P172" s="85">
        <v>0.74841512426220436</v>
      </c>
      <c r="Q172" s="84">
        <f t="shared" si="31"/>
        <v>1.8812594725709741E-2</v>
      </c>
      <c r="R172" s="110">
        <f t="shared" si="32"/>
        <v>-3.0712120401015106E-2</v>
      </c>
      <c r="S172" s="110">
        <f t="shared" si="33"/>
        <v>-7.8019831741861764E-2</v>
      </c>
      <c r="T172" s="110">
        <f t="shared" si="34"/>
        <v>-3.0943964666951811E-2</v>
      </c>
      <c r="U172" s="111">
        <f t="shared" si="35"/>
        <v>-2.318442659367051E-4</v>
      </c>
      <c r="V172" s="98">
        <f t="shared" si="36"/>
        <v>4.7075867074909954E-2</v>
      </c>
    </row>
    <row r="173" spans="1:22" x14ac:dyDescent="0.3">
      <c r="A173" s="51">
        <v>156</v>
      </c>
      <c r="B173" s="52">
        <v>112.79</v>
      </c>
      <c r="C173" s="52">
        <v>144.46</v>
      </c>
      <c r="D173" s="52">
        <f t="shared" si="37"/>
        <v>1.9065245181861777E-2</v>
      </c>
      <c r="E173" s="52">
        <f t="shared" si="38"/>
        <v>-4.3680980007758302E-2</v>
      </c>
      <c r="I173" s="51">
        <v>156</v>
      </c>
      <c r="J173" s="47">
        <f t="shared" si="39"/>
        <v>3.5130750737833268E-4</v>
      </c>
      <c r="K173" s="47">
        <f t="shared" si="40"/>
        <v>2.1828564101825628E-3</v>
      </c>
      <c r="L173" s="47">
        <f t="shared" si="41"/>
        <v>3.9268867344356673E-5</v>
      </c>
      <c r="M173" s="47">
        <f t="shared" si="28"/>
        <v>1.874319896331287E-2</v>
      </c>
      <c r="N173" s="47">
        <f t="shared" si="29"/>
        <v>4.6721048898569935E-2</v>
      </c>
      <c r="O173" s="47">
        <f t="shared" si="30"/>
        <v>4.4842733193949144E-2</v>
      </c>
      <c r="P173" s="85">
        <v>0.74841512426220436</v>
      </c>
      <c r="Q173" s="84">
        <f t="shared" si="31"/>
        <v>1.8701011687835455E-2</v>
      </c>
      <c r="R173" s="110">
        <f t="shared" si="32"/>
        <v>-3.0829818795478255E-2</v>
      </c>
      <c r="S173" s="110">
        <f t="shared" si="33"/>
        <v>-7.6849286735789862E-2</v>
      </c>
      <c r="T173" s="110">
        <f t="shared" si="34"/>
        <v>-3.0760426902398028E-2</v>
      </c>
      <c r="U173" s="111">
        <f t="shared" si="35"/>
        <v>6.9391893080226336E-5</v>
      </c>
      <c r="V173" s="98">
        <f t="shared" si="36"/>
        <v>4.6088859833391838E-2</v>
      </c>
    </row>
    <row r="174" spans="1:22" x14ac:dyDescent="0.3">
      <c r="A174" s="51">
        <v>157</v>
      </c>
      <c r="B174" s="52">
        <v>113.7</v>
      </c>
      <c r="C174" s="52">
        <v>153.76</v>
      </c>
      <c r="D174" s="52">
        <f t="shared" si="37"/>
        <v>8.0357181046647862E-3</v>
      </c>
      <c r="E174" s="52">
        <f t="shared" si="38"/>
        <v>6.2390292599281583E-2</v>
      </c>
      <c r="I174" s="51">
        <v>157</v>
      </c>
      <c r="J174" s="47">
        <f t="shared" si="39"/>
        <v>3.5167278937231781E-4</v>
      </c>
      <c r="K174" s="47">
        <f t="shared" si="40"/>
        <v>2.1746115583102313E-3</v>
      </c>
      <c r="L174" s="47">
        <f t="shared" si="41"/>
        <v>1.3107143515068514E-5</v>
      </c>
      <c r="M174" s="47">
        <f t="shared" si="28"/>
        <v>1.8752940819303992E-2</v>
      </c>
      <c r="N174" s="47">
        <f t="shared" si="29"/>
        <v>4.6632730547440937E-2</v>
      </c>
      <c r="O174" s="47">
        <f t="shared" si="30"/>
        <v>1.498814291824214E-2</v>
      </c>
      <c r="P174" s="85">
        <v>0.74841512426220436</v>
      </c>
      <c r="Q174" s="84">
        <f t="shared" si="31"/>
        <v>1.8427116058234078E-2</v>
      </c>
      <c r="R174" s="110">
        <f t="shared" si="32"/>
        <v>-3.0845842722638493E-2</v>
      </c>
      <c r="S174" s="110">
        <f t="shared" si="33"/>
        <v>-7.6704015975608955E-2</v>
      </c>
      <c r="T174" s="110">
        <f t="shared" si="34"/>
        <v>-3.0309908682642047E-2</v>
      </c>
      <c r="U174" s="111">
        <f t="shared" si="35"/>
        <v>5.3593403999644545E-4</v>
      </c>
      <c r="V174" s="98">
        <f t="shared" si="36"/>
        <v>4.6394107292966905E-2</v>
      </c>
    </row>
    <row r="175" spans="1:22" x14ac:dyDescent="0.3">
      <c r="A175" s="51">
        <v>158</v>
      </c>
      <c r="B175" s="52">
        <v>112.58</v>
      </c>
      <c r="C175" s="52">
        <v>146.97</v>
      </c>
      <c r="D175" s="52">
        <f t="shared" si="37"/>
        <v>-9.8993207206099273E-3</v>
      </c>
      <c r="E175" s="52">
        <f t="shared" si="38"/>
        <v>-4.5164460903389193E-2</v>
      </c>
      <c r="I175" s="51">
        <v>158</v>
      </c>
      <c r="J175" s="47">
        <f t="shared" si="39"/>
        <v>3.4305978865487735E-4</v>
      </c>
      <c r="K175" s="47">
        <f t="shared" si="40"/>
        <v>2.2261496698796437E-3</v>
      </c>
      <c r="L175" s="47">
        <f t="shared" si="41"/>
        <v>2.7754453323477883E-5</v>
      </c>
      <c r="M175" s="47">
        <f t="shared" si="28"/>
        <v>1.8521873249077087E-2</v>
      </c>
      <c r="N175" s="47">
        <f t="shared" si="29"/>
        <v>4.718209056283585E-2</v>
      </c>
      <c r="O175" s="47">
        <f t="shared" si="30"/>
        <v>3.1759275728608351E-2</v>
      </c>
      <c r="P175" s="85">
        <v>0.74841512426220436</v>
      </c>
      <c r="Q175" s="84">
        <f t="shared" si="31"/>
        <v>1.8534082967059363E-2</v>
      </c>
      <c r="R175" s="110">
        <f t="shared" si="32"/>
        <v>-3.0465770391679903E-2</v>
      </c>
      <c r="S175" s="110">
        <f t="shared" si="33"/>
        <v>-7.7607632789433403E-2</v>
      </c>
      <c r="T175" s="110">
        <f t="shared" si="34"/>
        <v>-3.0485853590587104E-2</v>
      </c>
      <c r="U175" s="111">
        <f t="shared" si="35"/>
        <v>-2.0083198907200339E-5</v>
      </c>
      <c r="V175" s="98">
        <f t="shared" si="36"/>
        <v>4.7121779198846303E-2</v>
      </c>
    </row>
    <row r="176" spans="1:22" x14ac:dyDescent="0.3">
      <c r="A176" s="51">
        <v>159</v>
      </c>
      <c r="B176" s="52">
        <v>111.9</v>
      </c>
      <c r="C176" s="52">
        <v>146.84</v>
      </c>
      <c r="D176" s="52">
        <f t="shared" si="37"/>
        <v>-6.0584647180009586E-3</v>
      </c>
      <c r="E176" s="52">
        <f t="shared" si="38"/>
        <v>-8.8492568995950408E-4</v>
      </c>
      <c r="I176" s="51">
        <v>159</v>
      </c>
      <c r="J176" s="47">
        <f t="shared" si="39"/>
        <v>3.3570789151711597E-4</v>
      </c>
      <c r="K176" s="47">
        <f t="shared" si="40"/>
        <v>2.2205600356440675E-3</v>
      </c>
      <c r="L176" s="47">
        <f t="shared" si="41"/>
        <v>4.0334744233456482E-5</v>
      </c>
      <c r="M176" s="47">
        <f t="shared" si="28"/>
        <v>1.8322333135196402E-2</v>
      </c>
      <c r="N176" s="47">
        <f t="shared" si="29"/>
        <v>4.7122818630086924E-2</v>
      </c>
      <c r="O176" s="47">
        <f t="shared" si="30"/>
        <v>4.6716174555546032E-2</v>
      </c>
      <c r="P176" s="85">
        <v>0.74841512426220436</v>
      </c>
      <c r="Q176" s="84">
        <f t="shared" si="31"/>
        <v>1.8541249608923109E-2</v>
      </c>
      <c r="R176" s="110">
        <f t="shared" si="32"/>
        <v>-3.0137556111640949E-2</v>
      </c>
      <c r="S176" s="110">
        <f t="shared" si="33"/>
        <v>-7.75101391358749E-2</v>
      </c>
      <c r="T176" s="110">
        <f t="shared" si="34"/>
        <v>-3.0497641667449751E-2</v>
      </c>
      <c r="U176" s="111">
        <f t="shared" si="35"/>
        <v>-3.6008555580880133E-4</v>
      </c>
      <c r="V176" s="98">
        <f t="shared" si="36"/>
        <v>4.7012497468425146E-2</v>
      </c>
    </row>
    <row r="177" spans="1:22" x14ac:dyDescent="0.3">
      <c r="A177" s="51">
        <v>160</v>
      </c>
      <c r="B177" s="52">
        <v>111.86</v>
      </c>
      <c r="C177" s="52">
        <v>152.63</v>
      </c>
      <c r="D177" s="52">
        <f t="shared" si="37"/>
        <v>-3.5752592443769461E-4</v>
      </c>
      <c r="E177" s="52">
        <f t="shared" si="38"/>
        <v>3.8673133298397125E-2</v>
      </c>
      <c r="I177" s="51">
        <v>160</v>
      </c>
      <c r="J177" s="47">
        <f t="shared" si="39"/>
        <v>3.2673780461378035E-4</v>
      </c>
      <c r="K177" s="47">
        <f t="shared" si="40"/>
        <v>2.1539667273790478E-3</v>
      </c>
      <c r="L177" s="47">
        <f t="shared" si="41"/>
        <v>3.928554063857296E-5</v>
      </c>
      <c r="M177" s="47">
        <f t="shared" si="28"/>
        <v>1.8075890147203826E-2</v>
      </c>
      <c r="N177" s="47">
        <f t="shared" si="29"/>
        <v>4.6410847087497202E-2</v>
      </c>
      <c r="O177" s="47">
        <f t="shared" si="30"/>
        <v>4.6828855707625738E-2</v>
      </c>
      <c r="P177" s="85">
        <v>0.74841512426220436</v>
      </c>
      <c r="Q177" s="84">
        <f t="shared" si="31"/>
        <v>1.8279590704499395E-2</v>
      </c>
      <c r="R177" s="110">
        <f t="shared" si="32"/>
        <v>-2.9732193469004603E-2</v>
      </c>
      <c r="S177" s="110">
        <f t="shared" si="33"/>
        <v>-7.6339050161759958E-2</v>
      </c>
      <c r="T177" s="110">
        <f t="shared" si="34"/>
        <v>-3.0067251069484255E-2</v>
      </c>
      <c r="U177" s="111">
        <f t="shared" si="35"/>
        <v>-3.3505760047965183E-4</v>
      </c>
      <c r="V177" s="98">
        <f t="shared" si="36"/>
        <v>4.6271799092275703E-2</v>
      </c>
    </row>
    <row r="178" spans="1:22" x14ac:dyDescent="0.3">
      <c r="A178" s="51">
        <v>161</v>
      </c>
      <c r="B178" s="52">
        <v>108.98</v>
      </c>
      <c r="C178" s="52">
        <v>146.78</v>
      </c>
      <c r="D178" s="52">
        <f t="shared" si="37"/>
        <v>-2.6083710238489637E-2</v>
      </c>
      <c r="E178" s="52">
        <f t="shared" si="38"/>
        <v>-3.9081824810113859E-2</v>
      </c>
      <c r="I178" s="51">
        <v>161</v>
      </c>
      <c r="J178" s="47">
        <f t="shared" si="39"/>
        <v>3.1693950521896629E-4</v>
      </c>
      <c r="K178" s="47">
        <f t="shared" si="40"/>
        <v>2.1342160627311445E-3</v>
      </c>
      <c r="L178" s="47">
        <f t="shared" si="41"/>
        <v>3.7692174987413425E-5</v>
      </c>
      <c r="M178" s="47">
        <f t="shared" si="28"/>
        <v>1.7802794871001754E-2</v>
      </c>
      <c r="N178" s="47">
        <f t="shared" si="29"/>
        <v>4.6197576372913163E-2</v>
      </c>
      <c r="O178" s="47">
        <f t="shared" si="30"/>
        <v>4.5829362779884419E-2</v>
      </c>
      <c r="P178" s="85">
        <v>0.74841512426220436</v>
      </c>
      <c r="Q178" s="84">
        <f t="shared" si="31"/>
        <v>1.8077749174236036E-2</v>
      </c>
      <c r="R178" s="110">
        <f t="shared" si="32"/>
        <v>-2.9282991713440308E-2</v>
      </c>
      <c r="S178" s="110">
        <f t="shared" si="33"/>
        <v>-7.598825105335387E-2</v>
      </c>
      <c r="T178" s="110">
        <f t="shared" si="34"/>
        <v>-2.9735251296361134E-2</v>
      </c>
      <c r="U178" s="111">
        <f t="shared" si="35"/>
        <v>-4.5225958292082619E-4</v>
      </c>
      <c r="V178" s="98">
        <f t="shared" si="36"/>
        <v>4.6252999756992735E-2</v>
      </c>
    </row>
    <row r="179" spans="1:22" x14ac:dyDescent="0.3">
      <c r="A179" s="51">
        <v>162</v>
      </c>
      <c r="B179" s="52">
        <v>115.25</v>
      </c>
      <c r="C179" s="52">
        <v>144.31</v>
      </c>
      <c r="D179" s="52">
        <f t="shared" si="37"/>
        <v>5.5939302721805646E-2</v>
      </c>
      <c r="E179" s="52">
        <f t="shared" si="38"/>
        <v>-1.6971103668930319E-2</v>
      </c>
      <c r="I179" s="51">
        <v>162</v>
      </c>
      <c r="J179" s="47">
        <f t="shared" si="39"/>
        <v>3.27842118256562E-4</v>
      </c>
      <c r="K179" s="47">
        <f t="shared" si="40"/>
        <v>2.1160112517638629E-3</v>
      </c>
      <c r="L179" s="47">
        <f t="shared" si="41"/>
        <v>6.7143379555943808E-5</v>
      </c>
      <c r="M179" s="47">
        <f t="shared" si="28"/>
        <v>1.810641097116052E-2</v>
      </c>
      <c r="N179" s="47">
        <f t="shared" si="29"/>
        <v>4.6000122301618533E-2</v>
      </c>
      <c r="O179" s="47">
        <f t="shared" si="30"/>
        <v>8.0614253567290794E-2</v>
      </c>
      <c r="P179" s="85">
        <v>0.74841512426220436</v>
      </c>
      <c r="Q179" s="84">
        <f t="shared" si="31"/>
        <v>1.8516217247613834E-2</v>
      </c>
      <c r="R179" s="110">
        <f t="shared" si="32"/>
        <v>-2.9782395756987316E-2</v>
      </c>
      <c r="S179" s="110">
        <f t="shared" si="33"/>
        <v>-7.5663468008028562E-2</v>
      </c>
      <c r="T179" s="110">
        <f t="shared" si="34"/>
        <v>-3.0456467097159028E-2</v>
      </c>
      <c r="U179" s="111">
        <f t="shared" si="35"/>
        <v>-6.7407134017171202E-4</v>
      </c>
      <c r="V179" s="98">
        <f t="shared" si="36"/>
        <v>4.520700091086953E-2</v>
      </c>
    </row>
    <row r="180" spans="1:22" x14ac:dyDescent="0.3">
      <c r="A180" s="51">
        <v>163</v>
      </c>
      <c r="B180" s="52">
        <v>111.69</v>
      </c>
      <c r="C180" s="52">
        <v>141.08000000000001</v>
      </c>
      <c r="D180" s="52">
        <f t="shared" si="37"/>
        <v>-3.1376505324022697E-2</v>
      </c>
      <c r="E180" s="52">
        <f t="shared" si="38"/>
        <v>-2.2636658080135031E-2</v>
      </c>
      <c r="I180" s="51">
        <v>163</v>
      </c>
      <c r="J180" s="47">
        <f t="shared" si="39"/>
        <v>4.1188302237891956E-4</v>
      </c>
      <c r="K180" s="47">
        <f t="shared" si="40"/>
        <v>2.0611714650031945E-3</v>
      </c>
      <c r="L180" s="47">
        <f t="shared" si="41"/>
        <v>3.6648526999482274E-5</v>
      </c>
      <c r="M180" s="47">
        <f t="shared" si="28"/>
        <v>2.0294901388745883E-2</v>
      </c>
      <c r="N180" s="47">
        <f t="shared" si="29"/>
        <v>4.5400126266379418E-2</v>
      </c>
      <c r="O180" s="47">
        <f t="shared" si="30"/>
        <v>3.9775213339630626E-2</v>
      </c>
      <c r="P180" s="85">
        <v>0.74841512426220436</v>
      </c>
      <c r="Q180" s="84">
        <f t="shared" si="31"/>
        <v>1.9364113732158558E-2</v>
      </c>
      <c r="R180" s="110">
        <f t="shared" si="32"/>
        <v>-3.3382142157901147E-2</v>
      </c>
      <c r="S180" s="110">
        <f t="shared" si="33"/>
        <v>-7.4676562353309009E-2</v>
      </c>
      <c r="T180" s="110">
        <f t="shared" si="34"/>
        <v>-3.1851132705041821E-2</v>
      </c>
      <c r="U180" s="111">
        <f t="shared" si="35"/>
        <v>1.5310094528593263E-3</v>
      </c>
      <c r="V180" s="98">
        <f t="shared" si="36"/>
        <v>4.2825429648267188E-2</v>
      </c>
    </row>
    <row r="181" spans="1:22" x14ac:dyDescent="0.3">
      <c r="A181" s="51">
        <v>164</v>
      </c>
      <c r="B181" s="52">
        <v>115.51</v>
      </c>
      <c r="C181" s="52">
        <v>137.72</v>
      </c>
      <c r="D181" s="52">
        <f t="shared" si="37"/>
        <v>3.3629929747853879E-2</v>
      </c>
      <c r="E181" s="52">
        <f t="shared" si="38"/>
        <v>-2.4104466897528275E-2</v>
      </c>
      <c r="I181" s="51">
        <v>164</v>
      </c>
      <c r="J181" s="47">
        <f t="shared" si="39"/>
        <v>4.2906108429800472E-4</v>
      </c>
      <c r="K181" s="47">
        <f t="shared" si="40"/>
        <v>2.0147088697242068E-3</v>
      </c>
      <c r="L181" s="47">
        <f t="shared" si="41"/>
        <v>5.6856847872580968E-5</v>
      </c>
      <c r="M181" s="47">
        <f t="shared" si="28"/>
        <v>2.0713789713570154E-2</v>
      </c>
      <c r="N181" s="47">
        <f t="shared" si="29"/>
        <v>4.4885508460127829E-2</v>
      </c>
      <c r="O181" s="47">
        <f t="shared" si="30"/>
        <v>6.1152901359290628E-2</v>
      </c>
      <c r="P181" s="85">
        <v>0.74841512426220436</v>
      </c>
      <c r="Q181" s="84">
        <f t="shared" si="31"/>
        <v>1.9729672192499371E-2</v>
      </c>
      <c r="R181" s="110">
        <f t="shared" si="32"/>
        <v>-3.4071152138275974E-2</v>
      </c>
      <c r="S181" s="110">
        <f t="shared" si="33"/>
        <v>-7.3830091388202262E-2</v>
      </c>
      <c r="T181" s="110">
        <f t="shared" si="34"/>
        <v>-3.2452422864396202E-2</v>
      </c>
      <c r="U181" s="111">
        <f t="shared" si="35"/>
        <v>1.6187292738797723E-3</v>
      </c>
      <c r="V181" s="98">
        <f t="shared" si="36"/>
        <v>4.137766852380606E-2</v>
      </c>
    </row>
    <row r="182" spans="1:22" x14ac:dyDescent="0.3">
      <c r="A182" s="51">
        <v>165</v>
      </c>
      <c r="B182" s="52">
        <v>114.4</v>
      </c>
      <c r="C182" s="52">
        <v>145.78</v>
      </c>
      <c r="D182" s="52">
        <f t="shared" si="37"/>
        <v>-9.6560273548913812E-3</v>
      </c>
      <c r="E182" s="52">
        <f t="shared" si="38"/>
        <v>5.6875997483743973E-2</v>
      </c>
      <c r="I182" s="51">
        <v>165</v>
      </c>
      <c r="J182" s="47">
        <f t="shared" si="39"/>
        <v>4.5011841701443221E-4</v>
      </c>
      <c r="K182" s="47">
        <f t="shared" si="40"/>
        <v>1.9716983633649016E-3</v>
      </c>
      <c r="L182" s="47">
        <f t="shared" si="41"/>
        <v>3.0832196585203159E-5</v>
      </c>
      <c r="M182" s="47">
        <f t="shared" si="28"/>
        <v>2.1215994367797898E-2</v>
      </c>
      <c r="N182" s="47">
        <f t="shared" si="29"/>
        <v>4.4403810234763655E-2</v>
      </c>
      <c r="O182" s="47">
        <f t="shared" si="30"/>
        <v>3.2728103277635735E-2</v>
      </c>
      <c r="P182" s="85">
        <v>0.74841512426220436</v>
      </c>
      <c r="Q182" s="84">
        <f t="shared" si="31"/>
        <v>1.9711215089807273E-2</v>
      </c>
      <c r="R182" s="110">
        <f t="shared" si="32"/>
        <v>-3.489720528525439E-2</v>
      </c>
      <c r="S182" s="110">
        <f t="shared" si="33"/>
        <v>-7.3037768315115922E-2</v>
      </c>
      <c r="T182" s="110">
        <f t="shared" si="34"/>
        <v>-3.242206363209009E-2</v>
      </c>
      <c r="U182" s="111">
        <f t="shared" si="35"/>
        <v>2.4751416531643006E-3</v>
      </c>
      <c r="V182" s="98">
        <f t="shared" si="36"/>
        <v>4.0615704683025833E-2</v>
      </c>
    </row>
    <row r="183" spans="1:22" x14ac:dyDescent="0.3">
      <c r="A183" s="51">
        <v>166</v>
      </c>
      <c r="B183" s="52">
        <v>115.25</v>
      </c>
      <c r="C183" s="52">
        <v>148.4</v>
      </c>
      <c r="D183" s="52">
        <f t="shared" si="37"/>
        <v>7.4026029310602284E-3</v>
      </c>
      <c r="E183" s="52">
        <f t="shared" si="38"/>
        <v>1.7812694779213233E-2</v>
      </c>
      <c r="I183" s="51">
        <v>166</v>
      </c>
      <c r="J183" s="47">
        <f t="shared" si="39"/>
        <v>4.3941203043235154E-4</v>
      </c>
      <c r="K183" s="47">
        <f t="shared" si="40"/>
        <v>2.00959378515708E-3</v>
      </c>
      <c r="L183" s="47">
        <f t="shared" si="41"/>
        <v>1.3431345061454095E-5</v>
      </c>
      <c r="M183" s="47">
        <f t="shared" si="28"/>
        <v>2.0962157103512787E-2</v>
      </c>
      <c r="N183" s="47">
        <f t="shared" si="29"/>
        <v>4.4828493005644079E-2</v>
      </c>
      <c r="O183" s="47">
        <f t="shared" si="30"/>
        <v>1.4293197528111083E-2</v>
      </c>
      <c r="P183" s="85">
        <v>0.74841512426220436</v>
      </c>
      <c r="Q183" s="84">
        <f t="shared" si="31"/>
        <v>1.945201434642398E-2</v>
      </c>
      <c r="R183" s="110">
        <f t="shared" si="32"/>
        <v>-3.4479680140439582E-2</v>
      </c>
      <c r="S183" s="110">
        <f t="shared" si="33"/>
        <v>-7.3736309311102394E-2</v>
      </c>
      <c r="T183" s="110">
        <f t="shared" si="34"/>
        <v>-3.1995716349227564E-2</v>
      </c>
      <c r="U183" s="111">
        <f t="shared" si="35"/>
        <v>2.4839637912120183E-3</v>
      </c>
      <c r="V183" s="98">
        <f t="shared" si="36"/>
        <v>4.174059296187483E-2</v>
      </c>
    </row>
    <row r="184" spans="1:22" x14ac:dyDescent="0.3">
      <c r="A184" s="51">
        <v>167</v>
      </c>
      <c r="B184" s="52">
        <v>114.39</v>
      </c>
      <c r="C184" s="52">
        <v>153.37</v>
      </c>
      <c r="D184" s="52">
        <f t="shared" si="37"/>
        <v>-7.4900193391757817E-3</v>
      </c>
      <c r="E184" s="52">
        <f t="shared" si="38"/>
        <v>3.2941971929408349E-2</v>
      </c>
      <c r="I184" s="51">
        <v>167</v>
      </c>
      <c r="J184" s="47">
        <f t="shared" si="39"/>
        <v>4.2787362542402924E-4</v>
      </c>
      <c r="K184" s="47">
        <f t="shared" si="40"/>
        <v>1.9588247344612896E-3</v>
      </c>
      <c r="L184" s="47">
        <f t="shared" si="41"/>
        <v>1.6984213907091027E-5</v>
      </c>
      <c r="M184" s="47">
        <f t="shared" si="28"/>
        <v>2.0685106367239914E-2</v>
      </c>
      <c r="N184" s="47">
        <f t="shared" si="29"/>
        <v>4.4258611980735336E-2</v>
      </c>
      <c r="O184" s="47">
        <f t="shared" si="30"/>
        <v>1.8551964422542113E-2</v>
      </c>
      <c r="P184" s="85">
        <v>0.74841512426220436</v>
      </c>
      <c r="Q184" s="84">
        <f t="shared" si="31"/>
        <v>1.9236486816860073E-2</v>
      </c>
      <c r="R184" s="110">
        <f t="shared" si="32"/>
        <v>-3.4023972232031574E-2</v>
      </c>
      <c r="S184" s="110">
        <f t="shared" si="33"/>
        <v>-7.2798938440350416E-2</v>
      </c>
      <c r="T184" s="110">
        <f t="shared" si="34"/>
        <v>-3.1641205110516483E-2</v>
      </c>
      <c r="U184" s="111">
        <f t="shared" si="35"/>
        <v>2.3827671215150906E-3</v>
      </c>
      <c r="V184" s="98">
        <f t="shared" si="36"/>
        <v>4.1157733329833933E-2</v>
      </c>
    </row>
    <row r="185" spans="1:22" x14ac:dyDescent="0.3">
      <c r="A185" s="51">
        <v>168</v>
      </c>
      <c r="B185" s="52">
        <v>113.14</v>
      </c>
      <c r="C185" s="52">
        <v>150.81</v>
      </c>
      <c r="D185" s="52">
        <f t="shared" si="37"/>
        <v>-1.098767262257244E-2</v>
      </c>
      <c r="E185" s="52">
        <f t="shared" si="38"/>
        <v>-1.6832536290094929E-2</v>
      </c>
      <c r="I185" s="51">
        <v>168</v>
      </c>
      <c r="J185" s="47">
        <f t="shared" si="39"/>
        <v>4.1672042835234517E-4</v>
      </c>
      <c r="K185" s="47">
        <f t="shared" si="40"/>
        <v>1.9326151978653887E-3</v>
      </c>
      <c r="L185" s="47">
        <f t="shared" si="41"/>
        <v>9.0726072852226589E-6</v>
      </c>
      <c r="M185" s="47">
        <f t="shared" si="28"/>
        <v>2.0413731367693293E-2</v>
      </c>
      <c r="N185" s="47">
        <f t="shared" si="29"/>
        <v>4.39615195126987E-2</v>
      </c>
      <c r="O185" s="47">
        <f t="shared" si="30"/>
        <v>1.0109670984396149E-2</v>
      </c>
      <c r="P185" s="85">
        <v>0.74841512426220436</v>
      </c>
      <c r="Q185" s="84">
        <f t="shared" si="31"/>
        <v>1.8951436763020822E-2</v>
      </c>
      <c r="R185" s="110">
        <f t="shared" si="32"/>
        <v>-3.3577600079763362E-2</v>
      </c>
      <c r="S185" s="110">
        <f t="shared" si="33"/>
        <v>-7.2310264816760395E-2</v>
      </c>
      <c r="T185" s="110">
        <f t="shared" si="34"/>
        <v>-3.1172339495596276E-2</v>
      </c>
      <c r="U185" s="111">
        <f t="shared" si="35"/>
        <v>2.4052605841670856E-3</v>
      </c>
      <c r="V185" s="98">
        <f t="shared" si="36"/>
        <v>4.1137925321164115E-2</v>
      </c>
    </row>
    <row r="186" spans="1:22" x14ac:dyDescent="0.3">
      <c r="A186" s="51">
        <v>169</v>
      </c>
      <c r="B186" s="52">
        <v>111.55</v>
      </c>
      <c r="C186" s="52">
        <v>147.59</v>
      </c>
      <c r="D186" s="52">
        <f t="shared" si="37"/>
        <v>-1.4153069036468197E-2</v>
      </c>
      <c r="E186" s="52">
        <f t="shared" si="38"/>
        <v>-2.1582607178909006E-2</v>
      </c>
      <c r="I186" s="51">
        <v>169</v>
      </c>
      <c r="J186" s="47">
        <f t="shared" si="39"/>
        <v>4.0784068399159966E-4</v>
      </c>
      <c r="K186" s="47">
        <f t="shared" si="40"/>
        <v>1.883136770268148E-3</v>
      </c>
      <c r="L186" s="47">
        <f t="shared" si="41"/>
        <v>1.4348941011559978E-5</v>
      </c>
      <c r="M186" s="47">
        <f t="shared" si="28"/>
        <v>2.0195065832811727E-2</v>
      </c>
      <c r="N186" s="47">
        <f t="shared" si="29"/>
        <v>4.3395123807498784E-2</v>
      </c>
      <c r="O186" s="47">
        <f t="shared" si="30"/>
        <v>1.6373202956188569E-2</v>
      </c>
      <c r="P186" s="85">
        <v>0.74841512426220436</v>
      </c>
      <c r="Q186" s="84">
        <f t="shared" si="31"/>
        <v>1.8789316464435192E-2</v>
      </c>
      <c r="R186" s="110">
        <f t="shared" si="32"/>
        <v>-3.3217927281624135E-2</v>
      </c>
      <c r="S186" s="110">
        <f t="shared" si="33"/>
        <v>-7.1378626786772578E-2</v>
      </c>
      <c r="T186" s="110">
        <f t="shared" si="34"/>
        <v>-3.0905675334465248E-2</v>
      </c>
      <c r="U186" s="111">
        <f t="shared" si="35"/>
        <v>2.3122519471588873E-3</v>
      </c>
      <c r="V186" s="98">
        <f t="shared" si="36"/>
        <v>4.0472951452307331E-2</v>
      </c>
    </row>
    <row r="187" spans="1:22" x14ac:dyDescent="0.3">
      <c r="A187" s="51">
        <v>170</v>
      </c>
      <c r="B187" s="52">
        <v>111.15</v>
      </c>
      <c r="C187" s="52">
        <v>151.38999999999999</v>
      </c>
      <c r="D187" s="52">
        <f t="shared" si="37"/>
        <v>-3.5922804683358777E-3</v>
      </c>
      <c r="E187" s="52">
        <f t="shared" si="38"/>
        <v>2.5421129430102812E-2</v>
      </c>
      <c r="I187" s="51">
        <v>170</v>
      </c>
      <c r="J187" s="47">
        <f t="shared" si="39"/>
        <v>4.0161474436638272E-4</v>
      </c>
      <c r="K187" s="47">
        <f t="shared" si="40"/>
        <v>1.8406169351392763E-3</v>
      </c>
      <c r="L187" s="47">
        <f t="shared" si="41"/>
        <v>2.3082276662915383E-5</v>
      </c>
      <c r="M187" s="47">
        <f t="shared" si="28"/>
        <v>2.0040327950569641E-2</v>
      </c>
      <c r="N187" s="47">
        <f t="shared" si="29"/>
        <v>4.2902411763667513E-2</v>
      </c>
      <c r="O187" s="47">
        <f t="shared" si="30"/>
        <v>2.6846774261341456E-2</v>
      </c>
      <c r="P187" s="85">
        <v>0.74841512426220436</v>
      </c>
      <c r="Q187" s="84">
        <f t="shared" si="31"/>
        <v>1.871225841409762E-2</v>
      </c>
      <c r="R187" s="110">
        <f t="shared" si="32"/>
        <v>-3.2963406114791448E-2</v>
      </c>
      <c r="S187" s="110">
        <f t="shared" si="33"/>
        <v>-7.0568187594434034E-2</v>
      </c>
      <c r="T187" s="110">
        <f t="shared" si="34"/>
        <v>-3.0778926120881681E-2</v>
      </c>
      <c r="U187" s="111">
        <f t="shared" si="35"/>
        <v>2.1844799939097666E-3</v>
      </c>
      <c r="V187" s="98">
        <f t="shared" si="36"/>
        <v>3.9789261473552356E-2</v>
      </c>
    </row>
    <row r="188" spans="1:22" x14ac:dyDescent="0.3">
      <c r="A188" s="51">
        <v>171</v>
      </c>
      <c r="B188" s="52">
        <v>116</v>
      </c>
      <c r="C188" s="52">
        <v>157.82</v>
      </c>
      <c r="D188" s="52">
        <f t="shared" si="37"/>
        <v>4.2709550696158921E-2</v>
      </c>
      <c r="E188" s="52">
        <f t="shared" si="38"/>
        <v>4.1595854469101586E-2</v>
      </c>
      <c r="I188" s="51">
        <v>171</v>
      </c>
      <c r="J188" s="47">
        <f t="shared" si="39"/>
        <v>3.8995343640428685E-4</v>
      </c>
      <c r="K188" s="47">
        <f t="shared" si="40"/>
        <v>1.8047854417301593E-3</v>
      </c>
      <c r="L188" s="47">
        <f t="shared" si="41"/>
        <v>1.9650213560984018E-5</v>
      </c>
      <c r="M188" s="47">
        <f t="shared" si="28"/>
        <v>1.9747238703279171E-2</v>
      </c>
      <c r="N188" s="47">
        <f t="shared" si="29"/>
        <v>4.2482766408629268E-2</v>
      </c>
      <c r="O188" s="47">
        <f t="shared" si="30"/>
        <v>2.3423301534741078E-2</v>
      </c>
      <c r="P188" s="85">
        <v>0.74841512426220436</v>
      </c>
      <c r="Q188" s="84">
        <f t="shared" si="31"/>
        <v>1.8440618865263086E-2</v>
      </c>
      <c r="R188" s="110">
        <f t="shared" si="32"/>
        <v>-3.2481317203365237E-2</v>
      </c>
      <c r="S188" s="110">
        <f t="shared" si="33"/>
        <v>-6.9877932410166044E-2</v>
      </c>
      <c r="T188" s="110">
        <f t="shared" si="34"/>
        <v>-3.0332118823757737E-2</v>
      </c>
      <c r="U188" s="111">
        <f t="shared" si="35"/>
        <v>2.1491983796074997E-3</v>
      </c>
      <c r="V188" s="98">
        <f t="shared" si="36"/>
        <v>3.954581358640831E-2</v>
      </c>
    </row>
    <row r="189" spans="1:22" x14ac:dyDescent="0.3">
      <c r="A189" s="51">
        <v>172</v>
      </c>
      <c r="B189" s="52">
        <v>117.72</v>
      </c>
      <c r="C189" s="52">
        <v>156.38999999999999</v>
      </c>
      <c r="D189" s="52">
        <f t="shared" si="37"/>
        <v>1.4718732258907331E-2</v>
      </c>
      <c r="E189" s="52">
        <f t="shared" si="38"/>
        <v>-9.1022556447647625E-3</v>
      </c>
      <c r="I189" s="51">
        <v>172</v>
      </c>
      <c r="J189" s="47">
        <f t="shared" si="39"/>
        <v>4.3297800493219136E-4</v>
      </c>
      <c r="K189" s="47">
        <f t="shared" si="40"/>
        <v>1.8025483317486951E-3</v>
      </c>
      <c r="L189" s="47">
        <f t="shared" si="41"/>
        <v>7.2356914810098831E-5</v>
      </c>
      <c r="M189" s="47">
        <f t="shared" si="28"/>
        <v>2.0808123532221529E-2</v>
      </c>
      <c r="N189" s="47">
        <f t="shared" si="29"/>
        <v>4.2456428626872225E-2</v>
      </c>
      <c r="O189" s="47">
        <f t="shared" si="30"/>
        <v>8.1903726936556731E-2</v>
      </c>
      <c r="P189" s="85">
        <v>0.74841512426220436</v>
      </c>
      <c r="Q189" s="84">
        <f t="shared" si="31"/>
        <v>1.9592402943619313E-2</v>
      </c>
      <c r="R189" s="110">
        <f t="shared" si="32"/>
        <v>-3.4226317462028873E-2</v>
      </c>
      <c r="S189" s="110">
        <f t="shared" si="33"/>
        <v>-6.9834610614317116E-2</v>
      </c>
      <c r="T189" s="110">
        <f t="shared" si="34"/>
        <v>-3.2226635042506939E-2</v>
      </c>
      <c r="U189" s="111">
        <f t="shared" si="35"/>
        <v>1.9996824195219337E-3</v>
      </c>
      <c r="V189" s="98">
        <f t="shared" si="36"/>
        <v>3.7607975571810177E-2</v>
      </c>
    </row>
    <row r="190" spans="1:22" x14ac:dyDescent="0.3">
      <c r="A190" s="51">
        <v>173</v>
      </c>
      <c r="B190" s="52">
        <v>116.69</v>
      </c>
      <c r="C190" s="52">
        <v>147.62</v>
      </c>
      <c r="D190" s="52">
        <f t="shared" si="37"/>
        <v>-8.7880775472561068E-3</v>
      </c>
      <c r="E190" s="52">
        <f t="shared" si="38"/>
        <v>-5.7711483106217792E-2</v>
      </c>
      <c r="I190" s="51">
        <v>173</v>
      </c>
      <c r="J190" s="47">
        <f t="shared" si="39"/>
        <v>4.2648789716350757E-4</v>
      </c>
      <c r="K190" s="47">
        <f t="shared" si="40"/>
        <v>1.7509574135309138E-3</v>
      </c>
      <c r="L190" s="47">
        <f t="shared" si="41"/>
        <v>6.6166997452173242E-5</v>
      </c>
      <c r="M190" s="47">
        <f t="shared" si="28"/>
        <v>2.065158340572237E-2</v>
      </c>
      <c r="N190" s="47">
        <f t="shared" si="29"/>
        <v>4.184444304242696E-2</v>
      </c>
      <c r="O190" s="47">
        <f t="shared" si="30"/>
        <v>7.6568524854026584E-2</v>
      </c>
      <c r="P190" s="85">
        <v>0.74841512426220436</v>
      </c>
      <c r="Q190" s="84">
        <f t="shared" si="31"/>
        <v>1.9355374898671732E-2</v>
      </c>
      <c r="R190" s="110">
        <f t="shared" si="32"/>
        <v>-3.3968831867193287E-2</v>
      </c>
      <c r="S190" s="110">
        <f t="shared" si="33"/>
        <v>-6.8827983906100301E-2</v>
      </c>
      <c r="T190" s="110">
        <f t="shared" si="34"/>
        <v>-3.1836758603085692E-2</v>
      </c>
      <c r="U190" s="111">
        <f t="shared" si="35"/>
        <v>2.1320732641075951E-3</v>
      </c>
      <c r="V190" s="98">
        <f t="shared" si="36"/>
        <v>3.6991225303014609E-2</v>
      </c>
    </row>
    <row r="191" spans="1:22" x14ac:dyDescent="0.3">
      <c r="A191" s="51">
        <v>174</v>
      </c>
      <c r="B191" s="52">
        <v>116.31</v>
      </c>
      <c r="C191" s="52">
        <v>158.59</v>
      </c>
      <c r="D191" s="52">
        <f t="shared" si="37"/>
        <v>-3.261805467068407E-3</v>
      </c>
      <c r="E191" s="52">
        <f t="shared" si="38"/>
        <v>7.1680851168603121E-2</v>
      </c>
      <c r="I191" s="51">
        <v>174</v>
      </c>
      <c r="J191" s="47">
        <f t="shared" si="39"/>
        <v>4.1601016945789994E-4</v>
      </c>
      <c r="K191" s="47">
        <f t="shared" si="40"/>
        <v>1.7983471495945642E-3</v>
      </c>
      <c r="L191" s="47">
        <f t="shared" si="41"/>
        <v>7.9397177195746139E-5</v>
      </c>
      <c r="M191" s="47">
        <f t="shared" si="28"/>
        <v>2.039632735219505E-2</v>
      </c>
      <c r="N191" s="47">
        <f t="shared" si="29"/>
        <v>4.2406923368650123E-2</v>
      </c>
      <c r="O191" s="47">
        <f t="shared" si="30"/>
        <v>9.1794428688823912E-2</v>
      </c>
      <c r="P191" s="85">
        <v>0.74841512426220436</v>
      </c>
      <c r="Q191" s="84">
        <f t="shared" si="31"/>
        <v>1.9409880170967057E-2</v>
      </c>
      <c r="R191" s="110">
        <f t="shared" si="32"/>
        <v>-3.3548973021747551E-2</v>
      </c>
      <c r="S191" s="110">
        <f t="shared" si="33"/>
        <v>-6.9753181710777323E-2</v>
      </c>
      <c r="T191" s="110">
        <f t="shared" si="34"/>
        <v>-3.1926411797908637E-2</v>
      </c>
      <c r="U191" s="111">
        <f t="shared" si="35"/>
        <v>1.6225612238389142E-3</v>
      </c>
      <c r="V191" s="98">
        <f t="shared" si="36"/>
        <v>3.7826769912868687E-2</v>
      </c>
    </row>
    <row r="192" spans="1:22" x14ac:dyDescent="0.3">
      <c r="A192" s="51">
        <v>175</v>
      </c>
      <c r="B192" s="52">
        <v>114.27</v>
      </c>
      <c r="C192" s="52">
        <v>163.78</v>
      </c>
      <c r="D192" s="52">
        <f t="shared" si="37"/>
        <v>-1.7694971192325104E-2</v>
      </c>
      <c r="E192" s="52">
        <f t="shared" si="38"/>
        <v>3.2201808331532696E-2</v>
      </c>
      <c r="I192" s="51">
        <v>175</v>
      </c>
      <c r="J192" s="47">
        <f t="shared" si="39"/>
        <v>4.0384904562131284E-4</v>
      </c>
      <c r="K192" s="47">
        <f t="shared" si="40"/>
        <v>1.8985410678343903E-3</v>
      </c>
      <c r="L192" s="47">
        <f t="shared" si="41"/>
        <v>7.0000992113097751E-5</v>
      </c>
      <c r="M192" s="47">
        <f t="shared" si="28"/>
        <v>2.0095995760880146E-2</v>
      </c>
      <c r="N192" s="47">
        <f t="shared" si="29"/>
        <v>4.3572251121951344E-2</v>
      </c>
      <c r="O192" s="47">
        <f t="shared" si="30"/>
        <v>7.9943777715289252E-2</v>
      </c>
      <c r="P192" s="85">
        <v>0.74841512426220436</v>
      </c>
      <c r="Q192" s="84">
        <f t="shared" si="31"/>
        <v>1.9306347437525247E-2</v>
      </c>
      <c r="R192" s="110">
        <f t="shared" si="32"/>
        <v>-3.3054971514485124E-2</v>
      </c>
      <c r="S192" s="110">
        <f t="shared" si="33"/>
        <v>-7.1669975292382046E-2</v>
      </c>
      <c r="T192" s="110">
        <f t="shared" si="34"/>
        <v>-3.175611560579867E-2</v>
      </c>
      <c r="U192" s="111">
        <f t="shared" si="35"/>
        <v>1.298855908686454E-3</v>
      </c>
      <c r="V192" s="98">
        <f t="shared" si="36"/>
        <v>3.9913859686583376E-2</v>
      </c>
    </row>
    <row r="193" spans="1:22" x14ac:dyDescent="0.3">
      <c r="A193" s="51">
        <v>176</v>
      </c>
      <c r="B193" s="52">
        <v>116.76</v>
      </c>
      <c r="C193" s="52">
        <v>166.93</v>
      </c>
      <c r="D193" s="52">
        <f t="shared" si="37"/>
        <v>2.1556476827291771E-2</v>
      </c>
      <c r="E193" s="52">
        <f t="shared" si="38"/>
        <v>1.9050499025254481E-2</v>
      </c>
      <c r="I193" s="51">
        <v>176</v>
      </c>
      <c r="J193" s="47">
        <f t="shared" si="39"/>
        <v>4.0112693441758988E-4</v>
      </c>
      <c r="K193" s="47">
        <f t="shared" si="40"/>
        <v>1.8726935295939817E-3</v>
      </c>
      <c r="L193" s="47">
        <f t="shared" si="41"/>
        <v>5.0806660226687436E-5</v>
      </c>
      <c r="M193" s="47">
        <f t="shared" si="28"/>
        <v>2.0028153544887503E-2</v>
      </c>
      <c r="N193" s="47">
        <f t="shared" si="29"/>
        <v>4.3274629167607916E-2</v>
      </c>
      <c r="O193" s="47">
        <f t="shared" si="30"/>
        <v>5.8620076425614724E-2</v>
      </c>
      <c r="P193" s="85">
        <v>0.74841512426220436</v>
      </c>
      <c r="Q193" s="84">
        <f t="shared" si="31"/>
        <v>1.9035391012679349E-2</v>
      </c>
      <c r="R193" s="110">
        <f t="shared" si="32"/>
        <v>-3.2943380999449205E-2</v>
      </c>
      <c r="S193" s="110">
        <f t="shared" si="33"/>
        <v>-7.1180430741319869E-2</v>
      </c>
      <c r="T193" s="110">
        <f t="shared" si="34"/>
        <v>-3.1310431947645094E-2</v>
      </c>
      <c r="U193" s="111">
        <f t="shared" si="35"/>
        <v>1.6329490518041112E-3</v>
      </c>
      <c r="V193" s="98">
        <f t="shared" si="36"/>
        <v>3.9869998793674775E-2</v>
      </c>
    </row>
    <row r="194" spans="1:22" x14ac:dyDescent="0.3">
      <c r="A194" s="51">
        <v>177</v>
      </c>
      <c r="B194" s="52">
        <v>115.16</v>
      </c>
      <c r="C194" s="52">
        <v>155.43</v>
      </c>
      <c r="D194" s="52">
        <f t="shared" si="37"/>
        <v>-1.379808024193894E-2</v>
      </c>
      <c r="E194" s="52">
        <f t="shared" si="38"/>
        <v>-7.1379093372490099E-2</v>
      </c>
      <c r="I194" s="51">
        <v>177</v>
      </c>
      <c r="J194" s="47">
        <f t="shared" si="39"/>
        <v>4.030335771812292E-4</v>
      </c>
      <c r="K194" s="47">
        <f t="shared" si="40"/>
        <v>1.8274003690994989E-3</v>
      </c>
      <c r="L194" s="47">
        <f t="shared" si="41"/>
        <v>6.1602309643474107E-5</v>
      </c>
      <c r="M194" s="47">
        <f t="shared" si="28"/>
        <v>2.0075696181732508E-2</v>
      </c>
      <c r="N194" s="47">
        <f t="shared" si="29"/>
        <v>4.2748103690099508E-2</v>
      </c>
      <c r="O194" s="47">
        <f t="shared" si="30"/>
        <v>7.1781003690044226E-2</v>
      </c>
      <c r="P194" s="85">
        <v>0.74841512426220436</v>
      </c>
      <c r="Q194" s="84">
        <f t="shared" si="31"/>
        <v>1.909483347418095E-2</v>
      </c>
      <c r="R194" s="110">
        <f t="shared" si="32"/>
        <v>-3.3021581678098544E-2</v>
      </c>
      <c r="S194" s="110">
        <f t="shared" si="33"/>
        <v>-7.0314373399957802E-2</v>
      </c>
      <c r="T194" s="110">
        <f t="shared" si="34"/>
        <v>-3.1408206096040926E-2</v>
      </c>
      <c r="U194" s="111">
        <f t="shared" si="35"/>
        <v>1.6133755820576176E-3</v>
      </c>
      <c r="V194" s="98">
        <f t="shared" si="36"/>
        <v>3.8906167303916876E-2</v>
      </c>
    </row>
    <row r="195" spans="1:22" x14ac:dyDescent="0.3">
      <c r="A195" s="51">
        <v>178</v>
      </c>
      <c r="B195" s="52">
        <v>113.08</v>
      </c>
      <c r="C195" s="52">
        <v>163.92</v>
      </c>
      <c r="D195" s="52">
        <f t="shared" si="37"/>
        <v>-1.8226932918585532E-2</v>
      </c>
      <c r="E195" s="52">
        <f t="shared" si="38"/>
        <v>5.3183034435837495E-2</v>
      </c>
      <c r="I195" s="51">
        <v>178</v>
      </c>
      <c r="J195" s="47">
        <f t="shared" si="39"/>
        <v>3.9665418041668189E-4</v>
      </c>
      <c r="K195" s="47">
        <f t="shared" si="40"/>
        <v>1.925427607146874E-3</v>
      </c>
      <c r="L195" s="47">
        <f t="shared" si="41"/>
        <v>8.9301074092684019E-5</v>
      </c>
      <c r="M195" s="47">
        <f t="shared" si="28"/>
        <v>1.9916178860832766E-2</v>
      </c>
      <c r="N195" s="47">
        <f t="shared" si="29"/>
        <v>4.3879694702070045E-2</v>
      </c>
      <c r="O195" s="47">
        <f t="shared" si="30"/>
        <v>0.10218498073062642</v>
      </c>
      <c r="P195" s="85">
        <v>0.74841512426220436</v>
      </c>
      <c r="Q195" s="84">
        <f t="shared" si="31"/>
        <v>1.9433857832396682E-2</v>
      </c>
      <c r="R195" s="110">
        <f t="shared" si="32"/>
        <v>-3.2759199034255025E-2</v>
      </c>
      <c r="S195" s="110">
        <f t="shared" si="33"/>
        <v>-7.2175674980223231E-2</v>
      </c>
      <c r="T195" s="110">
        <f t="shared" si="34"/>
        <v>-3.1965851541276964E-2</v>
      </c>
      <c r="U195" s="111">
        <f t="shared" si="35"/>
        <v>7.9334749297806095E-4</v>
      </c>
      <c r="V195" s="98">
        <f t="shared" si="36"/>
        <v>4.0209823438946267E-2</v>
      </c>
    </row>
    <row r="196" spans="1:22" x14ac:dyDescent="0.3">
      <c r="A196" s="51">
        <v>179</v>
      </c>
      <c r="B196" s="52">
        <v>114.56</v>
      </c>
      <c r="C196" s="52">
        <v>166.95</v>
      </c>
      <c r="D196" s="52">
        <f t="shared" si="37"/>
        <v>1.3003170386945866E-2</v>
      </c>
      <c r="E196" s="52">
        <f t="shared" si="38"/>
        <v>1.8315862459019273E-2</v>
      </c>
      <c r="I196" s="51">
        <v>179</v>
      </c>
      <c r="J196" s="47">
        <f t="shared" si="39"/>
        <v>3.9472118751273993E-4</v>
      </c>
      <c r="K196" s="47">
        <f t="shared" si="40"/>
        <v>1.9525178334865723E-3</v>
      </c>
      <c r="L196" s="47">
        <f t="shared" si="41"/>
        <v>5.7541133837838446E-5</v>
      </c>
      <c r="M196" s="47">
        <f t="shared" si="28"/>
        <v>1.986759138679724E-2</v>
      </c>
      <c r="N196" s="47">
        <f t="shared" si="29"/>
        <v>4.418730398526903E-2</v>
      </c>
      <c r="O196" s="47">
        <f t="shared" si="30"/>
        <v>6.5544414958907865E-2</v>
      </c>
      <c r="P196" s="85">
        <v>0.74841512426220436</v>
      </c>
      <c r="Q196" s="84">
        <f t="shared" si="31"/>
        <v>1.9140183727612246E-2</v>
      </c>
      <c r="R196" s="110">
        <f t="shared" si="32"/>
        <v>-3.2679279751363276E-2</v>
      </c>
      <c r="S196" s="110">
        <f t="shared" si="33"/>
        <v>-7.2681647225377025E-2</v>
      </c>
      <c r="T196" s="110">
        <f t="shared" si="34"/>
        <v>-3.1482800624880562E-2</v>
      </c>
      <c r="U196" s="111">
        <f t="shared" si="35"/>
        <v>1.1964791264827135E-3</v>
      </c>
      <c r="V196" s="98">
        <f t="shared" si="36"/>
        <v>4.1198846600496462E-2</v>
      </c>
    </row>
    <row r="197" spans="1:22" x14ac:dyDescent="0.3">
      <c r="A197" s="51">
        <v>180</v>
      </c>
      <c r="B197" s="52">
        <v>117.2</v>
      </c>
      <c r="C197" s="52">
        <v>157.66999999999999</v>
      </c>
      <c r="D197" s="52">
        <f t="shared" si="37"/>
        <v>2.2783173930576738E-2</v>
      </c>
      <c r="E197" s="52">
        <f t="shared" si="38"/>
        <v>-5.7190125140273156E-2</v>
      </c>
      <c r="I197" s="51">
        <v>180</v>
      </c>
      <c r="J197" s="47">
        <f t="shared" si="39"/>
        <v>3.8795202509071613E-4</v>
      </c>
      <c r="K197" s="47">
        <f t="shared" si="40"/>
        <v>1.9040064230105064E-3</v>
      </c>
      <c r="L197" s="47">
        <f t="shared" si="41"/>
        <v>6.2959828232858088E-5</v>
      </c>
      <c r="M197" s="47">
        <f t="shared" si="28"/>
        <v>1.9696497787442216E-2</v>
      </c>
      <c r="N197" s="47">
        <f t="shared" si="29"/>
        <v>4.363492205803176E-2</v>
      </c>
      <c r="O197" s="47">
        <f t="shared" si="30"/>
        <v>7.3255513731738484E-2</v>
      </c>
      <c r="P197" s="85">
        <v>0.74841512426220436</v>
      </c>
      <c r="Q197" s="84">
        <f t="shared" si="31"/>
        <v>1.9013813361108391E-2</v>
      </c>
      <c r="R197" s="110">
        <f t="shared" si="32"/>
        <v>-3.2397855823915987E-2</v>
      </c>
      <c r="S197" s="110">
        <f t="shared" si="33"/>
        <v>-7.1773059808898351E-2</v>
      </c>
      <c r="T197" s="110">
        <f t="shared" si="34"/>
        <v>-3.1274939869197507E-2</v>
      </c>
      <c r="U197" s="111">
        <f t="shared" si="35"/>
        <v>1.12291595471848E-3</v>
      </c>
      <c r="V197" s="98">
        <f t="shared" si="36"/>
        <v>4.0498119939700844E-2</v>
      </c>
    </row>
    <row r="198" spans="1:22" x14ac:dyDescent="0.3">
      <c r="A198" s="51">
        <v>181</v>
      </c>
      <c r="B198" s="52">
        <v>116.03</v>
      </c>
      <c r="C198" s="52">
        <v>168.94</v>
      </c>
      <c r="D198" s="52">
        <f t="shared" si="37"/>
        <v>-1.0033098783458179E-2</v>
      </c>
      <c r="E198" s="52">
        <f t="shared" si="38"/>
        <v>6.9039381049960283E-2</v>
      </c>
      <c r="I198" s="51">
        <v>181</v>
      </c>
      <c r="J198" s="47">
        <f t="shared" si="39"/>
        <v>3.9188565476852197E-4</v>
      </c>
      <c r="K198" s="47">
        <f t="shared" si="40"/>
        <v>1.9450075427269943E-3</v>
      </c>
      <c r="L198" s="47">
        <f t="shared" si="41"/>
        <v>2.1981856340403527E-5</v>
      </c>
      <c r="M198" s="47">
        <f t="shared" si="28"/>
        <v>1.9796102009449285E-2</v>
      </c>
      <c r="N198" s="47">
        <f t="shared" si="29"/>
        <v>4.4102239656586537E-2</v>
      </c>
      <c r="O198" s="47">
        <f t="shared" si="30"/>
        <v>2.5178162796389045E-2</v>
      </c>
      <c r="P198" s="85">
        <v>0.74841512426220436</v>
      </c>
      <c r="Q198" s="84">
        <f t="shared" si="31"/>
        <v>1.8732114372130206E-2</v>
      </c>
      <c r="R198" s="110">
        <f t="shared" si="32"/>
        <v>-3.2561690189743989E-2</v>
      </c>
      <c r="S198" s="110">
        <f t="shared" si="33"/>
        <v>-7.2541728855819429E-2</v>
      </c>
      <c r="T198" s="110">
        <f t="shared" si="34"/>
        <v>-3.0811586265468177E-2</v>
      </c>
      <c r="U198" s="111">
        <f t="shared" si="35"/>
        <v>1.7501039242758115E-3</v>
      </c>
      <c r="V198" s="98">
        <f t="shared" si="36"/>
        <v>4.1730142590351252E-2</v>
      </c>
    </row>
    <row r="199" spans="1:22" x14ac:dyDescent="0.3">
      <c r="A199" s="51">
        <v>182</v>
      </c>
      <c r="B199" s="52">
        <v>115.95</v>
      </c>
      <c r="C199" s="52">
        <v>175.23</v>
      </c>
      <c r="D199" s="52">
        <f t="shared" si="37"/>
        <v>-6.8971465791337603E-4</v>
      </c>
      <c r="E199" s="52">
        <f t="shared" si="38"/>
        <v>3.6555774420976996E-2</v>
      </c>
      <c r="I199" s="51">
        <v>182</v>
      </c>
      <c r="J199" s="47">
        <f t="shared" si="39"/>
        <v>3.831489772614252E-4</v>
      </c>
      <c r="K199" s="47">
        <f t="shared" si="40"/>
        <v>2.0296504005180328E-3</v>
      </c>
      <c r="L199" s="47">
        <f t="shared" si="41"/>
        <v>5.4203274949953954E-7</v>
      </c>
      <c r="M199" s="47">
        <f t="shared" si="28"/>
        <v>1.9574191611952337E-2</v>
      </c>
      <c r="N199" s="47">
        <f t="shared" si="29"/>
        <v>4.5051641485278127E-2</v>
      </c>
      <c r="O199" s="47">
        <f t="shared" si="30"/>
        <v>6.1465451000905914E-4</v>
      </c>
      <c r="P199" s="85">
        <v>0.74841512426220436</v>
      </c>
      <c r="Q199" s="84">
        <f t="shared" si="31"/>
        <v>1.8527874553224952E-2</v>
      </c>
      <c r="R199" s="110">
        <f t="shared" si="32"/>
        <v>-3.2196680067562891E-2</v>
      </c>
      <c r="S199" s="110">
        <f t="shared" si="33"/>
        <v>-7.4103355897177162E-2</v>
      </c>
      <c r="T199" s="110">
        <f t="shared" si="34"/>
        <v>-3.0475641658573957E-2</v>
      </c>
      <c r="U199" s="111">
        <f t="shared" si="35"/>
        <v>1.7210384089889341E-3</v>
      </c>
      <c r="V199" s="98">
        <f t="shared" si="36"/>
        <v>4.3627714238603205E-2</v>
      </c>
    </row>
    <row r="200" spans="1:22" x14ac:dyDescent="0.3">
      <c r="A200" s="51">
        <v>183</v>
      </c>
      <c r="B200" s="52">
        <v>116.45</v>
      </c>
      <c r="C200" s="52">
        <v>171.68</v>
      </c>
      <c r="D200" s="52">
        <f t="shared" si="37"/>
        <v>4.3029326288092527E-3</v>
      </c>
      <c r="E200" s="52">
        <f t="shared" si="38"/>
        <v>-2.0467117837939225E-2</v>
      </c>
      <c r="I200" s="51">
        <v>183</v>
      </c>
      <c r="J200" s="47">
        <f t="shared" si="39"/>
        <v>3.7166877913286269E-4</v>
      </c>
      <c r="K200" s="47">
        <f t="shared" si="40"/>
        <v>2.0088506278080121E-3</v>
      </c>
      <c r="L200" s="47">
        <f t="shared" si="41"/>
        <v>-2.3061983647112801E-7</v>
      </c>
      <c r="M200" s="47">
        <f t="shared" si="28"/>
        <v>1.9278713108837494E-2</v>
      </c>
      <c r="N200" s="47">
        <f t="shared" si="29"/>
        <v>4.4820203344117175E-2</v>
      </c>
      <c r="O200" s="47">
        <f t="shared" si="30"/>
        <v>-2.66897678800731E-4</v>
      </c>
      <c r="P200" s="85">
        <v>0.74841512426220436</v>
      </c>
      <c r="Q200" s="84">
        <f t="shared" si="31"/>
        <v>1.830967780283534E-2</v>
      </c>
      <c r="R200" s="110">
        <f t="shared" si="32"/>
        <v>-3.171066118002825E-2</v>
      </c>
      <c r="S200" s="110">
        <f t="shared" si="33"/>
        <v>-7.3722674031273652E-2</v>
      </c>
      <c r="T200" s="110">
        <f t="shared" si="34"/>
        <v>-3.011673994230658E-2</v>
      </c>
      <c r="U200" s="111">
        <f t="shared" si="35"/>
        <v>1.5939212377216704E-3</v>
      </c>
      <c r="V200" s="98">
        <f t="shared" si="36"/>
        <v>4.3605934088967069E-2</v>
      </c>
    </row>
    <row r="201" spans="1:22" x14ac:dyDescent="0.3">
      <c r="A201" s="51">
        <v>184</v>
      </c>
      <c r="B201" s="52">
        <v>114.13</v>
      </c>
      <c r="C201" s="52">
        <v>156.24</v>
      </c>
      <c r="D201" s="52">
        <f t="shared" si="37"/>
        <v>-2.0123846764841472E-2</v>
      </c>
      <c r="E201" s="52">
        <f t="shared" si="38"/>
        <v>-9.4238992313964862E-2</v>
      </c>
      <c r="I201" s="51">
        <v>184</v>
      </c>
      <c r="J201" s="47">
        <f t="shared" si="39"/>
        <v>3.6107417263511895E-4</v>
      </c>
      <c r="K201" s="47">
        <f t="shared" si="40"/>
        <v>1.9611521963515343E-3</v>
      </c>
      <c r="L201" s="47">
        <f t="shared" si="41"/>
        <v>-2.865760116253574E-6</v>
      </c>
      <c r="M201" s="47">
        <f t="shared" si="28"/>
        <v>1.9001951811198736E-2</v>
      </c>
      <c r="N201" s="47">
        <f t="shared" si="29"/>
        <v>4.4284898061884868E-2</v>
      </c>
      <c r="O201" s="47">
        <f t="shared" si="30"/>
        <v>-3.4055398961945929E-3</v>
      </c>
      <c r="P201" s="85">
        <v>0.74841512426220436</v>
      </c>
      <c r="Q201" s="84">
        <f t="shared" si="31"/>
        <v>1.8036035723584525E-2</v>
      </c>
      <c r="R201" s="110">
        <f t="shared" si="32"/>
        <v>-3.1255429355807343E-2</v>
      </c>
      <c r="S201" s="110">
        <f t="shared" si="33"/>
        <v>-7.2842175196267567E-2</v>
      </c>
      <c r="T201" s="110">
        <f t="shared" si="34"/>
        <v>-2.9666638775764333E-2</v>
      </c>
      <c r="U201" s="111">
        <f t="shared" si="35"/>
        <v>1.5887905800430098E-3</v>
      </c>
      <c r="V201" s="98">
        <f t="shared" si="36"/>
        <v>4.317553642050323E-2</v>
      </c>
    </row>
    <row r="202" spans="1:22" x14ac:dyDescent="0.3">
      <c r="A202" s="51">
        <v>185</v>
      </c>
      <c r="B202" s="52">
        <v>113.17</v>
      </c>
      <c r="C202" s="52">
        <v>171.04</v>
      </c>
      <c r="D202" s="52">
        <f t="shared" si="37"/>
        <v>-8.4470365876583922E-3</v>
      </c>
      <c r="E202" s="52">
        <f t="shared" si="38"/>
        <v>9.0504160708311424E-2</v>
      </c>
      <c r="I202" s="51">
        <v>185</v>
      </c>
      <c r="J202" s="47">
        <f t="shared" si="39"/>
        <v>3.6239102371451E-4</v>
      </c>
      <c r="K202" s="47">
        <f t="shared" si="40"/>
        <v>2.1687472606315345E-3</v>
      </c>
      <c r="L202" s="47">
        <f t="shared" si="41"/>
        <v>5.4113743905213141E-5</v>
      </c>
      <c r="M202" s="47">
        <f t="shared" si="28"/>
        <v>1.9036570692078706E-2</v>
      </c>
      <c r="N202" s="47">
        <f t="shared" si="29"/>
        <v>4.6569810614082753E-2</v>
      </c>
      <c r="O202" s="47">
        <f t="shared" si="30"/>
        <v>6.1039981637795705E-2</v>
      </c>
      <c r="P202" s="85">
        <v>0.74841512426220436</v>
      </c>
      <c r="Q202" s="84">
        <f t="shared" si="31"/>
        <v>1.899034592738133E-2</v>
      </c>
      <c r="R202" s="110">
        <f t="shared" si="32"/>
        <v>-3.1312372347583765E-2</v>
      </c>
      <c r="S202" s="110">
        <f t="shared" si="33"/>
        <v>-7.6600521895017204E-2</v>
      </c>
      <c r="T202" s="110">
        <f t="shared" si="34"/>
        <v>-3.1236339375716307E-2</v>
      </c>
      <c r="U202" s="111">
        <f t="shared" si="35"/>
        <v>7.6032971867458221E-5</v>
      </c>
      <c r="V202" s="98">
        <f t="shared" si="36"/>
        <v>4.5364182519300897E-2</v>
      </c>
    </row>
    <row r="203" spans="1:22" x14ac:dyDescent="0.3">
      <c r="A203" s="51">
        <v>186</v>
      </c>
      <c r="B203" s="52">
        <v>114.8</v>
      </c>
      <c r="C203" s="52">
        <v>162.88999999999999</v>
      </c>
      <c r="D203" s="52">
        <f t="shared" si="37"/>
        <v>1.4300370907615699E-2</v>
      </c>
      <c r="E203" s="52">
        <f t="shared" si="38"/>
        <v>-4.8822320907221474E-2</v>
      </c>
      <c r="I203" s="51">
        <v>186</v>
      </c>
      <c r="J203" s="47">
        <f t="shared" si="39"/>
        <v>3.5365986581647189E-4</v>
      </c>
      <c r="K203" s="47">
        <f t="shared" si="40"/>
        <v>2.3494149359780648E-3</v>
      </c>
      <c r="L203" s="47">
        <f t="shared" si="41"/>
        <v>2.9555572882904073E-5</v>
      </c>
      <c r="M203" s="47">
        <f t="shared" si="28"/>
        <v>1.8805846586008083E-2</v>
      </c>
      <c r="N203" s="47">
        <f t="shared" si="29"/>
        <v>4.8470763723899225E-2</v>
      </c>
      <c r="O203" s="47">
        <f t="shared" si="30"/>
        <v>3.2424002947168303E-2</v>
      </c>
      <c r="P203" s="85">
        <v>0.74841512426220436</v>
      </c>
      <c r="Q203" s="84">
        <f t="shared" si="31"/>
        <v>1.8919036336607853E-2</v>
      </c>
      <c r="R203" s="110">
        <f t="shared" si="32"/>
        <v>-3.0932864964888365E-2</v>
      </c>
      <c r="S203" s="110">
        <f t="shared" si="33"/>
        <v>-7.9727311512363508E-2</v>
      </c>
      <c r="T203" s="110">
        <f t="shared" si="34"/>
        <v>-3.111904553669613E-2</v>
      </c>
      <c r="U203" s="111">
        <f t="shared" si="35"/>
        <v>-1.861805718077654E-4</v>
      </c>
      <c r="V203" s="98">
        <f t="shared" si="36"/>
        <v>4.8608265975667378E-2</v>
      </c>
    </row>
    <row r="204" spans="1:22" x14ac:dyDescent="0.3">
      <c r="A204" s="51">
        <v>187</v>
      </c>
      <c r="B204" s="52">
        <v>115.1</v>
      </c>
      <c r="C204" s="52">
        <v>163.16999999999999</v>
      </c>
      <c r="D204" s="52">
        <f t="shared" si="37"/>
        <v>2.6098318423709499E-3</v>
      </c>
      <c r="E204" s="52">
        <f t="shared" si="38"/>
        <v>1.7174757334654323E-3</v>
      </c>
      <c r="I204" s="51">
        <v>187</v>
      </c>
      <c r="J204" s="47">
        <f t="shared" si="39"/>
        <v>3.4918508808483913E-4</v>
      </c>
      <c r="K204" s="47">
        <f t="shared" si="40"/>
        <v>2.3504410584617541E-3</v>
      </c>
      <c r="L204" s="47">
        <f t="shared" si="41"/>
        <v>7.7235867700996993E-6</v>
      </c>
      <c r="M204" s="47">
        <f t="shared" si="28"/>
        <v>1.8686494804666796E-2</v>
      </c>
      <c r="N204" s="47">
        <f t="shared" si="29"/>
        <v>4.8481347531414122E-2</v>
      </c>
      <c r="O204" s="47">
        <f t="shared" si="30"/>
        <v>8.5254341253772539E-3</v>
      </c>
      <c r="P204" s="85">
        <v>0.74841512426220436</v>
      </c>
      <c r="Q204" s="84">
        <f t="shared" si="31"/>
        <v>1.8635100279098642E-2</v>
      </c>
      <c r="R204" s="110">
        <f t="shared" si="32"/>
        <v>-3.073654875446603E-2</v>
      </c>
      <c r="S204" s="110">
        <f t="shared" si="33"/>
        <v>-7.9744720326541341E-2</v>
      </c>
      <c r="T204" s="110">
        <f t="shared" si="34"/>
        <v>-3.0652012282679802E-2</v>
      </c>
      <c r="U204" s="111">
        <f t="shared" si="35"/>
        <v>8.4536471786227779E-5</v>
      </c>
      <c r="V204" s="98">
        <f t="shared" si="36"/>
        <v>4.9092708043861538E-2</v>
      </c>
    </row>
    <row r="205" spans="1:22" x14ac:dyDescent="0.3">
      <c r="A205" s="51">
        <v>188</v>
      </c>
      <c r="B205" s="52">
        <v>116.77</v>
      </c>
      <c r="C205" s="52">
        <v>161.38999999999999</v>
      </c>
      <c r="D205" s="52">
        <f t="shared" si="37"/>
        <v>1.4404872359786608E-2</v>
      </c>
      <c r="E205" s="52">
        <f t="shared" si="38"/>
        <v>-1.0968806055247995E-2</v>
      </c>
      <c r="I205" s="51">
        <v>188</v>
      </c>
      <c r="J205" s="47">
        <f t="shared" si="39"/>
        <v>3.3891387210965753E-4</v>
      </c>
      <c r="K205" s="47">
        <f t="shared" si="40"/>
        <v>2.280016318394753E-3</v>
      </c>
      <c r="L205" s="47">
        <f t="shared" si="41"/>
        <v>7.6263488527276325E-6</v>
      </c>
      <c r="M205" s="47">
        <f t="shared" si="28"/>
        <v>1.8409613578499077E-2</v>
      </c>
      <c r="N205" s="47">
        <f t="shared" si="29"/>
        <v>4.7749516420533024E-2</v>
      </c>
      <c r="O205" s="47">
        <f t="shared" si="30"/>
        <v>8.6756698564077802E-3</v>
      </c>
      <c r="P205" s="85">
        <v>0.74841512426220436</v>
      </c>
      <c r="Q205" s="84">
        <f t="shared" si="31"/>
        <v>1.8358094871397775E-2</v>
      </c>
      <c r="R205" s="110">
        <f t="shared" si="32"/>
        <v>-3.0281119665369286E-2</v>
      </c>
      <c r="S205" s="110">
        <f t="shared" si="33"/>
        <v>-7.8540965269492641E-2</v>
      </c>
      <c r="T205" s="110">
        <f t="shared" si="34"/>
        <v>-3.0196378933137858E-2</v>
      </c>
      <c r="U205" s="111">
        <f t="shared" si="35"/>
        <v>8.4740732231428084E-5</v>
      </c>
      <c r="V205" s="98">
        <f t="shared" si="36"/>
        <v>4.8344586336354786E-2</v>
      </c>
    </row>
    <row r="206" spans="1:22" x14ac:dyDescent="0.3">
      <c r="A206" s="51">
        <v>189</v>
      </c>
      <c r="B206" s="52">
        <v>115.19</v>
      </c>
      <c r="C206" s="52">
        <v>160.27000000000001</v>
      </c>
      <c r="D206" s="52">
        <f t="shared" si="37"/>
        <v>-1.3623249149208429E-2</v>
      </c>
      <c r="E206" s="52">
        <f t="shared" si="38"/>
        <v>-6.9639030422469555E-3</v>
      </c>
      <c r="I206" s="51">
        <v>189</v>
      </c>
      <c r="J206" s="47">
        <f t="shared" si="39"/>
        <v>3.3497146637742012E-4</v>
      </c>
      <c r="K206" s="47">
        <f t="shared" si="40"/>
        <v>2.2152252700312395E-3</v>
      </c>
      <c r="L206" s="47">
        <f t="shared" si="41"/>
        <v>2.6574308521927447E-6</v>
      </c>
      <c r="M206" s="47">
        <f t="shared" si="28"/>
        <v>1.8302225721955789E-2</v>
      </c>
      <c r="N206" s="47">
        <f t="shared" si="29"/>
        <v>4.7066179683837091E-2</v>
      </c>
      <c r="O206" s="47">
        <f t="shared" si="30"/>
        <v>3.0849570150510252E-3</v>
      </c>
      <c r="P206" s="85">
        <v>0.74841512426220436</v>
      </c>
      <c r="Q206" s="84">
        <f t="shared" si="31"/>
        <v>1.8133925828738646E-2</v>
      </c>
      <c r="R206" s="110">
        <f t="shared" si="32"/>
        <v>-3.0104482360043514E-2</v>
      </c>
      <c r="S206" s="110">
        <f t="shared" si="33"/>
        <v>-7.741697635970915E-2</v>
      </c>
      <c r="T206" s="110">
        <f t="shared" si="34"/>
        <v>-2.9827653670269752E-2</v>
      </c>
      <c r="U206" s="111">
        <f t="shared" si="35"/>
        <v>2.7682868977376221E-4</v>
      </c>
      <c r="V206" s="98">
        <f t="shared" si="36"/>
        <v>4.7589322689439398E-2</v>
      </c>
    </row>
    <row r="207" spans="1:22" x14ac:dyDescent="0.3">
      <c r="A207" s="51">
        <v>190</v>
      </c>
      <c r="B207" s="52">
        <v>116.5</v>
      </c>
      <c r="C207" s="52">
        <v>162.82</v>
      </c>
      <c r="D207" s="52">
        <f t="shared" si="37"/>
        <v>1.1308334067340334E-2</v>
      </c>
      <c r="E207" s="52">
        <f t="shared" si="38"/>
        <v>1.5785403140347622E-2</v>
      </c>
      <c r="I207" s="51">
        <v>190</v>
      </c>
      <c r="J207" s="47">
        <f t="shared" si="39"/>
        <v>3.3049010990753979E-4</v>
      </c>
      <c r="K207" s="47">
        <f t="shared" si="40"/>
        <v>2.1502233902977565E-3</v>
      </c>
      <c r="L207" s="47">
        <f t="shared" si="41"/>
        <v>5.4238375124907897E-6</v>
      </c>
      <c r="M207" s="47">
        <f t="shared" si="28"/>
        <v>1.8179386950817122E-2</v>
      </c>
      <c r="N207" s="47">
        <f t="shared" si="29"/>
        <v>4.6370501294441022E-2</v>
      </c>
      <c r="O207" s="47">
        <f t="shared" si="30"/>
        <v>6.4340679885676582E-3</v>
      </c>
      <c r="P207" s="85">
        <v>0.74841512426220436</v>
      </c>
      <c r="Q207" s="84">
        <f t="shared" si="31"/>
        <v>1.7979338908423976E-2</v>
      </c>
      <c r="R207" s="110">
        <f t="shared" si="32"/>
        <v>-2.9902430561805814E-2</v>
      </c>
      <c r="S207" s="110">
        <f t="shared" si="33"/>
        <v>-7.6272687237719267E-2</v>
      </c>
      <c r="T207" s="110">
        <f t="shared" si="34"/>
        <v>-2.9573380813710907E-2</v>
      </c>
      <c r="U207" s="111">
        <f t="shared" si="35"/>
        <v>3.2904974809490686E-4</v>
      </c>
      <c r="V207" s="98">
        <f t="shared" si="36"/>
        <v>4.6699306424008359E-2</v>
      </c>
    </row>
    <row r="208" spans="1:22" x14ac:dyDescent="0.3">
      <c r="A208" s="51">
        <v>191</v>
      </c>
      <c r="B208" s="52">
        <v>118.67</v>
      </c>
      <c r="C208" s="52">
        <v>157.84</v>
      </c>
      <c r="D208" s="52">
        <f t="shared" si="37"/>
        <v>1.8455258671292548E-2</v>
      </c>
      <c r="E208" s="52">
        <f t="shared" si="38"/>
        <v>-3.1063434431471668E-2</v>
      </c>
      <c r="I208" s="51">
        <v>191</v>
      </c>
      <c r="J208" s="47">
        <f t="shared" si="39"/>
        <v>3.2441175919167067E-4</v>
      </c>
      <c r="K208" s="47">
        <f t="shared" si="40"/>
        <v>2.0931920571579223E-3</v>
      </c>
      <c r="L208" s="47">
        <f t="shared" si="41"/>
        <v>1.0616320750076894E-5</v>
      </c>
      <c r="M208" s="47">
        <f t="shared" si="28"/>
        <v>1.8011434123680177E-2</v>
      </c>
      <c r="N208" s="47">
        <f t="shared" si="29"/>
        <v>4.5751415903313004E-2</v>
      </c>
      <c r="O208" s="47">
        <f t="shared" si="30"/>
        <v>1.2883124338501745E-2</v>
      </c>
      <c r="P208" s="85">
        <v>0.74841512426220436</v>
      </c>
      <c r="Q208" s="84">
        <f t="shared" si="31"/>
        <v>1.7838093490938706E-2</v>
      </c>
      <c r="R208" s="110">
        <f t="shared" si="32"/>
        <v>-2.9626172744932858E-2</v>
      </c>
      <c r="S208" s="110">
        <f t="shared" si="33"/>
        <v>-7.5254382386729685E-2</v>
      </c>
      <c r="T208" s="110">
        <f t="shared" si="34"/>
        <v>-2.9341052776469985E-2</v>
      </c>
      <c r="U208" s="111">
        <f t="shared" si="35"/>
        <v>2.8511996846287274E-4</v>
      </c>
      <c r="V208" s="98">
        <f t="shared" si="36"/>
        <v>4.59133296102597E-2</v>
      </c>
    </row>
    <row r="209" spans="1:22" x14ac:dyDescent="0.3">
      <c r="A209" s="51">
        <v>192</v>
      </c>
      <c r="B209" s="52">
        <v>116.7</v>
      </c>
      <c r="C209" s="52">
        <v>153.88</v>
      </c>
      <c r="D209" s="52">
        <f t="shared" si="37"/>
        <v>-1.6739992384537352E-2</v>
      </c>
      <c r="E209" s="52">
        <f t="shared" si="38"/>
        <v>-2.5408783830265631E-2</v>
      </c>
      <c r="I209" s="51">
        <v>192</v>
      </c>
      <c r="J209" s="47">
        <f t="shared" si="39"/>
        <v>3.2489730359465011E-4</v>
      </c>
      <c r="K209" s="47">
        <f t="shared" si="40"/>
        <v>2.0593444042035346E-3</v>
      </c>
      <c r="L209" s="47">
        <f t="shared" si="41"/>
        <v>-6.9006804019717791E-6</v>
      </c>
      <c r="M209" s="47">
        <f t="shared" si="28"/>
        <v>1.8024907866467727E-2</v>
      </c>
      <c r="N209" s="47">
        <f t="shared" si="29"/>
        <v>4.5380000046314838E-2</v>
      </c>
      <c r="O209" s="47">
        <f t="shared" si="30"/>
        <v>-8.4363457142692406E-3</v>
      </c>
      <c r="P209" s="85">
        <v>0.74841512426220436</v>
      </c>
      <c r="Q209" s="84">
        <f t="shared" si="31"/>
        <v>1.7599165032824084E-2</v>
      </c>
      <c r="R209" s="110">
        <f t="shared" si="32"/>
        <v>-2.9648335079625571E-2</v>
      </c>
      <c r="S209" s="110">
        <f t="shared" si="33"/>
        <v>-7.4643457667238955E-2</v>
      </c>
      <c r="T209" s="110">
        <f t="shared" si="34"/>
        <v>-2.8948050435558228E-2</v>
      </c>
      <c r="U209" s="111">
        <f t="shared" si="35"/>
        <v>7.0028464406734353E-4</v>
      </c>
      <c r="V209" s="98">
        <f t="shared" si="36"/>
        <v>4.5695407231680724E-2</v>
      </c>
    </row>
    <row r="210" spans="1:22" x14ac:dyDescent="0.3">
      <c r="A210" s="51">
        <v>193</v>
      </c>
      <c r="B210" s="52">
        <v>116.24</v>
      </c>
      <c r="C210" s="52">
        <v>172.38</v>
      </c>
      <c r="D210" s="52">
        <f t="shared" si="37"/>
        <v>-3.9495200304829345E-3</v>
      </c>
      <c r="E210" s="52">
        <f t="shared" si="38"/>
        <v>0.11352826433515881</v>
      </c>
      <c r="I210" s="51">
        <v>193</v>
      </c>
      <c r="J210" s="47">
        <f t="shared" si="39"/>
        <v>3.2355720483784165E-4</v>
      </c>
      <c r="K210" s="47">
        <f t="shared" si="40"/>
        <v>2.0169322609494235E-3</v>
      </c>
      <c r="L210" s="47">
        <f t="shared" si="41"/>
        <v>6.0666254446574577E-6</v>
      </c>
      <c r="M210" s="47">
        <f t="shared" si="28"/>
        <v>1.7987695929102251E-2</v>
      </c>
      <c r="N210" s="47">
        <f t="shared" si="29"/>
        <v>4.4910268992173978E-2</v>
      </c>
      <c r="O210" s="47">
        <f t="shared" si="30"/>
        <v>7.5097588009053369E-3</v>
      </c>
      <c r="P210" s="85">
        <v>0.74841512426220436</v>
      </c>
      <c r="Q210" s="84">
        <f t="shared" si="31"/>
        <v>1.7640259023449307E-2</v>
      </c>
      <c r="R210" s="110">
        <f t="shared" si="32"/>
        <v>-2.9587126889484078E-2</v>
      </c>
      <c r="S210" s="110">
        <f t="shared" si="33"/>
        <v>-7.387081883914362E-2</v>
      </c>
      <c r="T210" s="110">
        <f t="shared" si="34"/>
        <v>-2.9015644035084037E-2</v>
      </c>
      <c r="U210" s="111">
        <f t="shared" si="35"/>
        <v>5.7148285440004193E-4</v>
      </c>
      <c r="V210" s="98">
        <f t="shared" si="36"/>
        <v>4.485517480405958E-2</v>
      </c>
    </row>
    <row r="211" spans="1:22" x14ac:dyDescent="0.3">
      <c r="A211" s="51">
        <v>194</v>
      </c>
      <c r="B211" s="52">
        <v>118.69</v>
      </c>
      <c r="C211" s="52">
        <v>161.41</v>
      </c>
      <c r="D211" s="52">
        <f t="shared" si="37"/>
        <v>2.0858032806386421E-2</v>
      </c>
      <c r="E211" s="52">
        <f t="shared" si="38"/>
        <v>-6.5753630434064889E-2</v>
      </c>
      <c r="I211" s="51">
        <v>194</v>
      </c>
      <c r="J211" s="47">
        <f t="shared" si="39"/>
        <v>3.1431844994684195E-4</v>
      </c>
      <c r="K211" s="47">
        <f t="shared" si="40"/>
        <v>2.3430842972095517E-3</v>
      </c>
      <c r="L211" s="47">
        <f t="shared" si="41"/>
        <v>-7.5668379392124111E-6</v>
      </c>
      <c r="M211" s="47">
        <f t="shared" ref="M211:M274" si="42">SQRT(J211)</f>
        <v>1.7729028454679684E-2</v>
      </c>
      <c r="N211" s="47">
        <f t="shared" ref="N211:N274" si="43">SQRT(K211)</f>
        <v>4.8405415990460735E-2</v>
      </c>
      <c r="O211" s="47">
        <f t="shared" ref="O211:O274" si="44">L211/(M211*N211)</f>
        <v>-8.8172984040058629E-3</v>
      </c>
      <c r="P211" s="85">
        <v>0.74841512426220436</v>
      </c>
      <c r="Q211" s="84">
        <f t="shared" ref="Q211:Q274" si="45">SQRT((P211^2)*J211+((1-P211)^2)*K211+2*(P211*(1-P211))*L211)</f>
        <v>1.7930799427381343E-2</v>
      </c>
      <c r="R211" s="110">
        <f t="shared" ref="R211:R274" si="46">NORMSINV(0.05)*M211</f>
        <v>-2.9161656756005738E-2</v>
      </c>
      <c r="S211" s="110">
        <f t="shared" ref="S211:S274" si="47">NORMSINV(0.05)*N211</f>
        <v>-7.9619824056004151E-2</v>
      </c>
      <c r="T211" s="110">
        <f t="shared" ref="T211:T274" si="48">NORMSINV(0.05)*Q211</f>
        <v>-2.9493540472267592E-2</v>
      </c>
      <c r="U211" s="111">
        <f t="shared" ref="U211:U274" si="49">T211-R211</f>
        <v>-3.3188371626185348E-4</v>
      </c>
      <c r="V211" s="98">
        <f t="shared" ref="V211:V274" si="50">T211-S211</f>
        <v>5.012628358373656E-2</v>
      </c>
    </row>
    <row r="212" spans="1:22" x14ac:dyDescent="0.3">
      <c r="A212" s="51">
        <v>195</v>
      </c>
      <c r="B212" s="52">
        <v>117.28</v>
      </c>
      <c r="C212" s="52">
        <v>159.38999999999999</v>
      </c>
      <c r="D212" s="52">
        <f t="shared" ref="D212:D275" si="51">LN(B212/B211)</f>
        <v>-1.1950813930072421E-2</v>
      </c>
      <c r="E212" s="52">
        <f t="shared" ref="E212:E275" si="52">LN(C212/C211)</f>
        <v>-1.2593682654226779E-2</v>
      </c>
      <c r="I212" s="51">
        <v>195</v>
      </c>
      <c r="J212" s="47">
        <f t="shared" ref="J212:J275" si="53">$K$13*J211+(1-$K$13)*D211^2</f>
        <v>3.1794062242500543E-4</v>
      </c>
      <c r="K212" s="47">
        <f t="shared" ref="K212:K275" si="54">$K$13*K211+(1-$K$13)*E211^2</f>
        <v>2.4024979657510529E-3</v>
      </c>
      <c r="L212" s="47">
        <f t="shared" ref="L212:L275" si="55">(1-$K$13)*D211*E211+$K$13*L211</f>
        <v>-4.8484574223018099E-5</v>
      </c>
      <c r="M212" s="47">
        <f t="shared" si="42"/>
        <v>1.7830889557871345E-2</v>
      </c>
      <c r="N212" s="47">
        <f t="shared" si="43"/>
        <v>4.9015282981444197E-2</v>
      </c>
      <c r="O212" s="47">
        <f t="shared" si="44"/>
        <v>-5.5475223647451721E-2</v>
      </c>
      <c r="P212" s="85">
        <v>0.74841512426220436</v>
      </c>
      <c r="Q212" s="84">
        <f t="shared" si="45"/>
        <v>1.7660527406255934E-2</v>
      </c>
      <c r="R212" s="110">
        <f t="shared" si="46"/>
        <v>-2.9329203361035824E-2</v>
      </c>
      <c r="S212" s="110">
        <f t="shared" si="47"/>
        <v>-8.0622965988081274E-2</v>
      </c>
      <c r="T212" s="110">
        <f t="shared" si="48"/>
        <v>-2.9048982558055957E-2</v>
      </c>
      <c r="U212" s="111">
        <f t="shared" si="49"/>
        <v>2.8022080297986779E-4</v>
      </c>
      <c r="V212" s="98">
        <f t="shared" si="50"/>
        <v>5.1573983430025318E-2</v>
      </c>
    </row>
    <row r="213" spans="1:22" x14ac:dyDescent="0.3">
      <c r="A213" s="51">
        <v>196</v>
      </c>
      <c r="B213" s="52">
        <v>115.72</v>
      </c>
      <c r="C213" s="52">
        <v>164.29</v>
      </c>
      <c r="D213" s="52">
        <f t="shared" si="51"/>
        <v>-1.3390758030406985E-2</v>
      </c>
      <c r="E213" s="52">
        <f t="shared" si="52"/>
        <v>3.0279129787283893E-2</v>
      </c>
      <c r="I213" s="51">
        <v>196</v>
      </c>
      <c r="J213" s="47">
        <f t="shared" si="53"/>
        <v>3.1268706235999165E-4</v>
      </c>
      <c r="K213" s="47">
        <f t="shared" si="54"/>
        <v>2.3351810520623822E-3</v>
      </c>
      <c r="L213" s="47">
        <f t="shared" si="55"/>
        <v>-4.2514894253476207E-5</v>
      </c>
      <c r="M213" s="47">
        <f t="shared" si="42"/>
        <v>1.7682959660644811E-2</v>
      </c>
      <c r="N213" s="47">
        <f t="shared" si="43"/>
        <v>4.8323711075023847E-2</v>
      </c>
      <c r="O213" s="47">
        <f t="shared" si="44"/>
        <v>-4.9753755539904854E-2</v>
      </c>
      <c r="P213" s="85">
        <v>0.74841512426220436</v>
      </c>
      <c r="Q213" s="84">
        <f t="shared" si="45"/>
        <v>1.7519669444036382E-2</v>
      </c>
      <c r="R213" s="110">
        <f t="shared" si="46"/>
        <v>-2.9085880333048198E-2</v>
      </c>
      <c r="S213" s="110">
        <f t="shared" si="47"/>
        <v>-7.9485431429508022E-2</v>
      </c>
      <c r="T213" s="110">
        <f t="shared" si="48"/>
        <v>-2.8817291828014135E-2</v>
      </c>
      <c r="U213" s="111">
        <f t="shared" si="49"/>
        <v>2.6858850503406334E-4</v>
      </c>
      <c r="V213" s="98">
        <f t="shared" si="50"/>
        <v>5.0668139601493883E-2</v>
      </c>
    </row>
    <row r="214" spans="1:22" x14ac:dyDescent="0.3">
      <c r="A214" s="51">
        <v>197</v>
      </c>
      <c r="B214" s="52">
        <v>120.27</v>
      </c>
      <c r="C214" s="52">
        <v>163.22</v>
      </c>
      <c r="D214" s="52">
        <f t="shared" si="51"/>
        <v>3.8565735214590932E-2</v>
      </c>
      <c r="E214" s="52">
        <f t="shared" si="52"/>
        <v>-6.5341748771485875E-3</v>
      </c>
      <c r="I214" s="51">
        <v>197</v>
      </c>
      <c r="J214" s="47">
        <f t="shared" si="53"/>
        <v>3.0868582250805917E-4</v>
      </c>
      <c r="K214" s="47">
        <f t="shared" si="54"/>
        <v>2.2926303915207663E-3</v>
      </c>
      <c r="L214" s="47">
        <f t="shared" si="55"/>
        <v>-5.3403262436456149E-5</v>
      </c>
      <c r="M214" s="47">
        <f t="shared" si="42"/>
        <v>1.7569457092012238E-2</v>
      </c>
      <c r="N214" s="47">
        <f t="shared" si="43"/>
        <v>4.7881420107602969E-2</v>
      </c>
      <c r="O214" s="47">
        <f t="shared" si="44"/>
        <v>-6.3480804916164882E-2</v>
      </c>
      <c r="P214" s="85">
        <v>0.74841512426220436</v>
      </c>
      <c r="Q214" s="84">
        <f t="shared" si="45"/>
        <v>1.7259896875842579E-2</v>
      </c>
      <c r="R214" s="110">
        <f t="shared" si="46"/>
        <v>-2.8899185221364605E-2</v>
      </c>
      <c r="S214" s="110">
        <f t="shared" si="47"/>
        <v>-7.8757927527577917E-2</v>
      </c>
      <c r="T214" s="110">
        <f t="shared" si="48"/>
        <v>-2.8390003977038059E-2</v>
      </c>
      <c r="U214" s="111">
        <f t="shared" si="49"/>
        <v>5.0918124432654602E-4</v>
      </c>
      <c r="V214" s="98">
        <f t="shared" si="50"/>
        <v>5.0367923550539859E-2</v>
      </c>
    </row>
    <row r="215" spans="1:22" x14ac:dyDescent="0.3">
      <c r="A215" s="51">
        <v>198</v>
      </c>
      <c r="B215" s="52">
        <v>118.33</v>
      </c>
      <c r="C215" s="52">
        <v>163.44999999999999</v>
      </c>
      <c r="D215" s="52">
        <f t="shared" si="51"/>
        <v>-1.6261883926057836E-2</v>
      </c>
      <c r="E215" s="52">
        <f t="shared" si="52"/>
        <v>1.4081491291228427E-3</v>
      </c>
      <c r="I215" s="51">
        <v>198</v>
      </c>
      <c r="J215" s="47">
        <f t="shared" si="53"/>
        <v>3.4404472581207559E-4</v>
      </c>
      <c r="K215" s="47">
        <f t="shared" si="54"/>
        <v>2.2251323430148976E-3</v>
      </c>
      <c r="L215" s="47">
        <f t="shared" si="55"/>
        <v>-5.9361022308100811E-5</v>
      </c>
      <c r="M215" s="47">
        <f t="shared" si="42"/>
        <v>1.8548442678890203E-2</v>
      </c>
      <c r="N215" s="47">
        <f t="shared" si="43"/>
        <v>4.7171308472575758E-2</v>
      </c>
      <c r="O215" s="47">
        <f t="shared" si="44"/>
        <v>-6.7844710908913308E-2</v>
      </c>
      <c r="P215" s="85">
        <v>0.74841512426220436</v>
      </c>
      <c r="Q215" s="84">
        <f t="shared" si="45"/>
        <v>1.7640680116443565E-2</v>
      </c>
      <c r="R215" s="110">
        <f t="shared" si="46"/>
        <v>-3.0509473214674038E-2</v>
      </c>
      <c r="S215" s="110">
        <f t="shared" si="47"/>
        <v>-7.7589897829162965E-2</v>
      </c>
      <c r="T215" s="110">
        <f t="shared" si="48"/>
        <v>-2.9016336671422924E-2</v>
      </c>
      <c r="U215" s="111">
        <f t="shared" si="49"/>
        <v>1.4931365432511133E-3</v>
      </c>
      <c r="V215" s="98">
        <f t="shared" si="50"/>
        <v>4.8573561157740044E-2</v>
      </c>
    </row>
    <row r="216" spans="1:22" x14ac:dyDescent="0.3">
      <c r="A216" s="51">
        <v>199</v>
      </c>
      <c r="B216" s="52">
        <v>117.96</v>
      </c>
      <c r="C216" s="52">
        <v>168.89</v>
      </c>
      <c r="D216" s="52">
        <f t="shared" si="51"/>
        <v>-3.1317474493919922E-3</v>
      </c>
      <c r="E216" s="52">
        <f t="shared" si="52"/>
        <v>3.2740482259610244E-2</v>
      </c>
      <c r="I216" s="51">
        <v>199</v>
      </c>
      <c r="J216" s="47">
        <f t="shared" si="53"/>
        <v>3.416568501024507E-4</v>
      </c>
      <c r="K216" s="47">
        <f t="shared" si="54"/>
        <v>2.1584378592435461E-3</v>
      </c>
      <c r="L216" s="47">
        <f t="shared" si="55"/>
        <v>-5.826716636950904E-5</v>
      </c>
      <c r="M216" s="47">
        <f t="shared" si="42"/>
        <v>1.84839619698389E-2</v>
      </c>
      <c r="N216" s="47">
        <f t="shared" si="43"/>
        <v>4.6458991156110421E-2</v>
      </c>
      <c r="O216" s="47">
        <f t="shared" si="44"/>
        <v>-6.7851438092691965E-2</v>
      </c>
      <c r="P216" s="85">
        <v>0.74841512426220436</v>
      </c>
      <c r="Q216" s="84">
        <f t="shared" si="45"/>
        <v>1.7494187198251597E-2</v>
      </c>
      <c r="R216" s="110">
        <f t="shared" si="46"/>
        <v>-3.04034118865226E-2</v>
      </c>
      <c r="S216" s="110">
        <f t="shared" si="47"/>
        <v>-7.6418240107634622E-2</v>
      </c>
      <c r="T216" s="110">
        <f t="shared" si="48"/>
        <v>-2.8775377263612161E-2</v>
      </c>
      <c r="U216" s="111">
        <f t="shared" si="49"/>
        <v>1.6280346229104389E-3</v>
      </c>
      <c r="V216" s="98">
        <f t="shared" si="50"/>
        <v>4.7642862844022457E-2</v>
      </c>
    </row>
    <row r="217" spans="1:22" x14ac:dyDescent="0.3">
      <c r="A217" s="51">
        <v>200</v>
      </c>
      <c r="B217" s="52">
        <v>121.53</v>
      </c>
      <c r="C217" s="52">
        <v>176.32</v>
      </c>
      <c r="D217" s="52">
        <f t="shared" si="51"/>
        <v>2.981556193563353E-2</v>
      </c>
      <c r="E217" s="52">
        <f t="shared" si="52"/>
        <v>4.3052910534719671E-2</v>
      </c>
      <c r="I217" s="51">
        <v>200</v>
      </c>
      <c r="J217" s="47">
        <f t="shared" si="53"/>
        <v>3.3170137986198036E-4</v>
      </c>
      <c r="K217" s="47">
        <f t="shared" si="54"/>
        <v>2.1258428988239954E-3</v>
      </c>
      <c r="L217" s="47">
        <f t="shared" si="55"/>
        <v>-5.9595199032675711E-5</v>
      </c>
      <c r="M217" s="47">
        <f t="shared" si="42"/>
        <v>1.8212670860200061E-2</v>
      </c>
      <c r="N217" s="47">
        <f t="shared" si="43"/>
        <v>4.6106863901419229E-2</v>
      </c>
      <c r="O217" s="47">
        <f t="shared" si="44"/>
        <v>-7.0969550099999418E-2</v>
      </c>
      <c r="P217" s="85">
        <v>0.74841512426220436</v>
      </c>
      <c r="Q217" s="84">
        <f t="shared" si="45"/>
        <v>1.7259984625182422E-2</v>
      </c>
      <c r="R217" s="110">
        <f t="shared" si="46"/>
        <v>-2.9957177720873467E-2</v>
      </c>
      <c r="S217" s="110">
        <f t="shared" si="47"/>
        <v>-7.5839042315607341E-2</v>
      </c>
      <c r="T217" s="110">
        <f t="shared" si="48"/>
        <v>-2.839014831185796E-2</v>
      </c>
      <c r="U217" s="111">
        <f t="shared" si="49"/>
        <v>1.5670294090155065E-3</v>
      </c>
      <c r="V217" s="98">
        <f t="shared" si="50"/>
        <v>4.7448894003749381E-2</v>
      </c>
    </row>
    <row r="218" spans="1:22" x14ac:dyDescent="0.3">
      <c r="A218" s="51">
        <v>201</v>
      </c>
      <c r="B218" s="52">
        <v>119.63</v>
      </c>
      <c r="C218" s="52">
        <v>161.19</v>
      </c>
      <c r="D218" s="52">
        <f t="shared" si="51"/>
        <v>-1.5757499699896153E-2</v>
      </c>
      <c r="E218" s="52">
        <f t="shared" si="52"/>
        <v>-8.9716732555709874E-2</v>
      </c>
      <c r="I218" s="51">
        <v>201</v>
      </c>
      <c r="J218" s="47">
        <f t="shared" si="53"/>
        <v>3.4841937047224895E-4</v>
      </c>
      <c r="K218" s="47">
        <f t="shared" si="54"/>
        <v>2.1176742050245927E-3</v>
      </c>
      <c r="L218" s="47">
        <f t="shared" si="55"/>
        <v>-1.9297941444978692E-5</v>
      </c>
      <c r="M218" s="47">
        <f t="shared" si="42"/>
        <v>1.8665995030328519E-2</v>
      </c>
      <c r="N218" s="47">
        <f t="shared" si="43"/>
        <v>4.6018194282529089E-2</v>
      </c>
      <c r="O218" s="47">
        <f t="shared" si="44"/>
        <v>-2.246623333380101E-2</v>
      </c>
      <c r="P218" s="85">
        <v>0.74841512426220436</v>
      </c>
      <c r="Q218" s="84">
        <f t="shared" si="45"/>
        <v>1.7942389342122275E-2</v>
      </c>
      <c r="R218" s="110">
        <f t="shared" si="46"/>
        <v>-3.0702829626294028E-2</v>
      </c>
      <c r="S218" s="110">
        <f t="shared" si="47"/>
        <v>-7.5693193771375497E-2</v>
      </c>
      <c r="T218" s="110">
        <f t="shared" si="48"/>
        <v>-2.9512604185565269E-2</v>
      </c>
      <c r="U218" s="111">
        <f t="shared" si="49"/>
        <v>1.1902254407287587E-3</v>
      </c>
      <c r="V218" s="98">
        <f t="shared" si="50"/>
        <v>4.6180589585810228E-2</v>
      </c>
    </row>
    <row r="219" spans="1:22" x14ac:dyDescent="0.3">
      <c r="A219" s="51">
        <v>202</v>
      </c>
      <c r="B219" s="52">
        <v>121.37</v>
      </c>
      <c r="C219" s="52">
        <v>164.3</v>
      </c>
      <c r="D219" s="52">
        <f t="shared" si="51"/>
        <v>1.4440084935457408E-2</v>
      </c>
      <c r="E219" s="52">
        <f t="shared" si="52"/>
        <v>1.9110231634382642E-2</v>
      </c>
      <c r="I219" s="51">
        <v>202</v>
      </c>
      <c r="J219" s="47">
        <f t="shared" si="53"/>
        <v>3.4541575326184831E-4</v>
      </c>
      <c r="K219" s="47">
        <f t="shared" si="54"/>
        <v>2.2956167418880383E-3</v>
      </c>
      <c r="L219" s="47">
        <f t="shared" si="55"/>
        <v>2.369233838803856E-5</v>
      </c>
      <c r="M219" s="47">
        <f t="shared" si="42"/>
        <v>1.8585363952902518E-2</v>
      </c>
      <c r="N219" s="47">
        <f t="shared" si="43"/>
        <v>4.7912594814808751E-2</v>
      </c>
      <c r="O219" s="47">
        <f t="shared" si="44"/>
        <v>2.6606464265429969E-2</v>
      </c>
      <c r="P219" s="85">
        <v>0.74841512426220436</v>
      </c>
      <c r="Q219" s="84">
        <f t="shared" si="45"/>
        <v>1.8646690611457181E-2</v>
      </c>
      <c r="R219" s="110">
        <f t="shared" si="46"/>
        <v>-3.0570203306144864E-2</v>
      </c>
      <c r="S219" s="110">
        <f t="shared" si="47"/>
        <v>-7.8809205357794496E-2</v>
      </c>
      <c r="T219" s="110">
        <f t="shared" si="48"/>
        <v>-3.0671076682897317E-2</v>
      </c>
      <c r="U219" s="111">
        <f t="shared" si="49"/>
        <v>-1.0087337675245348E-4</v>
      </c>
      <c r="V219" s="98">
        <f t="shared" si="50"/>
        <v>4.8138128674897182E-2</v>
      </c>
    </row>
    <row r="220" spans="1:22" x14ac:dyDescent="0.3">
      <c r="A220" s="51">
        <v>203</v>
      </c>
      <c r="B220" s="52">
        <v>122.68</v>
      </c>
      <c r="C220" s="52">
        <v>154.18</v>
      </c>
      <c r="D220" s="52">
        <f t="shared" si="51"/>
        <v>1.073560812778078E-2</v>
      </c>
      <c r="E220" s="52">
        <f t="shared" si="52"/>
        <v>-6.3573274012106329E-2</v>
      </c>
      <c r="I220" s="51">
        <v>203</v>
      </c>
      <c r="J220" s="47">
        <f t="shared" si="53"/>
        <v>3.4130876225228957E-4</v>
      </c>
      <c r="K220" s="47">
        <f t="shared" si="54"/>
        <v>2.2377042682249896E-3</v>
      </c>
      <c r="L220" s="47">
        <f t="shared" si="55"/>
        <v>3.1260169274499923E-5</v>
      </c>
      <c r="M220" s="47">
        <f t="shared" si="42"/>
        <v>1.8474543627713502E-2</v>
      </c>
      <c r="N220" s="47">
        <f t="shared" si="43"/>
        <v>4.7304378954014285E-2</v>
      </c>
      <c r="O220" s="47">
        <f t="shared" si="44"/>
        <v>3.57697793657289E-2</v>
      </c>
      <c r="P220" s="85">
        <v>0.74841512426220436</v>
      </c>
      <c r="Q220" s="84">
        <f t="shared" si="45"/>
        <v>1.8562946079066268E-2</v>
      </c>
      <c r="R220" s="110">
        <f t="shared" si="46"/>
        <v>-3.038792009231777E-2</v>
      </c>
      <c r="S220" s="110">
        <f t="shared" si="47"/>
        <v>-7.7808779293197308E-2</v>
      </c>
      <c r="T220" s="110">
        <f t="shared" si="48"/>
        <v>-3.053332918505677E-2</v>
      </c>
      <c r="U220" s="111">
        <f t="shared" si="49"/>
        <v>-1.4540909273899963E-4</v>
      </c>
      <c r="V220" s="98">
        <f t="shared" si="50"/>
        <v>4.7275450108140535E-2</v>
      </c>
    </row>
    <row r="221" spans="1:22" x14ac:dyDescent="0.3">
      <c r="A221" s="51">
        <v>204</v>
      </c>
      <c r="B221" s="52">
        <v>121.53</v>
      </c>
      <c r="C221" s="52">
        <v>160.88</v>
      </c>
      <c r="D221" s="52">
        <f t="shared" si="51"/>
        <v>-9.4181933633419469E-3</v>
      </c>
      <c r="E221" s="52">
        <f t="shared" si="52"/>
        <v>4.2537994433280449E-2</v>
      </c>
      <c r="I221" s="51">
        <v>204</v>
      </c>
      <c r="J221" s="47">
        <f t="shared" si="53"/>
        <v>3.3452709784091906E-4</v>
      </c>
      <c r="K221" s="47">
        <f t="shared" si="54"/>
        <v>2.2918199752367907E-3</v>
      </c>
      <c r="L221" s="47">
        <f t="shared" si="55"/>
        <v>9.8474314804448073E-6</v>
      </c>
      <c r="M221" s="47">
        <f t="shared" si="42"/>
        <v>1.829008195282129E-2</v>
      </c>
      <c r="N221" s="47">
        <f t="shared" si="43"/>
        <v>4.7872956616828992E-2</v>
      </c>
      <c r="O221" s="47">
        <f t="shared" si="44"/>
        <v>1.1246491672262543E-2</v>
      </c>
      <c r="P221" s="85">
        <v>0.74841512426220436</v>
      </c>
      <c r="Q221" s="84">
        <f t="shared" si="45"/>
        <v>1.8334285678310039E-2</v>
      </c>
      <c r="R221" s="110">
        <f t="shared" si="46"/>
        <v>-3.0084507637337773E-2</v>
      </c>
      <c r="S221" s="110">
        <f t="shared" si="47"/>
        <v>-7.874400632408167E-2</v>
      </c>
      <c r="T221" s="110">
        <f t="shared" si="48"/>
        <v>-3.0157216295532707E-2</v>
      </c>
      <c r="U221" s="111">
        <f t="shared" si="49"/>
        <v>-7.2708658194933773E-5</v>
      </c>
      <c r="V221" s="98">
        <f t="shared" si="50"/>
        <v>4.858679002854896E-2</v>
      </c>
    </row>
    <row r="222" spans="1:22" x14ac:dyDescent="0.3">
      <c r="A222" s="51">
        <v>205</v>
      </c>
      <c r="B222" s="52">
        <v>122.45</v>
      </c>
      <c r="C222" s="52">
        <v>162.97</v>
      </c>
      <c r="D222" s="52">
        <f t="shared" si="51"/>
        <v>7.5416375154678588E-3</v>
      </c>
      <c r="E222" s="52">
        <f t="shared" si="52"/>
        <v>1.2907389323500718E-2</v>
      </c>
      <c r="I222" s="51">
        <v>205</v>
      </c>
      <c r="J222" s="47">
        <f t="shared" si="53"/>
        <v>3.2715235589257045E-4</v>
      </c>
      <c r="K222" s="47">
        <f t="shared" si="54"/>
        <v>2.2773498050918609E-3</v>
      </c>
      <c r="L222" s="47">
        <f t="shared" si="55"/>
        <v>-2.4669231698105052E-6</v>
      </c>
      <c r="M222" s="47">
        <f t="shared" si="42"/>
        <v>1.8087353479505245E-2</v>
      </c>
      <c r="N222" s="47">
        <f t="shared" si="43"/>
        <v>4.7721586363949187E-2</v>
      </c>
      <c r="O222" s="47">
        <f t="shared" si="44"/>
        <v>-2.8580230420064876E-3</v>
      </c>
      <c r="P222" s="85">
        <v>0.74841512426220436</v>
      </c>
      <c r="Q222" s="84">
        <f t="shared" si="45"/>
        <v>1.806826018171475E-2</v>
      </c>
      <c r="R222" s="110">
        <f t="shared" si="46"/>
        <v>-2.9751048972717541E-2</v>
      </c>
      <c r="S222" s="110">
        <f t="shared" si="47"/>
        <v>-7.8495024414619766E-2</v>
      </c>
      <c r="T222" s="110">
        <f t="shared" si="48"/>
        <v>-2.9719643292596382E-2</v>
      </c>
      <c r="U222" s="111">
        <f t="shared" si="49"/>
        <v>3.1405680121159019E-5</v>
      </c>
      <c r="V222" s="98">
        <f t="shared" si="50"/>
        <v>4.8775381122023384E-2</v>
      </c>
    </row>
    <row r="223" spans="1:22" x14ac:dyDescent="0.3">
      <c r="A223" s="51">
        <v>206</v>
      </c>
      <c r="B223" s="52">
        <v>121.91</v>
      </c>
      <c r="C223" s="52">
        <v>154.25</v>
      </c>
      <c r="D223" s="52">
        <f t="shared" si="51"/>
        <v>-4.4197158211219233E-3</v>
      </c>
      <c r="E223" s="52">
        <f t="shared" si="52"/>
        <v>-5.4991472002400225E-2</v>
      </c>
      <c r="I223" s="51">
        <v>206</v>
      </c>
      <c r="J223" s="47">
        <f t="shared" si="53"/>
        <v>3.1904407410823468E-4</v>
      </c>
      <c r="K223" s="47">
        <f t="shared" si="54"/>
        <v>2.2140273319135578E-3</v>
      </c>
      <c r="L223" s="47">
        <f t="shared" si="55"/>
        <v>5.2737007174968237E-7</v>
      </c>
      <c r="M223" s="47">
        <f t="shared" si="42"/>
        <v>1.7861804895033275E-2</v>
      </c>
      <c r="N223" s="47">
        <f t="shared" si="43"/>
        <v>4.705345185970481E-2</v>
      </c>
      <c r="O223" s="47">
        <f t="shared" si="44"/>
        <v>6.2747821112978683E-4</v>
      </c>
      <c r="P223" s="85">
        <v>0.74841512426220436</v>
      </c>
      <c r="Q223" s="84">
        <f t="shared" si="45"/>
        <v>1.7861690032124778E-2</v>
      </c>
      <c r="R223" s="110">
        <f t="shared" si="46"/>
        <v>-2.9380054565495049E-2</v>
      </c>
      <c r="S223" s="110">
        <f t="shared" si="47"/>
        <v>-7.7396040952021974E-2</v>
      </c>
      <c r="T223" s="110">
        <f t="shared" si="48"/>
        <v>-2.9379865632823406E-2</v>
      </c>
      <c r="U223" s="111">
        <f t="shared" si="49"/>
        <v>1.8893267164296623E-7</v>
      </c>
      <c r="V223" s="98">
        <f t="shared" si="50"/>
        <v>4.8016175319198565E-2</v>
      </c>
    </row>
    <row r="224" spans="1:22" x14ac:dyDescent="0.3">
      <c r="A224" s="51">
        <v>207</v>
      </c>
      <c r="B224" s="52">
        <v>123.44</v>
      </c>
      <c r="C224" s="52">
        <v>167.76</v>
      </c>
      <c r="D224" s="52">
        <f t="shared" si="51"/>
        <v>1.2472140477850465E-2</v>
      </c>
      <c r="E224" s="52">
        <f t="shared" si="52"/>
        <v>8.3959723808167283E-2</v>
      </c>
      <c r="I224" s="51">
        <v>207</v>
      </c>
      <c r="J224" s="47">
        <f t="shared" si="53"/>
        <v>3.100587685231719E-4</v>
      </c>
      <c r="K224" s="47">
        <f t="shared" si="54"/>
        <v>2.238328371745874E-3</v>
      </c>
      <c r="L224" s="47">
        <f t="shared" si="55"/>
        <v>7.8029493346709457E-6</v>
      </c>
      <c r="M224" s="47">
        <f t="shared" si="42"/>
        <v>1.7608485696480883E-2</v>
      </c>
      <c r="N224" s="47">
        <f t="shared" si="43"/>
        <v>4.7310975172214262E-2</v>
      </c>
      <c r="O224" s="47">
        <f t="shared" si="44"/>
        <v>9.3664469632890757E-3</v>
      </c>
      <c r="P224" s="85">
        <v>0.74841512426220436</v>
      </c>
      <c r="Q224" s="84">
        <f t="shared" si="45"/>
        <v>1.7840544957713728E-2</v>
      </c>
      <c r="R224" s="110">
        <f t="shared" si="46"/>
        <v>-2.8963381562979708E-2</v>
      </c>
      <c r="S224" s="110">
        <f t="shared" si="47"/>
        <v>-7.7819629106627708E-2</v>
      </c>
      <c r="T224" s="110">
        <f t="shared" si="48"/>
        <v>-2.9345085080486232E-2</v>
      </c>
      <c r="U224" s="111">
        <f t="shared" si="49"/>
        <v>-3.8170351750652434E-4</v>
      </c>
      <c r="V224" s="98">
        <f t="shared" si="50"/>
        <v>4.8474544026141472E-2</v>
      </c>
    </row>
    <row r="225" spans="1:22" x14ac:dyDescent="0.3">
      <c r="A225" s="51">
        <v>208</v>
      </c>
      <c r="B225" s="52">
        <v>120.58</v>
      </c>
      <c r="C225" s="52">
        <v>165.49</v>
      </c>
      <c r="D225" s="52">
        <f t="shared" si="51"/>
        <v>-2.3441774993645925E-2</v>
      </c>
      <c r="E225" s="52">
        <f t="shared" si="52"/>
        <v>-1.362361656281247E-2</v>
      </c>
      <c r="I225" s="51">
        <v>208</v>
      </c>
      <c r="J225" s="47">
        <f t="shared" si="53"/>
        <v>3.0542363411045385E-4</v>
      </c>
      <c r="K225" s="47">
        <f t="shared" si="54"/>
        <v>2.3826555772518097E-3</v>
      </c>
      <c r="L225" s="47">
        <f t="shared" si="55"/>
        <v>3.8983584949140506E-5</v>
      </c>
      <c r="M225" s="47">
        <f t="shared" si="42"/>
        <v>1.7476373597244192E-2</v>
      </c>
      <c r="N225" s="47">
        <f t="shared" si="43"/>
        <v>4.8812453096026734E-2</v>
      </c>
      <c r="O225" s="47">
        <f t="shared" si="44"/>
        <v>4.5698276437700906E-2</v>
      </c>
      <c r="P225" s="85">
        <v>0.74841512426220436</v>
      </c>
      <c r="Q225" s="84">
        <f t="shared" si="45"/>
        <v>1.834573441339005E-2</v>
      </c>
      <c r="R225" s="110">
        <f t="shared" si="46"/>
        <v>-2.8746076497386062E-2</v>
      </c>
      <c r="S225" s="110">
        <f t="shared" si="47"/>
        <v>-8.0289340515398211E-2</v>
      </c>
      <c r="T225" s="110">
        <f t="shared" si="48"/>
        <v>-3.0176047788953071E-2</v>
      </c>
      <c r="U225" s="111">
        <f t="shared" si="49"/>
        <v>-1.4299712915670088E-3</v>
      </c>
      <c r="V225" s="98">
        <f t="shared" si="50"/>
        <v>5.0113292726445144E-2</v>
      </c>
    </row>
    <row r="226" spans="1:22" x14ac:dyDescent="0.3">
      <c r="A226" s="51">
        <v>209</v>
      </c>
      <c r="B226" s="52">
        <v>121.98</v>
      </c>
      <c r="C226" s="52">
        <v>169.35</v>
      </c>
      <c r="D226" s="52">
        <f t="shared" si="51"/>
        <v>1.1543663807050747E-2</v>
      </c>
      <c r="E226" s="52">
        <f t="shared" si="52"/>
        <v>2.305680923292867E-2</v>
      </c>
      <c r="I226" s="51">
        <v>209</v>
      </c>
      <c r="J226" s="47">
        <f t="shared" si="53"/>
        <v>3.1274642953272192E-4</v>
      </c>
      <c r="K226" s="47">
        <f t="shared" si="54"/>
        <v>2.3167439977817717E-3</v>
      </c>
      <c r="L226" s="47">
        <f t="shared" si="55"/>
        <v>4.7394930022621029E-5</v>
      </c>
      <c r="M226" s="47">
        <f t="shared" si="42"/>
        <v>1.7684638235845311E-2</v>
      </c>
      <c r="N226" s="47">
        <f t="shared" si="43"/>
        <v>4.8132566914530661E-2</v>
      </c>
      <c r="O226" s="47">
        <f t="shared" si="44"/>
        <v>5.5679673888360259E-2</v>
      </c>
      <c r="P226" s="85">
        <v>0.74841512426220436</v>
      </c>
      <c r="Q226" s="84">
        <f t="shared" si="45"/>
        <v>1.8429957308155193E-2</v>
      </c>
      <c r="R226" s="110">
        <f t="shared" si="46"/>
        <v>-2.9088641343554853E-2</v>
      </c>
      <c r="S226" s="110">
        <f t="shared" si="47"/>
        <v>-7.917102726385021E-2</v>
      </c>
      <c r="T226" s="110">
        <f t="shared" si="48"/>
        <v>-3.0314582122879869E-2</v>
      </c>
      <c r="U226" s="111">
        <f t="shared" si="49"/>
        <v>-1.225940779325016E-3</v>
      </c>
      <c r="V226" s="98">
        <f t="shared" si="50"/>
        <v>4.8856445140970345E-2</v>
      </c>
    </row>
    <row r="227" spans="1:22" x14ac:dyDescent="0.3">
      <c r="A227" s="51">
        <v>210</v>
      </c>
      <c r="B227" s="52">
        <v>120.94</v>
      </c>
      <c r="C227" s="52">
        <v>167.35</v>
      </c>
      <c r="D227" s="52">
        <f t="shared" si="51"/>
        <v>-8.5625420232434361E-3</v>
      </c>
      <c r="E227" s="52">
        <f t="shared" si="52"/>
        <v>-1.1880151606445125E-2</v>
      </c>
      <c r="I227" s="51">
        <v>210</v>
      </c>
      <c r="J227" s="47">
        <f t="shared" si="53"/>
        <v>3.0736172186944668E-4</v>
      </c>
      <c r="K227" s="47">
        <f t="shared" si="54"/>
        <v>2.2631901714084282E-3</v>
      </c>
      <c r="L227" s="47">
        <f t="shared" si="55"/>
        <v>5.3957883749389375E-5</v>
      </c>
      <c r="M227" s="47">
        <f t="shared" si="42"/>
        <v>1.7531734707935967E-2</v>
      </c>
      <c r="N227" s="47">
        <f t="shared" si="43"/>
        <v>4.7572998343686813E-2</v>
      </c>
      <c r="O227" s="47">
        <f t="shared" si="44"/>
        <v>6.4694817738005117E-2</v>
      </c>
      <c r="P227" s="85">
        <v>0.74841512426220436</v>
      </c>
      <c r="Q227" s="84">
        <f t="shared" si="45"/>
        <v>1.8322909303115933E-2</v>
      </c>
      <c r="R227" s="110">
        <f t="shared" si="46"/>
        <v>-2.8837137421099491E-2</v>
      </c>
      <c r="S227" s="110">
        <f t="shared" si="47"/>
        <v>-7.8250618870569652E-2</v>
      </c>
      <c r="T227" s="110">
        <f t="shared" si="48"/>
        <v>-3.0138503823533124E-2</v>
      </c>
      <c r="U227" s="111">
        <f t="shared" si="49"/>
        <v>-1.3013664024336333E-3</v>
      </c>
      <c r="V227" s="98">
        <f t="shared" si="50"/>
        <v>4.8112115047036524E-2</v>
      </c>
    </row>
    <row r="228" spans="1:22" x14ac:dyDescent="0.3">
      <c r="A228" s="51">
        <v>211</v>
      </c>
      <c r="B228" s="52">
        <v>120.12</v>
      </c>
      <c r="C228" s="52">
        <v>178.65</v>
      </c>
      <c r="D228" s="52">
        <f t="shared" si="51"/>
        <v>-6.8033117299372099E-3</v>
      </c>
      <c r="E228" s="52">
        <f t="shared" si="52"/>
        <v>6.5341156812083329E-2</v>
      </c>
      <c r="I228" s="51">
        <v>211</v>
      </c>
      <c r="J228" s="47">
        <f t="shared" si="53"/>
        <v>3.0034038399035754E-4</v>
      </c>
      <c r="K228" s="47">
        <f t="shared" si="54"/>
        <v>2.1995286063319392E-3</v>
      </c>
      <c r="L228" s="47">
        <f t="shared" si="55"/>
        <v>5.5390876158088379E-5</v>
      </c>
      <c r="M228" s="47">
        <f t="shared" si="42"/>
        <v>1.7330331329503124E-2</v>
      </c>
      <c r="N228" s="47">
        <f t="shared" si="43"/>
        <v>4.6899132255639221E-2</v>
      </c>
      <c r="O228" s="47">
        <f t="shared" si="44"/>
        <v>6.8150110068368755E-2</v>
      </c>
      <c r="P228" s="85">
        <v>0.74841512426220436</v>
      </c>
      <c r="Q228" s="84">
        <f t="shared" si="45"/>
        <v>1.8119226185707833E-2</v>
      </c>
      <c r="R228" s="110">
        <f t="shared" si="46"/>
        <v>-2.8505858343603949E-2</v>
      </c>
      <c r="S228" s="110">
        <f t="shared" si="47"/>
        <v>-7.7142207791564971E-2</v>
      </c>
      <c r="T228" s="110">
        <f t="shared" si="48"/>
        <v>-2.9803474909115626E-2</v>
      </c>
      <c r="U228" s="111">
        <f t="shared" si="49"/>
        <v>-1.2976165655116771E-3</v>
      </c>
      <c r="V228" s="98">
        <f t="shared" si="50"/>
        <v>4.7338732882449344E-2</v>
      </c>
    </row>
    <row r="229" spans="1:22" x14ac:dyDescent="0.3">
      <c r="A229" s="51">
        <v>212</v>
      </c>
      <c r="B229" s="52">
        <v>125.02</v>
      </c>
      <c r="C229" s="52">
        <v>175.26</v>
      </c>
      <c r="D229" s="52">
        <f t="shared" si="51"/>
        <v>3.9982481388536668E-2</v>
      </c>
      <c r="E229" s="52">
        <f t="shared" si="52"/>
        <v>-1.9157998841714239E-2</v>
      </c>
      <c r="I229" s="51">
        <v>212</v>
      </c>
      <c r="J229" s="47">
        <f t="shared" si="53"/>
        <v>2.927187239854878E-4</v>
      </c>
      <c r="K229" s="47">
        <f t="shared" si="54"/>
        <v>2.261626751348219E-3</v>
      </c>
      <c r="L229" s="47">
        <f t="shared" si="55"/>
        <v>4.0393062115726324E-5</v>
      </c>
      <c r="M229" s="47">
        <f t="shared" si="42"/>
        <v>1.7109024635714561E-2</v>
      </c>
      <c r="N229" s="47">
        <f t="shared" si="43"/>
        <v>4.7556563704164105E-2</v>
      </c>
      <c r="O229" s="47">
        <f t="shared" si="44"/>
        <v>4.9644490681227706E-2</v>
      </c>
      <c r="P229" s="85">
        <v>0.74841512426220436</v>
      </c>
      <c r="Q229" s="84">
        <f t="shared" si="45"/>
        <v>1.7953269844781836E-2</v>
      </c>
      <c r="R229" s="110">
        <f t="shared" si="46"/>
        <v>-2.8141841225657195E-2</v>
      </c>
      <c r="S229" s="110">
        <f t="shared" si="47"/>
        <v>-7.8223586294143083E-2</v>
      </c>
      <c r="T229" s="110">
        <f t="shared" si="48"/>
        <v>-2.9530501019827904E-2</v>
      </c>
      <c r="U229" s="111">
        <f t="shared" si="49"/>
        <v>-1.3886597941707088E-3</v>
      </c>
      <c r="V229" s="98">
        <f t="shared" si="50"/>
        <v>4.8693085274315179E-2</v>
      </c>
    </row>
    <row r="230" spans="1:22" x14ac:dyDescent="0.3">
      <c r="A230" s="51">
        <v>213</v>
      </c>
      <c r="B230" s="52">
        <v>124.77</v>
      </c>
      <c r="C230" s="52">
        <v>174.61</v>
      </c>
      <c r="D230" s="52">
        <f t="shared" si="51"/>
        <v>-2.0016820807362665E-3</v>
      </c>
      <c r="E230" s="52">
        <f t="shared" si="52"/>
        <v>-3.7156700936682723E-3</v>
      </c>
      <c r="I230" s="51">
        <v>213</v>
      </c>
      <c r="J230" s="47">
        <f t="shared" si="53"/>
        <v>3.3189512680546361E-4</v>
      </c>
      <c r="K230" s="47">
        <f t="shared" si="54"/>
        <v>2.204788816396346E-3</v>
      </c>
      <c r="L230" s="47">
        <f t="shared" si="55"/>
        <v>1.6201740288341112E-5</v>
      </c>
      <c r="M230" s="47">
        <f t="shared" si="42"/>
        <v>1.8217989098840291E-2</v>
      </c>
      <c r="N230" s="47">
        <f t="shared" si="43"/>
        <v>4.6955178802730015E-2</v>
      </c>
      <c r="O230" s="47">
        <f t="shared" si="44"/>
        <v>1.8939902094488412E-2</v>
      </c>
      <c r="P230" s="85">
        <v>0.74841512426220436</v>
      </c>
      <c r="Q230" s="84">
        <f t="shared" si="45"/>
        <v>1.8208681168215085E-2</v>
      </c>
      <c r="R230" s="110">
        <f t="shared" si="46"/>
        <v>-2.9965925444989841E-2</v>
      </c>
      <c r="S230" s="110">
        <f t="shared" si="47"/>
        <v>-7.7234396157825375E-2</v>
      </c>
      <c r="T230" s="110">
        <f t="shared" si="48"/>
        <v>-2.9950615261541559E-2</v>
      </c>
      <c r="U230" s="111">
        <f t="shared" si="49"/>
        <v>1.5310183448281889E-5</v>
      </c>
      <c r="V230" s="98">
        <f t="shared" si="50"/>
        <v>4.7283780896283815E-2</v>
      </c>
    </row>
    <row r="231" spans="1:22" x14ac:dyDescent="0.3">
      <c r="A231" s="51">
        <v>214</v>
      </c>
      <c r="B231" s="52">
        <v>123.92</v>
      </c>
      <c r="C231" s="52">
        <v>172.74</v>
      </c>
      <c r="D231" s="52">
        <f t="shared" si="51"/>
        <v>-6.8358463143167085E-3</v>
      </c>
      <c r="E231" s="52">
        <f t="shared" si="52"/>
        <v>-1.0767341681896622E-2</v>
      </c>
      <c r="I231" s="51">
        <v>214</v>
      </c>
      <c r="J231" s="47">
        <f t="shared" si="53"/>
        <v>3.2205847493586994E-4</v>
      </c>
      <c r="K231" s="47">
        <f t="shared" si="54"/>
        <v>2.1390593380318048E-3</v>
      </c>
      <c r="L231" s="47">
        <f t="shared" si="55"/>
        <v>1.5938815787023582E-5</v>
      </c>
      <c r="M231" s="47">
        <f t="shared" si="42"/>
        <v>1.7945987711348459E-2</v>
      </c>
      <c r="N231" s="47">
        <f t="shared" si="43"/>
        <v>4.6249965816547417E-2</v>
      </c>
      <c r="O231" s="47">
        <f t="shared" si="44"/>
        <v>1.9203362015983258E-2</v>
      </c>
      <c r="P231" s="85">
        <v>0.74841512426220436</v>
      </c>
      <c r="Q231" s="84">
        <f t="shared" si="45"/>
        <v>1.7938421257476529E-2</v>
      </c>
      <c r="R231" s="110">
        <f t="shared" si="46"/>
        <v>-2.9518522976238071E-2</v>
      </c>
      <c r="S231" s="110">
        <f t="shared" si="47"/>
        <v>-7.607442401972965E-2</v>
      </c>
      <c r="T231" s="110">
        <f t="shared" si="48"/>
        <v>-2.9506077267143667E-2</v>
      </c>
      <c r="U231" s="111">
        <f t="shared" si="49"/>
        <v>1.2445709094404539E-5</v>
      </c>
      <c r="V231" s="98">
        <f t="shared" si="50"/>
        <v>4.6568346752585983E-2</v>
      </c>
    </row>
    <row r="232" spans="1:22" x14ac:dyDescent="0.3">
      <c r="A232" s="51">
        <v>215</v>
      </c>
      <c r="B232" s="52">
        <v>124.68</v>
      </c>
      <c r="C232" s="52">
        <v>179.93</v>
      </c>
      <c r="D232" s="52">
        <f t="shared" si="51"/>
        <v>6.1142587905231695E-3</v>
      </c>
      <c r="E232" s="52">
        <f t="shared" si="52"/>
        <v>4.0780312512287802E-2</v>
      </c>
      <c r="I232" s="51">
        <v>215</v>
      </c>
      <c r="J232" s="47">
        <f t="shared" si="53"/>
        <v>3.1379858453278254E-4</v>
      </c>
      <c r="K232" s="47">
        <f t="shared" si="54"/>
        <v>2.0783656272976921E-3</v>
      </c>
      <c r="L232" s="47">
        <f t="shared" si="55"/>
        <v>1.7668768101948328E-5</v>
      </c>
      <c r="M232" s="47">
        <f t="shared" si="42"/>
        <v>1.7714360968795417E-2</v>
      </c>
      <c r="N232" s="47">
        <f t="shared" si="43"/>
        <v>4.5589095486724587E-2</v>
      </c>
      <c r="O232" s="47">
        <f t="shared" si="44"/>
        <v>2.1878613940784993E-2</v>
      </c>
      <c r="P232" s="85">
        <v>0.74841512426220436</v>
      </c>
      <c r="Q232" s="84">
        <f t="shared" si="45"/>
        <v>1.7719205520569329E-2</v>
      </c>
      <c r="R232" s="110">
        <f t="shared" si="46"/>
        <v>-2.9137530888650745E-2</v>
      </c>
      <c r="S232" s="110">
        <f t="shared" si="47"/>
        <v>-7.4987389060775955E-2</v>
      </c>
      <c r="T232" s="110">
        <f t="shared" si="48"/>
        <v>-2.9145499467207018E-2</v>
      </c>
      <c r="U232" s="111">
        <f t="shared" si="49"/>
        <v>-7.9685785562728928E-6</v>
      </c>
      <c r="V232" s="98">
        <f t="shared" si="50"/>
        <v>4.5841889593568941E-2</v>
      </c>
    </row>
    <row r="233" spans="1:22" x14ac:dyDescent="0.3">
      <c r="A233" s="51">
        <v>216</v>
      </c>
      <c r="B233" s="52">
        <v>118.12</v>
      </c>
      <c r="C233" s="52">
        <v>163.66</v>
      </c>
      <c r="D233" s="52">
        <f t="shared" si="51"/>
        <v>-5.4049398023414408E-2</v>
      </c>
      <c r="E233" s="52">
        <f t="shared" si="52"/>
        <v>-9.4776781265191748E-2</v>
      </c>
      <c r="I233" s="51">
        <v>216</v>
      </c>
      <c r="J233" s="47">
        <f t="shared" si="53"/>
        <v>3.0550615181352371E-4</v>
      </c>
      <c r="K233" s="47">
        <f t="shared" si="54"/>
        <v>2.0659056751367567E-3</v>
      </c>
      <c r="L233" s="47">
        <f t="shared" si="55"/>
        <v>2.4618946586646015E-5</v>
      </c>
      <c r="M233" s="47">
        <f t="shared" si="42"/>
        <v>1.7478734273783204E-2</v>
      </c>
      <c r="N233" s="47">
        <f t="shared" si="43"/>
        <v>4.5452235095061681E-2</v>
      </c>
      <c r="O233" s="47">
        <f t="shared" si="44"/>
        <v>3.0988763091870996E-2</v>
      </c>
      <c r="P233" s="85">
        <v>0.74841512426220436</v>
      </c>
      <c r="Q233" s="84">
        <f t="shared" si="45"/>
        <v>1.7639560337488931E-2</v>
      </c>
      <c r="R233" s="110">
        <f t="shared" si="46"/>
        <v>-2.8749959464753318E-2</v>
      </c>
      <c r="S233" s="110">
        <f t="shared" si="47"/>
        <v>-7.4762273749163222E-2</v>
      </c>
      <c r="T233" s="110">
        <f t="shared" si="48"/>
        <v>-2.901449479894801E-2</v>
      </c>
      <c r="U233" s="111">
        <f t="shared" si="49"/>
        <v>-2.6453533419469252E-4</v>
      </c>
      <c r="V233" s="98">
        <f t="shared" si="50"/>
        <v>4.5747778950215215E-2</v>
      </c>
    </row>
    <row r="234" spans="1:22" x14ac:dyDescent="0.3">
      <c r="A234" s="51">
        <v>217</v>
      </c>
      <c r="B234" s="52">
        <v>122.86</v>
      </c>
      <c r="C234" s="52">
        <v>173.74</v>
      </c>
      <c r="D234" s="52">
        <f t="shared" si="51"/>
        <v>3.9344438860059401E-2</v>
      </c>
      <c r="E234" s="52">
        <f t="shared" si="52"/>
        <v>5.9768823732538778E-2</v>
      </c>
      <c r="I234" s="51">
        <v>217</v>
      </c>
      <c r="J234" s="47">
        <f t="shared" si="53"/>
        <v>3.8398109005992228E-4</v>
      </c>
      <c r="K234" s="47">
        <f t="shared" si="54"/>
        <v>2.2734076528923542E-3</v>
      </c>
      <c r="L234" s="47">
        <f t="shared" si="55"/>
        <v>1.7755921740845982E-4</v>
      </c>
      <c r="M234" s="47">
        <f t="shared" si="42"/>
        <v>1.9595435439405839E-2</v>
      </c>
      <c r="N234" s="47">
        <f t="shared" si="43"/>
        <v>4.7680264815669324E-2</v>
      </c>
      <c r="O234" s="47">
        <f t="shared" si="44"/>
        <v>0.19004202298877354</v>
      </c>
      <c r="P234" s="85">
        <v>0.74841512426220436</v>
      </c>
      <c r="Q234" s="84">
        <f t="shared" si="45"/>
        <v>2.0635840933870261E-2</v>
      </c>
      <c r="R234" s="110">
        <f t="shared" si="46"/>
        <v>-3.2231623054200118E-2</v>
      </c>
      <c r="S234" s="110">
        <f t="shared" si="47"/>
        <v>-7.842705651606037E-2</v>
      </c>
      <c r="T234" s="110">
        <f t="shared" si="48"/>
        <v>-3.3942937805270162E-2</v>
      </c>
      <c r="U234" s="111">
        <f t="shared" si="49"/>
        <v>-1.7113147510700449E-3</v>
      </c>
      <c r="V234" s="98">
        <f t="shared" si="50"/>
        <v>4.4484118710790208E-2</v>
      </c>
    </row>
    <row r="235" spans="1:22" x14ac:dyDescent="0.3">
      <c r="A235" s="51">
        <v>218</v>
      </c>
      <c r="B235" s="52">
        <v>124.52</v>
      </c>
      <c r="C235" s="52">
        <v>174.11</v>
      </c>
      <c r="D235" s="52">
        <f t="shared" si="51"/>
        <v>1.3420849837626054E-2</v>
      </c>
      <c r="E235" s="52">
        <f t="shared" si="52"/>
        <v>2.1273545467327785E-3</v>
      </c>
      <c r="I235" s="51">
        <v>218</v>
      </c>
      <c r="J235" s="47">
        <f t="shared" si="53"/>
        <v>4.1890120343451322E-4</v>
      </c>
      <c r="K235" s="47">
        <f t="shared" si="54"/>
        <v>2.312374792016722E-3</v>
      </c>
      <c r="L235" s="47">
        <f t="shared" si="55"/>
        <v>2.4277956581868226E-4</v>
      </c>
      <c r="M235" s="47">
        <f t="shared" si="42"/>
        <v>2.0467076084153137E-2</v>
      </c>
      <c r="N235" s="47">
        <f t="shared" si="43"/>
        <v>4.8087158285936613E-2</v>
      </c>
      <c r="O235" s="47">
        <f t="shared" si="44"/>
        <v>0.24667617934929872</v>
      </c>
      <c r="P235" s="85">
        <v>0.74841512426220436</v>
      </c>
      <c r="Q235" s="84">
        <f t="shared" si="45"/>
        <v>2.173533203660406E-2</v>
      </c>
      <c r="R235" s="110">
        <f t="shared" si="46"/>
        <v>-3.3665344330111029E-2</v>
      </c>
      <c r="S235" s="110">
        <f t="shared" si="47"/>
        <v>-7.9096336716412391E-2</v>
      </c>
      <c r="T235" s="110">
        <f t="shared" si="48"/>
        <v>-3.5751439733402723E-2</v>
      </c>
      <c r="U235" s="111">
        <f t="shared" si="49"/>
        <v>-2.0860954032916948E-3</v>
      </c>
      <c r="V235" s="98">
        <f t="shared" si="50"/>
        <v>4.3344896983009668E-2</v>
      </c>
    </row>
    <row r="236" spans="1:22" x14ac:dyDescent="0.3">
      <c r="A236" s="51">
        <v>219</v>
      </c>
      <c r="B236" s="52">
        <v>121.85</v>
      </c>
      <c r="C236" s="52">
        <v>167.4</v>
      </c>
      <c r="D236" s="52">
        <f t="shared" si="51"/>
        <v>-2.1675565502192188E-2</v>
      </c>
      <c r="E236" s="52">
        <f t="shared" si="52"/>
        <v>-3.9301125323132159E-2</v>
      </c>
      <c r="I236" s="51">
        <v>219</v>
      </c>
      <c r="J236" s="47">
        <f t="shared" si="53"/>
        <v>4.1173774364240104E-4</v>
      </c>
      <c r="K236" s="47">
        <f t="shared" si="54"/>
        <v>2.2431393173772455E-3</v>
      </c>
      <c r="L236" s="47">
        <f t="shared" si="55"/>
        <v>2.3635270602181453E-4</v>
      </c>
      <c r="M236" s="47">
        <f t="shared" si="42"/>
        <v>2.0291321880114194E-2</v>
      </c>
      <c r="N236" s="47">
        <f t="shared" si="43"/>
        <v>4.7361791745849792E-2</v>
      </c>
      <c r="O236" s="47">
        <f t="shared" si="44"/>
        <v>0.24593600553359515</v>
      </c>
      <c r="P236" s="85">
        <v>0.74841512426220436</v>
      </c>
      <c r="Q236" s="84">
        <f t="shared" si="45"/>
        <v>2.1485105133766995E-2</v>
      </c>
      <c r="R236" s="110">
        <f t="shared" si="46"/>
        <v>-3.3376254390145604E-2</v>
      </c>
      <c r="S236" s="110">
        <f t="shared" si="47"/>
        <v>-7.7903214932081355E-2</v>
      </c>
      <c r="T236" s="110">
        <f t="shared" si="48"/>
        <v>-3.5339853104710349E-2</v>
      </c>
      <c r="U236" s="111">
        <f t="shared" si="49"/>
        <v>-1.9635987145647446E-3</v>
      </c>
      <c r="V236" s="98">
        <f t="shared" si="50"/>
        <v>4.2563361827371006E-2</v>
      </c>
    </row>
    <row r="237" spans="1:22" x14ac:dyDescent="0.3">
      <c r="A237" s="51">
        <v>220</v>
      </c>
      <c r="B237" s="52">
        <v>120.83</v>
      </c>
      <c r="C237" s="52">
        <v>172.28</v>
      </c>
      <c r="D237" s="52">
        <f t="shared" si="51"/>
        <v>-8.4061810319983835E-3</v>
      </c>
      <c r="E237" s="52">
        <f t="shared" si="52"/>
        <v>2.8734902130534822E-2</v>
      </c>
      <c r="I237" s="51">
        <v>220</v>
      </c>
      <c r="J237" s="47">
        <f t="shared" si="53"/>
        <v>4.1348051552832373E-4</v>
      </c>
      <c r="K237" s="47">
        <f t="shared" si="54"/>
        <v>2.2221824914058644E-3</v>
      </c>
      <c r="L237" s="47">
        <f t="shared" si="55"/>
        <v>2.5481834832870255E-4</v>
      </c>
      <c r="M237" s="47">
        <f t="shared" si="42"/>
        <v>2.0334220307853552E-2</v>
      </c>
      <c r="N237" s="47">
        <f t="shared" si="43"/>
        <v>4.7140030668274539E-2</v>
      </c>
      <c r="O237" s="47">
        <f t="shared" si="44"/>
        <v>0.26583570470163342</v>
      </c>
      <c r="P237" s="85">
        <v>0.74841512426220436</v>
      </c>
      <c r="Q237" s="84">
        <f t="shared" si="45"/>
        <v>2.1638235617992555E-2</v>
      </c>
      <c r="R237" s="110">
        <f t="shared" si="46"/>
        <v>-3.3446816024603206E-2</v>
      </c>
      <c r="S237" s="110">
        <f t="shared" si="47"/>
        <v>-7.7538450419315022E-2</v>
      </c>
      <c r="T237" s="110">
        <f t="shared" si="48"/>
        <v>-3.5591730337085598E-2</v>
      </c>
      <c r="U237" s="111">
        <f t="shared" si="49"/>
        <v>-2.1449143124823919E-3</v>
      </c>
      <c r="V237" s="98">
        <f t="shared" si="50"/>
        <v>4.1946720082229424E-2</v>
      </c>
    </row>
    <row r="238" spans="1:22" x14ac:dyDescent="0.3">
      <c r="A238" s="51">
        <v>221</v>
      </c>
      <c r="B238" s="52">
        <v>120.5</v>
      </c>
      <c r="C238" s="52">
        <v>171.45</v>
      </c>
      <c r="D238" s="52">
        <f t="shared" si="51"/>
        <v>-2.7348461085071282E-3</v>
      </c>
      <c r="E238" s="52">
        <f t="shared" si="52"/>
        <v>-4.8293812769805112E-3</v>
      </c>
      <c r="I238" s="51">
        <v>221</v>
      </c>
      <c r="J238" s="47">
        <f t="shared" si="53"/>
        <v>4.0319601644875591E-4</v>
      </c>
      <c r="K238" s="47">
        <f t="shared" si="54"/>
        <v>2.1802878546772308E-3</v>
      </c>
      <c r="L238" s="47">
        <f t="shared" si="55"/>
        <v>2.399272742014605E-4</v>
      </c>
      <c r="M238" s="47">
        <f t="shared" si="42"/>
        <v>2.0079741443772524E-2</v>
      </c>
      <c r="N238" s="47">
        <f t="shared" si="43"/>
        <v>4.6693552602872605E-2</v>
      </c>
      <c r="O238" s="47">
        <f t="shared" si="44"/>
        <v>0.25589664143541108</v>
      </c>
      <c r="P238" s="85">
        <v>0.74841512426220436</v>
      </c>
      <c r="Q238" s="84">
        <f t="shared" si="45"/>
        <v>2.1311809781378439E-2</v>
      </c>
      <c r="R238" s="110">
        <f t="shared" si="46"/>
        <v>-3.3028235542037036E-2</v>
      </c>
      <c r="S238" s="110">
        <f t="shared" si="47"/>
        <v>-7.6804059354084381E-2</v>
      </c>
      <c r="T238" s="110">
        <f t="shared" si="48"/>
        <v>-3.5054807615800196E-2</v>
      </c>
      <c r="U238" s="111">
        <f t="shared" si="49"/>
        <v>-2.0265720737631596E-3</v>
      </c>
      <c r="V238" s="98">
        <f t="shared" si="50"/>
        <v>4.1749251738284185E-2</v>
      </c>
    </row>
    <row r="239" spans="1:22" x14ac:dyDescent="0.3">
      <c r="A239" s="51">
        <v>222</v>
      </c>
      <c r="B239" s="52">
        <v>125.26</v>
      </c>
      <c r="C239" s="52">
        <v>173.1</v>
      </c>
      <c r="D239" s="52">
        <f t="shared" si="51"/>
        <v>3.8741824166557061E-2</v>
      </c>
      <c r="E239" s="52">
        <f t="shared" si="52"/>
        <v>9.5777832732342472E-3</v>
      </c>
      <c r="I239" s="51">
        <v>222</v>
      </c>
      <c r="J239" s="47">
        <f t="shared" si="53"/>
        <v>3.9132451745240972E-4</v>
      </c>
      <c r="K239" s="47">
        <f t="shared" si="54"/>
        <v>2.115578906742467E-3</v>
      </c>
      <c r="L239" s="47">
        <f t="shared" si="55"/>
        <v>2.3312568441317209E-4</v>
      </c>
      <c r="M239" s="47">
        <f t="shared" si="42"/>
        <v>1.9781924007851455E-2</v>
      </c>
      <c r="N239" s="47">
        <f t="shared" si="43"/>
        <v>4.599542267163622E-2</v>
      </c>
      <c r="O239" s="47">
        <f t="shared" si="44"/>
        <v>0.25621643306780745</v>
      </c>
      <c r="P239" s="85">
        <v>0.74841512426220436</v>
      </c>
      <c r="Q239" s="84">
        <f t="shared" si="45"/>
        <v>2.0997300282371661E-2</v>
      </c>
      <c r="R239" s="110">
        <f t="shared" si="46"/>
        <v>-3.2538369452392878E-2</v>
      </c>
      <c r="S239" s="110">
        <f t="shared" si="47"/>
        <v>-7.5655737804606826E-2</v>
      </c>
      <c r="T239" s="110">
        <f t="shared" si="48"/>
        <v>-3.4537485525648205E-2</v>
      </c>
      <c r="U239" s="111">
        <f t="shared" si="49"/>
        <v>-1.9991160732553276E-3</v>
      </c>
      <c r="V239" s="98">
        <f t="shared" si="50"/>
        <v>4.1118252278958621E-2</v>
      </c>
    </row>
    <row r="240" spans="1:22" x14ac:dyDescent="0.3">
      <c r="A240" s="51">
        <v>223</v>
      </c>
      <c r="B240" s="52">
        <v>124.35</v>
      </c>
      <c r="C240" s="52">
        <v>179.02</v>
      </c>
      <c r="D240" s="52">
        <f t="shared" si="51"/>
        <v>-7.2914068478532341E-3</v>
      </c>
      <c r="E240" s="52">
        <f t="shared" si="52"/>
        <v>3.3628069260629417E-2</v>
      </c>
      <c r="I240" s="51">
        <v>223</v>
      </c>
      <c r="J240" s="47">
        <f t="shared" si="53"/>
        <v>4.246126501214102E-4</v>
      </c>
      <c r="K240" s="47">
        <f t="shared" si="54"/>
        <v>2.0548635575130644E-3</v>
      </c>
      <c r="L240" s="47">
        <f t="shared" si="55"/>
        <v>2.372637377450879E-4</v>
      </c>
      <c r="M240" s="47">
        <f t="shared" si="42"/>
        <v>2.0606131372031242E-2</v>
      </c>
      <c r="N240" s="47">
        <f t="shared" si="43"/>
        <v>4.5330602880538272E-2</v>
      </c>
      <c r="O240" s="47">
        <f t="shared" si="44"/>
        <v>0.25400566839323652</v>
      </c>
      <c r="P240" s="85">
        <v>0.74841512426220436</v>
      </c>
      <c r="Q240" s="84">
        <f t="shared" si="45"/>
        <v>2.1383345706272209E-2</v>
      </c>
      <c r="R240" s="110">
        <f t="shared" si="46"/>
        <v>-3.3894069924724116E-2</v>
      </c>
      <c r="S240" s="110">
        <f t="shared" si="47"/>
        <v>-7.4562206559950245E-2</v>
      </c>
      <c r="T240" s="110">
        <f t="shared" si="48"/>
        <v>-3.5172473741319044E-2</v>
      </c>
      <c r="U240" s="111">
        <f t="shared" si="49"/>
        <v>-1.278403816594928E-3</v>
      </c>
      <c r="V240" s="98">
        <f t="shared" si="50"/>
        <v>3.9389732818631201E-2</v>
      </c>
    </row>
    <row r="241" spans="1:22" x14ac:dyDescent="0.3">
      <c r="A241" s="51">
        <v>224</v>
      </c>
      <c r="B241" s="52">
        <v>118.35</v>
      </c>
      <c r="C241" s="52">
        <v>183.28</v>
      </c>
      <c r="D241" s="52">
        <f t="shared" si="51"/>
        <v>-4.9453834289420774E-2</v>
      </c>
      <c r="E241" s="52">
        <f t="shared" si="52"/>
        <v>2.3517506702447136E-2</v>
      </c>
      <c r="I241" s="51">
        <v>224</v>
      </c>
      <c r="J241" s="47">
        <f t="shared" si="53"/>
        <v>4.1346920903239553E-4</v>
      </c>
      <c r="K241" s="47">
        <f t="shared" si="54"/>
        <v>2.0271430620536031E-3</v>
      </c>
      <c r="L241" s="47">
        <f t="shared" si="55"/>
        <v>2.2278994757812416E-4</v>
      </c>
      <c r="M241" s="47">
        <f t="shared" si="42"/>
        <v>2.0333942289492108E-2</v>
      </c>
      <c r="N241" s="47">
        <f t="shared" si="43"/>
        <v>4.5023805503906521E-2</v>
      </c>
      <c r="O241" s="47">
        <f t="shared" si="44"/>
        <v>0.24335025462609089</v>
      </c>
      <c r="P241" s="85">
        <v>0.74841512426220436</v>
      </c>
      <c r="Q241" s="84">
        <f t="shared" si="45"/>
        <v>2.1066576521097339E-2</v>
      </c>
      <c r="R241" s="110">
        <f t="shared" si="46"/>
        <v>-3.3446358725093023E-2</v>
      </c>
      <c r="S241" s="110">
        <f t="shared" si="47"/>
        <v>-7.4057569782258317E-2</v>
      </c>
      <c r="T241" s="110">
        <f t="shared" si="48"/>
        <v>-3.4651434798177692E-2</v>
      </c>
      <c r="U241" s="111">
        <f t="shared" si="49"/>
        <v>-1.2050760730846696E-3</v>
      </c>
      <c r="V241" s="98">
        <f t="shared" si="50"/>
        <v>3.9406134984080625E-2</v>
      </c>
    </row>
    <row r="242" spans="1:22" x14ac:dyDescent="0.3">
      <c r="A242" s="51">
        <v>225</v>
      </c>
      <c r="B242" s="52">
        <v>121.51</v>
      </c>
      <c r="C242" s="52">
        <v>168.66</v>
      </c>
      <c r="D242" s="52">
        <f t="shared" si="51"/>
        <v>2.6350227960527509E-2</v>
      </c>
      <c r="E242" s="52">
        <f t="shared" si="52"/>
        <v>-8.3130183998744556E-2</v>
      </c>
      <c r="I242" s="51">
        <v>225</v>
      </c>
      <c r="J242" s="47">
        <f t="shared" si="53"/>
        <v>4.7443558453918837E-4</v>
      </c>
      <c r="K242" s="47">
        <f t="shared" si="54"/>
        <v>1.9829209638369846E-3</v>
      </c>
      <c r="L242" s="47">
        <f t="shared" si="55"/>
        <v>1.812153227698855E-4</v>
      </c>
      <c r="M242" s="47">
        <f t="shared" si="42"/>
        <v>2.1781542290186626E-2</v>
      </c>
      <c r="N242" s="47">
        <f t="shared" si="43"/>
        <v>4.4530000716786255E-2</v>
      </c>
      <c r="O242" s="47">
        <f t="shared" si="44"/>
        <v>0.18683299988652452</v>
      </c>
      <c r="P242" s="85">
        <v>0.74841512426220436</v>
      </c>
      <c r="Q242" s="84">
        <f t="shared" si="45"/>
        <v>2.1435816941334004E-2</v>
      </c>
      <c r="R242" s="110">
        <f t="shared" si="46"/>
        <v>-3.5827448836610355E-2</v>
      </c>
      <c r="S242" s="110">
        <f t="shared" si="47"/>
        <v>-7.3245333187157549E-2</v>
      </c>
      <c r="T242" s="110">
        <f t="shared" si="48"/>
        <v>-3.5258781242621058E-2</v>
      </c>
      <c r="U242" s="111">
        <f t="shared" si="49"/>
        <v>5.6866759398929712E-4</v>
      </c>
      <c r="V242" s="98">
        <f t="shared" si="50"/>
        <v>3.7986551944536491E-2</v>
      </c>
    </row>
    <row r="243" spans="1:22" x14ac:dyDescent="0.3">
      <c r="A243" s="51">
        <v>226</v>
      </c>
      <c r="B243" s="52">
        <v>124.15</v>
      </c>
      <c r="C243" s="52">
        <v>177.36</v>
      </c>
      <c r="D243" s="52">
        <f t="shared" si="51"/>
        <v>2.1493948033655196E-2</v>
      </c>
      <c r="E243" s="52">
        <f t="shared" si="52"/>
        <v>5.0296711161560571E-2</v>
      </c>
      <c r="I243" s="51">
        <v>226</v>
      </c>
      <c r="J243" s="47">
        <f t="shared" si="53"/>
        <v>4.8103255241016573E-4</v>
      </c>
      <c r="K243" s="47">
        <f t="shared" si="54"/>
        <v>2.1307521596718288E-3</v>
      </c>
      <c r="L243" s="47">
        <f t="shared" si="55"/>
        <v>1.1006388412376342E-4</v>
      </c>
      <c r="M243" s="47">
        <f t="shared" si="42"/>
        <v>2.1932454317977405E-2</v>
      </c>
      <c r="N243" s="47">
        <f t="shared" si="43"/>
        <v>4.6160071053582975E-2</v>
      </c>
      <c r="O243" s="47">
        <f t="shared" si="44"/>
        <v>0.10871541618471212</v>
      </c>
      <c r="P243" s="85">
        <v>0.74841512426220436</v>
      </c>
      <c r="Q243" s="84">
        <f t="shared" si="45"/>
        <v>2.1112843146836688E-2</v>
      </c>
      <c r="R243" s="110">
        <f t="shared" si="46"/>
        <v>-3.6075677032872622E-2</v>
      </c>
      <c r="S243" s="110">
        <f t="shared" si="47"/>
        <v>-7.5926560292823644E-2</v>
      </c>
      <c r="T243" s="110">
        <f t="shared" si="48"/>
        <v>-3.4727536625331866E-2</v>
      </c>
      <c r="U243" s="111">
        <f t="shared" si="49"/>
        <v>1.3481404075407558E-3</v>
      </c>
      <c r="V243" s="98">
        <f t="shared" si="50"/>
        <v>4.1199023667491778E-2</v>
      </c>
    </row>
    <row r="244" spans="1:22" x14ac:dyDescent="0.3">
      <c r="A244" s="51">
        <v>227</v>
      </c>
      <c r="B244" s="52">
        <v>124.22</v>
      </c>
      <c r="C244" s="52">
        <v>178.61</v>
      </c>
      <c r="D244" s="52">
        <f t="shared" si="51"/>
        <v>5.6367517698119307E-4</v>
      </c>
      <c r="E244" s="52">
        <f t="shared" si="52"/>
        <v>7.0230926083362484E-3</v>
      </c>
      <c r="I244" s="51">
        <v>227</v>
      </c>
      <c r="J244" s="47">
        <f t="shared" si="53"/>
        <v>4.8046126990006487E-4</v>
      </c>
      <c r="K244" s="47">
        <f t="shared" si="54"/>
        <v>2.1427223694917576E-3</v>
      </c>
      <c r="L244" s="47">
        <f t="shared" si="55"/>
        <v>1.3919421447916098E-4</v>
      </c>
      <c r="M244" s="47">
        <f t="shared" si="42"/>
        <v>2.1919426769422254E-2</v>
      </c>
      <c r="N244" s="47">
        <f t="shared" si="43"/>
        <v>4.6289549247014249E-2</v>
      </c>
      <c r="O244" s="47">
        <f t="shared" si="44"/>
        <v>0.13718576211765623</v>
      </c>
      <c r="P244" s="85">
        <v>0.74841512426220436</v>
      </c>
      <c r="Q244" s="84">
        <f t="shared" si="45"/>
        <v>2.138129335045745E-2</v>
      </c>
      <c r="R244" s="110">
        <f t="shared" si="46"/>
        <v>-3.6054248622381393E-2</v>
      </c>
      <c r="S244" s="110">
        <f t="shared" si="47"/>
        <v>-7.6139532968900192E-2</v>
      </c>
      <c r="T244" s="110">
        <f t="shared" si="48"/>
        <v>-3.5169097916413344E-2</v>
      </c>
      <c r="U244" s="111">
        <f t="shared" si="49"/>
        <v>8.8515070596804912E-4</v>
      </c>
      <c r="V244" s="98">
        <f t="shared" si="50"/>
        <v>4.0970435052486848E-2</v>
      </c>
    </row>
    <row r="245" spans="1:22" x14ac:dyDescent="0.3">
      <c r="A245" s="51">
        <v>228</v>
      </c>
      <c r="B245" s="52">
        <v>124.44</v>
      </c>
      <c r="C245" s="52">
        <v>175.72</v>
      </c>
      <c r="D245" s="52">
        <f t="shared" si="51"/>
        <v>1.7694848982792815E-3</v>
      </c>
      <c r="E245" s="52">
        <f t="shared" si="52"/>
        <v>-1.631283880881346E-2</v>
      </c>
      <c r="I245" s="51">
        <v>228</v>
      </c>
      <c r="J245" s="47">
        <f t="shared" si="53"/>
        <v>4.6605696369421727E-4</v>
      </c>
      <c r="K245" s="47">
        <f t="shared" si="54"/>
        <v>2.0799204133005629E-3</v>
      </c>
      <c r="L245" s="47">
        <f t="shared" si="55"/>
        <v>1.3513715033385492E-4</v>
      </c>
      <c r="M245" s="47">
        <f t="shared" si="42"/>
        <v>2.1588352500693915E-2</v>
      </c>
      <c r="N245" s="47">
        <f t="shared" si="43"/>
        <v>4.560614446870688E-2</v>
      </c>
      <c r="O245" s="47">
        <f t="shared" si="44"/>
        <v>0.13725617666200407</v>
      </c>
      <c r="P245" s="85">
        <v>0.74841512426220436</v>
      </c>
      <c r="Q245" s="84">
        <f t="shared" si="45"/>
        <v>2.1061543988881645E-2</v>
      </c>
      <c r="R245" s="110">
        <f t="shared" si="46"/>
        <v>-3.5509679910673282E-2</v>
      </c>
      <c r="S245" s="110">
        <f t="shared" si="47"/>
        <v>-7.5015432140625352E-2</v>
      </c>
      <c r="T245" s="110">
        <f t="shared" si="48"/>
        <v>-3.4643157019309957E-2</v>
      </c>
      <c r="U245" s="111">
        <f t="shared" si="49"/>
        <v>8.6652289136332494E-4</v>
      </c>
      <c r="V245" s="98">
        <f t="shared" si="50"/>
        <v>4.0372275121315394E-2</v>
      </c>
    </row>
    <row r="246" spans="1:22" x14ac:dyDescent="0.3">
      <c r="A246" s="51">
        <v>229</v>
      </c>
      <c r="B246" s="52">
        <v>126.38</v>
      </c>
      <c r="C246" s="52">
        <v>165.27</v>
      </c>
      <c r="D246" s="52">
        <f t="shared" si="51"/>
        <v>1.5469569315872915E-2</v>
      </c>
      <c r="E246" s="52">
        <f t="shared" si="52"/>
        <v>-6.1311318954843881E-2</v>
      </c>
      <c r="I246" s="51">
        <v>229</v>
      </c>
      <c r="J246" s="47">
        <f t="shared" si="53"/>
        <v>4.5216918708754791E-4</v>
      </c>
      <c r="K246" s="47">
        <f t="shared" si="54"/>
        <v>2.0255060622016157E-3</v>
      </c>
      <c r="L246" s="47">
        <f t="shared" si="55"/>
        <v>1.3021707616623149E-4</v>
      </c>
      <c r="M246" s="47">
        <f t="shared" si="42"/>
        <v>2.1264270198799392E-2</v>
      </c>
      <c r="N246" s="47">
        <f t="shared" si="43"/>
        <v>4.5005622562093457E-2</v>
      </c>
      <c r="O246" s="47">
        <f t="shared" si="44"/>
        <v>0.13606633401861531</v>
      </c>
      <c r="P246" s="85">
        <v>0.74841512426220436</v>
      </c>
      <c r="Q246" s="84">
        <f t="shared" si="45"/>
        <v>2.0748802065489923E-2</v>
      </c>
      <c r="R246" s="110">
        <f t="shared" si="46"/>
        <v>-3.4976611960971293E-2</v>
      </c>
      <c r="S246" s="110">
        <f t="shared" si="47"/>
        <v>-7.4027661504468448E-2</v>
      </c>
      <c r="T246" s="110">
        <f t="shared" si="48"/>
        <v>-3.4128742332319308E-2</v>
      </c>
      <c r="U246" s="111">
        <f t="shared" si="49"/>
        <v>8.4786962865198573E-4</v>
      </c>
      <c r="V246" s="98">
        <f t="shared" si="50"/>
        <v>3.989891917214914E-2</v>
      </c>
    </row>
    <row r="247" spans="1:22" x14ac:dyDescent="0.3">
      <c r="A247" s="51">
        <v>230</v>
      </c>
      <c r="B247" s="52">
        <v>123.32</v>
      </c>
      <c r="C247" s="52">
        <v>179.67</v>
      </c>
      <c r="D247" s="52">
        <f t="shared" si="51"/>
        <v>-2.4510638327359644E-2</v>
      </c>
      <c r="E247" s="52">
        <f t="shared" si="52"/>
        <v>8.354133479174583E-2</v>
      </c>
      <c r="I247" s="51">
        <v>230</v>
      </c>
      <c r="J247" s="47">
        <f t="shared" si="53"/>
        <v>4.4578333871947938E-4</v>
      </c>
      <c r="K247" s="47">
        <f t="shared" si="54"/>
        <v>2.0775132152950453E-3</v>
      </c>
      <c r="L247" s="47">
        <f t="shared" si="55"/>
        <v>9.7856772928658014E-5</v>
      </c>
      <c r="M247" s="47">
        <f t="shared" si="42"/>
        <v>2.1113581854329676E-2</v>
      </c>
      <c r="N247" s="47">
        <f t="shared" si="43"/>
        <v>4.5579745669486194E-2</v>
      </c>
      <c r="O247" s="47">
        <f t="shared" si="44"/>
        <v>0.10168504283251692</v>
      </c>
      <c r="P247" s="85">
        <v>0.74841512426220436</v>
      </c>
      <c r="Q247" s="84">
        <f t="shared" si="45"/>
        <v>2.0446062322673427E-2</v>
      </c>
      <c r="R247" s="110">
        <f t="shared" si="46"/>
        <v>-3.4728751691030964E-2</v>
      </c>
      <c r="S247" s="110">
        <f t="shared" si="47"/>
        <v>-7.4972009979980048E-2</v>
      </c>
      <c r="T247" s="110">
        <f t="shared" si="48"/>
        <v>-3.3630779768325236E-2</v>
      </c>
      <c r="U247" s="111">
        <f t="shared" si="49"/>
        <v>1.0979719227057275E-3</v>
      </c>
      <c r="V247" s="98">
        <f t="shared" si="50"/>
        <v>4.1341230211654811E-2</v>
      </c>
    </row>
    <row r="248" spans="1:22" x14ac:dyDescent="0.3">
      <c r="A248" s="51">
        <v>231</v>
      </c>
      <c r="B248" s="52">
        <v>122.34</v>
      </c>
      <c r="C248" s="52">
        <v>172.12</v>
      </c>
      <c r="D248" s="52">
        <f t="shared" si="51"/>
        <v>-7.9785492035307579E-3</v>
      </c>
      <c r="E248" s="52">
        <f t="shared" si="52"/>
        <v>-4.2929926974081788E-2</v>
      </c>
      <c r="I248" s="51">
        <v>231</v>
      </c>
      <c r="J248" s="47">
        <f t="shared" si="53"/>
        <v>4.5043298029433395E-4</v>
      </c>
      <c r="K248" s="47">
        <f t="shared" si="54"/>
        <v>2.224562457399791E-3</v>
      </c>
      <c r="L248" s="47">
        <f t="shared" si="55"/>
        <v>3.3491526466837744E-5</v>
      </c>
      <c r="M248" s="47">
        <f t="shared" si="42"/>
        <v>2.1223406425320463E-2</v>
      </c>
      <c r="N248" s="47">
        <f t="shared" si="43"/>
        <v>4.7165267489963324E-2</v>
      </c>
      <c r="O248" s="47">
        <f t="shared" si="44"/>
        <v>3.3457812999395431E-2</v>
      </c>
      <c r="P248" s="85">
        <v>0.74841512426220436</v>
      </c>
      <c r="Q248" s="84">
        <f t="shared" si="45"/>
        <v>2.0142359973510455E-2</v>
      </c>
      <c r="R248" s="110">
        <f t="shared" si="46"/>
        <v>-3.4909397034953556E-2</v>
      </c>
      <c r="S248" s="110">
        <f t="shared" si="47"/>
        <v>-7.757996129700255E-2</v>
      </c>
      <c r="T248" s="110">
        <f t="shared" si="48"/>
        <v>-3.3131233857790841E-2</v>
      </c>
      <c r="U248" s="111">
        <f t="shared" si="49"/>
        <v>1.7781631771627143E-3</v>
      </c>
      <c r="V248" s="98">
        <f t="shared" si="50"/>
        <v>4.4448727439211709E-2</v>
      </c>
    </row>
    <row r="249" spans="1:22" x14ac:dyDescent="0.3">
      <c r="A249" s="51">
        <v>232</v>
      </c>
      <c r="B249" s="52">
        <v>122.1</v>
      </c>
      <c r="C249" s="52">
        <v>169.17</v>
      </c>
      <c r="D249" s="52">
        <f t="shared" si="51"/>
        <v>-1.9636726977599285E-3</v>
      </c>
      <c r="E249" s="52">
        <f t="shared" si="52"/>
        <v>-1.7287781483198567E-2</v>
      </c>
      <c r="I249" s="51">
        <v>232</v>
      </c>
      <c r="J249" s="47">
        <f t="shared" si="53"/>
        <v>4.3882970830729878E-4</v>
      </c>
      <c r="K249" s="47">
        <f t="shared" si="54"/>
        <v>2.2131149425777975E-3</v>
      </c>
      <c r="L249" s="47">
        <f t="shared" si="55"/>
        <v>4.2762336712833439E-5</v>
      </c>
      <c r="M249" s="47">
        <f t="shared" si="42"/>
        <v>2.0948262656060496E-2</v>
      </c>
      <c r="N249" s="47">
        <f t="shared" si="43"/>
        <v>4.7043755617273982E-2</v>
      </c>
      <c r="O249" s="47">
        <f t="shared" si="44"/>
        <v>4.3392176365864066E-2</v>
      </c>
      <c r="P249" s="85">
        <v>0.74841512426220436</v>
      </c>
      <c r="Q249" s="84">
        <f t="shared" si="45"/>
        <v>2.0049489039795903E-2</v>
      </c>
      <c r="R249" s="110">
        <f t="shared" si="46"/>
        <v>-3.4456825808153194E-2</v>
      </c>
      <c r="S249" s="110">
        <f t="shared" si="47"/>
        <v>-7.7380092052491828E-2</v>
      </c>
      <c r="T249" s="110">
        <f t="shared" si="48"/>
        <v>-3.2978474765632086E-2</v>
      </c>
      <c r="U249" s="111">
        <f t="shared" si="49"/>
        <v>1.4783510425211074E-3</v>
      </c>
      <c r="V249" s="98">
        <f t="shared" si="50"/>
        <v>4.4401617286859742E-2</v>
      </c>
    </row>
    <row r="250" spans="1:22" x14ac:dyDescent="0.3">
      <c r="A250" s="51">
        <v>233</v>
      </c>
      <c r="B250" s="52">
        <v>126.65</v>
      </c>
      <c r="C250" s="52">
        <v>162.22999999999999</v>
      </c>
      <c r="D250" s="52">
        <f t="shared" si="51"/>
        <v>3.6586995331025232E-2</v>
      </c>
      <c r="E250" s="52">
        <f t="shared" si="52"/>
        <v>-4.188904506489291E-2</v>
      </c>
      <c r="I250" s="51">
        <v>233</v>
      </c>
      <c r="J250" s="47">
        <f t="shared" si="53"/>
        <v>4.2578049737199765E-4</v>
      </c>
      <c r="K250" s="47">
        <f t="shared" si="54"/>
        <v>2.1556875159587882E-3</v>
      </c>
      <c r="L250" s="47">
        <f t="shared" si="55"/>
        <v>4.2497892946550337E-5</v>
      </c>
      <c r="M250" s="47">
        <f t="shared" si="42"/>
        <v>2.0634449286860011E-2</v>
      </c>
      <c r="N250" s="47">
        <f t="shared" si="43"/>
        <v>4.6429382032919499E-2</v>
      </c>
      <c r="O250" s="47">
        <f t="shared" si="44"/>
        <v>4.4358986236333511E-2</v>
      </c>
      <c r="P250" s="85">
        <v>0.74841512426220436</v>
      </c>
      <c r="Q250" s="84">
        <f t="shared" si="45"/>
        <v>1.9772161455476951E-2</v>
      </c>
      <c r="R250" s="110">
        <f t="shared" si="46"/>
        <v>-3.3940648749637918E-2</v>
      </c>
      <c r="S250" s="110">
        <f t="shared" si="47"/>
        <v>-7.6369537433963172E-2</v>
      </c>
      <c r="T250" s="110">
        <f t="shared" si="48"/>
        <v>-3.2522311482711369E-2</v>
      </c>
      <c r="U250" s="111">
        <f t="shared" si="49"/>
        <v>1.418337266926549E-3</v>
      </c>
      <c r="V250" s="98">
        <f t="shared" si="50"/>
        <v>4.3847225951251803E-2</v>
      </c>
    </row>
    <row r="251" spans="1:22" x14ac:dyDescent="0.3">
      <c r="A251" s="51">
        <v>234</v>
      </c>
      <c r="B251" s="52">
        <v>124.3</v>
      </c>
      <c r="C251" s="52">
        <v>162.75</v>
      </c>
      <c r="D251" s="52">
        <f t="shared" si="51"/>
        <v>-1.8729377931018872E-2</v>
      </c>
      <c r="E251" s="52">
        <f t="shared" si="52"/>
        <v>3.2001996663711596E-3</v>
      </c>
      <c r="I251" s="51">
        <v>234</v>
      </c>
      <c r="J251" s="47">
        <f t="shared" si="53"/>
        <v>4.5316532927141163E-4</v>
      </c>
      <c r="K251" s="47">
        <f t="shared" si="54"/>
        <v>2.1436576533734836E-3</v>
      </c>
      <c r="L251" s="47">
        <f t="shared" si="55"/>
        <v>-4.7548727281564887E-6</v>
      </c>
      <c r="M251" s="47">
        <f t="shared" si="42"/>
        <v>2.1287680222875662E-2</v>
      </c>
      <c r="N251" s="47">
        <f t="shared" si="43"/>
        <v>4.6299650683061133E-2</v>
      </c>
      <c r="O251" s="47">
        <f t="shared" si="44"/>
        <v>-4.8242837598269812E-3</v>
      </c>
      <c r="P251" s="85">
        <v>0.74841512426220436</v>
      </c>
      <c r="Q251" s="84">
        <f t="shared" si="45"/>
        <v>1.969064331001584E-2</v>
      </c>
      <c r="R251" s="110">
        <f t="shared" si="46"/>
        <v>-3.5015118023980163E-2</v>
      </c>
      <c r="S251" s="110">
        <f t="shared" si="47"/>
        <v>-7.6156148352619329E-2</v>
      </c>
      <c r="T251" s="110">
        <f t="shared" si="48"/>
        <v>-3.2388226065487302E-2</v>
      </c>
      <c r="U251" s="111">
        <f t="shared" si="49"/>
        <v>2.6268919584928607E-3</v>
      </c>
      <c r="V251" s="98">
        <f t="shared" si="50"/>
        <v>4.3767922287132027E-2</v>
      </c>
    </row>
    <row r="252" spans="1:22" x14ac:dyDescent="0.3">
      <c r="A252" s="51">
        <v>235</v>
      </c>
      <c r="B252" s="52">
        <v>128.52000000000001</v>
      </c>
      <c r="C252" s="52">
        <v>170.79</v>
      </c>
      <c r="D252" s="52">
        <f t="shared" si="51"/>
        <v>3.3386535730992289E-2</v>
      </c>
      <c r="E252" s="52">
        <f t="shared" si="52"/>
        <v>4.8219450542421542E-2</v>
      </c>
      <c r="I252" s="51">
        <v>235</v>
      </c>
      <c r="J252" s="47">
        <f t="shared" si="53"/>
        <v>4.5009405732375734E-4</v>
      </c>
      <c r="K252" s="47">
        <f t="shared" si="54"/>
        <v>2.079655162109418E-3</v>
      </c>
      <c r="L252" s="47">
        <f t="shared" si="55"/>
        <v>-6.4103590164973736E-6</v>
      </c>
      <c r="M252" s="47">
        <f t="shared" si="42"/>
        <v>2.1215420272145385E-2</v>
      </c>
      <c r="N252" s="47">
        <f t="shared" si="43"/>
        <v>4.5603236311794998E-2</v>
      </c>
      <c r="O252" s="47">
        <f t="shared" si="44"/>
        <v>-6.6257500649134111E-3</v>
      </c>
      <c r="P252" s="85">
        <v>0.74841512426220436</v>
      </c>
      <c r="Q252" s="84">
        <f t="shared" si="45"/>
        <v>1.9527587662253116E-2</v>
      </c>
      <c r="R252" s="110">
        <f t="shared" si="46"/>
        <v>-3.4896260981938133E-2</v>
      </c>
      <c r="S252" s="110">
        <f t="shared" si="47"/>
        <v>-7.5010648648181105E-2</v>
      </c>
      <c r="T252" s="110">
        <f t="shared" si="48"/>
        <v>-3.2120023391869867E-2</v>
      </c>
      <c r="U252" s="111">
        <f t="shared" si="49"/>
        <v>2.7762375900682659E-3</v>
      </c>
      <c r="V252" s="98">
        <f t="shared" si="50"/>
        <v>4.2890625256311238E-2</v>
      </c>
    </row>
    <row r="253" spans="1:22" x14ac:dyDescent="0.3">
      <c r="A253" s="51">
        <v>236</v>
      </c>
      <c r="B253" s="52">
        <v>126.01</v>
      </c>
      <c r="C253" s="52">
        <v>162.37</v>
      </c>
      <c r="D253" s="52">
        <f t="shared" si="51"/>
        <v>-1.9723265366055925E-2</v>
      </c>
      <c r="E253" s="52">
        <f t="shared" si="52"/>
        <v>-5.0557050032077132E-2</v>
      </c>
      <c r="I253" s="51">
        <v>236</v>
      </c>
      <c r="J253" s="47">
        <f t="shared" si="53"/>
        <v>4.7003105864754942E-4</v>
      </c>
      <c r="K253" s="47">
        <f t="shared" si="54"/>
        <v>2.0870189695645267E-3</v>
      </c>
      <c r="L253" s="47">
        <f t="shared" si="55"/>
        <v>4.207836400789876E-5</v>
      </c>
      <c r="M253" s="47">
        <f t="shared" si="42"/>
        <v>2.1680199691136368E-2</v>
      </c>
      <c r="N253" s="47">
        <f t="shared" si="43"/>
        <v>4.5683902740073848E-2</v>
      </c>
      <c r="O253" s="47">
        <f t="shared" si="44"/>
        <v>4.2484681808571477E-2</v>
      </c>
      <c r="P253" s="85">
        <v>0.74841512426220436</v>
      </c>
      <c r="Q253" s="84">
        <f t="shared" si="45"/>
        <v>2.0278556770436162E-2</v>
      </c>
      <c r="R253" s="110">
        <f t="shared" si="46"/>
        <v>-3.5660755094997852E-2</v>
      </c>
      <c r="S253" s="110">
        <f t="shared" si="47"/>
        <v>-7.5143333115308783E-2</v>
      </c>
      <c r="T253" s="110">
        <f t="shared" si="48"/>
        <v>-3.3355257653193263E-2</v>
      </c>
      <c r="U253" s="111">
        <f t="shared" si="49"/>
        <v>2.3054974418045895E-3</v>
      </c>
      <c r="V253" s="98">
        <f t="shared" si="50"/>
        <v>4.178807546211552E-2</v>
      </c>
    </row>
    <row r="254" spans="1:22" x14ac:dyDescent="0.3">
      <c r="A254" s="51">
        <v>237</v>
      </c>
      <c r="B254" s="52">
        <v>124.32</v>
      </c>
      <c r="C254" s="52">
        <v>159.07</v>
      </c>
      <c r="D254" s="52">
        <f t="shared" si="51"/>
        <v>-1.3502382262264622E-2</v>
      </c>
      <c r="E254" s="52">
        <f t="shared" si="52"/>
        <v>-2.0533324688753983E-2</v>
      </c>
      <c r="I254" s="51">
        <v>237</v>
      </c>
      <c r="J254" s="47">
        <f t="shared" si="53"/>
        <v>4.6760034278911874E-4</v>
      </c>
      <c r="K254" s="47">
        <f t="shared" si="54"/>
        <v>2.1010888597159695E-3</v>
      </c>
      <c r="L254" s="47">
        <f t="shared" si="55"/>
        <v>7.0730516504890529E-5</v>
      </c>
      <c r="M254" s="47">
        <f t="shared" si="42"/>
        <v>2.162406859934362E-2</v>
      </c>
      <c r="N254" s="47">
        <f t="shared" si="43"/>
        <v>4.5837635843441679E-2</v>
      </c>
      <c r="O254" s="47">
        <f t="shared" si="44"/>
        <v>7.1358745923105607E-2</v>
      </c>
      <c r="P254" s="85">
        <v>0.74841512426220436</v>
      </c>
      <c r="Q254" s="84">
        <f t="shared" si="45"/>
        <v>2.0531408520317259E-2</v>
      </c>
      <c r="R254" s="110">
        <f t="shared" si="46"/>
        <v>-3.5568427665077805E-2</v>
      </c>
      <c r="S254" s="110">
        <f t="shared" si="47"/>
        <v>-7.5396201567965865E-2</v>
      </c>
      <c r="T254" s="110">
        <f t="shared" si="48"/>
        <v>-3.3771161771066212E-2</v>
      </c>
      <c r="U254" s="111">
        <f t="shared" si="49"/>
        <v>1.7972658940115932E-3</v>
      </c>
      <c r="V254" s="98">
        <f t="shared" si="50"/>
        <v>4.1625039796899653E-2</v>
      </c>
    </row>
    <row r="255" spans="1:22" x14ac:dyDescent="0.3">
      <c r="A255" s="51">
        <v>238</v>
      </c>
      <c r="B255" s="52">
        <v>129.16</v>
      </c>
      <c r="C255" s="52">
        <v>168.95</v>
      </c>
      <c r="D255" s="52">
        <f t="shared" si="51"/>
        <v>3.8193059270737274E-2</v>
      </c>
      <c r="E255" s="52">
        <f t="shared" si="52"/>
        <v>6.0258456250029714E-2</v>
      </c>
      <c r="I255" s="51">
        <v>238</v>
      </c>
      <c r="J255" s="47">
        <f t="shared" si="53"/>
        <v>4.5904176230813473E-4</v>
      </c>
      <c r="K255" s="47">
        <f t="shared" si="54"/>
        <v>2.0507047166077041E-3</v>
      </c>
      <c r="L255" s="47">
        <f t="shared" si="55"/>
        <v>7.6926064981626378E-5</v>
      </c>
      <c r="M255" s="47">
        <f t="shared" si="42"/>
        <v>2.1425259912265585E-2</v>
      </c>
      <c r="N255" s="47">
        <f t="shared" si="43"/>
        <v>4.5284707315027491E-2</v>
      </c>
      <c r="O255" s="47">
        <f t="shared" si="44"/>
        <v>7.9285880430541161E-2</v>
      </c>
      <c r="P255" s="85">
        <v>0.74841512426220436</v>
      </c>
      <c r="Q255" s="84">
        <f t="shared" si="45"/>
        <v>2.0393354706004264E-2</v>
      </c>
      <c r="R255" s="110">
        <f t="shared" si="46"/>
        <v>-3.5241416475068038E-2</v>
      </c>
      <c r="S255" s="110">
        <f t="shared" si="47"/>
        <v>-7.4486715072558857E-2</v>
      </c>
      <c r="T255" s="110">
        <f t="shared" si="48"/>
        <v>-3.3544083453878999E-2</v>
      </c>
      <c r="U255" s="111">
        <f t="shared" si="49"/>
        <v>1.6973330211890389E-3</v>
      </c>
      <c r="V255" s="98">
        <f t="shared" si="50"/>
        <v>4.0942631618679858E-2</v>
      </c>
    </row>
    <row r="256" spans="1:22" x14ac:dyDescent="0.3">
      <c r="A256" s="51">
        <v>239</v>
      </c>
      <c r="B256" s="52">
        <v>126.99</v>
      </c>
      <c r="C256" s="52">
        <v>168.32</v>
      </c>
      <c r="D256" s="52">
        <f t="shared" si="51"/>
        <v>-1.6943602689132514E-2</v>
      </c>
      <c r="E256" s="52">
        <f t="shared" si="52"/>
        <v>-3.7358836109538901E-3</v>
      </c>
      <c r="I256" s="51">
        <v>239</v>
      </c>
      <c r="J256" s="47">
        <f t="shared" si="53"/>
        <v>4.8903180273263222E-4</v>
      </c>
      <c r="K256" s="47">
        <f t="shared" si="54"/>
        <v>2.0981160215985755E-3</v>
      </c>
      <c r="L256" s="47">
        <f t="shared" si="55"/>
        <v>1.4366192676579305E-4</v>
      </c>
      <c r="M256" s="47">
        <f t="shared" si="42"/>
        <v>2.2114063460445983E-2</v>
      </c>
      <c r="N256" s="47">
        <f t="shared" si="43"/>
        <v>4.5805196447549219E-2</v>
      </c>
      <c r="O256" s="47">
        <f t="shared" si="44"/>
        <v>0.14182682647130734</v>
      </c>
      <c r="P256" s="85">
        <v>0.74841512426220436</v>
      </c>
      <c r="Q256" s="84">
        <f t="shared" si="45"/>
        <v>2.1466703767133485E-2</v>
      </c>
      <c r="R256" s="110">
        <f t="shared" si="46"/>
        <v>-3.6374397489549612E-2</v>
      </c>
      <c r="S256" s="110">
        <f t="shared" si="47"/>
        <v>-7.534284350997604E-2</v>
      </c>
      <c r="T256" s="110">
        <f t="shared" si="48"/>
        <v>-3.5309585550062354E-2</v>
      </c>
      <c r="U256" s="111">
        <f t="shared" si="49"/>
        <v>1.0648119394872577E-3</v>
      </c>
      <c r="V256" s="98">
        <f t="shared" si="50"/>
        <v>4.0033257959913686E-2</v>
      </c>
    </row>
    <row r="257" spans="1:22" x14ac:dyDescent="0.3">
      <c r="A257" s="51">
        <v>240</v>
      </c>
      <c r="B257" s="52">
        <v>127.88</v>
      </c>
      <c r="C257" s="52">
        <v>161.65</v>
      </c>
      <c r="D257" s="52">
        <f t="shared" si="51"/>
        <v>6.9839809906987538E-3</v>
      </c>
      <c r="E257" s="52">
        <f t="shared" si="52"/>
        <v>-4.0433425377902885E-2</v>
      </c>
      <c r="I257" s="51">
        <v>240</v>
      </c>
      <c r="J257" s="47">
        <f t="shared" si="53"/>
        <v>4.8297341881326861E-4</v>
      </c>
      <c r="K257" s="47">
        <f t="shared" si="54"/>
        <v>2.0355912457412557E-3</v>
      </c>
      <c r="L257" s="47">
        <f t="shared" si="55"/>
        <v>1.4125104879072459E-4</v>
      </c>
      <c r="M257" s="47">
        <f t="shared" si="42"/>
        <v>2.1976656224577673E-2</v>
      </c>
      <c r="N257" s="47">
        <f t="shared" si="43"/>
        <v>4.5117527034859252E-2</v>
      </c>
      <c r="O257" s="47">
        <f t="shared" si="44"/>
        <v>0.14245732307669562</v>
      </c>
      <c r="P257" s="85">
        <v>0.74841512426220436</v>
      </c>
      <c r="Q257" s="84">
        <f t="shared" si="45"/>
        <v>2.1273470015914033E-2</v>
      </c>
      <c r="R257" s="110">
        <f t="shared" si="46"/>
        <v>-3.6148382699262245E-2</v>
      </c>
      <c r="S257" s="110">
        <f t="shared" si="47"/>
        <v>-7.4211727982369358E-2</v>
      </c>
      <c r="T257" s="110">
        <f t="shared" si="48"/>
        <v>-3.4991744313519597E-2</v>
      </c>
      <c r="U257" s="111">
        <f t="shared" si="49"/>
        <v>1.1566383857426477E-3</v>
      </c>
      <c r="V257" s="98">
        <f t="shared" si="50"/>
        <v>3.921998366884976E-2</v>
      </c>
    </row>
    <row r="258" spans="1:22" x14ac:dyDescent="0.3">
      <c r="A258" s="51">
        <v>241</v>
      </c>
      <c r="B258" s="52">
        <v>126.76</v>
      </c>
      <c r="C258" s="52">
        <v>172.17</v>
      </c>
      <c r="D258" s="52">
        <f t="shared" si="51"/>
        <v>-8.7967893689206329E-3</v>
      </c>
      <c r="E258" s="52">
        <f t="shared" si="52"/>
        <v>6.3048856616938626E-2</v>
      </c>
      <c r="I258" s="51">
        <v>241</v>
      </c>
      <c r="J258" s="47">
        <f t="shared" si="53"/>
        <v>4.699474959632238E-4</v>
      </c>
      <c r="K258" s="47">
        <f t="shared" si="54"/>
        <v>2.0235693650027314E-3</v>
      </c>
      <c r="L258" s="47">
        <f t="shared" si="55"/>
        <v>1.2854192910015952E-4</v>
      </c>
      <c r="M258" s="47">
        <f t="shared" si="42"/>
        <v>2.1678272439547019E-2</v>
      </c>
      <c r="N258" s="47">
        <f t="shared" si="43"/>
        <v>4.4984101247026502E-2</v>
      </c>
      <c r="O258" s="47">
        <f t="shared" si="44"/>
        <v>0.1318138652892199</v>
      </c>
      <c r="P258" s="85">
        <v>0.74841512426220436</v>
      </c>
      <c r="Q258" s="84">
        <f t="shared" si="45"/>
        <v>2.0969441007090004E-2</v>
      </c>
      <c r="R258" s="110">
        <f t="shared" si="46"/>
        <v>-3.5657585048231064E-2</v>
      </c>
      <c r="S258" s="110">
        <f t="shared" si="47"/>
        <v>-7.3992262091323799E-2</v>
      </c>
      <c r="T258" s="110">
        <f t="shared" si="48"/>
        <v>-3.4491661095656934E-2</v>
      </c>
      <c r="U258" s="111">
        <f t="shared" si="49"/>
        <v>1.16592395257413E-3</v>
      </c>
      <c r="V258" s="98">
        <f t="shared" si="50"/>
        <v>3.9500600995666865E-2</v>
      </c>
    </row>
    <row r="259" spans="1:22" x14ac:dyDescent="0.3">
      <c r="A259" s="51">
        <v>242</v>
      </c>
      <c r="B259" s="52">
        <v>128.77000000000001</v>
      </c>
      <c r="C259" s="52">
        <v>165.4</v>
      </c>
      <c r="D259" s="52">
        <f t="shared" si="51"/>
        <v>1.5732332462972568E-2</v>
      </c>
      <c r="E259" s="52">
        <f t="shared" si="52"/>
        <v>-4.0115578198789852E-2</v>
      </c>
      <c r="I259" s="51">
        <v>242</v>
      </c>
      <c r="J259" s="47">
        <f t="shared" si="53"/>
        <v>4.5817057618036176E-4</v>
      </c>
      <c r="K259" s="47">
        <f t="shared" si="54"/>
        <v>2.0821170336737483E-3</v>
      </c>
      <c r="L259" s="47">
        <f t="shared" si="55"/>
        <v>1.0804684587884011E-4</v>
      </c>
      <c r="M259" s="47">
        <f t="shared" si="42"/>
        <v>2.1404919438772988E-2</v>
      </c>
      <c r="N259" s="47">
        <f t="shared" si="43"/>
        <v>4.5630220618289238E-2</v>
      </c>
      <c r="O259" s="47">
        <f t="shared" si="44"/>
        <v>0.11062312614749337</v>
      </c>
      <c r="P259" s="85">
        <v>0.74841512426220436</v>
      </c>
      <c r="Q259" s="84">
        <f t="shared" si="45"/>
        <v>2.0714937676898824E-2</v>
      </c>
      <c r="R259" s="110">
        <f t="shared" si="46"/>
        <v>-3.5207959373469828E-2</v>
      </c>
      <c r="S259" s="110">
        <f t="shared" si="47"/>
        <v>-7.5055033882588926E-2</v>
      </c>
      <c r="T259" s="110">
        <f t="shared" si="48"/>
        <v>-3.4073040369920746E-2</v>
      </c>
      <c r="U259" s="111">
        <f t="shared" si="49"/>
        <v>1.1349190035490828E-3</v>
      </c>
      <c r="V259" s="98">
        <f t="shared" si="50"/>
        <v>4.098199351266818E-2</v>
      </c>
    </row>
    <row r="260" spans="1:22" x14ac:dyDescent="0.3">
      <c r="A260" s="51">
        <v>243</v>
      </c>
      <c r="B260" s="52">
        <v>129.94999999999999</v>
      </c>
      <c r="C260" s="52">
        <v>164.77</v>
      </c>
      <c r="D260" s="52">
        <f t="shared" si="51"/>
        <v>9.1218938018067398E-3</v>
      </c>
      <c r="E260" s="52">
        <f t="shared" si="52"/>
        <v>-3.8162205202508879E-3</v>
      </c>
      <c r="I260" s="51">
        <v>243</v>
      </c>
      <c r="J260" s="47">
        <f t="shared" si="53"/>
        <v>4.518506474367159E-4</v>
      </c>
      <c r="K260" s="47">
        <f t="shared" si="54"/>
        <v>2.0679313110902324E-3</v>
      </c>
      <c r="L260" s="47">
        <f t="shared" si="55"/>
        <v>8.5872092107442787E-5</v>
      </c>
      <c r="M260" s="47">
        <f t="shared" si="42"/>
        <v>2.1256778858442214E-2</v>
      </c>
      <c r="N260" s="47">
        <f t="shared" si="43"/>
        <v>4.547451276363753E-2</v>
      </c>
      <c r="O260" s="47">
        <f t="shared" si="44"/>
        <v>8.8835496675281928E-2</v>
      </c>
      <c r="P260" s="85">
        <v>0.74841512426220436</v>
      </c>
      <c r="Q260" s="84">
        <f t="shared" si="45"/>
        <v>2.040392711036472E-2</v>
      </c>
      <c r="R260" s="110">
        <f t="shared" si="46"/>
        <v>-3.4964289802614061E-2</v>
      </c>
      <c r="S260" s="110">
        <f t="shared" si="47"/>
        <v>-7.4798917253120226E-2</v>
      </c>
      <c r="T260" s="110">
        <f t="shared" si="48"/>
        <v>-3.3561473511536891E-2</v>
      </c>
      <c r="U260" s="111">
        <f t="shared" si="49"/>
        <v>1.4028162910771705E-3</v>
      </c>
      <c r="V260" s="98">
        <f t="shared" si="50"/>
        <v>4.1237443741583335E-2</v>
      </c>
    </row>
    <row r="261" spans="1:22" x14ac:dyDescent="0.3">
      <c r="A261" s="51">
        <v>244</v>
      </c>
      <c r="B261" s="52">
        <v>128.74</v>
      </c>
      <c r="C261" s="52">
        <v>173.39</v>
      </c>
      <c r="D261" s="52">
        <f t="shared" si="51"/>
        <v>-9.3548944630293344E-3</v>
      </c>
      <c r="E261" s="52">
        <f t="shared" si="52"/>
        <v>5.0992830487241236E-2</v>
      </c>
      <c r="I261" s="51">
        <v>244</v>
      </c>
      <c r="J261" s="47">
        <f t="shared" si="53"/>
        <v>4.4079139640955763E-4</v>
      </c>
      <c r="K261" s="47">
        <f t="shared" si="54"/>
        <v>2.0063302779293008E-3</v>
      </c>
      <c r="L261" s="47">
        <f t="shared" si="55"/>
        <v>8.2251594594919385E-5</v>
      </c>
      <c r="M261" s="47">
        <f t="shared" si="42"/>
        <v>2.0995032660359392E-2</v>
      </c>
      <c r="N261" s="47">
        <f t="shared" si="43"/>
        <v>4.479207829437367E-2</v>
      </c>
      <c r="O261" s="47">
        <f t="shared" si="44"/>
        <v>8.746344073246172E-2</v>
      </c>
      <c r="P261" s="85">
        <v>0.74841512426220436</v>
      </c>
      <c r="Q261" s="84">
        <f t="shared" si="45"/>
        <v>2.0121213572699349E-2</v>
      </c>
      <c r="R261" s="110">
        <f t="shared" si="46"/>
        <v>-3.4533755619356774E-2</v>
      </c>
      <c r="S261" s="110">
        <f t="shared" si="47"/>
        <v>-7.3676412441194869E-2</v>
      </c>
      <c r="T261" s="110">
        <f t="shared" si="48"/>
        <v>-3.3096451123719721E-2</v>
      </c>
      <c r="U261" s="111">
        <f t="shared" si="49"/>
        <v>1.4373044956370526E-3</v>
      </c>
      <c r="V261" s="98">
        <f t="shared" si="50"/>
        <v>4.0579961317475148E-2</v>
      </c>
    </row>
    <row r="262" spans="1:22" x14ac:dyDescent="0.3">
      <c r="A262" s="51">
        <v>245</v>
      </c>
      <c r="B262" s="52">
        <v>128.54</v>
      </c>
      <c r="C262" s="52">
        <v>172.88</v>
      </c>
      <c r="D262" s="52">
        <f t="shared" si="51"/>
        <v>-1.5547266813298257E-3</v>
      </c>
      <c r="E262" s="52">
        <f t="shared" si="52"/>
        <v>-2.9456803579508556E-3</v>
      </c>
      <c r="I262" s="51">
        <v>245</v>
      </c>
      <c r="J262" s="47">
        <f t="shared" si="53"/>
        <v>4.3019307602970341E-4</v>
      </c>
      <c r="K262" s="47">
        <f t="shared" si="54"/>
        <v>2.0241484324244373E-3</v>
      </c>
      <c r="L262" s="47">
        <f t="shared" si="55"/>
        <v>6.5473070329693188E-5</v>
      </c>
      <c r="M262" s="47">
        <f t="shared" si="42"/>
        <v>2.074109630732434E-2</v>
      </c>
      <c r="N262" s="47">
        <f t="shared" si="43"/>
        <v>4.4990537143097517E-2</v>
      </c>
      <c r="O262" s="47">
        <f t="shared" si="44"/>
        <v>7.0163269960070149E-2</v>
      </c>
      <c r="P262" s="85">
        <v>0.74841512426220436</v>
      </c>
      <c r="Q262" s="84">
        <f t="shared" si="45"/>
        <v>1.98427869600326E-2</v>
      </c>
      <c r="R262" s="110">
        <f t="shared" si="46"/>
        <v>-3.4116067488052237E-2</v>
      </c>
      <c r="S262" s="110">
        <f t="shared" si="47"/>
        <v>-7.4002848198318899E-2</v>
      </c>
      <c r="T262" s="110">
        <f t="shared" si="48"/>
        <v>-3.2638480100035006E-2</v>
      </c>
      <c r="U262" s="111">
        <f t="shared" si="49"/>
        <v>1.4775873880172319E-3</v>
      </c>
      <c r="V262" s="98">
        <f t="shared" si="50"/>
        <v>4.1364368098283893E-2</v>
      </c>
    </row>
    <row r="263" spans="1:22" x14ac:dyDescent="0.3">
      <c r="A263" s="51">
        <v>246</v>
      </c>
      <c r="B263" s="52">
        <v>129.32</v>
      </c>
      <c r="C263" s="52">
        <v>172.66</v>
      </c>
      <c r="D263" s="52">
        <f t="shared" si="51"/>
        <v>6.0498129140922679E-3</v>
      </c>
      <c r="E263" s="52">
        <f t="shared" si="52"/>
        <v>-1.2733693912539315E-3</v>
      </c>
      <c r="I263" s="51">
        <v>246</v>
      </c>
      <c r="J263" s="47">
        <f t="shared" si="53"/>
        <v>4.1735979900042145E-4</v>
      </c>
      <c r="K263" s="47">
        <f t="shared" si="54"/>
        <v>1.9636842904348405E-3</v>
      </c>
      <c r="L263" s="47">
        <f t="shared" si="55"/>
        <v>6.3646270055217643E-5</v>
      </c>
      <c r="M263" s="47">
        <f t="shared" si="42"/>
        <v>2.0429385673593356E-2</v>
      </c>
      <c r="N263" s="47">
        <f t="shared" si="43"/>
        <v>4.4313477525859339E-2</v>
      </c>
      <c r="O263" s="47">
        <f t="shared" si="44"/>
        <v>7.0304288442184087E-2</v>
      </c>
      <c r="P263" s="85">
        <v>0.74841512426220436</v>
      </c>
      <c r="Q263" s="84">
        <f t="shared" si="45"/>
        <v>1.9545662984363707E-2</v>
      </c>
      <c r="R263" s="110">
        <f t="shared" si="46"/>
        <v>-3.3603349121600484E-2</v>
      </c>
      <c r="S263" s="110">
        <f t="shared" si="47"/>
        <v>-7.2889184231242299E-2</v>
      </c>
      <c r="T263" s="110">
        <f t="shared" si="48"/>
        <v>-3.214975465100179E-2</v>
      </c>
      <c r="U263" s="111">
        <f t="shared" si="49"/>
        <v>1.4535944705986945E-3</v>
      </c>
      <c r="V263" s="98">
        <f t="shared" si="50"/>
        <v>4.0739429580240509E-2</v>
      </c>
    </row>
    <row r="264" spans="1:22" x14ac:dyDescent="0.3">
      <c r="A264" s="51">
        <v>247</v>
      </c>
      <c r="B264" s="52">
        <v>130.36000000000001</v>
      </c>
      <c r="C264" s="52">
        <v>164.3</v>
      </c>
      <c r="D264" s="52">
        <f t="shared" si="51"/>
        <v>8.0099011121287176E-3</v>
      </c>
      <c r="E264" s="52">
        <f t="shared" si="52"/>
        <v>-4.9630317764154164E-2</v>
      </c>
      <c r="I264" s="51">
        <v>247</v>
      </c>
      <c r="J264" s="47">
        <f t="shared" si="53"/>
        <v>4.0593701211927432E-4</v>
      </c>
      <c r="K264" s="47">
        <f t="shared" si="54"/>
        <v>1.9048224058099926E-3</v>
      </c>
      <c r="L264" s="47">
        <f t="shared" si="55"/>
        <v>6.1505772555932572E-5</v>
      </c>
      <c r="M264" s="47">
        <f t="shared" si="42"/>
        <v>2.0147878600966264E-2</v>
      </c>
      <c r="N264" s="47">
        <f t="shared" si="43"/>
        <v>4.3644271168275829E-2</v>
      </c>
      <c r="O264" s="47">
        <f t="shared" si="44"/>
        <v>6.9945423986820854E-2</v>
      </c>
      <c r="P264" s="85">
        <v>0.74841512426220436</v>
      </c>
      <c r="Q264" s="84">
        <f t="shared" si="45"/>
        <v>1.9264034428800779E-2</v>
      </c>
      <c r="R264" s="110">
        <f t="shared" si="46"/>
        <v>-3.3140311192177321E-2</v>
      </c>
      <c r="S264" s="110">
        <f t="shared" si="47"/>
        <v>-7.1788437726792081E-2</v>
      </c>
      <c r="T264" s="110">
        <f t="shared" si="48"/>
        <v>-3.1686516899931003E-2</v>
      </c>
      <c r="U264" s="111">
        <f t="shared" si="49"/>
        <v>1.4537942922463187E-3</v>
      </c>
      <c r="V264" s="98">
        <f t="shared" si="50"/>
        <v>4.0101920826861079E-2</v>
      </c>
    </row>
    <row r="265" spans="1:22" x14ac:dyDescent="0.3">
      <c r="A265" s="51">
        <v>248</v>
      </c>
      <c r="B265" s="52">
        <v>130.26</v>
      </c>
      <c r="C265" s="52">
        <v>165.5</v>
      </c>
      <c r="D265" s="52">
        <f t="shared" si="51"/>
        <v>-7.6740085110550465E-4</v>
      </c>
      <c r="E265" s="52">
        <f t="shared" si="52"/>
        <v>7.2771697738952222E-3</v>
      </c>
      <c r="I265" s="51">
        <v>248</v>
      </c>
      <c r="J265" s="47">
        <f t="shared" si="53"/>
        <v>3.9568365723047851E-4</v>
      </c>
      <c r="K265" s="47">
        <f t="shared" si="54"/>
        <v>1.9215727868768203E-3</v>
      </c>
      <c r="L265" s="47">
        <f t="shared" si="55"/>
        <v>4.773458125562258E-5</v>
      </c>
      <c r="M265" s="47">
        <f t="shared" si="42"/>
        <v>1.9891798742961344E-2</v>
      </c>
      <c r="N265" s="47">
        <f t="shared" si="43"/>
        <v>4.3835747819294932E-2</v>
      </c>
      <c r="O265" s="47">
        <f t="shared" si="44"/>
        <v>5.4743258026446737E-2</v>
      </c>
      <c r="P265" s="85">
        <v>0.74841512426220436</v>
      </c>
      <c r="Q265" s="84">
        <f t="shared" si="45"/>
        <v>1.9006160090317432E-2</v>
      </c>
      <c r="R265" s="110">
        <f t="shared" si="46"/>
        <v>-3.2719097308948709E-2</v>
      </c>
      <c r="S265" s="110">
        <f t="shared" si="47"/>
        <v>-7.2103388790697373E-2</v>
      </c>
      <c r="T265" s="110">
        <f t="shared" si="48"/>
        <v>-3.1262351358978958E-2</v>
      </c>
      <c r="U265" s="111">
        <f t="shared" si="49"/>
        <v>1.456745949969751E-3</v>
      </c>
      <c r="V265" s="98">
        <f t="shared" si="50"/>
        <v>4.0841037431718415E-2</v>
      </c>
    </row>
    <row r="266" spans="1:22" x14ac:dyDescent="0.3">
      <c r="A266" s="51">
        <v>249</v>
      </c>
      <c r="B266" s="52">
        <v>129.52000000000001</v>
      </c>
      <c r="C266" s="52">
        <v>152.83000000000001</v>
      </c>
      <c r="D266" s="52">
        <f t="shared" si="51"/>
        <v>-5.69714374887561E-3</v>
      </c>
      <c r="E266" s="52">
        <f t="shared" si="52"/>
        <v>-7.9645002277372465E-2</v>
      </c>
      <c r="I266" s="51">
        <v>249</v>
      </c>
      <c r="J266" s="47">
        <f t="shared" si="53"/>
        <v>3.8383081463555247E-4</v>
      </c>
      <c r="K266" s="47">
        <f t="shared" si="54"/>
        <v>1.8655143192680584E-3</v>
      </c>
      <c r="L266" s="47">
        <f t="shared" si="55"/>
        <v>4.6135008629610113E-5</v>
      </c>
      <c r="M266" s="47">
        <f t="shared" si="42"/>
        <v>1.9591600614435576E-2</v>
      </c>
      <c r="N266" s="47">
        <f t="shared" si="43"/>
        <v>4.3191600100807311E-2</v>
      </c>
      <c r="O266" s="47">
        <f t="shared" si="44"/>
        <v>5.4520696317293678E-2</v>
      </c>
      <c r="P266" s="85">
        <v>0.74841512426220436</v>
      </c>
      <c r="Q266" s="84">
        <f t="shared" si="45"/>
        <v>1.8720161881253212E-2</v>
      </c>
      <c r="R266" s="110">
        <f t="shared" si="46"/>
        <v>-3.2225315328439058E-2</v>
      </c>
      <c r="S266" s="110">
        <f t="shared" si="47"/>
        <v>-7.1043860079650495E-2</v>
      </c>
      <c r="T266" s="110">
        <f t="shared" si="48"/>
        <v>-3.0791926167498047E-2</v>
      </c>
      <c r="U266" s="111">
        <f t="shared" si="49"/>
        <v>1.4333891609410107E-3</v>
      </c>
      <c r="V266" s="98">
        <f t="shared" si="50"/>
        <v>4.0251933912152447E-2</v>
      </c>
    </row>
    <row r="267" spans="1:22" x14ac:dyDescent="0.3">
      <c r="A267" s="51">
        <v>250</v>
      </c>
      <c r="B267" s="52">
        <v>129.91</v>
      </c>
      <c r="C267" s="52">
        <v>157.63</v>
      </c>
      <c r="D267" s="52">
        <f t="shared" si="51"/>
        <v>3.0065936382616836E-3</v>
      </c>
      <c r="E267" s="52">
        <f t="shared" si="52"/>
        <v>3.0924322098705895E-2</v>
      </c>
      <c r="I267" s="51">
        <v>250</v>
      </c>
      <c r="J267" s="47">
        <f t="shared" si="53"/>
        <v>3.7328961360334647E-4</v>
      </c>
      <c r="K267" s="47">
        <f t="shared" si="54"/>
        <v>1.9998486813228968E-3</v>
      </c>
      <c r="L267" s="47">
        <f t="shared" si="55"/>
        <v>5.836342917633331E-5</v>
      </c>
      <c r="M267" s="47">
        <f t="shared" si="42"/>
        <v>1.9320704272964444E-2</v>
      </c>
      <c r="N267" s="47">
        <f t="shared" si="43"/>
        <v>4.4719667723753236E-2</v>
      </c>
      <c r="O267" s="47">
        <f t="shared" si="44"/>
        <v>6.7549055365818081E-2</v>
      </c>
      <c r="P267" s="85">
        <v>0.74841512426220436</v>
      </c>
      <c r="Q267" s="84">
        <f t="shared" si="45"/>
        <v>1.8911576667017586E-2</v>
      </c>
      <c r="R267" s="110">
        <f t="shared" si="46"/>
        <v>-3.1779730498642383E-2</v>
      </c>
      <c r="S267" s="110">
        <f t="shared" si="47"/>
        <v>-7.3557307651480219E-2</v>
      </c>
      <c r="T267" s="110">
        <f t="shared" si="48"/>
        <v>-3.1106775472114719E-2</v>
      </c>
      <c r="U267" s="111">
        <f t="shared" si="49"/>
        <v>6.7295502652766487E-4</v>
      </c>
      <c r="V267" s="98">
        <f t="shared" si="50"/>
        <v>4.2450532179365501E-2</v>
      </c>
    </row>
    <row r="268" spans="1:22" x14ac:dyDescent="0.3">
      <c r="A268" s="51">
        <v>251</v>
      </c>
      <c r="B268" s="52">
        <v>133.36000000000001</v>
      </c>
      <c r="C268" s="52">
        <v>158.36000000000001</v>
      </c>
      <c r="D268" s="52">
        <f t="shared" si="51"/>
        <v>2.6210335434897265E-2</v>
      </c>
      <c r="E268" s="52">
        <f t="shared" si="52"/>
        <v>4.6204075994790506E-3</v>
      </c>
      <c r="I268" s="51">
        <v>251</v>
      </c>
      <c r="J268" s="47">
        <f t="shared" si="53"/>
        <v>3.6236211335441513E-4</v>
      </c>
      <c r="K268" s="47">
        <f t="shared" si="54"/>
        <v>1.968542631801145E-3</v>
      </c>
      <c r="L268" s="47">
        <f t="shared" si="55"/>
        <v>5.9401832403729037E-5</v>
      </c>
      <c r="M268" s="47">
        <f t="shared" si="42"/>
        <v>1.9035811339536204E-2</v>
      </c>
      <c r="N268" s="47">
        <f t="shared" si="43"/>
        <v>4.4368261536836727E-2</v>
      </c>
      <c r="O268" s="47">
        <f t="shared" si="44"/>
        <v>7.0332497254385978E-2</v>
      </c>
      <c r="P268" s="85">
        <v>0.74841512426220436</v>
      </c>
      <c r="Q268" s="84">
        <f t="shared" si="45"/>
        <v>1.870658949924963E-2</v>
      </c>
      <c r="R268" s="110">
        <f t="shared" si="46"/>
        <v>-3.1311123323800094E-2</v>
      </c>
      <c r="S268" s="110">
        <f t="shared" si="47"/>
        <v>-7.297929591039741E-2</v>
      </c>
      <c r="T268" s="110">
        <f t="shared" si="48"/>
        <v>-3.0769601585733088E-2</v>
      </c>
      <c r="U268" s="111">
        <f t="shared" si="49"/>
        <v>5.4152173806700649E-4</v>
      </c>
      <c r="V268" s="98">
        <f t="shared" si="50"/>
        <v>4.2209694324664322E-2</v>
      </c>
    </row>
    <row r="269" spans="1:22" x14ac:dyDescent="0.3">
      <c r="A269" s="51">
        <v>252</v>
      </c>
      <c r="B269" s="52">
        <v>132.47</v>
      </c>
      <c r="C269" s="52">
        <v>165.68</v>
      </c>
      <c r="D269" s="52">
        <f t="shared" si="51"/>
        <v>-6.6960337463684528E-3</v>
      </c>
      <c r="E269" s="52">
        <f t="shared" si="52"/>
        <v>4.518729484939888E-2</v>
      </c>
      <c r="I269" s="51">
        <v>252</v>
      </c>
      <c r="J269" s="47">
        <f t="shared" si="53"/>
        <v>3.721007004620776E-4</v>
      </c>
      <c r="K269" s="47">
        <f t="shared" si="54"/>
        <v>1.9101267978386704E-3</v>
      </c>
      <c r="L269" s="47">
        <f t="shared" si="55"/>
        <v>6.1252850422465998E-5</v>
      </c>
      <c r="M269" s="47">
        <f t="shared" si="42"/>
        <v>1.9289911883211847E-2</v>
      </c>
      <c r="N269" s="47">
        <f t="shared" si="43"/>
        <v>4.370499740119739E-2</v>
      </c>
      <c r="O269" s="47">
        <f t="shared" si="44"/>
        <v>7.2654908642742794E-2</v>
      </c>
      <c r="P269" s="85">
        <v>0.74841512426220436</v>
      </c>
      <c r="Q269" s="84">
        <f t="shared" si="45"/>
        <v>1.8772078935133645E-2</v>
      </c>
      <c r="R269" s="110">
        <f t="shared" si="46"/>
        <v>-3.1729081524675316E-2</v>
      </c>
      <c r="S269" s="110">
        <f t="shared" si="47"/>
        <v>-7.1888323491264214E-2</v>
      </c>
      <c r="T269" s="110">
        <f t="shared" si="48"/>
        <v>-3.0877322121873916E-2</v>
      </c>
      <c r="U269" s="111">
        <f t="shared" si="49"/>
        <v>8.5175940280140042E-4</v>
      </c>
      <c r="V269" s="98">
        <f t="shared" si="50"/>
        <v>4.1011001369390301E-2</v>
      </c>
    </row>
    <row r="270" spans="1:22" x14ac:dyDescent="0.3">
      <c r="A270" s="51">
        <v>253</v>
      </c>
      <c r="B270" s="52">
        <v>129.77000000000001</v>
      </c>
      <c r="C270" s="52">
        <v>164.11</v>
      </c>
      <c r="D270" s="52">
        <f t="shared" si="51"/>
        <v>-2.0592551947030989E-2</v>
      </c>
      <c r="E270" s="52">
        <f t="shared" si="52"/>
        <v>-9.5212823957922348E-3</v>
      </c>
      <c r="I270" s="51">
        <v>253</v>
      </c>
      <c r="J270" s="47">
        <f t="shared" si="53"/>
        <v>3.6228278548619043E-4</v>
      </c>
      <c r="K270" s="47">
        <f t="shared" si="54"/>
        <v>1.9140797423777057E-3</v>
      </c>
      <c r="L270" s="47">
        <f t="shared" si="55"/>
        <v>5.0337995373231724E-5</v>
      </c>
      <c r="M270" s="47">
        <f t="shared" si="42"/>
        <v>1.9033727577282136E-2</v>
      </c>
      <c r="N270" s="47">
        <f t="shared" si="43"/>
        <v>4.3750197055301428E-2</v>
      </c>
      <c r="O270" s="47">
        <f t="shared" si="44"/>
        <v>6.044940826097786E-2</v>
      </c>
      <c r="P270" s="85">
        <v>0.74841512426220436</v>
      </c>
      <c r="Q270" s="84">
        <f t="shared" si="45"/>
        <v>1.8521111546037597E-2</v>
      </c>
      <c r="R270" s="110">
        <f t="shared" si="46"/>
        <v>-3.1307695839898786E-2</v>
      </c>
      <c r="S270" s="110">
        <f t="shared" si="47"/>
        <v>-7.1962670306254195E-2</v>
      </c>
      <c r="T270" s="110">
        <f t="shared" si="48"/>
        <v>-3.0464517501672738E-2</v>
      </c>
      <c r="U270" s="111">
        <f t="shared" si="49"/>
        <v>8.4317833822604785E-4</v>
      </c>
      <c r="V270" s="98">
        <f t="shared" si="50"/>
        <v>4.1498152804581454E-2</v>
      </c>
    </row>
    <row r="271" spans="1:22" x14ac:dyDescent="0.3">
      <c r="A271" s="51">
        <v>254</v>
      </c>
      <c r="B271" s="52">
        <v>132.28</v>
      </c>
      <c r="C271" s="52">
        <v>166.71</v>
      </c>
      <c r="D271" s="52">
        <f t="shared" si="51"/>
        <v>1.9157235364452706E-2</v>
      </c>
      <c r="E271" s="52">
        <f t="shared" si="52"/>
        <v>1.5718841268402992E-2</v>
      </c>
      <c r="I271" s="51">
        <v>254</v>
      </c>
      <c r="J271" s="47">
        <f t="shared" si="53"/>
        <v>3.6413589779233984E-4</v>
      </c>
      <c r="K271" s="47">
        <f t="shared" si="54"/>
        <v>1.8593769946601872E-3</v>
      </c>
      <c r="L271" s="47">
        <f t="shared" si="55"/>
        <v>5.4709880582165868E-5</v>
      </c>
      <c r="M271" s="47">
        <f t="shared" si="42"/>
        <v>1.9082345185860668E-2</v>
      </c>
      <c r="N271" s="47">
        <f t="shared" si="43"/>
        <v>4.3120493905568699E-2</v>
      </c>
      <c r="O271" s="47">
        <f t="shared" si="44"/>
        <v>6.6489075222345095E-2</v>
      </c>
      <c r="P271" s="85">
        <v>0.74841512426220436</v>
      </c>
      <c r="Q271" s="84">
        <f t="shared" si="45"/>
        <v>1.8500094702963571E-2</v>
      </c>
      <c r="R271" s="110">
        <f t="shared" si="46"/>
        <v>-3.1387664689702895E-2</v>
      </c>
      <c r="S271" s="110">
        <f t="shared" si="47"/>
        <v>-7.0926900796513551E-2</v>
      </c>
      <c r="T271" s="110">
        <f t="shared" si="48"/>
        <v>-3.0429947871115356E-2</v>
      </c>
      <c r="U271" s="111">
        <f t="shared" si="49"/>
        <v>9.5771681858753885E-4</v>
      </c>
      <c r="V271" s="98">
        <f t="shared" si="50"/>
        <v>4.0496952925398191E-2</v>
      </c>
    </row>
    <row r="272" spans="1:22" x14ac:dyDescent="0.3">
      <c r="A272" s="51">
        <v>255</v>
      </c>
      <c r="B272" s="52">
        <v>130.78</v>
      </c>
      <c r="C272" s="52">
        <v>168.87</v>
      </c>
      <c r="D272" s="52">
        <f t="shared" si="51"/>
        <v>-1.1404365980462189E-2</v>
      </c>
      <c r="E272" s="52">
        <f t="shared" si="52"/>
        <v>1.287341218410527E-2</v>
      </c>
      <c r="I272" s="51">
        <v>255</v>
      </c>
      <c r="J272" s="47">
        <f t="shared" si="53"/>
        <v>3.6422181086284076E-4</v>
      </c>
      <c r="K272" s="47">
        <f t="shared" si="54"/>
        <v>1.8110081439450189E-3</v>
      </c>
      <c r="L272" s="47">
        <f t="shared" si="55"/>
        <v>6.2102470419758956E-5</v>
      </c>
      <c r="M272" s="47">
        <f t="shared" si="42"/>
        <v>1.9084596167140682E-2</v>
      </c>
      <c r="N272" s="47">
        <f t="shared" si="43"/>
        <v>4.2555941347184635E-2</v>
      </c>
      <c r="O272" s="47">
        <f t="shared" si="44"/>
        <v>7.6465529519641945E-2</v>
      </c>
      <c r="P272" s="85">
        <v>0.74841512426220436</v>
      </c>
      <c r="Q272" s="84">
        <f t="shared" si="45"/>
        <v>1.8493891491752026E-2</v>
      </c>
      <c r="R272" s="110">
        <f t="shared" si="46"/>
        <v>-3.1391367224425523E-2</v>
      </c>
      <c r="S272" s="110">
        <f t="shared" si="47"/>
        <v>-6.9998294473250788E-2</v>
      </c>
      <c r="T272" s="110">
        <f t="shared" si="48"/>
        <v>-3.0419744496655302E-2</v>
      </c>
      <c r="U272" s="111">
        <f t="shared" si="49"/>
        <v>9.7162272777022093E-4</v>
      </c>
      <c r="V272" s="98">
        <f t="shared" si="50"/>
        <v>3.957854997659549E-2</v>
      </c>
    </row>
    <row r="273" spans="1:22" x14ac:dyDescent="0.3">
      <c r="A273" s="51">
        <v>256</v>
      </c>
      <c r="B273" s="52">
        <v>134.22</v>
      </c>
      <c r="C273" s="52">
        <v>170.85</v>
      </c>
      <c r="D273" s="52">
        <f t="shared" si="51"/>
        <v>2.5963722596963383E-2</v>
      </c>
      <c r="E273" s="52">
        <f t="shared" si="52"/>
        <v>1.1656790417255886E-2</v>
      </c>
      <c r="I273" s="51">
        <v>256</v>
      </c>
      <c r="J273" s="47">
        <f t="shared" si="53"/>
        <v>3.5719694343944522E-4</v>
      </c>
      <c r="K273" s="47">
        <f t="shared" si="54"/>
        <v>1.7616496418645243E-3</v>
      </c>
      <c r="L273" s="47">
        <f t="shared" si="55"/>
        <v>5.5835003188219853E-5</v>
      </c>
      <c r="M273" s="47">
        <f t="shared" si="42"/>
        <v>1.8899654585188726E-2</v>
      </c>
      <c r="N273" s="47">
        <f t="shared" si="43"/>
        <v>4.1972010219484657E-2</v>
      </c>
      <c r="O273" s="47">
        <f t="shared" si="44"/>
        <v>7.038707342757812E-2</v>
      </c>
      <c r="P273" s="85">
        <v>0.74841512426220436</v>
      </c>
      <c r="Q273" s="84">
        <f t="shared" si="45"/>
        <v>1.8237457922124847E-2</v>
      </c>
      <c r="R273" s="110">
        <f t="shared" si="46"/>
        <v>-3.1087165392577706E-2</v>
      </c>
      <c r="S273" s="110">
        <f t="shared" si="47"/>
        <v>-6.9037813239963608E-2</v>
      </c>
      <c r="T273" s="110">
        <f t="shared" si="48"/>
        <v>-2.9997948809581922E-2</v>
      </c>
      <c r="U273" s="111">
        <f t="shared" si="49"/>
        <v>1.0892165829957841E-3</v>
      </c>
      <c r="V273" s="98">
        <f t="shared" si="50"/>
        <v>3.9039864430381682E-2</v>
      </c>
    </row>
    <row r="274" spans="1:22" x14ac:dyDescent="0.3">
      <c r="A274" s="51">
        <v>257</v>
      </c>
      <c r="B274" s="52">
        <v>129.03</v>
      </c>
      <c r="C274" s="52">
        <v>166.43</v>
      </c>
      <c r="D274" s="52">
        <f t="shared" si="51"/>
        <v>-3.943530926633855E-2</v>
      </c>
      <c r="E274" s="52">
        <f t="shared" si="52"/>
        <v>-2.6211177962665713E-2</v>
      </c>
      <c r="I274" s="51">
        <v>257</v>
      </c>
      <c r="J274" s="47">
        <f t="shared" si="53"/>
        <v>3.6670448186902388E-4</v>
      </c>
      <c r="K274" s="47">
        <f t="shared" si="54"/>
        <v>1.7128765754935436E-3</v>
      </c>
      <c r="L274" s="47">
        <f t="shared" si="55"/>
        <v>6.3239563275510445E-5</v>
      </c>
      <c r="M274" s="47">
        <f t="shared" si="42"/>
        <v>1.9149529546937279E-2</v>
      </c>
      <c r="N274" s="47">
        <f t="shared" si="43"/>
        <v>4.1386913094522325E-2</v>
      </c>
      <c r="O274" s="47">
        <f t="shared" si="44"/>
        <v>7.9793537291730027E-2</v>
      </c>
      <c r="P274" s="85">
        <v>0.74841512426220436</v>
      </c>
      <c r="Q274" s="84">
        <f t="shared" si="45"/>
        <v>1.8374754492739731E-2</v>
      </c>
      <c r="R274" s="110">
        <f t="shared" si="46"/>
        <v>-3.1498173129694176E-2</v>
      </c>
      <c r="S274" s="110">
        <f t="shared" si="47"/>
        <v>-6.8075414111850446E-2</v>
      </c>
      <c r="T274" s="110">
        <f t="shared" si="48"/>
        <v>-3.0223781571725814E-2</v>
      </c>
      <c r="U274" s="111">
        <f t="shared" si="49"/>
        <v>1.2743915579683622E-3</v>
      </c>
      <c r="V274" s="98">
        <f t="shared" si="50"/>
        <v>3.7851632540124636E-2</v>
      </c>
    </row>
    <row r="275" spans="1:22" x14ac:dyDescent="0.3">
      <c r="A275" s="51">
        <v>258</v>
      </c>
      <c r="B275" s="52">
        <v>131.55000000000001</v>
      </c>
      <c r="C275" s="52">
        <v>166.23</v>
      </c>
      <c r="D275" s="52">
        <f t="shared" si="51"/>
        <v>1.9342072022547271E-2</v>
      </c>
      <c r="E275" s="52">
        <f t="shared" si="52"/>
        <v>-1.2024290512671833E-3</v>
      </c>
      <c r="I275" s="51">
        <v>258</v>
      </c>
      <c r="J275" s="47">
        <f t="shared" si="53"/>
        <v>4.0235765592090618E-4</v>
      </c>
      <c r="K275" s="47">
        <f t="shared" si="54"/>
        <v>1.6821010537344532E-3</v>
      </c>
      <c r="L275" s="47">
        <f t="shared" si="55"/>
        <v>9.2351753653027962E-5</v>
      </c>
      <c r="M275" s="47">
        <f t="shared" ref="M275:M338" si="56">SQRT(J275)</f>
        <v>2.0058854800833126E-2</v>
      </c>
      <c r="N275" s="47">
        <f t="shared" ref="N275:N338" si="57">SQRT(K275)</f>
        <v>4.1013425286538223E-2</v>
      </c>
      <c r="O275" s="47">
        <f t="shared" ref="O275:O338" si="58">L275/(M275*N275)</f>
        <v>0.11225688076529491</v>
      </c>
      <c r="P275" s="85">
        <v>0.74841512426220436</v>
      </c>
      <c r="Q275" s="84">
        <f t="shared" ref="Q275:Q338" si="59">SQRT((P275^2)*J275+((1-P275)^2)*K275+2*(P275*(1-P275))*L275)</f>
        <v>1.9147244530110012E-2</v>
      </c>
      <c r="R275" s="110">
        <f t="shared" ref="R275:R338" si="60">NORMSINV(0.05)*M275</f>
        <v>-3.2993880071643326E-2</v>
      </c>
      <c r="S275" s="110">
        <f t="shared" ref="S275:S338" si="61">NORMSINV(0.05)*N275</f>
        <v>-6.7461081336265633E-2</v>
      </c>
      <c r="T275" s="110">
        <f t="shared" ref="T275:T338" si="62">NORMSINV(0.05)*Q275</f>
        <v>-3.14944146114782E-2</v>
      </c>
      <c r="U275" s="111">
        <f t="shared" ref="U275:U338" si="63">T275-R275</f>
        <v>1.4994654601651267E-3</v>
      </c>
      <c r="V275" s="98">
        <f t="shared" ref="V275:V338" si="64">T275-S275</f>
        <v>3.5966666724787433E-2</v>
      </c>
    </row>
    <row r="276" spans="1:22" x14ac:dyDescent="0.3">
      <c r="A276" s="51">
        <v>259</v>
      </c>
      <c r="B276" s="52">
        <v>129.76</v>
      </c>
      <c r="C276" s="52">
        <v>162.80000000000001</v>
      </c>
      <c r="D276" s="52">
        <f t="shared" ref="D276:D339" si="65">LN(B276/B275)</f>
        <v>-1.37004171191991E-2</v>
      </c>
      <c r="E276" s="52">
        <f t="shared" ref="E276:E339" si="66">LN(C276/C275)</f>
        <v>-2.0849917978927934E-2</v>
      </c>
      <c r="I276" s="51">
        <v>259</v>
      </c>
      <c r="J276" s="47">
        <f t="shared" ref="J276:J339" si="67">$K$13*J275+(1-$K$13)*D275^2</f>
        <v>4.0151039874704119E-4</v>
      </c>
      <c r="K276" s="47">
        <f t="shared" ref="K276:K339" si="68">$K$13*K275+(1-$K$13)*E275^2</f>
        <v>1.6316813971911195E-3</v>
      </c>
      <c r="L276" s="47">
        <f t="shared" ref="L276:L339" si="69">(1-$K$13)*D275*E275+$K$13*L275</f>
        <v>8.8883476964088718E-5</v>
      </c>
      <c r="M276" s="47">
        <f t="shared" si="56"/>
        <v>2.0037724390435187E-2</v>
      </c>
      <c r="N276" s="47">
        <f t="shared" si="57"/>
        <v>4.0394076263619641E-2</v>
      </c>
      <c r="O276" s="47">
        <f t="shared" si="58"/>
        <v>0.10981330315875253</v>
      </c>
      <c r="P276" s="85">
        <v>0.74841512426220436</v>
      </c>
      <c r="Q276" s="84">
        <f t="shared" si="59"/>
        <v>1.9016966378896768E-2</v>
      </c>
      <c r="R276" s="110">
        <f t="shared" si="60"/>
        <v>-3.2959123639461303E-2</v>
      </c>
      <c r="S276" s="110">
        <f t="shared" si="61"/>
        <v>-6.6442342849569153E-2</v>
      </c>
      <c r="T276" s="110">
        <f t="shared" si="62"/>
        <v>-3.1280126121942559E-2</v>
      </c>
      <c r="U276" s="111">
        <f t="shared" si="63"/>
        <v>1.6789975175187447E-3</v>
      </c>
      <c r="V276" s="98">
        <f t="shared" si="64"/>
        <v>3.5162216727626594E-2</v>
      </c>
    </row>
    <row r="277" spans="1:22" x14ac:dyDescent="0.3">
      <c r="A277" s="51">
        <v>260</v>
      </c>
      <c r="B277" s="52">
        <v>133.59</v>
      </c>
      <c r="C277" s="52">
        <v>171</v>
      </c>
      <c r="D277" s="52">
        <f t="shared" si="65"/>
        <v>2.9088817634617927E-2</v>
      </c>
      <c r="E277" s="52">
        <f t="shared" si="66"/>
        <v>4.9141102934219812E-2</v>
      </c>
      <c r="I277" s="51">
        <v>260</v>
      </c>
      <c r="J277" s="47">
        <f t="shared" si="67"/>
        <v>3.9509612966183129E-4</v>
      </c>
      <c r="K277" s="47">
        <f t="shared" si="68"/>
        <v>1.5957725276672264E-3</v>
      </c>
      <c r="L277" s="47">
        <f t="shared" si="69"/>
        <v>9.478654985153809E-5</v>
      </c>
      <c r="M277" s="47">
        <f t="shared" si="56"/>
        <v>1.9877025171333645E-2</v>
      </c>
      <c r="N277" s="47">
        <f t="shared" si="57"/>
        <v>3.9947121644334109E-2</v>
      </c>
      <c r="O277" s="47">
        <f t="shared" si="58"/>
        <v>0.11937402456065946</v>
      </c>
      <c r="P277" s="85">
        <v>0.74841512426220436</v>
      </c>
      <c r="Q277" s="84">
        <f t="shared" si="59"/>
        <v>1.8920949889942643E-2</v>
      </c>
      <c r="R277" s="110">
        <f t="shared" si="60"/>
        <v>-3.2694796946073863E-2</v>
      </c>
      <c r="S277" s="110">
        <f t="shared" si="61"/>
        <v>-6.570716792295464E-2</v>
      </c>
      <c r="T277" s="110">
        <f t="shared" si="62"/>
        <v>-3.1122193051839223E-2</v>
      </c>
      <c r="U277" s="111">
        <f t="shared" si="63"/>
        <v>1.57260389423464E-3</v>
      </c>
      <c r="V277" s="98">
        <f t="shared" si="64"/>
        <v>3.458497487111542E-2</v>
      </c>
    </row>
    <row r="278" spans="1:22" x14ac:dyDescent="0.3">
      <c r="A278" s="51">
        <v>261</v>
      </c>
      <c r="B278" s="52">
        <v>132.86000000000001</v>
      </c>
      <c r="C278" s="52">
        <v>169.51</v>
      </c>
      <c r="D278" s="52">
        <f t="shared" si="65"/>
        <v>-5.4794657646254838E-3</v>
      </c>
      <c r="E278" s="52">
        <f t="shared" si="66"/>
        <v>-8.7516343722649284E-3</v>
      </c>
      <c r="I278" s="51">
        <v>261</v>
      </c>
      <c r="J278" s="47">
        <f t="shared" si="67"/>
        <v>4.0862802511337814E-4</v>
      </c>
      <c r="K278" s="47">
        <f t="shared" si="68"/>
        <v>1.6203447917649571E-3</v>
      </c>
      <c r="L278" s="47">
        <f t="shared" si="69"/>
        <v>1.3482665080451724E-4</v>
      </c>
      <c r="M278" s="47">
        <f t="shared" si="56"/>
        <v>2.0214549837020316E-2</v>
      </c>
      <c r="N278" s="47">
        <f t="shared" si="57"/>
        <v>4.025350657725308E-2</v>
      </c>
      <c r="O278" s="47">
        <f t="shared" si="58"/>
        <v>0.16569444676773298</v>
      </c>
      <c r="P278" s="85">
        <v>0.74841512426220436</v>
      </c>
      <c r="Q278" s="84">
        <f t="shared" si="59"/>
        <v>1.9550332372466606E-2</v>
      </c>
      <c r="R278" s="110">
        <f t="shared" si="60"/>
        <v>-3.3249975616614164E-2</v>
      </c>
      <c r="S278" s="110">
        <f t="shared" si="61"/>
        <v>-6.6211126291109687E-2</v>
      </c>
      <c r="T278" s="110">
        <f t="shared" si="62"/>
        <v>-3.2157435110958484E-2</v>
      </c>
      <c r="U278" s="111">
        <f t="shared" si="63"/>
        <v>1.09254050565568E-3</v>
      </c>
      <c r="V278" s="98">
        <f t="shared" si="64"/>
        <v>3.4053691180151203E-2</v>
      </c>
    </row>
    <row r="279" spans="1:22" x14ac:dyDescent="0.3">
      <c r="A279" s="51">
        <v>262</v>
      </c>
      <c r="B279" s="52">
        <v>131.82</v>
      </c>
      <c r="C279" s="52">
        <v>176.65</v>
      </c>
      <c r="D279" s="52">
        <f t="shared" si="65"/>
        <v>-7.8585866125213816E-3</v>
      </c>
      <c r="E279" s="52">
        <f t="shared" si="66"/>
        <v>4.1258451674759382E-2</v>
      </c>
      <c r="I279" s="51">
        <v>262</v>
      </c>
      <c r="J279" s="47">
        <f t="shared" si="67"/>
        <v>3.9726992071194783E-4</v>
      </c>
      <c r="K279" s="47">
        <f t="shared" si="68"/>
        <v>1.5740321811375825E-3</v>
      </c>
      <c r="L279" s="47">
        <f t="shared" si="69"/>
        <v>1.3222047970820209E-4</v>
      </c>
      <c r="M279" s="47">
        <f t="shared" si="56"/>
        <v>1.9931631160342793E-2</v>
      </c>
      <c r="N279" s="47">
        <f t="shared" si="57"/>
        <v>3.9674074420679085E-2</v>
      </c>
      <c r="O279" s="47">
        <f t="shared" si="58"/>
        <v>0.16720493178373946</v>
      </c>
      <c r="P279" s="85">
        <v>0.74841512426220436</v>
      </c>
      <c r="Q279" s="84">
        <f t="shared" si="59"/>
        <v>1.9285765463381056E-2</v>
      </c>
      <c r="R279" s="110">
        <f t="shared" si="60"/>
        <v>-3.2784615805148833E-2</v>
      </c>
      <c r="S279" s="110">
        <f t="shared" si="61"/>
        <v>-6.5258045206796636E-2</v>
      </c>
      <c r="T279" s="110">
        <f t="shared" si="62"/>
        <v>-3.1722261270977777E-2</v>
      </c>
      <c r="U279" s="111">
        <f t="shared" si="63"/>
        <v>1.0623545341710561E-3</v>
      </c>
      <c r="V279" s="98">
        <f t="shared" si="64"/>
        <v>3.3535783935818859E-2</v>
      </c>
    </row>
    <row r="280" spans="1:22" x14ac:dyDescent="0.3">
      <c r="A280" s="51">
        <v>263</v>
      </c>
      <c r="B280" s="52">
        <v>132.54</v>
      </c>
      <c r="C280" s="52">
        <v>180.53</v>
      </c>
      <c r="D280" s="52">
        <f t="shared" si="65"/>
        <v>5.447131035506942E-3</v>
      </c>
      <c r="E280" s="52">
        <f t="shared" si="66"/>
        <v>2.1726595143412363E-2</v>
      </c>
      <c r="I280" s="51">
        <v>263</v>
      </c>
      <c r="J280" s="47">
        <f t="shared" si="67"/>
        <v>3.8720454459698436E-4</v>
      </c>
      <c r="K280" s="47">
        <f t="shared" si="68"/>
        <v>1.5778790107414088E-3</v>
      </c>
      <c r="L280" s="47">
        <f t="shared" si="69"/>
        <v>1.1852687183741728E-4</v>
      </c>
      <c r="M280" s="47">
        <f t="shared" si="56"/>
        <v>1.9677513679247801E-2</v>
      </c>
      <c r="N280" s="47">
        <f t="shared" si="57"/>
        <v>3.9722525231175934E-2</v>
      </c>
      <c r="O280" s="47">
        <f t="shared" si="58"/>
        <v>0.15163859439311725</v>
      </c>
      <c r="P280" s="85">
        <v>0.74841512426220436</v>
      </c>
      <c r="Q280" s="84">
        <f t="shared" si="59"/>
        <v>1.9010250571122458E-2</v>
      </c>
      <c r="R280" s="110">
        <f t="shared" si="60"/>
        <v>-3.2366629744697964E-2</v>
      </c>
      <c r="S280" s="110">
        <f t="shared" si="61"/>
        <v>-6.5337739698171124E-2</v>
      </c>
      <c r="T280" s="110">
        <f t="shared" si="62"/>
        <v>-3.126907960116708E-2</v>
      </c>
      <c r="U280" s="111">
        <f t="shared" si="63"/>
        <v>1.0975501435308843E-3</v>
      </c>
      <c r="V280" s="98">
        <f t="shared" si="64"/>
        <v>3.4068660097004044E-2</v>
      </c>
    </row>
    <row r="281" spans="1:22" x14ac:dyDescent="0.3">
      <c r="A281" s="51">
        <v>264</v>
      </c>
      <c r="B281" s="52">
        <v>133.77000000000001</v>
      </c>
      <c r="C281" s="52">
        <v>167.98</v>
      </c>
      <c r="D281" s="52">
        <f t="shared" si="65"/>
        <v>9.2374206474142018E-3</v>
      </c>
      <c r="E281" s="52">
        <f t="shared" si="66"/>
        <v>-7.2052044251085745E-2</v>
      </c>
      <c r="I281" s="51">
        <v>264</v>
      </c>
      <c r="J281" s="47">
        <f t="shared" si="67"/>
        <v>3.764785453546143E-4</v>
      </c>
      <c r="K281" s="47">
        <f t="shared" si="68"/>
        <v>1.5447039885149389E-3</v>
      </c>
      <c r="L281" s="47">
        <f t="shared" si="69"/>
        <v>1.1852149400334204E-4</v>
      </c>
      <c r="M281" s="47">
        <f t="shared" si="56"/>
        <v>1.9403055052094612E-2</v>
      </c>
      <c r="N281" s="47">
        <f t="shared" si="57"/>
        <v>3.9302722405896245E-2</v>
      </c>
      <c r="O281" s="47">
        <f t="shared" si="58"/>
        <v>0.15541909201550388</v>
      </c>
      <c r="P281" s="85">
        <v>0.74841512426220436</v>
      </c>
      <c r="Q281" s="84">
        <f t="shared" si="59"/>
        <v>1.8795741213849294E-2</v>
      </c>
      <c r="R281" s="110">
        <f t="shared" si="60"/>
        <v>-3.1915185476376916E-2</v>
      </c>
      <c r="S281" s="110">
        <f t="shared" si="61"/>
        <v>-6.4647225498405347E-2</v>
      </c>
      <c r="T281" s="110">
        <f t="shared" si="62"/>
        <v>-3.0916243106841285E-2</v>
      </c>
      <c r="U281" s="111">
        <f t="shared" si="63"/>
        <v>9.9894236953563045E-4</v>
      </c>
      <c r="V281" s="98">
        <f t="shared" si="64"/>
        <v>3.3730982391564066E-2</v>
      </c>
    </row>
    <row r="282" spans="1:22" x14ac:dyDescent="0.3">
      <c r="A282" s="51">
        <v>265</v>
      </c>
      <c r="B282" s="52">
        <v>133.5</v>
      </c>
      <c r="C282" s="52">
        <v>177.79</v>
      </c>
      <c r="D282" s="52">
        <f t="shared" si="65"/>
        <v>-2.0204294671908314E-3</v>
      </c>
      <c r="E282" s="52">
        <f t="shared" si="66"/>
        <v>5.675815383099924E-2</v>
      </c>
      <c r="I282" s="51">
        <v>265</v>
      </c>
      <c r="J282" s="47">
        <f t="shared" si="67"/>
        <v>3.6774408720049409E-4</v>
      </c>
      <c r="K282" s="47">
        <f t="shared" si="68"/>
        <v>1.6541077812823033E-3</v>
      </c>
      <c r="L282" s="47">
        <f t="shared" si="69"/>
        <v>9.4998597945640336E-5</v>
      </c>
      <c r="M282" s="47">
        <f t="shared" si="56"/>
        <v>1.917665474478002E-2</v>
      </c>
      <c r="N282" s="47">
        <f t="shared" si="57"/>
        <v>4.0670723884414735E-2</v>
      </c>
      <c r="O282" s="47">
        <f t="shared" si="58"/>
        <v>0.1218042505863809</v>
      </c>
      <c r="P282" s="85">
        <v>0.74841512426220436</v>
      </c>
      <c r="Q282" s="84">
        <f t="shared" si="59"/>
        <v>1.8613273664657558E-2</v>
      </c>
      <c r="R282" s="110">
        <f t="shared" si="60"/>
        <v>-3.154279010974758E-2</v>
      </c>
      <c r="S282" s="110">
        <f t="shared" si="61"/>
        <v>-6.6897387692021457E-2</v>
      </c>
      <c r="T282" s="110">
        <f t="shared" si="62"/>
        <v>-3.0616110696752314E-2</v>
      </c>
      <c r="U282" s="111">
        <f t="shared" si="63"/>
        <v>9.2667941299526616E-4</v>
      </c>
      <c r="V282" s="98">
        <f t="shared" si="64"/>
        <v>3.6281276995269146E-2</v>
      </c>
    </row>
    <row r="283" spans="1:22" x14ac:dyDescent="0.3">
      <c r="A283" s="51">
        <v>266</v>
      </c>
      <c r="B283" s="52">
        <v>134</v>
      </c>
      <c r="C283" s="52">
        <v>178.64</v>
      </c>
      <c r="D283" s="52">
        <f t="shared" si="65"/>
        <v>3.7383221106071581E-3</v>
      </c>
      <c r="E283" s="52">
        <f t="shared" si="66"/>
        <v>4.7695290034221868E-3</v>
      </c>
      <c r="I283" s="51">
        <v>266</v>
      </c>
      <c r="J283" s="47">
        <f t="shared" si="67"/>
        <v>3.5683422864143607E-4</v>
      </c>
      <c r="K283" s="47">
        <f t="shared" si="68"/>
        <v>1.7011291886329355E-3</v>
      </c>
      <c r="L283" s="47">
        <f t="shared" si="69"/>
        <v>8.8708364612166094E-5</v>
      </c>
      <c r="M283" s="47">
        <f t="shared" si="56"/>
        <v>1.889005634299263E-2</v>
      </c>
      <c r="N283" s="47">
        <f t="shared" si="57"/>
        <v>4.1244747406584216E-2</v>
      </c>
      <c r="O283" s="47">
        <f t="shared" si="58"/>
        <v>0.11385776942874</v>
      </c>
      <c r="P283" s="85">
        <v>0.74841512426220436</v>
      </c>
      <c r="Q283" s="84">
        <f t="shared" si="59"/>
        <v>1.8464845309459889E-2</v>
      </c>
      <c r="R283" s="110">
        <f t="shared" si="60"/>
        <v>-3.1071377689089099E-2</v>
      </c>
      <c r="S283" s="110">
        <f t="shared" si="61"/>
        <v>-6.7841572364417388E-2</v>
      </c>
      <c r="T283" s="110">
        <f t="shared" si="62"/>
        <v>-3.0371967778362985E-2</v>
      </c>
      <c r="U283" s="111">
        <f t="shared" si="63"/>
        <v>6.9940991072611411E-4</v>
      </c>
      <c r="V283" s="98">
        <f t="shared" si="64"/>
        <v>3.7469604586054403E-2</v>
      </c>
    </row>
    <row r="284" spans="1:22" x14ac:dyDescent="0.3">
      <c r="A284" s="51">
        <v>267</v>
      </c>
      <c r="B284" s="52">
        <v>136.34</v>
      </c>
      <c r="C284" s="52">
        <v>171.56</v>
      </c>
      <c r="D284" s="52">
        <f t="shared" si="65"/>
        <v>1.7311965983727758E-2</v>
      </c>
      <c r="E284" s="52">
        <f t="shared" si="66"/>
        <v>-4.0439547883222585E-2</v>
      </c>
      <c r="I284" s="51">
        <v>267</v>
      </c>
      <c r="J284" s="47">
        <f t="shared" si="67"/>
        <v>3.4654845334827262E-4</v>
      </c>
      <c r="K284" s="47">
        <f t="shared" si="68"/>
        <v>1.650777765181382E-3</v>
      </c>
      <c r="L284" s="47">
        <f t="shared" si="69"/>
        <v>8.6582014745721373E-5</v>
      </c>
      <c r="M284" s="47">
        <f t="shared" si="56"/>
        <v>1.8615811917514439E-2</v>
      </c>
      <c r="N284" s="47">
        <f t="shared" si="57"/>
        <v>4.0629764522839437E-2</v>
      </c>
      <c r="O284" s="47">
        <f t="shared" si="58"/>
        <v>0.11447256119388975</v>
      </c>
      <c r="P284" s="85">
        <v>0.74841512426220436</v>
      </c>
      <c r="Q284" s="84">
        <f t="shared" si="59"/>
        <v>1.8198941151738791E-2</v>
      </c>
      <c r="R284" s="110">
        <f t="shared" si="60"/>
        <v>-3.0620285751170075E-2</v>
      </c>
      <c r="S284" s="110">
        <f t="shared" si="61"/>
        <v>-6.6830015537576712E-2</v>
      </c>
      <c r="T284" s="110">
        <f t="shared" si="62"/>
        <v>-2.9934594360113961E-2</v>
      </c>
      <c r="U284" s="111">
        <f t="shared" si="63"/>
        <v>6.8569139105611326E-4</v>
      </c>
      <c r="V284" s="98">
        <f t="shared" si="64"/>
        <v>3.6895421177462751E-2</v>
      </c>
    </row>
    <row r="285" spans="1:22" x14ac:dyDescent="0.3">
      <c r="A285" s="51">
        <v>268</v>
      </c>
      <c r="B285" s="52">
        <v>136.31</v>
      </c>
      <c r="C285" s="52">
        <v>181.09</v>
      </c>
      <c r="D285" s="52">
        <f t="shared" si="65"/>
        <v>-2.2006235188759272E-4</v>
      </c>
      <c r="E285" s="52">
        <f t="shared" si="66"/>
        <v>5.4061085604571332E-2</v>
      </c>
      <c r="I285" s="51">
        <v>268</v>
      </c>
      <c r="J285" s="47">
        <f t="shared" si="67"/>
        <v>3.4514312473447683E-4</v>
      </c>
      <c r="K285" s="47">
        <f t="shared" si="68"/>
        <v>1.650315143215924E-3</v>
      </c>
      <c r="L285" s="47">
        <f t="shared" si="69"/>
        <v>6.2981911982799336E-5</v>
      </c>
      <c r="M285" s="47">
        <f t="shared" si="56"/>
        <v>1.8578028009842078E-2</v>
      </c>
      <c r="N285" s="47">
        <f t="shared" si="57"/>
        <v>4.0624070982804322E-2</v>
      </c>
      <c r="O285" s="47">
        <f t="shared" si="58"/>
        <v>8.3451238217881418E-2</v>
      </c>
      <c r="P285" s="85">
        <v>0.74841512426220436</v>
      </c>
      <c r="Q285" s="84">
        <f t="shared" si="59"/>
        <v>1.7930356779345336E-2</v>
      </c>
      <c r="R285" s="110">
        <f t="shared" si="60"/>
        <v>-3.055813675359479E-2</v>
      </c>
      <c r="S285" s="110">
        <f t="shared" si="61"/>
        <v>-6.6820650497599762E-2</v>
      </c>
      <c r="T285" s="110">
        <f t="shared" si="62"/>
        <v>-2.9492812381040102E-2</v>
      </c>
      <c r="U285" s="111">
        <f t="shared" si="63"/>
        <v>1.0653243725546879E-3</v>
      </c>
      <c r="V285" s="98">
        <f t="shared" si="64"/>
        <v>3.732783811655966E-2</v>
      </c>
    </row>
    <row r="286" spans="1:22" x14ac:dyDescent="0.3">
      <c r="A286" s="51">
        <v>269</v>
      </c>
      <c r="B286" s="52">
        <v>137.88</v>
      </c>
      <c r="C286" s="52">
        <v>171.53</v>
      </c>
      <c r="D286" s="52">
        <f t="shared" si="65"/>
        <v>1.1452038065912985E-2</v>
      </c>
      <c r="E286" s="52">
        <f t="shared" si="66"/>
        <v>-5.4235966831517435E-2</v>
      </c>
      <c r="I286" s="51">
        <v>269</v>
      </c>
      <c r="J286" s="47">
        <f t="shared" si="67"/>
        <v>3.3479028381560406E-4</v>
      </c>
      <c r="K286" s="47">
        <f t="shared" si="68"/>
        <v>1.6884837182217902E-3</v>
      </c>
      <c r="L286" s="47">
        <f t="shared" si="69"/>
        <v>6.0735550334003202E-5</v>
      </c>
      <c r="M286" s="47">
        <f t="shared" si="56"/>
        <v>1.829727531124796E-2</v>
      </c>
      <c r="N286" s="47">
        <f t="shared" si="57"/>
        <v>4.1091163505330319E-2</v>
      </c>
      <c r="O286" s="47">
        <f t="shared" si="58"/>
        <v>8.0780792537181165E-2</v>
      </c>
      <c r="P286" s="85">
        <v>0.74841512426220436</v>
      </c>
      <c r="Q286" s="84">
        <f t="shared" si="59"/>
        <v>1.7812039486270258E-2</v>
      </c>
      <c r="R286" s="110">
        <f t="shared" si="60"/>
        <v>-3.0096339659035843E-2</v>
      </c>
      <c r="S286" s="110">
        <f t="shared" si="61"/>
        <v>-6.7588949327398562E-2</v>
      </c>
      <c r="T286" s="110">
        <f t="shared" si="62"/>
        <v>-2.9298197752394482E-2</v>
      </c>
      <c r="U286" s="111">
        <f t="shared" si="63"/>
        <v>7.9814190664136142E-4</v>
      </c>
      <c r="V286" s="98">
        <f t="shared" si="64"/>
        <v>3.8290751575004084E-2</v>
      </c>
    </row>
    <row r="287" spans="1:22" x14ac:dyDescent="0.3">
      <c r="A287" s="51">
        <v>270</v>
      </c>
      <c r="B287" s="52">
        <v>138.19999999999999</v>
      </c>
      <c r="C287" s="52">
        <v>177.45</v>
      </c>
      <c r="D287" s="52">
        <f t="shared" si="65"/>
        <v>2.3181696849048114E-3</v>
      </c>
      <c r="E287" s="52">
        <f t="shared" si="66"/>
        <v>3.3930700670771648E-2</v>
      </c>
      <c r="I287" s="51">
        <v>270</v>
      </c>
      <c r="J287" s="47">
        <f t="shared" si="67"/>
        <v>3.2868105057702954E-4</v>
      </c>
      <c r="K287" s="47">
        <f t="shared" si="68"/>
        <v>1.7260754096196202E-3</v>
      </c>
      <c r="L287" s="47">
        <f t="shared" si="69"/>
        <v>4.0280113123099139E-5</v>
      </c>
      <c r="M287" s="47">
        <f t="shared" si="56"/>
        <v>1.8129562889850091E-2</v>
      </c>
      <c r="N287" s="47">
        <f t="shared" si="57"/>
        <v>4.1546063707884773E-2</v>
      </c>
      <c r="O287" s="47">
        <f t="shared" si="58"/>
        <v>5.3477791736970148E-2</v>
      </c>
      <c r="P287" s="85">
        <v>0.74841512426220436</v>
      </c>
      <c r="Q287" s="84">
        <f t="shared" si="59"/>
        <v>1.7564824903164709E-2</v>
      </c>
      <c r="R287" s="110">
        <f t="shared" si="60"/>
        <v>-2.9820477274414746E-2</v>
      </c>
      <c r="S287" s="110">
        <f t="shared" si="61"/>
        <v>-6.8337193575471217E-2</v>
      </c>
      <c r="T287" s="110">
        <f t="shared" si="62"/>
        <v>-2.889156594873802E-2</v>
      </c>
      <c r="U287" s="111">
        <f t="shared" si="63"/>
        <v>9.2891132567672619E-4</v>
      </c>
      <c r="V287" s="98">
        <f t="shared" si="64"/>
        <v>3.9445627626733197E-2</v>
      </c>
    </row>
    <row r="288" spans="1:22" x14ac:dyDescent="0.3">
      <c r="A288" s="51">
        <v>271</v>
      </c>
      <c r="B288" s="52">
        <v>132.94</v>
      </c>
      <c r="C288" s="52">
        <v>178.1</v>
      </c>
      <c r="D288" s="52">
        <f t="shared" si="65"/>
        <v>-3.8804012720133625E-2</v>
      </c>
      <c r="E288" s="52">
        <f t="shared" si="66"/>
        <v>3.6563112031104792E-3</v>
      </c>
      <c r="I288" s="51">
        <v>271</v>
      </c>
      <c r="J288" s="47">
        <f t="shared" si="67"/>
        <v>3.1898183638035899E-4</v>
      </c>
      <c r="K288" s="47">
        <f t="shared" si="68"/>
        <v>1.7088319207713167E-3</v>
      </c>
      <c r="L288" s="47">
        <f t="shared" si="69"/>
        <v>4.1431423379883036E-5</v>
      </c>
      <c r="M288" s="47">
        <f t="shared" si="56"/>
        <v>1.7860062608522933E-2</v>
      </c>
      <c r="N288" s="47">
        <f t="shared" si="57"/>
        <v>4.1338020281229203E-2</v>
      </c>
      <c r="O288" s="47">
        <f t="shared" si="58"/>
        <v>5.6117356256938151E-2</v>
      </c>
      <c r="P288" s="85">
        <v>0.74841512426220436</v>
      </c>
      <c r="Q288" s="84">
        <f t="shared" si="59"/>
        <v>1.739058463914284E-2</v>
      </c>
      <c r="R288" s="110">
        <f t="shared" si="60"/>
        <v>-2.9377188759209326E-2</v>
      </c>
      <c r="S288" s="110">
        <f t="shared" si="61"/>
        <v>-6.7994992590573386E-2</v>
      </c>
      <c r="T288" s="110">
        <f t="shared" si="62"/>
        <v>-2.8604966218500668E-2</v>
      </c>
      <c r="U288" s="111">
        <f t="shared" si="63"/>
        <v>7.722225407086579E-4</v>
      </c>
      <c r="V288" s="98">
        <f t="shared" si="64"/>
        <v>3.9390026372072715E-2</v>
      </c>
    </row>
    <row r="289" spans="1:22" x14ac:dyDescent="0.3">
      <c r="A289" s="51">
        <v>272</v>
      </c>
      <c r="B289" s="52">
        <v>136.4</v>
      </c>
      <c r="C289" s="52">
        <v>183.82</v>
      </c>
      <c r="D289" s="52">
        <f t="shared" si="65"/>
        <v>2.5693846795926095E-2</v>
      </c>
      <c r="E289" s="52">
        <f t="shared" si="66"/>
        <v>3.1611827634347514E-2</v>
      </c>
      <c r="I289" s="51">
        <v>272</v>
      </c>
      <c r="J289" s="47">
        <f t="shared" si="67"/>
        <v>3.5458492338447703E-4</v>
      </c>
      <c r="K289" s="47">
        <f t="shared" si="68"/>
        <v>1.6579680214965969E-3</v>
      </c>
      <c r="L289" s="47">
        <f t="shared" si="69"/>
        <v>3.5932094285458558E-5</v>
      </c>
      <c r="M289" s="47">
        <f t="shared" si="56"/>
        <v>1.8830425470086357E-2</v>
      </c>
      <c r="N289" s="47">
        <f t="shared" si="57"/>
        <v>4.0718153463738957E-2</v>
      </c>
      <c r="O289" s="47">
        <f t="shared" si="58"/>
        <v>4.6863457058205597E-2</v>
      </c>
      <c r="P289" s="85">
        <v>0.74841512426220436</v>
      </c>
      <c r="Q289" s="84">
        <f t="shared" si="59"/>
        <v>1.7806859795419877E-2</v>
      </c>
      <c r="R289" s="110">
        <f t="shared" si="60"/>
        <v>-3.0973293631510933E-2</v>
      </c>
      <c r="S289" s="110">
        <f t="shared" si="61"/>
        <v>-6.6975402407597695E-2</v>
      </c>
      <c r="T289" s="110">
        <f t="shared" si="62"/>
        <v>-2.9289677919112744E-2</v>
      </c>
      <c r="U289" s="111">
        <f t="shared" si="63"/>
        <v>1.6836157123981885E-3</v>
      </c>
      <c r="V289" s="98">
        <f t="shared" si="64"/>
        <v>3.7685724488484951E-2</v>
      </c>
    </row>
    <row r="290" spans="1:22" x14ac:dyDescent="0.3">
      <c r="A290" s="51">
        <v>273</v>
      </c>
      <c r="B290" s="52">
        <v>137.91999999999999</v>
      </c>
      <c r="C290" s="52">
        <v>177</v>
      </c>
      <c r="D290" s="52">
        <f t="shared" si="65"/>
        <v>1.1082061506021101E-2</v>
      </c>
      <c r="E290" s="52">
        <f t="shared" si="66"/>
        <v>-3.7807285356134208E-2</v>
      </c>
      <c r="I290" s="51">
        <v>273</v>
      </c>
      <c r="J290" s="47">
        <f t="shared" si="67"/>
        <v>3.6375258857811838E-4</v>
      </c>
      <c r="K290" s="47">
        <f t="shared" si="68"/>
        <v>1.6382082102432099E-3</v>
      </c>
      <c r="L290" s="47">
        <f t="shared" si="69"/>
        <v>5.922101514217926E-5</v>
      </c>
      <c r="M290" s="47">
        <f t="shared" si="56"/>
        <v>1.9072298985128102E-2</v>
      </c>
      <c r="N290" s="47">
        <f t="shared" si="57"/>
        <v>4.0474784869634697E-2</v>
      </c>
      <c r="O290" s="47">
        <f t="shared" si="58"/>
        <v>7.6716406595564599E-2</v>
      </c>
      <c r="P290" s="85">
        <v>0.74841512426220436</v>
      </c>
      <c r="Q290" s="84">
        <f t="shared" si="59"/>
        <v>1.8158709705522677E-2</v>
      </c>
      <c r="R290" s="110">
        <f t="shared" si="60"/>
        <v>-3.1371140159990853E-2</v>
      </c>
      <c r="S290" s="110">
        <f t="shared" si="61"/>
        <v>-6.6575096692899224E-2</v>
      </c>
      <c r="T290" s="110">
        <f t="shared" si="62"/>
        <v>-2.9868419519887883E-2</v>
      </c>
      <c r="U290" s="111">
        <f t="shared" si="63"/>
        <v>1.5027206401029697E-3</v>
      </c>
      <c r="V290" s="98">
        <f t="shared" si="64"/>
        <v>3.6706677173011341E-2</v>
      </c>
    </row>
    <row r="291" spans="1:22" x14ac:dyDescent="0.3">
      <c r="A291" s="51">
        <v>274</v>
      </c>
      <c r="B291" s="52">
        <v>133.49</v>
      </c>
      <c r="C291" s="52">
        <v>177.43</v>
      </c>
      <c r="D291" s="52">
        <f t="shared" si="65"/>
        <v>-3.2647238247741864E-2</v>
      </c>
      <c r="E291" s="52">
        <f t="shared" si="66"/>
        <v>2.4264323616588388E-3</v>
      </c>
      <c r="I291" s="51">
        <v>274</v>
      </c>
      <c r="J291" s="47">
        <f t="shared" si="67"/>
        <v>3.5652437353747183E-4</v>
      </c>
      <c r="K291" s="47">
        <f t="shared" si="68"/>
        <v>1.6319436887159186E-3</v>
      </c>
      <c r="L291" s="47">
        <f t="shared" si="69"/>
        <v>4.4874904837142764E-5</v>
      </c>
      <c r="M291" s="47">
        <f t="shared" si="56"/>
        <v>1.8881853021816261E-2</v>
      </c>
      <c r="N291" s="47">
        <f t="shared" si="57"/>
        <v>4.0397322791441495E-2</v>
      </c>
      <c r="O291" s="47">
        <f t="shared" si="58"/>
        <v>5.8831015286033309E-2</v>
      </c>
      <c r="P291" s="85">
        <v>0.74841512426220436</v>
      </c>
      <c r="Q291" s="84">
        <f t="shared" si="59"/>
        <v>1.7885498710281954E-2</v>
      </c>
      <c r="R291" s="110">
        <f t="shared" si="60"/>
        <v>-3.1057884426499101E-2</v>
      </c>
      <c r="S291" s="110">
        <f t="shared" si="61"/>
        <v>-6.6447682912631936E-2</v>
      </c>
      <c r="T291" s="110">
        <f t="shared" si="62"/>
        <v>-2.9419027423443159E-2</v>
      </c>
      <c r="U291" s="111">
        <f t="shared" si="63"/>
        <v>1.6388570030559414E-3</v>
      </c>
      <c r="V291" s="98">
        <f t="shared" si="64"/>
        <v>3.702865548918878E-2</v>
      </c>
    </row>
    <row r="292" spans="1:22" x14ac:dyDescent="0.3">
      <c r="A292" s="51">
        <v>275</v>
      </c>
      <c r="B292" s="52">
        <v>139.99</v>
      </c>
      <c r="C292" s="52">
        <v>186</v>
      </c>
      <c r="D292" s="52">
        <f t="shared" si="65"/>
        <v>4.7544422819092831E-2</v>
      </c>
      <c r="E292" s="52">
        <f t="shared" si="66"/>
        <v>4.7170508777713241E-2</v>
      </c>
      <c r="I292" s="51">
        <v>275</v>
      </c>
      <c r="J292" s="47">
        <f t="shared" si="67"/>
        <v>3.7780390728749227E-4</v>
      </c>
      <c r="K292" s="47">
        <f t="shared" si="68"/>
        <v>1.5831620052746121E-3</v>
      </c>
      <c r="L292" s="47">
        <f t="shared" si="69"/>
        <v>4.115216822993526E-5</v>
      </c>
      <c r="M292" s="47">
        <f t="shared" si="56"/>
        <v>1.9437178480620387E-2</v>
      </c>
      <c r="N292" s="47">
        <f t="shared" si="57"/>
        <v>3.9788968386659788E-2</v>
      </c>
      <c r="O292" s="47">
        <f t="shared" si="58"/>
        <v>5.3210436362428344E-2</v>
      </c>
      <c r="P292" s="85">
        <v>0.74841512426220436</v>
      </c>
      <c r="Q292" s="84">
        <f t="shared" si="59"/>
        <v>1.8092007223489415E-2</v>
      </c>
      <c r="R292" s="110">
        <f t="shared" si="60"/>
        <v>-3.197131352155156E-2</v>
      </c>
      <c r="S292" s="110">
        <f t="shared" si="61"/>
        <v>-6.5447028963454834E-2</v>
      </c>
      <c r="T292" s="110">
        <f t="shared" si="62"/>
        <v>-2.9758703700388807E-2</v>
      </c>
      <c r="U292" s="111">
        <f t="shared" si="63"/>
        <v>2.2126098211627532E-3</v>
      </c>
      <c r="V292" s="98">
        <f t="shared" si="64"/>
        <v>3.5688325263066027E-2</v>
      </c>
    </row>
    <row r="293" spans="1:22" x14ac:dyDescent="0.3">
      <c r="A293" s="51">
        <v>276</v>
      </c>
      <c r="B293" s="52">
        <v>139.28</v>
      </c>
      <c r="C293" s="52">
        <v>187.69</v>
      </c>
      <c r="D293" s="52">
        <f t="shared" si="65"/>
        <v>-5.0846960268003246E-3</v>
      </c>
      <c r="E293" s="52">
        <f t="shared" si="66"/>
        <v>9.0449919549571677E-3</v>
      </c>
      <c r="I293" s="51">
        <v>276</v>
      </c>
      <c r="J293" s="47">
        <f t="shared" si="67"/>
        <v>4.3428395430488781E-4</v>
      </c>
      <c r="K293" s="47">
        <f t="shared" si="68"/>
        <v>1.6024188520668233E-3</v>
      </c>
      <c r="L293" s="47">
        <f t="shared" si="69"/>
        <v>1.071984416006171E-4</v>
      </c>
      <c r="M293" s="47">
        <f t="shared" si="56"/>
        <v>2.0839480663032078E-2</v>
      </c>
      <c r="N293" s="47">
        <f t="shared" si="57"/>
        <v>4.0030224232032764E-2</v>
      </c>
      <c r="O293" s="47">
        <f t="shared" si="58"/>
        <v>0.12850308595262319</v>
      </c>
      <c r="P293" s="85">
        <v>0.74841512426220436</v>
      </c>
      <c r="Q293" s="84">
        <f t="shared" si="59"/>
        <v>1.962261908898261E-2</v>
      </c>
      <c r="R293" s="110">
        <f t="shared" si="60"/>
        <v>-3.427789535237339E-2</v>
      </c>
      <c r="S293" s="110">
        <f t="shared" si="61"/>
        <v>-6.5843859515739817E-2</v>
      </c>
      <c r="T293" s="110">
        <f t="shared" si="62"/>
        <v>-3.2276336178800248E-2</v>
      </c>
      <c r="U293" s="111">
        <f t="shared" si="63"/>
        <v>2.0015591735731419E-3</v>
      </c>
      <c r="V293" s="98">
        <f t="shared" si="64"/>
        <v>3.3567523336939568E-2</v>
      </c>
    </row>
    <row r="294" spans="1:22" x14ac:dyDescent="0.3">
      <c r="A294" s="51">
        <v>277</v>
      </c>
      <c r="B294" s="52">
        <v>136.53</v>
      </c>
      <c r="C294" s="52">
        <v>184.91</v>
      </c>
      <c r="D294" s="52">
        <f t="shared" si="65"/>
        <v>-1.9941924763273357E-2</v>
      </c>
      <c r="E294" s="52">
        <f t="shared" si="66"/>
        <v>-1.4922445449263714E-2</v>
      </c>
      <c r="I294" s="51">
        <v>277</v>
      </c>
      <c r="J294" s="47">
        <f t="shared" si="67"/>
        <v>4.2203105968628994E-4</v>
      </c>
      <c r="K294" s="47">
        <f t="shared" si="68"/>
        <v>1.5568006428887757E-3</v>
      </c>
      <c r="L294" s="47">
        <f t="shared" si="69"/>
        <v>1.0260275731292424E-4</v>
      </c>
      <c r="M294" s="47">
        <f t="shared" si="56"/>
        <v>2.054339455120039E-2</v>
      </c>
      <c r="N294" s="47">
        <f t="shared" si="57"/>
        <v>3.9456313092948454E-2</v>
      </c>
      <c r="O294" s="47">
        <f t="shared" si="58"/>
        <v>0.12658152504149278</v>
      </c>
      <c r="P294" s="85">
        <v>0.74841512426220436</v>
      </c>
      <c r="Q294" s="84">
        <f t="shared" si="59"/>
        <v>1.932785504187326E-2</v>
      </c>
      <c r="R294" s="110">
        <f t="shared" si="60"/>
        <v>-3.3790877037437085E-2</v>
      </c>
      <c r="S294" s="110">
        <f t="shared" si="61"/>
        <v>-6.4899859697069143E-2</v>
      </c>
      <c r="T294" s="110">
        <f t="shared" si="62"/>
        <v>-3.1791492466817541E-2</v>
      </c>
      <c r="U294" s="111">
        <f t="shared" si="63"/>
        <v>1.9993845706195446E-3</v>
      </c>
      <c r="V294" s="98">
        <f t="shared" si="64"/>
        <v>3.3108367230251602E-2</v>
      </c>
    </row>
    <row r="295" spans="1:22" x14ac:dyDescent="0.3">
      <c r="A295" s="51">
        <v>278</v>
      </c>
      <c r="B295" s="52">
        <v>134.88999999999999</v>
      </c>
      <c r="C295" s="52">
        <v>176.18</v>
      </c>
      <c r="D295" s="52">
        <f t="shared" si="65"/>
        <v>-1.2084739215071999E-2</v>
      </c>
      <c r="E295" s="52">
        <f t="shared" si="66"/>
        <v>-4.8363020537245047E-2</v>
      </c>
      <c r="I295" s="51">
        <v>278</v>
      </c>
      <c r="J295" s="47">
        <f t="shared" si="67"/>
        <v>4.2130053879362288E-4</v>
      </c>
      <c r="K295" s="47">
        <f t="shared" si="68"/>
        <v>1.5167770049477E-3</v>
      </c>
      <c r="L295" s="47">
        <f t="shared" si="69"/>
        <v>1.0845214312653455E-4</v>
      </c>
      <c r="M295" s="47">
        <f t="shared" si="56"/>
        <v>2.0525606904391959E-2</v>
      </c>
      <c r="N295" s="47">
        <f t="shared" si="57"/>
        <v>3.8945821405482001E-2</v>
      </c>
      <c r="O295" s="47">
        <f t="shared" si="58"/>
        <v>0.13566919975026354</v>
      </c>
      <c r="P295" s="85">
        <v>0.74841512426220436</v>
      </c>
      <c r="Q295" s="84">
        <f t="shared" si="59"/>
        <v>1.930870953880617E-2</v>
      </c>
      <c r="R295" s="110">
        <f t="shared" si="60"/>
        <v>-3.3761618962069299E-2</v>
      </c>
      <c r="S295" s="110">
        <f t="shared" si="61"/>
        <v>-6.4060175593411373E-2</v>
      </c>
      <c r="T295" s="110">
        <f t="shared" si="62"/>
        <v>-3.1760000916657823E-2</v>
      </c>
      <c r="U295" s="111">
        <f t="shared" si="63"/>
        <v>2.0016180454114768E-3</v>
      </c>
      <c r="V295" s="98">
        <f t="shared" si="64"/>
        <v>3.230017467675355E-2</v>
      </c>
    </row>
    <row r="296" spans="1:22" x14ac:dyDescent="0.3">
      <c r="A296" s="51">
        <v>279</v>
      </c>
      <c r="B296" s="52">
        <v>134.96</v>
      </c>
      <c r="C296" s="52">
        <v>185.37</v>
      </c>
      <c r="D296" s="52">
        <f t="shared" si="65"/>
        <v>5.1880675612466095E-4</v>
      </c>
      <c r="E296" s="52">
        <f t="shared" si="66"/>
        <v>5.084762805934815E-2</v>
      </c>
      <c r="I296" s="51">
        <v>279</v>
      </c>
      <c r="J296" s="47">
        <f t="shared" si="67"/>
        <v>4.1304275028670318E-4</v>
      </c>
      <c r="K296" s="47">
        <f t="shared" si="68"/>
        <v>1.5414431474638486E-3</v>
      </c>
      <c r="L296" s="47">
        <f t="shared" si="69"/>
        <v>1.2273221355811186E-4</v>
      </c>
      <c r="M296" s="47">
        <f t="shared" si="56"/>
        <v>2.0323453207727844E-2</v>
      </c>
      <c r="N296" s="47">
        <f t="shared" si="57"/>
        <v>3.9261216836260292E-2</v>
      </c>
      <c r="O296" s="47">
        <f t="shared" si="58"/>
        <v>0.15381451111313937</v>
      </c>
      <c r="P296" s="85">
        <v>0.74841512426220436</v>
      </c>
      <c r="Q296" s="84">
        <f t="shared" si="59"/>
        <v>1.9368523374027658E-2</v>
      </c>
      <c r="R296" s="110">
        <f t="shared" si="60"/>
        <v>-3.3429105720909687E-2</v>
      </c>
      <c r="S296" s="110">
        <f t="shared" si="61"/>
        <v>-6.4578954911650957E-2</v>
      </c>
      <c r="T296" s="110">
        <f t="shared" si="62"/>
        <v>-3.1858385920463771E-2</v>
      </c>
      <c r="U296" s="111">
        <f t="shared" si="63"/>
        <v>1.5707198004459161E-3</v>
      </c>
      <c r="V296" s="98">
        <f t="shared" si="64"/>
        <v>3.2720568991187186E-2</v>
      </c>
    </row>
    <row r="297" spans="1:22" x14ac:dyDescent="0.3">
      <c r="A297" s="51">
        <v>280</v>
      </c>
      <c r="B297" s="52">
        <v>135.74</v>
      </c>
      <c r="C297" s="52">
        <v>170.9</v>
      </c>
      <c r="D297" s="52">
        <f t="shared" si="65"/>
        <v>5.7628530378994181E-3</v>
      </c>
      <c r="E297" s="52">
        <f t="shared" si="66"/>
        <v>-8.1275237619452642E-2</v>
      </c>
      <c r="I297" s="51">
        <v>280</v>
      </c>
      <c r="J297" s="47">
        <f t="shared" si="67"/>
        <v>4.0065954259160808E-4</v>
      </c>
      <c r="K297" s="47">
        <f t="shared" si="68"/>
        <v>1.5727642914177876E-3</v>
      </c>
      <c r="L297" s="47">
        <f t="shared" si="69"/>
        <v>1.1984164994047161E-4</v>
      </c>
      <c r="M297" s="47">
        <f t="shared" si="56"/>
        <v>2.0016481773568701E-2</v>
      </c>
      <c r="N297" s="47">
        <f t="shared" si="57"/>
        <v>3.9658092382485917E-2</v>
      </c>
      <c r="O297" s="47">
        <f t="shared" si="58"/>
        <v>0.15096915146445167</v>
      </c>
      <c r="P297" s="85">
        <v>0.74841512426220436</v>
      </c>
      <c r="Q297" s="84">
        <f t="shared" si="59"/>
        <v>1.9211910192298724E-2</v>
      </c>
      <c r="R297" s="110">
        <f t="shared" si="60"/>
        <v>-3.2924182644062522E-2</v>
      </c>
      <c r="S297" s="110">
        <f t="shared" si="61"/>
        <v>-6.5231757093308529E-2</v>
      </c>
      <c r="T297" s="110">
        <f t="shared" si="62"/>
        <v>-3.1600780160468522E-2</v>
      </c>
      <c r="U297" s="111">
        <f t="shared" si="63"/>
        <v>1.3234024835939995E-3</v>
      </c>
      <c r="V297" s="98">
        <f t="shared" si="64"/>
        <v>3.3630976932840007E-2</v>
      </c>
    </row>
    <row r="298" spans="1:22" x14ac:dyDescent="0.3">
      <c r="A298" s="51">
        <v>281</v>
      </c>
      <c r="B298" s="52">
        <v>133.15</v>
      </c>
      <c r="C298" s="52">
        <v>178.23</v>
      </c>
      <c r="D298" s="52">
        <f t="shared" si="65"/>
        <v>-1.9264979015671056E-2</v>
      </c>
      <c r="E298" s="52">
        <f t="shared" si="66"/>
        <v>4.1996260914214364E-2</v>
      </c>
      <c r="I298" s="51">
        <v>281</v>
      </c>
      <c r="J298" s="47">
        <f t="shared" si="67"/>
        <v>3.8963607056795264E-4</v>
      </c>
      <c r="K298" s="47">
        <f t="shared" si="68"/>
        <v>1.7237512901782089E-3</v>
      </c>
      <c r="L298" s="47">
        <f t="shared" si="69"/>
        <v>1.0219508294161964E-4</v>
      </c>
      <c r="M298" s="47">
        <f t="shared" si="56"/>
        <v>1.9739201366011559E-2</v>
      </c>
      <c r="N298" s="47">
        <f t="shared" si="57"/>
        <v>4.1518083893385647E-2</v>
      </c>
      <c r="O298" s="47">
        <f t="shared" si="58"/>
        <v>0.12469904311367676</v>
      </c>
      <c r="P298" s="85">
        <v>0.74841512426220436</v>
      </c>
      <c r="Q298" s="84">
        <f t="shared" si="59"/>
        <v>1.9126796430307035E-2</v>
      </c>
      <c r="R298" s="110">
        <f t="shared" si="60"/>
        <v>-3.2468096960009574E-2</v>
      </c>
      <c r="S298" s="110">
        <f t="shared" si="61"/>
        <v>-6.8291170876110904E-2</v>
      </c>
      <c r="T298" s="110">
        <f t="shared" si="62"/>
        <v>-3.1460780480353008E-2</v>
      </c>
      <c r="U298" s="111">
        <f t="shared" si="63"/>
        <v>1.0073164796565656E-3</v>
      </c>
      <c r="V298" s="98">
        <f t="shared" si="64"/>
        <v>3.6830390395757896E-2</v>
      </c>
    </row>
    <row r="299" spans="1:22" x14ac:dyDescent="0.3">
      <c r="A299" s="51">
        <v>282</v>
      </c>
      <c r="B299" s="52">
        <v>138.99</v>
      </c>
      <c r="C299" s="52">
        <v>179.79</v>
      </c>
      <c r="D299" s="52">
        <f t="shared" si="65"/>
        <v>4.2925675836725581E-2</v>
      </c>
      <c r="E299" s="52">
        <f t="shared" si="66"/>
        <v>8.7146521024439091E-3</v>
      </c>
      <c r="I299" s="51">
        <v>282</v>
      </c>
      <c r="J299" s="47">
        <f t="shared" si="67"/>
        <v>3.8908117094514145E-4</v>
      </c>
      <c r="K299" s="47">
        <f t="shared" si="68"/>
        <v>1.7249493293961056E-3</v>
      </c>
      <c r="L299" s="47">
        <f t="shared" si="69"/>
        <v>7.4857517895901435E-5</v>
      </c>
      <c r="M299" s="47">
        <f t="shared" si="56"/>
        <v>1.9725140581124928E-2</v>
      </c>
      <c r="N299" s="47">
        <f t="shared" si="57"/>
        <v>4.1532509307723099E-2</v>
      </c>
      <c r="O299" s="47">
        <f t="shared" si="58"/>
        <v>9.1374948380440954E-2</v>
      </c>
      <c r="P299" s="85">
        <v>0.74841512426220436</v>
      </c>
      <c r="Q299" s="84">
        <f t="shared" si="59"/>
        <v>1.8849524716984145E-2</v>
      </c>
      <c r="R299" s="110">
        <f t="shared" si="60"/>
        <v>-3.2444969026991018E-2</v>
      </c>
      <c r="S299" s="110">
        <f t="shared" si="61"/>
        <v>-6.8314898571204138E-2</v>
      </c>
      <c r="T299" s="110">
        <f t="shared" si="62"/>
        <v>-3.1004709097042803E-2</v>
      </c>
      <c r="U299" s="111">
        <f t="shared" si="63"/>
        <v>1.4402599299482149E-3</v>
      </c>
      <c r="V299" s="98">
        <f t="shared" si="64"/>
        <v>3.7310189474161336E-2</v>
      </c>
    </row>
    <row r="300" spans="1:22" x14ac:dyDescent="0.3">
      <c r="A300" s="51">
        <v>283</v>
      </c>
      <c r="B300" s="52">
        <v>133.30000000000001</v>
      </c>
      <c r="C300" s="52">
        <v>168.95</v>
      </c>
      <c r="D300" s="52">
        <f t="shared" si="65"/>
        <v>-4.17997609120037E-2</v>
      </c>
      <c r="E300" s="52">
        <f t="shared" si="66"/>
        <v>-6.2186689977904691E-2</v>
      </c>
      <c r="I300" s="51">
        <v>283</v>
      </c>
      <c r="J300" s="47">
        <f t="shared" si="67"/>
        <v>4.3268714519797665E-4</v>
      </c>
      <c r="K300" s="47">
        <f t="shared" si="68"/>
        <v>1.6754792043522212E-3</v>
      </c>
      <c r="L300" s="47">
        <f t="shared" si="69"/>
        <v>8.3834262294404794E-5</v>
      </c>
      <c r="M300" s="47">
        <f t="shared" si="56"/>
        <v>2.0801133267155821E-2</v>
      </c>
      <c r="N300" s="47">
        <f t="shared" si="57"/>
        <v>4.0932617853641141E-2</v>
      </c>
      <c r="O300" s="47">
        <f t="shared" si="58"/>
        <v>9.8461178528100005E-2</v>
      </c>
      <c r="P300" s="85">
        <v>0.74841512426220436</v>
      </c>
      <c r="Q300" s="84">
        <f t="shared" si="59"/>
        <v>1.9493040784591239E-2</v>
      </c>
      <c r="R300" s="110">
        <f t="shared" si="60"/>
        <v>-3.4214819499182189E-2</v>
      </c>
      <c r="S300" s="110">
        <f t="shared" si="61"/>
        <v>-6.7328164937180232E-2</v>
      </c>
      <c r="T300" s="110">
        <f t="shared" si="62"/>
        <v>-3.2063198834847879E-2</v>
      </c>
      <c r="U300" s="111">
        <f t="shared" si="63"/>
        <v>2.1516206643343097E-3</v>
      </c>
      <c r="V300" s="98">
        <f t="shared" si="64"/>
        <v>3.5264966102332353E-2</v>
      </c>
    </row>
    <row r="301" spans="1:22" x14ac:dyDescent="0.3">
      <c r="A301" s="51">
        <v>284</v>
      </c>
      <c r="B301" s="52">
        <v>134.80000000000001</v>
      </c>
      <c r="C301" s="52">
        <v>184.02</v>
      </c>
      <c r="D301" s="52">
        <f t="shared" si="65"/>
        <v>1.1189971293543587E-2</v>
      </c>
      <c r="E301" s="52">
        <f t="shared" si="66"/>
        <v>8.5441634193916427E-2</v>
      </c>
      <c r="I301" s="51">
        <v>284</v>
      </c>
      <c r="J301" s="47">
        <f t="shared" si="67"/>
        <v>4.7212313121105756E-4</v>
      </c>
      <c r="K301" s="47">
        <f t="shared" si="68"/>
        <v>1.7412303605338956E-3</v>
      </c>
      <c r="L301" s="47">
        <f t="shared" si="69"/>
        <v>1.5930089761513209E-4</v>
      </c>
      <c r="M301" s="47">
        <f t="shared" si="56"/>
        <v>2.172839458430046E-2</v>
      </c>
      <c r="N301" s="47">
        <f t="shared" si="57"/>
        <v>4.172805244118033E-2</v>
      </c>
      <c r="O301" s="47">
        <f t="shared" si="58"/>
        <v>0.17569624023711813</v>
      </c>
      <c r="P301" s="85">
        <v>0.74841512426220436</v>
      </c>
      <c r="Q301" s="84">
        <f t="shared" si="59"/>
        <v>2.0848229157447575E-2</v>
      </c>
      <c r="R301" s="110">
        <f t="shared" si="60"/>
        <v>-3.574002863981935E-2</v>
      </c>
      <c r="S301" s="110">
        <f t="shared" si="61"/>
        <v>-6.8636538403496719E-2</v>
      </c>
      <c r="T301" s="110">
        <f t="shared" si="62"/>
        <v>-3.4292285345143086E-2</v>
      </c>
      <c r="U301" s="111">
        <f t="shared" si="63"/>
        <v>1.4477432946762639E-3</v>
      </c>
      <c r="V301" s="98">
        <f t="shared" si="64"/>
        <v>3.4344253058353633E-2</v>
      </c>
    </row>
    <row r="302" spans="1:22" x14ac:dyDescent="0.3">
      <c r="A302" s="51">
        <v>285</v>
      </c>
      <c r="B302" s="52">
        <v>134.35</v>
      </c>
      <c r="C302" s="52">
        <v>182.97</v>
      </c>
      <c r="D302" s="52">
        <f t="shared" si="65"/>
        <v>-3.3438634167065572E-3</v>
      </c>
      <c r="E302" s="52">
        <f t="shared" si="66"/>
        <v>-5.7222423777406085E-3</v>
      </c>
      <c r="I302" s="51">
        <v>285</v>
      </c>
      <c r="J302" s="47">
        <f t="shared" si="67"/>
        <v>4.6171590100123572E-4</v>
      </c>
      <c r="K302" s="47">
        <f t="shared" si="68"/>
        <v>1.9080016353296896E-3</v>
      </c>
      <c r="L302" s="47">
        <f t="shared" si="69"/>
        <v>1.8320455370377946E-4</v>
      </c>
      <c r="M302" s="47">
        <f t="shared" si="56"/>
        <v>2.1487575503095636E-2</v>
      </c>
      <c r="N302" s="47">
        <f t="shared" si="57"/>
        <v>4.3680678054829801E-2</v>
      </c>
      <c r="O302" s="47">
        <f t="shared" si="58"/>
        <v>0.19519085984299761</v>
      </c>
      <c r="P302" s="85">
        <v>0.74841512426220436</v>
      </c>
      <c r="Q302" s="84">
        <f t="shared" si="59"/>
        <v>2.1174907835472087E-2</v>
      </c>
      <c r="R302" s="110">
        <f t="shared" si="60"/>
        <v>-3.5343916500660474E-2</v>
      </c>
      <c r="S302" s="110">
        <f t="shared" si="61"/>
        <v>-7.1848321726186395E-2</v>
      </c>
      <c r="T302" s="110">
        <f t="shared" si="62"/>
        <v>-3.4829623953539418E-2</v>
      </c>
      <c r="U302" s="111">
        <f t="shared" si="63"/>
        <v>5.1429254712105632E-4</v>
      </c>
      <c r="V302" s="98">
        <f t="shared" si="64"/>
        <v>3.7018697772646977E-2</v>
      </c>
    </row>
    <row r="303" spans="1:22" x14ac:dyDescent="0.3">
      <c r="A303" s="51">
        <v>286</v>
      </c>
      <c r="B303" s="52">
        <v>138.96</v>
      </c>
      <c r="C303" s="52">
        <v>197.15</v>
      </c>
      <c r="D303" s="52">
        <f t="shared" si="65"/>
        <v>3.3737786871349262E-2</v>
      </c>
      <c r="E303" s="52">
        <f t="shared" si="66"/>
        <v>7.4642655347161593E-2</v>
      </c>
      <c r="I303" s="51">
        <v>286</v>
      </c>
      <c r="J303" s="47">
        <f t="shared" si="67"/>
        <v>4.4819986664768627E-4</v>
      </c>
      <c r="K303" s="47">
        <f t="shared" si="68"/>
        <v>1.8517439080046872E-3</v>
      </c>
      <c r="L303" s="47">
        <f t="shared" si="69"/>
        <v>1.7828244900111972E-4</v>
      </c>
      <c r="M303" s="47">
        <f t="shared" si="56"/>
        <v>2.1170731367803199E-2</v>
      </c>
      <c r="N303" s="47">
        <f t="shared" si="57"/>
        <v>4.3031894078749161E-2</v>
      </c>
      <c r="O303" s="47">
        <f t="shared" si="58"/>
        <v>0.19569614356499043</v>
      </c>
      <c r="P303" s="85">
        <v>0.74841512426220436</v>
      </c>
      <c r="Q303" s="84">
        <f t="shared" si="59"/>
        <v>2.0866040710617498E-2</v>
      </c>
      <c r="R303" s="110">
        <f t="shared" si="60"/>
        <v>-3.4822754275546403E-2</v>
      </c>
      <c r="S303" s="110">
        <f t="shared" si="61"/>
        <v>-7.0781167050022159E-2</v>
      </c>
      <c r="T303" s="110">
        <f t="shared" si="62"/>
        <v>-3.4321582742976274E-2</v>
      </c>
      <c r="U303" s="111">
        <f t="shared" si="63"/>
        <v>5.0117153257012853E-4</v>
      </c>
      <c r="V303" s="98">
        <f t="shared" si="64"/>
        <v>3.6459584307045885E-2</v>
      </c>
    </row>
    <row r="304" spans="1:22" x14ac:dyDescent="0.3">
      <c r="A304" s="51">
        <v>287</v>
      </c>
      <c r="B304" s="52">
        <v>136.56</v>
      </c>
      <c r="C304" s="52">
        <v>192.04</v>
      </c>
      <c r="D304" s="52">
        <f t="shared" si="65"/>
        <v>-1.7422043446664346E-2</v>
      </c>
      <c r="E304" s="52">
        <f t="shared" si="66"/>
        <v>-2.6261176660896602E-2</v>
      </c>
      <c r="I304" s="51">
        <v>287</v>
      </c>
      <c r="J304" s="47">
        <f t="shared" si="67"/>
        <v>4.689010185375533E-4</v>
      </c>
      <c r="K304" s="47">
        <f t="shared" si="68"/>
        <v>1.9633373706828012E-3</v>
      </c>
      <c r="L304" s="47">
        <f t="shared" si="69"/>
        <v>2.4848231545950971E-4</v>
      </c>
      <c r="M304" s="47">
        <f t="shared" si="56"/>
        <v>2.1654122437484123E-2</v>
      </c>
      <c r="N304" s="47">
        <f t="shared" si="57"/>
        <v>4.4309562971020164E-2</v>
      </c>
      <c r="O304" s="47">
        <f t="shared" si="58"/>
        <v>0.25897475489973887</v>
      </c>
      <c r="P304" s="85">
        <v>0.74841512426220436</v>
      </c>
      <c r="Q304" s="84">
        <f t="shared" si="59"/>
        <v>2.191999200904551E-2</v>
      </c>
      <c r="R304" s="110">
        <f t="shared" si="60"/>
        <v>-3.5617861829747022E-2</v>
      </c>
      <c r="S304" s="110">
        <f t="shared" si="61"/>
        <v>-7.288274536151719E-2</v>
      </c>
      <c r="T304" s="110">
        <f t="shared" si="62"/>
        <v>-3.6055178358825803E-2</v>
      </c>
      <c r="U304" s="111">
        <f t="shared" si="63"/>
        <v>-4.3731652907878088E-4</v>
      </c>
      <c r="V304" s="98">
        <f t="shared" si="64"/>
        <v>3.6827567002691387E-2</v>
      </c>
    </row>
    <row r="305" spans="1:22" x14ac:dyDescent="0.3">
      <c r="A305" s="51">
        <v>288</v>
      </c>
      <c r="B305" s="52">
        <v>140.08000000000001</v>
      </c>
      <c r="C305" s="52">
        <v>183.64</v>
      </c>
      <c r="D305" s="52">
        <f t="shared" si="65"/>
        <v>2.5449609491411274E-2</v>
      </c>
      <c r="E305" s="52">
        <f t="shared" si="66"/>
        <v>-4.472636428171832E-2</v>
      </c>
      <c r="I305" s="51">
        <v>288</v>
      </c>
      <c r="J305" s="47">
        <f t="shared" si="67"/>
        <v>4.6393981591715048E-4</v>
      </c>
      <c r="K305" s="47">
        <f t="shared" si="68"/>
        <v>1.9251267315507617E-3</v>
      </c>
      <c r="L305" s="47">
        <f t="shared" si="69"/>
        <v>2.5475354681812445E-4</v>
      </c>
      <c r="M305" s="47">
        <f t="shared" si="56"/>
        <v>2.1539262195283071E-2</v>
      </c>
      <c r="N305" s="47">
        <f t="shared" si="57"/>
        <v>4.3876266153249202E-2</v>
      </c>
      <c r="O305" s="47">
        <f t="shared" si="58"/>
        <v>0.26956267289416375</v>
      </c>
      <c r="P305" s="85">
        <v>0.74841512426220436</v>
      </c>
      <c r="Q305" s="84">
        <f t="shared" si="59"/>
        <v>2.1855210682373342E-2</v>
      </c>
      <c r="R305" s="110">
        <f t="shared" si="60"/>
        <v>-3.5428933543770101E-2</v>
      </c>
      <c r="S305" s="110">
        <f t="shared" si="61"/>
        <v>-7.2170035519260087E-2</v>
      </c>
      <c r="T305" s="110">
        <f t="shared" si="62"/>
        <v>-3.5948622558690357E-2</v>
      </c>
      <c r="U305" s="111">
        <f t="shared" si="63"/>
        <v>-5.1968901492025626E-4</v>
      </c>
      <c r="V305" s="98">
        <f t="shared" si="64"/>
        <v>3.6221412960569729E-2</v>
      </c>
    </row>
    <row r="306" spans="1:22" x14ac:dyDescent="0.3">
      <c r="A306" s="51">
        <v>289</v>
      </c>
      <c r="B306" s="52">
        <v>140.13999999999999</v>
      </c>
      <c r="C306" s="52">
        <v>189.34</v>
      </c>
      <c r="D306" s="52">
        <f t="shared" si="65"/>
        <v>4.2823496479128321E-4</v>
      </c>
      <c r="E306" s="52">
        <f t="shared" si="66"/>
        <v>3.0567021319723886E-2</v>
      </c>
      <c r="I306" s="51">
        <v>289</v>
      </c>
      <c r="J306" s="47">
        <f t="shared" si="67"/>
        <v>4.6945210013759589E-4</v>
      </c>
      <c r="K306" s="47">
        <f t="shared" si="68"/>
        <v>1.9273863594600679E-3</v>
      </c>
      <c r="L306" s="47">
        <f t="shared" si="69"/>
        <v>2.1296288526537058E-4</v>
      </c>
      <c r="M306" s="47">
        <f t="shared" si="56"/>
        <v>2.1666843335788347E-2</v>
      </c>
      <c r="N306" s="47">
        <f t="shared" si="57"/>
        <v>4.390200860393597E-2</v>
      </c>
      <c r="O306" s="47">
        <f t="shared" si="58"/>
        <v>0.22388442830980732</v>
      </c>
      <c r="P306" s="85">
        <v>0.74841512426220436</v>
      </c>
      <c r="Q306" s="84">
        <f t="shared" si="59"/>
        <v>2.156718120552047E-2</v>
      </c>
      <c r="R306" s="110">
        <f t="shared" si="60"/>
        <v>-3.5638785845460805E-2</v>
      </c>
      <c r="S306" s="110">
        <f t="shared" si="61"/>
        <v>-7.2212378082638834E-2</v>
      </c>
      <c r="T306" s="110">
        <f t="shared" si="62"/>
        <v>-3.5474856229019976E-2</v>
      </c>
      <c r="U306" s="111">
        <f t="shared" si="63"/>
        <v>1.639296164408291E-4</v>
      </c>
      <c r="V306" s="98">
        <f t="shared" si="64"/>
        <v>3.6737521853618858E-2</v>
      </c>
    </row>
    <row r="307" spans="1:22" x14ac:dyDescent="0.3">
      <c r="A307" s="51">
        <v>290</v>
      </c>
      <c r="B307" s="52">
        <v>139.86000000000001</v>
      </c>
      <c r="C307" s="52">
        <v>198</v>
      </c>
      <c r="D307" s="52">
        <f t="shared" si="65"/>
        <v>-2.0000006666668875E-3</v>
      </c>
      <c r="E307" s="52">
        <f t="shared" si="66"/>
        <v>4.4722689993790116E-2</v>
      </c>
      <c r="I307" s="51">
        <v>290</v>
      </c>
      <c r="J307" s="47">
        <f t="shared" si="67"/>
        <v>4.5537403868902012E-4</v>
      </c>
      <c r="K307" s="47">
        <f t="shared" si="68"/>
        <v>1.8975950524470794E-3</v>
      </c>
      <c r="L307" s="47">
        <f t="shared" si="69"/>
        <v>2.0696669472636825E-4</v>
      </c>
      <c r="M307" s="47">
        <f t="shared" si="56"/>
        <v>2.1339494808664521E-2</v>
      </c>
      <c r="N307" s="47">
        <f t="shared" si="57"/>
        <v>4.3561394059959554E-2</v>
      </c>
      <c r="O307" s="47">
        <f t="shared" si="58"/>
        <v>0.22264582748456543</v>
      </c>
      <c r="P307" s="85">
        <v>0.74841512426220436</v>
      </c>
      <c r="Q307" s="84">
        <f t="shared" si="59"/>
        <v>2.1286477969997233E-2</v>
      </c>
      <c r="R307" s="110">
        <f t="shared" si="60"/>
        <v>-3.5100345433343956E-2</v>
      </c>
      <c r="S307" s="110">
        <f t="shared" si="61"/>
        <v>-7.1652117014586805E-2</v>
      </c>
      <c r="T307" s="110">
        <f t="shared" si="62"/>
        <v>-3.5013140493972569E-2</v>
      </c>
      <c r="U307" s="111">
        <f t="shared" si="63"/>
        <v>8.7204939371386681E-5</v>
      </c>
      <c r="V307" s="98">
        <f t="shared" si="64"/>
        <v>3.6638976520614236E-2</v>
      </c>
    </row>
    <row r="308" spans="1:22" x14ac:dyDescent="0.3">
      <c r="A308" s="51">
        <v>291</v>
      </c>
      <c r="B308" s="52">
        <v>138.77000000000001</v>
      </c>
      <c r="C308" s="52">
        <v>193.61</v>
      </c>
      <c r="D308" s="52">
        <f t="shared" si="65"/>
        <v>-7.824035892801718E-3</v>
      </c>
      <c r="E308" s="52">
        <f t="shared" si="66"/>
        <v>-2.2421204293461221E-2</v>
      </c>
      <c r="I308" s="51">
        <v>291</v>
      </c>
      <c r="J308" s="47">
        <f t="shared" si="67"/>
        <v>4.4183281760834953E-4</v>
      </c>
      <c r="K308" s="47">
        <f t="shared" si="68"/>
        <v>1.9006707708820866E-3</v>
      </c>
      <c r="L308" s="47">
        <f t="shared" si="69"/>
        <v>1.9807433159049572E-4</v>
      </c>
      <c r="M308" s="47">
        <f t="shared" si="56"/>
        <v>2.1019819637864392E-2</v>
      </c>
      <c r="N308" s="47">
        <f t="shared" si="57"/>
        <v>4.359668302614416E-2</v>
      </c>
      <c r="O308" s="47">
        <f t="shared" si="58"/>
        <v>0.216145284781772</v>
      </c>
      <c r="P308" s="85">
        <v>0.74841512426220436</v>
      </c>
      <c r="Q308" s="84">
        <f t="shared" si="59"/>
        <v>2.1032721123870116E-2</v>
      </c>
      <c r="R308" s="110">
        <f t="shared" si="60"/>
        <v>-3.4574526569207037E-2</v>
      </c>
      <c r="S308" s="110">
        <f t="shared" si="61"/>
        <v>-7.171016219860693E-2</v>
      </c>
      <c r="T308" s="110">
        <f t="shared" si="62"/>
        <v>-3.4595747625256613E-2</v>
      </c>
      <c r="U308" s="111">
        <f t="shared" si="63"/>
        <v>-2.1221056049576525E-5</v>
      </c>
      <c r="V308" s="98">
        <f t="shared" si="64"/>
        <v>3.7114414573350317E-2</v>
      </c>
    </row>
    <row r="309" spans="1:22" x14ac:dyDescent="0.3">
      <c r="A309" s="51">
        <v>292</v>
      </c>
      <c r="B309" s="52">
        <v>138.06</v>
      </c>
      <c r="C309" s="52">
        <v>197.39</v>
      </c>
      <c r="D309" s="52">
        <f t="shared" si="65"/>
        <v>-5.1295131075896226E-3</v>
      </c>
      <c r="E309" s="52">
        <f t="shared" si="66"/>
        <v>1.9335640753822159E-2</v>
      </c>
      <c r="I309" s="51">
        <v>292</v>
      </c>
      <c r="J309" s="47">
        <f t="shared" si="67"/>
        <v>4.3041429920965451E-4</v>
      </c>
      <c r="K309" s="47">
        <f t="shared" si="68"/>
        <v>1.8587319598146977E-3</v>
      </c>
      <c r="L309" s="47">
        <f t="shared" si="69"/>
        <v>1.9739483085733726E-4</v>
      </c>
      <c r="M309" s="47">
        <f t="shared" si="56"/>
        <v>2.0746428589269394E-2</v>
      </c>
      <c r="N309" s="47">
        <f t="shared" si="57"/>
        <v>4.3113013810387901E-2</v>
      </c>
      <c r="O309" s="47">
        <f t="shared" si="58"/>
        <v>0.22069070750505485</v>
      </c>
      <c r="P309" s="85">
        <v>0.74841512426220436</v>
      </c>
      <c r="Q309" s="84">
        <f t="shared" si="59"/>
        <v>2.081031371148517E-2</v>
      </c>
      <c r="R309" s="110">
        <f t="shared" si="60"/>
        <v>-3.4124838311349485E-2</v>
      </c>
      <c r="S309" s="110">
        <f t="shared" si="61"/>
        <v>-7.0914597134825466E-2</v>
      </c>
      <c r="T309" s="110">
        <f t="shared" si="62"/>
        <v>-3.4229919986334345E-2</v>
      </c>
      <c r="U309" s="111">
        <f t="shared" si="63"/>
        <v>-1.050816749848596E-4</v>
      </c>
      <c r="V309" s="98">
        <f t="shared" si="64"/>
        <v>3.6684677148491121E-2</v>
      </c>
    </row>
    <row r="310" spans="1:22" x14ac:dyDescent="0.3">
      <c r="A310" s="51">
        <v>293</v>
      </c>
      <c r="B310" s="52">
        <v>135.91</v>
      </c>
      <c r="C310" s="52">
        <v>207.53</v>
      </c>
      <c r="D310" s="52">
        <f t="shared" si="65"/>
        <v>-1.5695471308073559E-2</v>
      </c>
      <c r="E310" s="52">
        <f t="shared" si="66"/>
        <v>5.0094440378673E-2</v>
      </c>
      <c r="I310" s="51">
        <v>293</v>
      </c>
      <c r="J310" s="47">
        <f t="shared" si="67"/>
        <v>4.1829122737499285E-4</v>
      </c>
      <c r="K310" s="47">
        <f t="shared" si="68"/>
        <v>1.8141860111210828E-3</v>
      </c>
      <c r="L310" s="47">
        <f t="shared" si="69"/>
        <v>1.884975132509059E-4</v>
      </c>
      <c r="M310" s="47">
        <f t="shared" si="56"/>
        <v>2.0452169258418355E-2</v>
      </c>
      <c r="N310" s="47">
        <f t="shared" si="57"/>
        <v>4.2593262508536282E-2</v>
      </c>
      <c r="O310" s="47">
        <f t="shared" si="58"/>
        <v>0.2163840972938221</v>
      </c>
      <c r="P310" s="85">
        <v>0.74841512426220436</v>
      </c>
      <c r="Q310" s="84">
        <f t="shared" si="59"/>
        <v>2.0496551774041128E-2</v>
      </c>
      <c r="R310" s="110">
        <f t="shared" si="60"/>
        <v>-3.3640824783734841E-2</v>
      </c>
      <c r="S310" s="110">
        <f t="shared" si="61"/>
        <v>-7.0059682320862085E-2</v>
      </c>
      <c r="T310" s="110">
        <f t="shared" si="62"/>
        <v>-3.3713827525530191E-2</v>
      </c>
      <c r="U310" s="111">
        <f t="shared" si="63"/>
        <v>-7.3002741795349935E-5</v>
      </c>
      <c r="V310" s="98">
        <f t="shared" si="64"/>
        <v>3.6345854795331894E-2</v>
      </c>
    </row>
    <row r="311" spans="1:22" x14ac:dyDescent="0.3">
      <c r="A311" s="51">
        <v>294</v>
      </c>
      <c r="B311" s="52">
        <v>135.04</v>
      </c>
      <c r="C311" s="52">
        <v>196.03</v>
      </c>
      <c r="D311" s="52">
        <f t="shared" si="65"/>
        <v>-6.4218711196090189E-3</v>
      </c>
      <c r="E311" s="52">
        <f t="shared" si="66"/>
        <v>-5.7008198791236003E-2</v>
      </c>
      <c r="I311" s="51">
        <v>294</v>
      </c>
      <c r="J311" s="47">
        <f t="shared" si="67"/>
        <v>4.1313292514121985E-4</v>
      </c>
      <c r="K311" s="47">
        <f t="shared" si="68"/>
        <v>1.8350440194930229E-3</v>
      </c>
      <c r="L311" s="47">
        <f t="shared" si="69"/>
        <v>1.592549123036548E-4</v>
      </c>
      <c r="M311" s="47">
        <f t="shared" si="56"/>
        <v>2.0325671579094744E-2</v>
      </c>
      <c r="N311" s="47">
        <f t="shared" si="57"/>
        <v>4.2837413781565095E-2</v>
      </c>
      <c r="O311" s="47">
        <f t="shared" si="58"/>
        <v>0.18290462608052865</v>
      </c>
      <c r="P311" s="85">
        <v>0.74841512426220436</v>
      </c>
      <c r="Q311" s="84">
        <f t="shared" si="59"/>
        <v>2.0187307195772244E-2</v>
      </c>
      <c r="R311" s="110">
        <f t="shared" si="60"/>
        <v>-3.3432754617098458E-2</v>
      </c>
      <c r="S311" s="110">
        <f t="shared" si="61"/>
        <v>-7.0461275427828346E-2</v>
      </c>
      <c r="T311" s="110">
        <f t="shared" si="62"/>
        <v>-3.3205165459349539E-2</v>
      </c>
      <c r="U311" s="111">
        <f t="shared" si="63"/>
        <v>2.2758915774891836E-4</v>
      </c>
      <c r="V311" s="98">
        <f t="shared" si="64"/>
        <v>3.7256109968478807E-2</v>
      </c>
    </row>
    <row r="312" spans="1:22" x14ac:dyDescent="0.3">
      <c r="A312" s="51">
        <v>295</v>
      </c>
      <c r="B312" s="52">
        <v>134.86000000000001</v>
      </c>
      <c r="C312" s="52">
        <v>206.99</v>
      </c>
      <c r="D312" s="52">
        <f t="shared" si="65"/>
        <v>-1.3338275412109776E-3</v>
      </c>
      <c r="E312" s="52">
        <f t="shared" si="66"/>
        <v>5.4402774177366144E-2</v>
      </c>
      <c r="I312" s="51">
        <v>295</v>
      </c>
      <c r="J312" s="47">
        <f t="shared" si="67"/>
        <v>4.0197615024728929E-4</v>
      </c>
      <c r="K312" s="47">
        <f t="shared" si="68"/>
        <v>1.8774907407908647E-3</v>
      </c>
      <c r="L312" s="47">
        <f t="shared" si="69"/>
        <v>1.6546024409649619E-4</v>
      </c>
      <c r="M312" s="47">
        <f t="shared" si="56"/>
        <v>2.0049342888166916E-2</v>
      </c>
      <c r="N312" s="47">
        <f t="shared" si="57"/>
        <v>4.3330021241523353E-2</v>
      </c>
      <c r="O312" s="47">
        <f t="shared" si="58"/>
        <v>0.19046036638837563</v>
      </c>
      <c r="P312" s="85">
        <v>0.74841512426220436</v>
      </c>
      <c r="Q312" s="84">
        <f t="shared" si="59"/>
        <v>2.0156925536538924E-2</v>
      </c>
      <c r="R312" s="110">
        <f t="shared" si="60"/>
        <v>-3.2978234367595068E-2</v>
      </c>
      <c r="S312" s="110">
        <f t="shared" si="61"/>
        <v>-7.1271542595004039E-2</v>
      </c>
      <c r="T312" s="110">
        <f t="shared" si="62"/>
        <v>-3.3155192076966808E-2</v>
      </c>
      <c r="U312" s="111">
        <f t="shared" si="63"/>
        <v>-1.7695770937174032E-4</v>
      </c>
      <c r="V312" s="98">
        <f t="shared" si="64"/>
        <v>3.8116350518037231E-2</v>
      </c>
    </row>
    <row r="313" spans="1:22" x14ac:dyDescent="0.3">
      <c r="A313" s="51">
        <v>296</v>
      </c>
      <c r="B313" s="52">
        <v>139.46</v>
      </c>
      <c r="C313" s="52">
        <v>199.45</v>
      </c>
      <c r="D313" s="52">
        <f t="shared" si="65"/>
        <v>3.3540618486428767E-2</v>
      </c>
      <c r="E313" s="52">
        <f t="shared" si="66"/>
        <v>-3.7106904568283638E-2</v>
      </c>
      <c r="I313" s="51">
        <v>296</v>
      </c>
      <c r="J313" s="47">
        <f t="shared" si="67"/>
        <v>3.8997023861716141E-4</v>
      </c>
      <c r="K313" s="47">
        <f t="shared" si="68"/>
        <v>1.9099558737129436E-3</v>
      </c>
      <c r="L313" s="47">
        <f t="shared" si="69"/>
        <v>1.5831951921811972E-4</v>
      </c>
      <c r="M313" s="47">
        <f t="shared" si="56"/>
        <v>1.9747664130655086E-2</v>
      </c>
      <c r="N313" s="47">
        <f t="shared" si="57"/>
        <v>4.3703041927455617E-2</v>
      </c>
      <c r="O313" s="47">
        <f t="shared" si="58"/>
        <v>0.18344550024828105</v>
      </c>
      <c r="P313" s="85">
        <v>0.74841512426220436</v>
      </c>
      <c r="Q313" s="84">
        <f t="shared" si="59"/>
        <v>1.9973548990872409E-2</v>
      </c>
      <c r="R313" s="110">
        <f t="shared" si="60"/>
        <v>-3.2482016969127517E-2</v>
      </c>
      <c r="S313" s="110">
        <f t="shared" si="61"/>
        <v>-7.188510702318765E-2</v>
      </c>
      <c r="T313" s="110">
        <f t="shared" si="62"/>
        <v>-3.2853564500729411E-2</v>
      </c>
      <c r="U313" s="111">
        <f t="shared" si="63"/>
        <v>-3.715475316018943E-4</v>
      </c>
      <c r="V313" s="98">
        <f t="shared" si="64"/>
        <v>3.9031542522458239E-2</v>
      </c>
    </row>
    <row r="314" spans="1:22" x14ac:dyDescent="0.3">
      <c r="A314" s="51">
        <v>297</v>
      </c>
      <c r="B314" s="52">
        <v>139.31</v>
      </c>
      <c r="C314" s="52">
        <v>195.63</v>
      </c>
      <c r="D314" s="52">
        <f t="shared" si="65"/>
        <v>-1.076156074731183E-3</v>
      </c>
      <c r="E314" s="52">
        <f t="shared" si="66"/>
        <v>-1.9338458278194998E-2</v>
      </c>
      <c r="I314" s="51">
        <v>297</v>
      </c>
      <c r="J314" s="47">
        <f t="shared" si="67"/>
        <v>4.120203241122116E-4</v>
      </c>
      <c r="K314" s="47">
        <f t="shared" si="68"/>
        <v>1.8939648685007465E-3</v>
      </c>
      <c r="L314" s="47">
        <f t="shared" si="69"/>
        <v>1.1623227776146243E-4</v>
      </c>
      <c r="M314" s="47">
        <f t="shared" si="56"/>
        <v>2.0298283772580666E-2</v>
      </c>
      <c r="N314" s="47">
        <f t="shared" si="57"/>
        <v>4.351970666836745E-2</v>
      </c>
      <c r="O314" s="47">
        <f t="shared" si="58"/>
        <v>0.13157745121315007</v>
      </c>
      <c r="P314" s="85">
        <v>0.74841512426220436</v>
      </c>
      <c r="Q314" s="84">
        <f t="shared" si="59"/>
        <v>1.9860314971494899E-2</v>
      </c>
      <c r="R314" s="110">
        <f t="shared" si="60"/>
        <v>-3.3387705684219532E-2</v>
      </c>
      <c r="S314" s="110">
        <f t="shared" si="61"/>
        <v>-7.1583547357328386E-2</v>
      </c>
      <c r="T314" s="110">
        <f t="shared" si="62"/>
        <v>-3.2667311113262015E-2</v>
      </c>
      <c r="U314" s="111">
        <f t="shared" si="63"/>
        <v>7.2039457095751658E-4</v>
      </c>
      <c r="V314" s="98">
        <f t="shared" si="64"/>
        <v>3.8916236244066371E-2</v>
      </c>
    </row>
    <row r="315" spans="1:22" x14ac:dyDescent="0.3">
      <c r="A315" s="51">
        <v>298</v>
      </c>
      <c r="B315" s="52">
        <v>136.91</v>
      </c>
      <c r="C315" s="52">
        <v>206.89</v>
      </c>
      <c r="D315" s="52">
        <f t="shared" si="65"/>
        <v>-1.7377890072468923E-2</v>
      </c>
      <c r="E315" s="52">
        <f t="shared" si="66"/>
        <v>5.5962130982431281E-2</v>
      </c>
      <c r="I315" s="51">
        <v>298</v>
      </c>
      <c r="J315" s="47">
        <f t="shared" si="67"/>
        <v>3.9969445774576065E-4</v>
      </c>
      <c r="K315" s="47">
        <f t="shared" si="68"/>
        <v>1.8483652015030487E-3</v>
      </c>
      <c r="L315" s="47">
        <f t="shared" si="69"/>
        <v>1.13369645409179E-4</v>
      </c>
      <c r="M315" s="47">
        <f t="shared" si="56"/>
        <v>1.9992359984398057E-2</v>
      </c>
      <c r="N315" s="47">
        <f t="shared" si="57"/>
        <v>4.2992617988476214E-2</v>
      </c>
      <c r="O315" s="47">
        <f t="shared" si="58"/>
        <v>0.13189818922204935</v>
      </c>
      <c r="P315" s="85">
        <v>0.74841512426220436</v>
      </c>
      <c r="Q315" s="84">
        <f t="shared" si="59"/>
        <v>1.9584786037341911E-2</v>
      </c>
      <c r="R315" s="110">
        <f t="shared" si="60"/>
        <v>-3.2884505831656634E-2</v>
      </c>
      <c r="S315" s="110">
        <f t="shared" si="61"/>
        <v>-7.071656363048423E-2</v>
      </c>
      <c r="T315" s="110">
        <f t="shared" si="62"/>
        <v>-3.2214106346590402E-2</v>
      </c>
      <c r="U315" s="111">
        <f t="shared" si="63"/>
        <v>6.7039948506623231E-4</v>
      </c>
      <c r="V315" s="98">
        <f t="shared" si="64"/>
        <v>3.8502457283893829E-2</v>
      </c>
    </row>
    <row r="316" spans="1:22" x14ac:dyDescent="0.3">
      <c r="A316" s="51">
        <v>299</v>
      </c>
      <c r="B316" s="52">
        <v>135.49</v>
      </c>
      <c r="C316" s="52">
        <v>201.53</v>
      </c>
      <c r="D316" s="52">
        <f t="shared" si="65"/>
        <v>-1.0425938787324803E-2</v>
      </c>
      <c r="E316" s="52">
        <f t="shared" si="66"/>
        <v>-2.6248997376253962E-2</v>
      </c>
      <c r="I316" s="51">
        <v>299</v>
      </c>
      <c r="J316" s="47">
        <f t="shared" si="67"/>
        <v>3.9676335591451223E-4</v>
      </c>
      <c r="K316" s="47">
        <f t="shared" si="68"/>
        <v>1.886867048580801E-3</v>
      </c>
      <c r="L316" s="47">
        <f t="shared" si="69"/>
        <v>8.0793443233889665E-5</v>
      </c>
      <c r="M316" s="47">
        <f t="shared" si="56"/>
        <v>1.9918919546865796E-2</v>
      </c>
      <c r="N316" s="47">
        <f t="shared" si="57"/>
        <v>4.3438082929392739E-2</v>
      </c>
      <c r="O316" s="47">
        <f t="shared" si="58"/>
        <v>9.3376951128885305E-2</v>
      </c>
      <c r="P316" s="85">
        <v>0.74841512426220436</v>
      </c>
      <c r="Q316" s="84">
        <f t="shared" si="59"/>
        <v>1.9289673175354922E-2</v>
      </c>
      <c r="R316" s="110">
        <f t="shared" si="60"/>
        <v>-3.2763707061616791E-2</v>
      </c>
      <c r="S316" s="110">
        <f t="shared" si="61"/>
        <v>-7.1449288254230497E-2</v>
      </c>
      <c r="T316" s="110">
        <f t="shared" si="62"/>
        <v>-3.1728688885191071E-2</v>
      </c>
      <c r="U316" s="111">
        <f t="shared" si="63"/>
        <v>1.0350181764257199E-3</v>
      </c>
      <c r="V316" s="98">
        <f t="shared" si="64"/>
        <v>3.9720599369039426E-2</v>
      </c>
    </row>
    <row r="317" spans="1:22" x14ac:dyDescent="0.3">
      <c r="A317" s="51">
        <v>300</v>
      </c>
      <c r="B317" s="52">
        <v>140.08000000000001</v>
      </c>
      <c r="C317" s="52">
        <v>209.25</v>
      </c>
      <c r="D317" s="52">
        <f t="shared" si="65"/>
        <v>3.3315851119256765E-2</v>
      </c>
      <c r="E317" s="52">
        <f t="shared" si="66"/>
        <v>3.759145569018698E-2</v>
      </c>
      <c r="I317" s="51">
        <v>300</v>
      </c>
      <c r="J317" s="47">
        <f t="shared" si="67"/>
        <v>3.8812146122498817E-4</v>
      </c>
      <c r="K317" s="47">
        <f t="shared" si="68"/>
        <v>1.8509313330211346E-3</v>
      </c>
      <c r="L317" s="47">
        <f t="shared" si="69"/>
        <v>8.6579753133077182E-5</v>
      </c>
      <c r="M317" s="47">
        <f t="shared" si="56"/>
        <v>1.9700798492065952E-2</v>
      </c>
      <c r="N317" s="47">
        <f t="shared" si="57"/>
        <v>4.302245149943381E-2</v>
      </c>
      <c r="O317" s="47">
        <f t="shared" si="58"/>
        <v>0.10214976235562907</v>
      </c>
      <c r="P317" s="85">
        <v>0.74841512426220436</v>
      </c>
      <c r="Q317" s="84">
        <f t="shared" si="59"/>
        <v>1.916129971200075E-2</v>
      </c>
      <c r="R317" s="110">
        <f t="shared" si="60"/>
        <v>-3.2404929853514786E-2</v>
      </c>
      <c r="S317" s="110">
        <f t="shared" si="61"/>
        <v>-7.0765635389187523E-2</v>
      </c>
      <c r="T317" s="110">
        <f t="shared" si="62"/>
        <v>-3.1517533328388643E-2</v>
      </c>
      <c r="U317" s="111">
        <f t="shared" si="63"/>
        <v>8.8739652512614259E-4</v>
      </c>
      <c r="V317" s="98">
        <f t="shared" si="64"/>
        <v>3.924810206079888E-2</v>
      </c>
    </row>
    <row r="318" spans="1:22" x14ac:dyDescent="0.3">
      <c r="A318" s="51">
        <v>301</v>
      </c>
      <c r="B318" s="52">
        <v>133.46</v>
      </c>
      <c r="C318" s="52">
        <v>213.33</v>
      </c>
      <c r="D318" s="52">
        <f t="shared" si="65"/>
        <v>-4.8411880502135983E-2</v>
      </c>
      <c r="E318" s="52">
        <f t="shared" si="66"/>
        <v>1.9310553193951665E-2</v>
      </c>
      <c r="I318" s="51">
        <v>301</v>
      </c>
      <c r="J318" s="47">
        <f t="shared" si="67"/>
        <v>4.0977619546225303E-4</v>
      </c>
      <c r="K318" s="47">
        <f t="shared" si="68"/>
        <v>1.8377969192577195E-3</v>
      </c>
      <c r="L318" s="47">
        <f t="shared" si="69"/>
        <v>1.2155410077299711E-4</v>
      </c>
      <c r="M318" s="47">
        <f t="shared" si="56"/>
        <v>2.0242929517790973E-2</v>
      </c>
      <c r="N318" s="47">
        <f t="shared" si="57"/>
        <v>4.2869533695361318E-2</v>
      </c>
      <c r="O318" s="47">
        <f t="shared" si="58"/>
        <v>0.14007076233577248</v>
      </c>
      <c r="P318" s="85">
        <v>0.74841512426220436</v>
      </c>
      <c r="Q318" s="84">
        <f t="shared" si="59"/>
        <v>1.9789493716678347E-2</v>
      </c>
      <c r="R318" s="110">
        <f t="shared" si="60"/>
        <v>-3.3296656037461507E-2</v>
      </c>
      <c r="S318" s="110">
        <f t="shared" si="61"/>
        <v>-7.0514107984533433E-2</v>
      </c>
      <c r="T318" s="110">
        <f t="shared" si="62"/>
        <v>-3.2550820515411756E-2</v>
      </c>
      <c r="U318" s="111">
        <f t="shared" si="63"/>
        <v>7.458355220497509E-4</v>
      </c>
      <c r="V318" s="98">
        <f t="shared" si="64"/>
        <v>3.7963287469121677E-2</v>
      </c>
    </row>
    <row r="319" spans="1:22" x14ac:dyDescent="0.3">
      <c r="A319" s="51">
        <v>302</v>
      </c>
      <c r="B319" s="52">
        <v>136.53</v>
      </c>
      <c r="C319" s="52">
        <v>199.71</v>
      </c>
      <c r="D319" s="52">
        <f t="shared" si="65"/>
        <v>2.2742563221199826E-2</v>
      </c>
      <c r="E319" s="52">
        <f t="shared" si="66"/>
        <v>-6.5973948282814388E-2</v>
      </c>
      <c r="I319" s="51">
        <v>302</v>
      </c>
      <c r="J319" s="47">
        <f t="shared" si="67"/>
        <v>4.677942148109783E-4</v>
      </c>
      <c r="K319" s="47">
        <f t="shared" si="68"/>
        <v>1.7938499356196808E-3</v>
      </c>
      <c r="L319" s="47">
        <f t="shared" si="69"/>
        <v>8.9861671940135314E-5</v>
      </c>
      <c r="M319" s="47">
        <f t="shared" si="56"/>
        <v>2.1628550917964392E-2</v>
      </c>
      <c r="N319" s="47">
        <f t="shared" si="57"/>
        <v>4.235386565143353E-2</v>
      </c>
      <c r="O319" s="47">
        <f t="shared" si="58"/>
        <v>9.8096613911462349E-2</v>
      </c>
      <c r="P319" s="85">
        <v>0.74841512426220436</v>
      </c>
      <c r="Q319" s="84">
        <f t="shared" si="59"/>
        <v>2.0233760497498053E-2</v>
      </c>
      <c r="R319" s="110">
        <f t="shared" si="60"/>
        <v>-3.557580042311833E-2</v>
      </c>
      <c r="S319" s="110">
        <f t="shared" si="61"/>
        <v>-6.9665909532175843E-2</v>
      </c>
      <c r="T319" s="110">
        <f t="shared" si="62"/>
        <v>-3.3281574341177109E-2</v>
      </c>
      <c r="U319" s="111">
        <f t="shared" si="63"/>
        <v>2.2942260819412211E-3</v>
      </c>
      <c r="V319" s="98">
        <f t="shared" si="64"/>
        <v>3.6384335190998734E-2</v>
      </c>
    </row>
    <row r="320" spans="1:22" x14ac:dyDescent="0.3">
      <c r="A320" s="51">
        <v>303</v>
      </c>
      <c r="B320" s="52">
        <v>130.86000000000001</v>
      </c>
      <c r="C320" s="52">
        <v>197.51</v>
      </c>
      <c r="D320" s="52">
        <f t="shared" si="65"/>
        <v>-4.2416321255067432E-2</v>
      </c>
      <c r="E320" s="52">
        <f t="shared" si="66"/>
        <v>-1.1077098309955593E-2</v>
      </c>
      <c r="I320" s="51">
        <v>303</v>
      </c>
      <c r="J320" s="47">
        <f t="shared" si="67"/>
        <v>4.6927711382275709E-4</v>
      </c>
      <c r="K320" s="47">
        <f t="shared" si="68"/>
        <v>1.8706112931117945E-3</v>
      </c>
      <c r="L320" s="47">
        <f t="shared" si="69"/>
        <v>4.2153321088708994E-5</v>
      </c>
      <c r="M320" s="47">
        <f t="shared" si="56"/>
        <v>2.1662804846620327E-2</v>
      </c>
      <c r="N320" s="47">
        <f t="shared" si="57"/>
        <v>4.325056407853884E-2</v>
      </c>
      <c r="O320" s="47">
        <f t="shared" si="58"/>
        <v>4.4990967590044124E-2</v>
      </c>
      <c r="P320" s="85">
        <v>0.74841512426220436</v>
      </c>
      <c r="Q320" s="84">
        <f t="shared" si="59"/>
        <v>1.9928077567291803E-2</v>
      </c>
      <c r="R320" s="110">
        <f t="shared" si="60"/>
        <v>-3.5632143121905387E-2</v>
      </c>
      <c r="S320" s="110">
        <f t="shared" si="61"/>
        <v>-7.1140847192281684E-2</v>
      </c>
      <c r="T320" s="110">
        <f t="shared" si="62"/>
        <v>-3.27787706647302E-2</v>
      </c>
      <c r="U320" s="111">
        <f t="shared" si="63"/>
        <v>2.8533724571751864E-3</v>
      </c>
      <c r="V320" s="98">
        <f t="shared" si="64"/>
        <v>3.8362076527551484E-2</v>
      </c>
    </row>
    <row r="321" spans="1:22" x14ac:dyDescent="0.3">
      <c r="A321" s="51">
        <v>304</v>
      </c>
      <c r="B321" s="52">
        <v>133.04</v>
      </c>
      <c r="C321" s="52">
        <v>195.08</v>
      </c>
      <c r="D321" s="52">
        <f t="shared" si="65"/>
        <v>1.6521785443079404E-2</v>
      </c>
      <c r="E321" s="52">
        <f t="shared" si="66"/>
        <v>-1.2379485128914373E-2</v>
      </c>
      <c r="I321" s="51">
        <v>304</v>
      </c>
      <c r="J321" s="47">
        <f t="shared" si="67"/>
        <v>5.0917312967246702E-4</v>
      </c>
      <c r="K321" s="47">
        <f t="shared" si="68"/>
        <v>1.8181740175274932E-3</v>
      </c>
      <c r="L321" s="47">
        <f t="shared" si="69"/>
        <v>5.4984214270718966E-5</v>
      </c>
      <c r="M321" s="47">
        <f t="shared" si="56"/>
        <v>2.2564864938050638E-2</v>
      </c>
      <c r="N321" s="47">
        <f t="shared" si="57"/>
        <v>4.2640051800244022E-2</v>
      </c>
      <c r="O321" s="47">
        <f t="shared" si="58"/>
        <v>5.714622691207976E-2</v>
      </c>
      <c r="P321" s="85">
        <v>0.74841512426220436</v>
      </c>
      <c r="Q321" s="84">
        <f t="shared" si="59"/>
        <v>2.0517989191198713E-2</v>
      </c>
      <c r="R321" s="110">
        <f t="shared" si="60"/>
        <v>-3.7115899935022706E-2</v>
      </c>
      <c r="S321" s="110">
        <f t="shared" si="61"/>
        <v>-7.0136643857030057E-2</v>
      </c>
      <c r="T321" s="110">
        <f t="shared" si="62"/>
        <v>-3.3749088938894313E-2</v>
      </c>
      <c r="U321" s="111">
        <f t="shared" si="63"/>
        <v>3.3668109961283929E-3</v>
      </c>
      <c r="V321" s="98">
        <f t="shared" si="64"/>
        <v>3.6387554918135744E-2</v>
      </c>
    </row>
    <row r="322" spans="1:22" x14ac:dyDescent="0.3">
      <c r="A322" s="51">
        <v>305</v>
      </c>
      <c r="B322" s="52">
        <v>135.63999999999999</v>
      </c>
      <c r="C322" s="52">
        <v>203.6</v>
      </c>
      <c r="D322" s="52">
        <f t="shared" si="65"/>
        <v>1.9354482372765654E-2</v>
      </c>
      <c r="E322" s="52">
        <f t="shared" si="66"/>
        <v>4.2747553834515693E-2</v>
      </c>
      <c r="I322" s="51">
        <v>305</v>
      </c>
      <c r="J322" s="47">
        <f t="shared" si="67"/>
        <v>5.0208701760910755E-4</v>
      </c>
      <c r="K322" s="47">
        <f t="shared" si="68"/>
        <v>1.7682263465633788E-3</v>
      </c>
      <c r="L322" s="47">
        <f t="shared" si="69"/>
        <v>4.7198751926725926E-5</v>
      </c>
      <c r="M322" s="47">
        <f t="shared" si="56"/>
        <v>2.2407298311244654E-2</v>
      </c>
      <c r="N322" s="47">
        <f t="shared" si="57"/>
        <v>4.205028354914362E-2</v>
      </c>
      <c r="O322" s="47">
        <f t="shared" si="58"/>
        <v>5.009242886413464E-2</v>
      </c>
      <c r="P322" s="85">
        <v>0.74841512426220436</v>
      </c>
      <c r="Q322" s="84">
        <f t="shared" si="59"/>
        <v>2.0271297120482222E-2</v>
      </c>
      <c r="R322" s="110">
        <f t="shared" si="60"/>
        <v>-3.6856725897434377E-2</v>
      </c>
      <c r="S322" s="110">
        <f t="shared" si="61"/>
        <v>-6.9166561410146724E-2</v>
      </c>
      <c r="T322" s="110">
        <f t="shared" si="62"/>
        <v>-3.3343316591636127E-2</v>
      </c>
      <c r="U322" s="111">
        <f t="shared" si="63"/>
        <v>3.5134093057982499E-3</v>
      </c>
      <c r="V322" s="98">
        <f t="shared" si="64"/>
        <v>3.5823244818510597E-2</v>
      </c>
    </row>
    <row r="323" spans="1:22" x14ac:dyDescent="0.3">
      <c r="A323" s="51">
        <v>306</v>
      </c>
      <c r="B323" s="52">
        <v>129.43</v>
      </c>
      <c r="C323" s="52">
        <v>189.92</v>
      </c>
      <c r="D323" s="52">
        <f t="shared" si="65"/>
        <v>-4.6864122803090921E-2</v>
      </c>
      <c r="E323" s="52">
        <f t="shared" si="66"/>
        <v>-6.9554353815009767E-2</v>
      </c>
      <c r="I323" s="51">
        <v>306</v>
      </c>
      <c r="J323" s="47">
        <f t="shared" si="67"/>
        <v>4.9826228671836527E-4</v>
      </c>
      <c r="K323" s="47">
        <f t="shared" si="68"/>
        <v>1.7700001569315221E-3</v>
      </c>
      <c r="L323" s="47">
        <f t="shared" si="69"/>
        <v>7.0603492683993715E-5</v>
      </c>
      <c r="M323" s="47">
        <f t="shared" si="56"/>
        <v>2.2321789505287546E-2</v>
      </c>
      <c r="N323" s="47">
        <f t="shared" si="57"/>
        <v>4.207136980098844E-2</v>
      </c>
      <c r="O323" s="47">
        <f t="shared" si="58"/>
        <v>7.5181420102271163E-2</v>
      </c>
      <c r="P323" s="85">
        <v>0.74841512426220436</v>
      </c>
      <c r="Q323" s="84">
        <f t="shared" si="59"/>
        <v>2.043793497026564E-2</v>
      </c>
      <c r="R323" s="110">
        <f t="shared" si="60"/>
        <v>-3.6716076427819537E-2</v>
      </c>
      <c r="S323" s="110">
        <f t="shared" si="61"/>
        <v>-6.9201245207972495E-2</v>
      </c>
      <c r="T323" s="110">
        <f t="shared" si="62"/>
        <v>-3.3617411463239773E-2</v>
      </c>
      <c r="U323" s="111">
        <f t="shared" si="63"/>
        <v>3.0986649645797643E-3</v>
      </c>
      <c r="V323" s="98">
        <f t="shared" si="64"/>
        <v>3.5583833744732722E-2</v>
      </c>
    </row>
    <row r="324" spans="1:22" x14ac:dyDescent="0.3">
      <c r="A324" s="51">
        <v>307</v>
      </c>
      <c r="B324" s="52">
        <v>134.41</v>
      </c>
      <c r="C324" s="52">
        <v>200.6</v>
      </c>
      <c r="D324" s="52">
        <f t="shared" si="65"/>
        <v>3.7754635628710127E-2</v>
      </c>
      <c r="E324" s="52">
        <f t="shared" si="66"/>
        <v>5.4709944666477189E-2</v>
      </c>
      <c r="I324" s="51">
        <v>307</v>
      </c>
      <c r="J324" s="47">
        <f t="shared" si="67"/>
        <v>5.4920179829990993E-4</v>
      </c>
      <c r="K324" s="47">
        <f t="shared" si="68"/>
        <v>1.8620343962622834E-3</v>
      </c>
      <c r="L324" s="47">
        <f t="shared" si="69"/>
        <v>1.662735012637616E-4</v>
      </c>
      <c r="M324" s="47">
        <f t="shared" si="56"/>
        <v>2.3435054902856745E-2</v>
      </c>
      <c r="N324" s="47">
        <f t="shared" si="57"/>
        <v>4.315129657683861E-2</v>
      </c>
      <c r="O324" s="47">
        <f t="shared" si="58"/>
        <v>0.16442324575456257</v>
      </c>
      <c r="P324" s="85">
        <v>0.74841512426220436</v>
      </c>
      <c r="Q324" s="84">
        <f t="shared" si="59"/>
        <v>2.2092858350585425E-2</v>
      </c>
      <c r="R324" s="110">
        <f t="shared" si="60"/>
        <v>-3.8547235054770805E-2</v>
      </c>
      <c r="S324" s="110">
        <f t="shared" si="61"/>
        <v>-7.0977566682071655E-2</v>
      </c>
      <c r="T324" s="110">
        <f t="shared" si="62"/>
        <v>-3.6339518187685563E-2</v>
      </c>
      <c r="U324" s="111">
        <f t="shared" si="63"/>
        <v>2.2077168670852423E-3</v>
      </c>
      <c r="V324" s="98">
        <f t="shared" si="64"/>
        <v>3.4638048494386092E-2</v>
      </c>
    </row>
    <row r="325" spans="1:22" x14ac:dyDescent="0.3">
      <c r="A325" s="51">
        <v>308</v>
      </c>
      <c r="B325" s="52">
        <v>133.4</v>
      </c>
      <c r="C325" s="52">
        <v>198.24</v>
      </c>
      <c r="D325" s="52">
        <f t="shared" si="65"/>
        <v>-7.5426966015335554E-3</v>
      </c>
      <c r="E325" s="52">
        <f t="shared" si="66"/>
        <v>-1.1834457647002796E-2</v>
      </c>
      <c r="I325" s="51">
        <v>308</v>
      </c>
      <c r="J325" s="47">
        <f t="shared" si="67"/>
        <v>5.754881196946126E-4</v>
      </c>
      <c r="K325" s="47">
        <f t="shared" si="68"/>
        <v>1.8959687057366848E-3</v>
      </c>
      <c r="L325" s="47">
        <f t="shared" si="69"/>
        <v>2.2325191701034097E-4</v>
      </c>
      <c r="M325" s="47">
        <f t="shared" si="56"/>
        <v>2.3989333456655534E-2</v>
      </c>
      <c r="N325" s="47">
        <f t="shared" si="57"/>
        <v>4.3542722764391813E-2</v>
      </c>
      <c r="O325" s="47">
        <f t="shared" si="58"/>
        <v>0.21372800558017682</v>
      </c>
      <c r="P325" s="85">
        <v>0.74841512426220436</v>
      </c>
      <c r="Q325" s="84">
        <f t="shared" si="59"/>
        <v>2.2943905832823349E-2</v>
      </c>
      <c r="R325" s="110">
        <f t="shared" si="60"/>
        <v>-3.9458942144328164E-2</v>
      </c>
      <c r="S325" s="110">
        <f t="shared" si="61"/>
        <v>-7.1621405466352331E-2</v>
      </c>
      <c r="T325" s="110">
        <f t="shared" si="62"/>
        <v>-3.7739366725552531E-2</v>
      </c>
      <c r="U325" s="111">
        <f t="shared" si="63"/>
        <v>1.7195754187756332E-3</v>
      </c>
      <c r="V325" s="98">
        <f t="shared" si="64"/>
        <v>3.38820387407998E-2</v>
      </c>
    </row>
    <row r="326" spans="1:22" x14ac:dyDescent="0.3">
      <c r="A326" s="51">
        <v>309</v>
      </c>
      <c r="B326" s="52">
        <v>133.58000000000001</v>
      </c>
      <c r="C326" s="52">
        <v>217.81</v>
      </c>
      <c r="D326" s="52">
        <f t="shared" si="65"/>
        <v>1.348415815966577E-3</v>
      </c>
      <c r="E326" s="52">
        <f t="shared" si="66"/>
        <v>9.4144705246304208E-2</v>
      </c>
      <c r="I326" s="51">
        <v>309</v>
      </c>
      <c r="J326" s="47">
        <f t="shared" si="67"/>
        <v>5.5993024426445777E-4</v>
      </c>
      <c r="K326" s="47">
        <f t="shared" si="68"/>
        <v>1.8432912761985455E-3</v>
      </c>
      <c r="L326" s="47">
        <f t="shared" si="69"/>
        <v>2.1923227120428199E-4</v>
      </c>
      <c r="M326" s="47">
        <f t="shared" si="56"/>
        <v>2.3662845227581102E-2</v>
      </c>
      <c r="N326" s="47">
        <f t="shared" si="57"/>
        <v>4.2933568174547819E-2</v>
      </c>
      <c r="O326" s="47">
        <f t="shared" si="58"/>
        <v>0.21579458177743679</v>
      </c>
      <c r="P326" s="85">
        <v>0.74841512426220436</v>
      </c>
      <c r="Q326" s="84">
        <f t="shared" si="59"/>
        <v>2.2646424087043305E-2</v>
      </c>
      <c r="R326" s="110">
        <f t="shared" si="60"/>
        <v>-3.8921916796578117E-2</v>
      </c>
      <c r="S326" s="110">
        <f t="shared" si="61"/>
        <v>-7.061943532987329E-2</v>
      </c>
      <c r="T326" s="110">
        <f t="shared" si="62"/>
        <v>-3.7250052797054373E-2</v>
      </c>
      <c r="U326" s="111">
        <f t="shared" si="63"/>
        <v>1.6718639995237441E-3</v>
      </c>
      <c r="V326" s="98">
        <f t="shared" si="64"/>
        <v>3.3369382532818917E-2</v>
      </c>
    </row>
    <row r="327" spans="1:22" x14ac:dyDescent="0.3">
      <c r="A327" s="51">
        <v>310</v>
      </c>
      <c r="B327" s="52">
        <v>129.77000000000001</v>
      </c>
      <c r="C327" s="52">
        <v>217.62</v>
      </c>
      <c r="D327" s="52">
        <f t="shared" si="65"/>
        <v>-2.8936896548350771E-2</v>
      </c>
      <c r="E327" s="52">
        <f t="shared" si="66"/>
        <v>-8.7270060427056448E-4</v>
      </c>
      <c r="I327" s="51">
        <v>310</v>
      </c>
      <c r="J327" s="47">
        <f t="shared" si="67"/>
        <v>5.4318688369290647E-4</v>
      </c>
      <c r="K327" s="47">
        <f t="shared" si="68"/>
        <v>2.0538893036899943E-3</v>
      </c>
      <c r="L327" s="47">
        <f t="shared" si="69"/>
        <v>2.1646368935446237E-4</v>
      </c>
      <c r="M327" s="47">
        <f t="shared" si="56"/>
        <v>2.3306370023942091E-2</v>
      </c>
      <c r="N327" s="47">
        <f t="shared" si="57"/>
        <v>4.5319855512677823E-2</v>
      </c>
      <c r="O327" s="47">
        <f t="shared" si="58"/>
        <v>0.20493772099592264</v>
      </c>
      <c r="P327" s="85">
        <v>0.74841512426220436</v>
      </c>
      <c r="Q327" s="84">
        <f t="shared" si="59"/>
        <v>2.271055580968152E-2</v>
      </c>
      <c r="R327" s="110">
        <f t="shared" si="60"/>
        <v>-3.8335567264954226E-2</v>
      </c>
      <c r="S327" s="110">
        <f t="shared" si="61"/>
        <v>-7.4544528712944813E-2</v>
      </c>
      <c r="T327" s="110">
        <f t="shared" si="62"/>
        <v>-3.7355540093638485E-2</v>
      </c>
      <c r="U327" s="111">
        <f t="shared" si="63"/>
        <v>9.8002717131574074E-4</v>
      </c>
      <c r="V327" s="98">
        <f t="shared" si="64"/>
        <v>3.7188988619306328E-2</v>
      </c>
    </row>
    <row r="328" spans="1:22" x14ac:dyDescent="0.3">
      <c r="A328" s="51">
        <v>311</v>
      </c>
      <c r="B328" s="52">
        <v>133.58000000000001</v>
      </c>
      <c r="C328" s="52">
        <v>220.58</v>
      </c>
      <c r="D328" s="52">
        <f t="shared" si="65"/>
        <v>2.8936896548350816E-2</v>
      </c>
      <c r="E328" s="52">
        <f t="shared" si="66"/>
        <v>1.3510018355134908E-2</v>
      </c>
      <c r="I328" s="51">
        <v>311</v>
      </c>
      <c r="J328" s="47">
        <f t="shared" si="67"/>
        <v>5.5201159663761793E-4</v>
      </c>
      <c r="K328" s="47">
        <f t="shared" si="68"/>
        <v>1.9922954727696353E-3</v>
      </c>
      <c r="L328" s="47">
        <f t="shared" si="69"/>
        <v>2.1072737608693231E-4</v>
      </c>
      <c r="M328" s="47">
        <f t="shared" si="56"/>
        <v>2.3494927040482973E-2</v>
      </c>
      <c r="N328" s="47">
        <f t="shared" si="57"/>
        <v>4.4635137198956107E-2</v>
      </c>
      <c r="O328" s="47">
        <f t="shared" si="58"/>
        <v>0.20094165954744694</v>
      </c>
      <c r="P328" s="85">
        <v>0.74841512426220436</v>
      </c>
      <c r="Q328" s="84">
        <f t="shared" si="59"/>
        <v>2.2685976523844169E-2</v>
      </c>
      <c r="R328" s="110">
        <f t="shared" si="60"/>
        <v>-3.8645715957498647E-2</v>
      </c>
      <c r="S328" s="110">
        <f t="shared" si="61"/>
        <v>-7.341826731117955E-2</v>
      </c>
      <c r="T328" s="110">
        <f t="shared" si="62"/>
        <v>-3.7315110766181041E-2</v>
      </c>
      <c r="U328" s="111">
        <f t="shared" si="63"/>
        <v>1.3306051913176062E-3</v>
      </c>
      <c r="V328" s="98">
        <f t="shared" si="64"/>
        <v>3.6103156544998509E-2</v>
      </c>
    </row>
    <row r="329" spans="1:22" x14ac:dyDescent="0.3">
      <c r="A329" s="51">
        <v>312</v>
      </c>
      <c r="B329" s="52">
        <v>132.26</v>
      </c>
      <c r="C329" s="52">
        <v>204.29</v>
      </c>
      <c r="D329" s="52">
        <f t="shared" si="65"/>
        <v>-9.9308670509737889E-3</v>
      </c>
      <c r="E329" s="52">
        <f t="shared" si="66"/>
        <v>-7.6719887878438822E-2</v>
      </c>
      <c r="I329" s="51">
        <v>312</v>
      </c>
      <c r="J329" s="47">
        <f t="shared" si="67"/>
        <v>5.6057156819398811E-4</v>
      </c>
      <c r="K329" s="47">
        <f t="shared" si="68"/>
        <v>1.9380022264652286E-3</v>
      </c>
      <c r="L329" s="47">
        <f t="shared" si="69"/>
        <v>2.1613369490959013E-4</v>
      </c>
      <c r="M329" s="47">
        <f t="shared" si="56"/>
        <v>2.3676392634731924E-2</v>
      </c>
      <c r="N329" s="47">
        <f t="shared" si="57"/>
        <v>4.4022746693785801E-2</v>
      </c>
      <c r="O329" s="47">
        <f t="shared" si="58"/>
        <v>0.20736230356308716</v>
      </c>
      <c r="P329" s="85">
        <v>0.74841512426220436</v>
      </c>
      <c r="Q329" s="84">
        <f t="shared" si="59"/>
        <v>2.2760659240317237E-2</v>
      </c>
      <c r="R329" s="110">
        <f t="shared" si="60"/>
        <v>-3.8944200298365941E-2</v>
      </c>
      <c r="S329" s="110">
        <f t="shared" si="61"/>
        <v>-7.2410974567639522E-2</v>
      </c>
      <c r="T329" s="110">
        <f t="shared" si="62"/>
        <v>-3.7437952903242359E-2</v>
      </c>
      <c r="U329" s="111">
        <f t="shared" si="63"/>
        <v>1.5062473951235819E-3</v>
      </c>
      <c r="V329" s="98">
        <f t="shared" si="64"/>
        <v>3.4973021664397162E-2</v>
      </c>
    </row>
    <row r="330" spans="1:22" x14ac:dyDescent="0.3">
      <c r="A330" s="51">
        <v>313</v>
      </c>
      <c r="B330" s="52">
        <v>131.19</v>
      </c>
      <c r="C330" s="52">
        <v>224.32</v>
      </c>
      <c r="D330" s="52">
        <f t="shared" si="65"/>
        <v>-8.1230281535773791E-3</v>
      </c>
      <c r="E330" s="52">
        <f t="shared" si="66"/>
        <v>9.3533050846663163E-2</v>
      </c>
      <c r="I330" s="51">
        <v>313</v>
      </c>
      <c r="J330" s="47">
        <f t="shared" si="67"/>
        <v>5.4671308475969199E-4</v>
      </c>
      <c r="K330" s="47">
        <f t="shared" si="68"/>
        <v>2.0564403955536784E-3</v>
      </c>
      <c r="L330" s="47">
        <f t="shared" si="69"/>
        <v>2.3250653426289418E-4</v>
      </c>
      <c r="M330" s="47">
        <f t="shared" si="56"/>
        <v>2.3381896517598654E-2</v>
      </c>
      <c r="N330" s="47">
        <f t="shared" si="57"/>
        <v>4.5347992188780294E-2</v>
      </c>
      <c r="O330" s="47">
        <f t="shared" si="58"/>
        <v>0.21927916327873959</v>
      </c>
      <c r="P330" s="85">
        <v>0.74841512426220436</v>
      </c>
      <c r="Q330" s="84">
        <f t="shared" si="59"/>
        <v>2.2889896082111255E-2</v>
      </c>
      <c r="R330" s="110">
        <f t="shared" si="60"/>
        <v>-3.8459797291976155E-2</v>
      </c>
      <c r="S330" s="110">
        <f t="shared" si="61"/>
        <v>-7.4590809426682322E-2</v>
      </c>
      <c r="T330" s="110">
        <f t="shared" si="62"/>
        <v>-3.7650528591202999E-2</v>
      </c>
      <c r="U330" s="111">
        <f t="shared" si="63"/>
        <v>8.0926870077315666E-4</v>
      </c>
      <c r="V330" s="98">
        <f t="shared" si="64"/>
        <v>3.6940280835479324E-2</v>
      </c>
    </row>
    <row r="331" spans="1:22" x14ac:dyDescent="0.3">
      <c r="A331" s="51">
        <v>314</v>
      </c>
      <c r="B331" s="52">
        <v>137.41999999999999</v>
      </c>
      <c r="C331" s="52">
        <v>209.15</v>
      </c>
      <c r="D331" s="52">
        <f t="shared" si="65"/>
        <v>4.6395275509990952E-2</v>
      </c>
      <c r="E331" s="52">
        <f t="shared" si="66"/>
        <v>-7.002190595801773E-2</v>
      </c>
      <c r="I331" s="51">
        <v>314</v>
      </c>
      <c r="J331" s="47">
        <f t="shared" si="67"/>
        <v>5.3229119980841553E-4</v>
      </c>
      <c r="K331" s="47">
        <f t="shared" si="68"/>
        <v>2.2572001317076027E-3</v>
      </c>
      <c r="L331" s="47">
        <f t="shared" si="69"/>
        <v>2.0273819007548443E-4</v>
      </c>
      <c r="M331" s="47">
        <f t="shared" si="56"/>
        <v>2.307143688218E-2</v>
      </c>
      <c r="N331" s="47">
        <f t="shared" si="57"/>
        <v>4.7510000333693986E-2</v>
      </c>
      <c r="O331" s="47">
        <f t="shared" si="58"/>
        <v>0.18495917878794293</v>
      </c>
      <c r="P331" s="85">
        <v>0.74841512426220436</v>
      </c>
      <c r="Q331" s="84">
        <f t="shared" si="59"/>
        <v>2.2745685310268566E-2</v>
      </c>
      <c r="R331" s="110">
        <f t="shared" si="60"/>
        <v>-3.7949136634635748E-2</v>
      </c>
      <c r="S331" s="110">
        <f t="shared" si="61"/>
        <v>-7.8146996365342225E-2</v>
      </c>
      <c r="T331" s="110">
        <f t="shared" si="62"/>
        <v>-3.7413322980092083E-2</v>
      </c>
      <c r="U331" s="111">
        <f t="shared" si="63"/>
        <v>5.3581365454366536E-4</v>
      </c>
      <c r="V331" s="98">
        <f t="shared" si="64"/>
        <v>4.0733673385250142E-2</v>
      </c>
    </row>
    <row r="332" spans="1:22" x14ac:dyDescent="0.3">
      <c r="A332" s="51">
        <v>315</v>
      </c>
      <c r="B332" s="52">
        <v>134.71</v>
      </c>
      <c r="C332" s="52">
        <v>229.38</v>
      </c>
      <c r="D332" s="52">
        <f t="shared" si="65"/>
        <v>-1.9917609892453184E-2</v>
      </c>
      <c r="E332" s="52">
        <f t="shared" si="66"/>
        <v>9.2328319048168947E-2</v>
      </c>
      <c r="I332" s="51">
        <v>315</v>
      </c>
      <c r="J332" s="47">
        <f t="shared" si="67"/>
        <v>5.8089811150360208E-4</v>
      </c>
      <c r="K332" s="47">
        <f t="shared" si="68"/>
        <v>2.3365761471761792E-3</v>
      </c>
      <c r="L332" s="47">
        <f t="shared" si="69"/>
        <v>9.9195475813512507E-5</v>
      </c>
      <c r="M332" s="47">
        <f t="shared" si="56"/>
        <v>2.4101827970168611E-2</v>
      </c>
      <c r="N332" s="47">
        <f t="shared" si="57"/>
        <v>4.8338143811861238E-2</v>
      </c>
      <c r="O332" s="47">
        <f t="shared" si="58"/>
        <v>8.51435812482675E-2</v>
      </c>
      <c r="P332" s="85">
        <v>0.74841512426220436</v>
      </c>
      <c r="Q332" s="84">
        <f t="shared" si="59"/>
        <v>2.2596994427761891E-2</v>
      </c>
      <c r="R332" s="110">
        <f t="shared" si="60"/>
        <v>-3.9643979152892292E-2</v>
      </c>
      <c r="S332" s="110">
        <f t="shared" si="61"/>
        <v>-7.950917116904184E-2</v>
      </c>
      <c r="T332" s="110">
        <f t="shared" si="62"/>
        <v>-3.7168748242706363E-2</v>
      </c>
      <c r="U332" s="111">
        <f t="shared" si="63"/>
        <v>2.4752309101859285E-3</v>
      </c>
      <c r="V332" s="98">
        <f t="shared" si="64"/>
        <v>4.2340422926335476E-2</v>
      </c>
    </row>
    <row r="333" spans="1:22" x14ac:dyDescent="0.3">
      <c r="A333" s="51">
        <v>316</v>
      </c>
      <c r="B333" s="52">
        <v>133.38</v>
      </c>
      <c r="C333" s="52">
        <v>228.71</v>
      </c>
      <c r="D333" s="52">
        <f t="shared" si="65"/>
        <v>-9.9221225063164768E-3</v>
      </c>
      <c r="E333" s="52">
        <f t="shared" si="66"/>
        <v>-2.9251914591085131E-3</v>
      </c>
      <c r="I333" s="51">
        <v>316</v>
      </c>
      <c r="J333" s="47">
        <f t="shared" si="67"/>
        <v>5.7537250367333253E-4</v>
      </c>
      <c r="K333" s="47">
        <f t="shared" si="68"/>
        <v>2.5222144177087084E-3</v>
      </c>
      <c r="L333" s="47">
        <f t="shared" si="69"/>
        <v>4.1050828314285571E-5</v>
      </c>
      <c r="M333" s="47">
        <f t="shared" si="56"/>
        <v>2.3986923597521474E-2</v>
      </c>
      <c r="N333" s="47">
        <f t="shared" si="57"/>
        <v>5.0221652877107781E-2</v>
      </c>
      <c r="O333" s="47">
        <f t="shared" si="58"/>
        <v>3.407660897771974E-2</v>
      </c>
      <c r="P333" s="85">
        <v>0.74841512426220436</v>
      </c>
      <c r="Q333" s="84">
        <f t="shared" si="59"/>
        <v>2.230208481798434E-2</v>
      </c>
      <c r="R333" s="110">
        <f t="shared" si="60"/>
        <v>-3.9454978278791061E-2</v>
      </c>
      <c r="S333" s="110">
        <f t="shared" si="61"/>
        <v>-8.2607267886408597E-2</v>
      </c>
      <c r="T333" s="110">
        <f t="shared" si="62"/>
        <v>-3.6683665101440915E-2</v>
      </c>
      <c r="U333" s="111">
        <f t="shared" si="63"/>
        <v>2.7713131773501459E-3</v>
      </c>
      <c r="V333" s="98">
        <f t="shared" si="64"/>
        <v>4.5923602784967682E-2</v>
      </c>
    </row>
    <row r="334" spans="1:22" x14ac:dyDescent="0.3">
      <c r="A334" s="51">
        <v>317</v>
      </c>
      <c r="B334" s="52">
        <v>136.76</v>
      </c>
      <c r="C334" s="52">
        <v>224.63</v>
      </c>
      <c r="D334" s="52">
        <f t="shared" si="65"/>
        <v>2.502536756694038E-2</v>
      </c>
      <c r="E334" s="52">
        <f t="shared" si="66"/>
        <v>-1.8000221300189103E-2</v>
      </c>
      <c r="I334" s="51">
        <v>317</v>
      </c>
      <c r="J334" s="47">
        <f t="shared" si="67"/>
        <v>5.6106478401404315E-4</v>
      </c>
      <c r="K334" s="47">
        <f t="shared" si="68"/>
        <v>2.4468046875296199E-3</v>
      </c>
      <c r="L334" s="47">
        <f t="shared" si="69"/>
        <v>4.0690026705208166E-5</v>
      </c>
      <c r="M334" s="47">
        <f t="shared" si="56"/>
        <v>2.3686806116782463E-2</v>
      </c>
      <c r="N334" s="47">
        <f t="shared" si="57"/>
        <v>4.9465186621801195E-2</v>
      </c>
      <c r="O334" s="47">
        <f t="shared" si="58"/>
        <v>3.4728163518677066E-2</v>
      </c>
      <c r="P334" s="85">
        <v>0.74841512426220436</v>
      </c>
      <c r="Q334" s="84">
        <f t="shared" si="59"/>
        <v>2.2010450863694676E-2</v>
      </c>
      <c r="R334" s="110">
        <f t="shared" si="60"/>
        <v>-3.8961328952085962E-2</v>
      </c>
      <c r="S334" s="110">
        <f t="shared" si="61"/>
        <v>-8.1362991622701164E-2</v>
      </c>
      <c r="T334" s="110">
        <f t="shared" si="62"/>
        <v>-3.6203969933985364E-2</v>
      </c>
      <c r="U334" s="111">
        <f t="shared" si="63"/>
        <v>2.7573590181005983E-3</v>
      </c>
      <c r="V334" s="98">
        <f t="shared" si="64"/>
        <v>4.51590216887158E-2</v>
      </c>
    </row>
    <row r="335" spans="1:22" x14ac:dyDescent="0.3">
      <c r="A335" s="51">
        <v>318</v>
      </c>
      <c r="B335" s="52">
        <v>137.96</v>
      </c>
      <c r="C335" s="52">
        <v>217.8</v>
      </c>
      <c r="D335" s="52">
        <f t="shared" si="65"/>
        <v>8.7362232975397112E-3</v>
      </c>
      <c r="E335" s="52">
        <f t="shared" si="66"/>
        <v>-3.0877393678218606E-2</v>
      </c>
      <c r="I335" s="51">
        <v>318</v>
      </c>
      <c r="J335" s="47">
        <f t="shared" si="67"/>
        <v>5.6302091114943597E-4</v>
      </c>
      <c r="K335" s="47">
        <f t="shared" si="68"/>
        <v>2.3831207859094047E-3</v>
      </c>
      <c r="L335" s="47">
        <f t="shared" si="69"/>
        <v>2.5955461274346856E-5</v>
      </c>
      <c r="M335" s="47">
        <f t="shared" si="56"/>
        <v>2.3728061681254877E-2</v>
      </c>
      <c r="N335" s="47">
        <f t="shared" si="57"/>
        <v>4.8817218129563716E-2</v>
      </c>
      <c r="O335" s="47">
        <f t="shared" si="58"/>
        <v>2.2407502910194384E-2</v>
      </c>
      <c r="P335" s="85">
        <v>0.74841512426220436</v>
      </c>
      <c r="Q335" s="84">
        <f t="shared" si="59"/>
        <v>2.1816874512690369E-2</v>
      </c>
      <c r="R335" s="110">
        <f t="shared" si="60"/>
        <v>-3.9029188316940341E-2</v>
      </c>
      <c r="S335" s="110">
        <f t="shared" si="61"/>
        <v>-8.029717829809406E-2</v>
      </c>
      <c r="T335" s="110">
        <f t="shared" si="62"/>
        <v>-3.5885565170943899E-2</v>
      </c>
      <c r="U335" s="111">
        <f t="shared" si="63"/>
        <v>3.1436231459964423E-3</v>
      </c>
      <c r="V335" s="98">
        <f t="shared" si="64"/>
        <v>4.4411613127150161E-2</v>
      </c>
    </row>
    <row r="336" spans="1:22" x14ac:dyDescent="0.3">
      <c r="A336" s="51">
        <v>319</v>
      </c>
      <c r="B336" s="52">
        <v>137.75</v>
      </c>
      <c r="C336" s="52">
        <v>237.35</v>
      </c>
      <c r="D336" s="52">
        <f t="shared" si="65"/>
        <v>-1.5233400356163905E-3</v>
      </c>
      <c r="E336" s="52">
        <f t="shared" si="66"/>
        <v>8.5958634498466968E-2</v>
      </c>
      <c r="I336" s="51">
        <v>319</v>
      </c>
      <c r="J336" s="47">
        <f t="shared" si="67"/>
        <v>5.4841993174008718E-4</v>
      </c>
      <c r="K336" s="47">
        <f t="shared" si="68"/>
        <v>2.3402295655429134E-3</v>
      </c>
      <c r="L336" s="47">
        <f t="shared" si="69"/>
        <v>1.7084243255547678E-5</v>
      </c>
      <c r="M336" s="47">
        <f t="shared" si="56"/>
        <v>2.3418367401253384E-2</v>
      </c>
      <c r="N336" s="47">
        <f t="shared" si="57"/>
        <v>4.8375919273362787E-2</v>
      </c>
      <c r="O336" s="47">
        <f t="shared" si="58"/>
        <v>1.5080297194953081E-2</v>
      </c>
      <c r="P336" s="85">
        <v>0.74841512426220436</v>
      </c>
      <c r="Q336" s="84">
        <f t="shared" si="59"/>
        <v>2.1488185530929037E-2</v>
      </c>
      <c r="R336" s="110">
        <f t="shared" si="60"/>
        <v>-3.8519786557233759E-2</v>
      </c>
      <c r="S336" s="110">
        <f t="shared" si="61"/>
        <v>-7.9571306273902423E-2</v>
      </c>
      <c r="T336" s="110">
        <f t="shared" si="62"/>
        <v>-3.5344919907154784E-2</v>
      </c>
      <c r="U336" s="111">
        <f t="shared" si="63"/>
        <v>3.1748666500789752E-3</v>
      </c>
      <c r="V336" s="98">
        <f t="shared" si="64"/>
        <v>4.4226386366747639E-2</v>
      </c>
    </row>
    <row r="337" spans="1:22" x14ac:dyDescent="0.3">
      <c r="A337" s="51">
        <v>320</v>
      </c>
      <c r="B337" s="52">
        <v>138.41999999999999</v>
      </c>
      <c r="C337" s="52">
        <v>232.99</v>
      </c>
      <c r="D337" s="52">
        <f t="shared" si="65"/>
        <v>4.8520933806933978E-3</v>
      </c>
      <c r="E337" s="52">
        <f t="shared" si="66"/>
        <v>-1.8540310807585298E-2</v>
      </c>
      <c r="I337" s="51">
        <v>320</v>
      </c>
      <c r="J337" s="47">
        <f t="shared" si="67"/>
        <v>5.3203695073380792E-4</v>
      </c>
      <c r="K337" s="47">
        <f t="shared" si="68"/>
        <v>2.491689283921857E-3</v>
      </c>
      <c r="L337" s="47">
        <f t="shared" si="69"/>
        <v>1.2643389077728312E-5</v>
      </c>
      <c r="M337" s="47">
        <f t="shared" si="56"/>
        <v>2.3065926184174957E-2</v>
      </c>
      <c r="N337" s="47">
        <f t="shared" si="57"/>
        <v>4.9916823656176855E-2</v>
      </c>
      <c r="O337" s="47">
        <f t="shared" si="58"/>
        <v>1.0981095353182107E-2</v>
      </c>
      <c r="P337" s="85">
        <v>0.74841512426220436</v>
      </c>
      <c r="Q337" s="84">
        <f t="shared" si="59"/>
        <v>2.1458795305770974E-2</v>
      </c>
      <c r="R337" s="110">
        <f t="shared" si="60"/>
        <v>-3.7940072343035119E-2</v>
      </c>
      <c r="S337" s="110">
        <f t="shared" si="61"/>
        <v>-8.2105868436759571E-2</v>
      </c>
      <c r="T337" s="110">
        <f t="shared" si="62"/>
        <v>-3.5296577288706624E-2</v>
      </c>
      <c r="U337" s="111">
        <f t="shared" si="63"/>
        <v>2.6434950543284957E-3</v>
      </c>
      <c r="V337" s="98">
        <f t="shared" si="64"/>
        <v>4.6809291148052948E-2</v>
      </c>
    </row>
    <row r="338" spans="1:22" x14ac:dyDescent="0.3">
      <c r="A338" s="51">
        <v>321</v>
      </c>
      <c r="B338" s="52">
        <v>135.91</v>
      </c>
      <c r="C338" s="52">
        <v>247.15</v>
      </c>
      <c r="D338" s="52">
        <f t="shared" si="65"/>
        <v>-1.829963944646126E-2</v>
      </c>
      <c r="E338" s="52">
        <f t="shared" si="66"/>
        <v>5.8999905563226603E-2</v>
      </c>
      <c r="I338" s="51">
        <v>321</v>
      </c>
      <c r="J338" s="47">
        <f t="shared" si="67"/>
        <v>5.1678212651704275E-4</v>
      </c>
      <c r="K338" s="47">
        <f t="shared" si="68"/>
        <v>2.4272508991494569E-3</v>
      </c>
      <c r="L338" s="47">
        <f t="shared" si="69"/>
        <v>9.5653078250319734E-6</v>
      </c>
      <c r="M338" s="47">
        <f t="shared" si="56"/>
        <v>2.2732842464527895E-2</v>
      </c>
      <c r="N338" s="47">
        <f t="shared" si="57"/>
        <v>4.9267138126234379E-2</v>
      </c>
      <c r="O338" s="47">
        <f t="shared" si="58"/>
        <v>8.5405899906654641E-3</v>
      </c>
      <c r="P338" s="85">
        <v>0.74841512426220436</v>
      </c>
      <c r="Q338" s="84">
        <f t="shared" si="59"/>
        <v>2.1135219819792477E-2</v>
      </c>
      <c r="R338" s="110">
        <f t="shared" si="60"/>
        <v>-3.739219837869516E-2</v>
      </c>
      <c r="S338" s="110">
        <f t="shared" si="61"/>
        <v>-8.1037230836455795E-2</v>
      </c>
      <c r="T338" s="110">
        <f t="shared" si="62"/>
        <v>-3.4764342977002309E-2</v>
      </c>
      <c r="U338" s="111">
        <f t="shared" si="63"/>
        <v>2.627855401692851E-3</v>
      </c>
      <c r="V338" s="98">
        <f t="shared" si="64"/>
        <v>4.6272887859453486E-2</v>
      </c>
    </row>
    <row r="339" spans="1:22" x14ac:dyDescent="0.3">
      <c r="A339" s="51">
        <v>322</v>
      </c>
      <c r="B339" s="52">
        <v>138.80000000000001</v>
      </c>
      <c r="C339" s="52">
        <v>231.59</v>
      </c>
      <c r="D339" s="52">
        <f t="shared" si="65"/>
        <v>2.1041146105448279E-2</v>
      </c>
      <c r="E339" s="52">
        <f t="shared" si="66"/>
        <v>-6.5026872879239028E-2</v>
      </c>
      <c r="I339" s="51">
        <v>322</v>
      </c>
      <c r="J339" s="47">
        <f t="shared" si="67"/>
        <v>5.1132496683764593E-4</v>
      </c>
      <c r="K339" s="47">
        <f t="shared" si="68"/>
        <v>2.4588630378690629E-3</v>
      </c>
      <c r="L339" s="47">
        <f t="shared" si="69"/>
        <v>-2.3111961385188333E-5</v>
      </c>
      <c r="M339" s="47">
        <f t="shared" ref="M339:M402" si="70">SQRT(J339)</f>
        <v>2.2612495811777301E-2</v>
      </c>
      <c r="N339" s="47">
        <f t="shared" ref="N339:N402" si="71">SQRT(K339)</f>
        <v>4.9586924061379961E-2</v>
      </c>
      <c r="O339" s="47">
        <f t="shared" ref="O339:O402" si="72">L339/(M339*N339)</f>
        <v>-2.0612047494746655E-2</v>
      </c>
      <c r="P339" s="85">
        <v>0.74841512426220436</v>
      </c>
      <c r="Q339" s="84">
        <f t="shared" ref="Q339:Q402" si="73">SQRT((P339^2)*J339+((1-P339)^2)*K339+2*(P339*(1-P339))*L339)</f>
        <v>2.0816726728968039E-2</v>
      </c>
      <c r="R339" s="110">
        <f t="shared" ref="R339:R402" si="74">NORMSINV(0.05)*M339</f>
        <v>-3.7194245750426881E-2</v>
      </c>
      <c r="S339" s="110">
        <f t="shared" ref="S339:S402" si="75">NORMSINV(0.05)*N339</f>
        <v>-8.156323189172808E-2</v>
      </c>
      <c r="T339" s="110">
        <f t="shared" ref="T339:T402" si="76">NORMSINV(0.05)*Q339</f>
        <v>-3.4240468461400747E-2</v>
      </c>
      <c r="U339" s="111">
        <f t="shared" ref="U339:U402" si="77">T339-R339</f>
        <v>2.9537772890261341E-3</v>
      </c>
      <c r="V339" s="98">
        <f t="shared" ref="V339:V402" si="78">T339-S339</f>
        <v>4.7322763430327333E-2</v>
      </c>
    </row>
    <row r="340" spans="1:22" x14ac:dyDescent="0.3">
      <c r="A340" s="51">
        <v>323</v>
      </c>
      <c r="B340" s="52">
        <v>139.26</v>
      </c>
      <c r="C340" s="52">
        <v>233.47</v>
      </c>
      <c r="D340" s="52">
        <f t="shared" ref="D340:D403" si="79">LN(B340/B339)</f>
        <v>3.3086414416964374E-3</v>
      </c>
      <c r="E340" s="52">
        <f t="shared" ref="E340:E403" si="80">LN(C340/C339)</f>
        <v>8.0850223236168736E-3</v>
      </c>
      <c r="I340" s="51">
        <v>323</v>
      </c>
      <c r="J340" s="47">
        <f t="shared" ref="J340:J403" si="81">$K$13*J339+(1-$K$13)*D339^2</f>
        <v>5.0926711271544124E-4</v>
      </c>
      <c r="K340" s="47">
        <f t="shared" ref="K340:K403" si="82">$K$13*K339+(1-$K$13)*E339^2</f>
        <v>2.5119519726265723E-3</v>
      </c>
      <c r="L340" s="47">
        <f t="shared" ref="L340:L403" si="83">(1-$K$13)*D339*E339+$K$13*L339</f>
        <v>-6.346580053460714E-5</v>
      </c>
      <c r="M340" s="47">
        <f t="shared" si="70"/>
        <v>2.2566947350393701E-2</v>
      </c>
      <c r="N340" s="47">
        <f t="shared" si="71"/>
        <v>5.0119377217066177E-2</v>
      </c>
      <c r="O340" s="47">
        <f t="shared" si="72"/>
        <v>-5.6112714808351116E-2</v>
      </c>
      <c r="P340" s="85">
        <v>0.74841512426220436</v>
      </c>
      <c r="Q340" s="84">
        <f t="shared" si="73"/>
        <v>2.050237240999072E-2</v>
      </c>
      <c r="R340" s="110">
        <f t="shared" si="74"/>
        <v>-3.7119325198518002E-2</v>
      </c>
      <c r="S340" s="110">
        <f t="shared" si="75"/>
        <v>-8.2439039396040303E-2</v>
      </c>
      <c r="T340" s="110">
        <f t="shared" si="76"/>
        <v>-3.3723401619683041E-2</v>
      </c>
      <c r="U340" s="111">
        <f t="shared" si="77"/>
        <v>3.3959235788349612E-3</v>
      </c>
      <c r="V340" s="98">
        <f t="shared" si="78"/>
        <v>4.8715637776357262E-2</v>
      </c>
    </row>
    <row r="341" spans="1:22" x14ac:dyDescent="0.3">
      <c r="A341" s="51">
        <v>324</v>
      </c>
      <c r="B341" s="52">
        <v>134.12</v>
      </c>
      <c r="C341" s="52">
        <v>256.02</v>
      </c>
      <c r="D341" s="52">
        <f t="shared" si="79"/>
        <v>-3.7607767916372804E-2</v>
      </c>
      <c r="E341" s="52">
        <f t="shared" si="80"/>
        <v>9.2201977230617252E-2</v>
      </c>
      <c r="I341" s="51">
        <v>324</v>
      </c>
      <c r="J341" s="47">
        <f t="shared" si="81"/>
        <v>4.9431751257966933E-4</v>
      </c>
      <c r="K341" s="47">
        <f t="shared" si="82"/>
        <v>2.4385544410269766E-3</v>
      </c>
      <c r="L341" s="47">
        <f t="shared" si="83"/>
        <v>-6.0759313321060129E-5</v>
      </c>
      <c r="M341" s="47">
        <f t="shared" si="70"/>
        <v>2.2233252406691859E-2</v>
      </c>
      <c r="N341" s="47">
        <f t="shared" si="71"/>
        <v>4.9381721730079202E-2</v>
      </c>
      <c r="O341" s="47">
        <f t="shared" si="72"/>
        <v>-5.5340570345914344E-2</v>
      </c>
      <c r="P341" s="85">
        <v>0.74841512426220436</v>
      </c>
      <c r="Q341" s="84">
        <f t="shared" si="73"/>
        <v>2.0207601099149423E-2</v>
      </c>
      <c r="R341" s="110">
        <f t="shared" si="74"/>
        <v>-3.6570445860074664E-2</v>
      </c>
      <c r="S341" s="110">
        <f t="shared" si="75"/>
        <v>-8.1225704092829129E-2</v>
      </c>
      <c r="T341" s="110">
        <f t="shared" si="76"/>
        <v>-3.3238545959924495E-2</v>
      </c>
      <c r="U341" s="111">
        <f t="shared" si="77"/>
        <v>3.331899900150169E-3</v>
      </c>
      <c r="V341" s="98">
        <f t="shared" si="78"/>
        <v>4.7987158132904634E-2</v>
      </c>
    </row>
    <row r="342" spans="1:22" x14ac:dyDescent="0.3">
      <c r="A342" s="51">
        <v>325</v>
      </c>
      <c r="B342" s="52">
        <v>135.91</v>
      </c>
      <c r="C342" s="52">
        <v>240.94</v>
      </c>
      <c r="D342" s="52">
        <f t="shared" si="79"/>
        <v>1.3257980369228111E-2</v>
      </c>
      <c r="E342" s="52">
        <f t="shared" si="80"/>
        <v>-6.0707626589256845E-2</v>
      </c>
      <c r="I342" s="51">
        <v>325</v>
      </c>
      <c r="J342" s="47">
        <f t="shared" si="81"/>
        <v>5.2191831343183204E-4</v>
      </c>
      <c r="K342" s="47">
        <f t="shared" si="82"/>
        <v>2.6204339459532252E-3</v>
      </c>
      <c r="L342" s="47">
        <f t="shared" si="83"/>
        <v>-1.629618507550207E-4</v>
      </c>
      <c r="M342" s="47">
        <f t="shared" si="70"/>
        <v>2.2845531585669702E-2</v>
      </c>
      <c r="N342" s="47">
        <f t="shared" si="71"/>
        <v>5.1190174310635293E-2</v>
      </c>
      <c r="O342" s="47">
        <f t="shared" si="72"/>
        <v>-0.13934714396850029</v>
      </c>
      <c r="P342" s="85">
        <v>0.74841512426220436</v>
      </c>
      <c r="Q342" s="84">
        <f t="shared" si="73"/>
        <v>1.9920634626385596E-2</v>
      </c>
      <c r="R342" s="110">
        <f t="shared" si="74"/>
        <v>-3.7577555488323235E-2</v>
      </c>
      <c r="S342" s="110">
        <f t="shared" si="75"/>
        <v>-8.420034387912656E-2</v>
      </c>
      <c r="T342" s="110">
        <f t="shared" si="76"/>
        <v>-3.2766528116385439E-2</v>
      </c>
      <c r="U342" s="111">
        <f t="shared" si="77"/>
        <v>4.8110273719377955E-3</v>
      </c>
      <c r="V342" s="98">
        <f t="shared" si="78"/>
        <v>5.1433815762741121E-2</v>
      </c>
    </row>
    <row r="343" spans="1:22" x14ac:dyDescent="0.3">
      <c r="A343" s="51">
        <v>326</v>
      </c>
      <c r="B343" s="52">
        <v>131.53</v>
      </c>
      <c r="C343" s="52">
        <v>248.05</v>
      </c>
      <c r="D343" s="52">
        <f t="shared" si="79"/>
        <v>-3.2757939486568709E-2</v>
      </c>
      <c r="E343" s="52">
        <f t="shared" si="80"/>
        <v>2.9082398908351233E-2</v>
      </c>
      <c r="I343" s="51">
        <v>326</v>
      </c>
      <c r="J343" s="47">
        <f t="shared" si="81"/>
        <v>5.1153398533300225E-4</v>
      </c>
      <c r="K343" s="47">
        <f t="shared" si="82"/>
        <v>2.652383405357648E-3</v>
      </c>
      <c r="L343" s="47">
        <f t="shared" si="83"/>
        <v>-1.8221881087985404E-4</v>
      </c>
      <c r="M343" s="47">
        <f t="shared" si="70"/>
        <v>2.2617117087131204E-2</v>
      </c>
      <c r="N343" s="47">
        <f t="shared" si="71"/>
        <v>5.1501295181360714E-2</v>
      </c>
      <c r="O343" s="47">
        <f t="shared" si="72"/>
        <v>-0.15643639914895155</v>
      </c>
      <c r="P343" s="85">
        <v>0.74841512426220436</v>
      </c>
      <c r="Q343" s="84">
        <f t="shared" si="73"/>
        <v>1.9641426025466646E-2</v>
      </c>
      <c r="R343" s="110">
        <f t="shared" si="74"/>
        <v>-3.720184707195389E-2</v>
      </c>
      <c r="S343" s="110">
        <f t="shared" si="75"/>
        <v>-8.4712092171759568E-2</v>
      </c>
      <c r="T343" s="110">
        <f t="shared" si="76"/>
        <v>-3.2307270836487864E-2</v>
      </c>
      <c r="U343" s="111">
        <f t="shared" si="77"/>
        <v>4.8945762354660263E-3</v>
      </c>
      <c r="V343" s="98">
        <f t="shared" si="78"/>
        <v>5.2404821335271703E-2</v>
      </c>
    </row>
    <row r="344" spans="1:22" x14ac:dyDescent="0.3">
      <c r="A344" s="51">
        <v>327</v>
      </c>
      <c r="B344" s="52">
        <v>130.91</v>
      </c>
      <c r="C344" s="52">
        <v>247.11</v>
      </c>
      <c r="D344" s="52">
        <f t="shared" si="79"/>
        <v>-4.7248982886796183E-3</v>
      </c>
      <c r="E344" s="52">
        <f t="shared" si="80"/>
        <v>-3.7967571257908088E-3</v>
      </c>
      <c r="I344" s="51">
        <v>327</v>
      </c>
      <c r="J344" s="47">
        <f t="shared" si="81"/>
        <v>5.2838044375518316E-4</v>
      </c>
      <c r="K344" s="47">
        <f t="shared" si="82"/>
        <v>2.5981854809848529E-3</v>
      </c>
      <c r="L344" s="47">
        <f t="shared" si="83"/>
        <v>-2.0533263046037907E-4</v>
      </c>
      <c r="M344" s="47">
        <f t="shared" si="70"/>
        <v>2.2986527440115506E-2</v>
      </c>
      <c r="N344" s="47">
        <f t="shared" si="71"/>
        <v>5.097239920765799E-2</v>
      </c>
      <c r="O344" s="47">
        <f t="shared" si="72"/>
        <v>-0.17524657035506128</v>
      </c>
      <c r="P344" s="85">
        <v>0.74841512426220436</v>
      </c>
      <c r="Q344" s="84">
        <f t="shared" si="73"/>
        <v>1.9572610672095463E-2</v>
      </c>
      <c r="R344" s="110">
        <f t="shared" si="74"/>
        <v>-3.7809473030893541E-2</v>
      </c>
      <c r="S344" s="110">
        <f t="shared" si="75"/>
        <v>-8.3842135711134608E-2</v>
      </c>
      <c r="T344" s="110">
        <f t="shared" si="76"/>
        <v>-3.2194079652905321E-2</v>
      </c>
      <c r="U344" s="111">
        <f t="shared" si="77"/>
        <v>5.6153933779882204E-3</v>
      </c>
      <c r="V344" s="98">
        <f t="shared" si="78"/>
        <v>5.1648056058229287E-2</v>
      </c>
    </row>
    <row r="345" spans="1:22" x14ac:dyDescent="0.3">
      <c r="A345" s="51">
        <v>328</v>
      </c>
      <c r="B345" s="52">
        <v>132.41</v>
      </c>
      <c r="C345" s="52">
        <v>251.08</v>
      </c>
      <c r="D345" s="52">
        <f t="shared" si="79"/>
        <v>1.1393105159657762E-2</v>
      </c>
      <c r="E345" s="52">
        <f t="shared" si="80"/>
        <v>1.593803182806388E-2</v>
      </c>
      <c r="I345" s="51">
        <v>328</v>
      </c>
      <c r="J345" s="47">
        <f t="shared" si="81"/>
        <v>5.1319877035767866E-4</v>
      </c>
      <c r="K345" s="47">
        <f t="shared" si="82"/>
        <v>2.5206723774954748E-3</v>
      </c>
      <c r="L345" s="47">
        <f t="shared" si="83"/>
        <v>-1.9863447280918224E-4</v>
      </c>
      <c r="M345" s="47">
        <f t="shared" si="70"/>
        <v>2.2653890843686846E-2</v>
      </c>
      <c r="N345" s="47">
        <f t="shared" si="71"/>
        <v>5.0206298185541169E-2</v>
      </c>
      <c r="O345" s="47">
        <f t="shared" si="72"/>
        <v>-0.17464397892818651</v>
      </c>
      <c r="P345" s="85">
        <v>0.74841512426220436</v>
      </c>
      <c r="Q345" s="84">
        <f t="shared" si="73"/>
        <v>1.92924766147658E-2</v>
      </c>
      <c r="R345" s="110">
        <f t="shared" si="74"/>
        <v>-3.7262334518801066E-2</v>
      </c>
      <c r="S345" s="110">
        <f t="shared" si="75"/>
        <v>-8.258201166629453E-2</v>
      </c>
      <c r="T345" s="110">
        <f t="shared" si="76"/>
        <v>-3.1733300132673996E-2</v>
      </c>
      <c r="U345" s="111">
        <f t="shared" si="77"/>
        <v>5.5290343861270699E-3</v>
      </c>
      <c r="V345" s="98">
        <f t="shared" si="78"/>
        <v>5.0848711533620534E-2</v>
      </c>
    </row>
    <row r="346" spans="1:22" x14ac:dyDescent="0.3">
      <c r="A346" s="51">
        <v>329</v>
      </c>
      <c r="B346" s="52">
        <v>132.30000000000001</v>
      </c>
      <c r="C346" s="52">
        <v>250.61</v>
      </c>
      <c r="D346" s="52">
        <f t="shared" si="79"/>
        <v>-8.3109823075531986E-4</v>
      </c>
      <c r="E346" s="52">
        <f t="shared" si="80"/>
        <v>-1.8736675536672796E-3</v>
      </c>
      <c r="I346" s="51">
        <v>329</v>
      </c>
      <c r="J346" s="47">
        <f t="shared" si="81"/>
        <v>5.0169689260231892E-4</v>
      </c>
      <c r="K346" s="47">
        <f t="shared" si="82"/>
        <v>2.452672831927182E-3</v>
      </c>
      <c r="L346" s="47">
        <f t="shared" si="83"/>
        <v>-1.8722792844525364E-4</v>
      </c>
      <c r="M346" s="47">
        <f t="shared" si="70"/>
        <v>2.2398591308435425E-2</v>
      </c>
      <c r="N346" s="47">
        <f t="shared" si="71"/>
        <v>4.9524467002959073E-2</v>
      </c>
      <c r="O346" s="47">
        <f t="shared" si="72"/>
        <v>-0.16878354971167964</v>
      </c>
      <c r="P346" s="85">
        <v>0.74841512426220436</v>
      </c>
      <c r="Q346" s="84">
        <f t="shared" si="73"/>
        <v>1.9124555141140021E-2</v>
      </c>
      <c r="R346" s="110">
        <f t="shared" si="74"/>
        <v>-3.6842404152283743E-2</v>
      </c>
      <c r="S346" s="110">
        <f t="shared" si="75"/>
        <v>-8.1460499172655756E-2</v>
      </c>
      <c r="T346" s="110">
        <f t="shared" si="76"/>
        <v>-3.1457093887737597E-2</v>
      </c>
      <c r="U346" s="111">
        <f t="shared" si="77"/>
        <v>5.3853102645461462E-3</v>
      </c>
      <c r="V346" s="98">
        <f t="shared" si="78"/>
        <v>5.0003405284918159E-2</v>
      </c>
    </row>
    <row r="347" spans="1:22" x14ac:dyDescent="0.3">
      <c r="A347" s="51">
        <v>330</v>
      </c>
      <c r="B347" s="52">
        <v>132.15</v>
      </c>
      <c r="C347" s="52">
        <v>250.02</v>
      </c>
      <c r="D347" s="52">
        <f t="shared" si="79"/>
        <v>-1.1344300706118695E-3</v>
      </c>
      <c r="E347" s="52">
        <f t="shared" si="80"/>
        <v>-2.3570312332465717E-3</v>
      </c>
      <c r="I347" s="51">
        <v>330</v>
      </c>
      <c r="J347" s="47">
        <f t="shared" si="81"/>
        <v>4.8666670755232426E-4</v>
      </c>
      <c r="K347" s="47">
        <f t="shared" si="82"/>
        <v>2.3791979658724163E-3</v>
      </c>
      <c r="L347" s="47">
        <f t="shared" si="83"/>
        <v>-1.8156437453822972E-4</v>
      </c>
      <c r="M347" s="47">
        <f t="shared" si="70"/>
        <v>2.2060523737035896E-2</v>
      </c>
      <c r="N347" s="47">
        <f t="shared" si="71"/>
        <v>4.8777022929576343E-2</v>
      </c>
      <c r="O347" s="47">
        <f t="shared" si="72"/>
        <v>-0.16873280614658651</v>
      </c>
      <c r="P347" s="85">
        <v>0.74841512426220436</v>
      </c>
      <c r="Q347" s="84">
        <f t="shared" si="73"/>
        <v>1.8836454451605422E-2</v>
      </c>
      <c r="R347" s="110">
        <f t="shared" si="74"/>
        <v>-3.628633248131255E-2</v>
      </c>
      <c r="S347" s="110">
        <f t="shared" si="75"/>
        <v>-8.0231063077608786E-2</v>
      </c>
      <c r="T347" s="110">
        <f t="shared" si="76"/>
        <v>-3.0983210423629393E-2</v>
      </c>
      <c r="U347" s="111">
        <f t="shared" si="77"/>
        <v>5.3031220576831573E-3</v>
      </c>
      <c r="V347" s="98">
        <f t="shared" si="78"/>
        <v>4.9247852653979393E-2</v>
      </c>
    </row>
    <row r="348" spans="1:22" x14ac:dyDescent="0.3">
      <c r="A348" s="51">
        <v>331</v>
      </c>
      <c r="B348" s="52">
        <v>134.91999999999999</v>
      </c>
      <c r="C348" s="52">
        <v>224.15</v>
      </c>
      <c r="D348" s="52">
        <f t="shared" si="79"/>
        <v>2.074436914315118E-2</v>
      </c>
      <c r="E348" s="52">
        <f t="shared" si="80"/>
        <v>-0.10922544406096858</v>
      </c>
      <c r="I348" s="51">
        <v>331</v>
      </c>
      <c r="J348" s="47">
        <f t="shared" si="81"/>
        <v>4.7210531427330774E-4</v>
      </c>
      <c r="K348" s="47">
        <f t="shared" si="82"/>
        <v>2.3079886947832786E-3</v>
      </c>
      <c r="L348" s="47">
        <f t="shared" si="83"/>
        <v>-1.7603722668883186E-4</v>
      </c>
      <c r="M348" s="47">
        <f t="shared" si="70"/>
        <v>2.172798458838987E-2</v>
      </c>
      <c r="N348" s="47">
        <f t="shared" si="71"/>
        <v>4.8041530937130622E-2</v>
      </c>
      <c r="O348" s="47">
        <f t="shared" si="72"/>
        <v>-0.16864296721803418</v>
      </c>
      <c r="P348" s="85">
        <v>0.74841512426220436</v>
      </c>
      <c r="Q348" s="84">
        <f t="shared" si="73"/>
        <v>1.8553437371504462E-2</v>
      </c>
      <c r="R348" s="110">
        <f t="shared" si="74"/>
        <v>-3.5739354256558775E-2</v>
      </c>
      <c r="S348" s="110">
        <f t="shared" si="75"/>
        <v>-7.902128640624069E-2</v>
      </c>
      <c r="T348" s="110">
        <f t="shared" si="76"/>
        <v>-3.051768875293611E-2</v>
      </c>
      <c r="U348" s="111">
        <f t="shared" si="77"/>
        <v>5.2216655036226647E-3</v>
      </c>
      <c r="V348" s="98">
        <f t="shared" si="78"/>
        <v>4.850359765330458E-2</v>
      </c>
    </row>
    <row r="349" spans="1:22" x14ac:dyDescent="0.3">
      <c r="A349" s="51">
        <v>332</v>
      </c>
      <c r="B349" s="52">
        <v>133.03</v>
      </c>
      <c r="C349" s="52">
        <v>225.33</v>
      </c>
      <c r="D349" s="52">
        <f t="shared" si="79"/>
        <v>-1.4107343497634988E-2</v>
      </c>
      <c r="E349" s="52">
        <f t="shared" si="80"/>
        <v>5.2505237645816558E-3</v>
      </c>
      <c r="I349" s="51">
        <v>332</v>
      </c>
      <c r="J349" s="47">
        <f t="shared" si="81"/>
        <v>4.7085202037952821E-4</v>
      </c>
      <c r="K349" s="47">
        <f t="shared" si="82"/>
        <v>2.5966549628492538E-3</v>
      </c>
      <c r="L349" s="47">
        <f t="shared" si="83"/>
        <v>-2.3873049783092721E-4</v>
      </c>
      <c r="M349" s="47">
        <f t="shared" si="70"/>
        <v>2.1699124875891384E-2</v>
      </c>
      <c r="N349" s="47">
        <f t="shared" si="71"/>
        <v>5.0957383791254959E-2</v>
      </c>
      <c r="O349" s="47">
        <f t="shared" si="72"/>
        <v>-0.21590294275970509</v>
      </c>
      <c r="P349" s="85">
        <v>0.74841512426220436</v>
      </c>
      <c r="Q349" s="84">
        <f t="shared" si="73"/>
        <v>1.838994646409146E-2</v>
      </c>
      <c r="R349" s="110">
        <f t="shared" si="74"/>
        <v>-3.569188425378287E-2</v>
      </c>
      <c r="S349" s="110">
        <f t="shared" si="75"/>
        <v>-8.3817437549003906E-2</v>
      </c>
      <c r="T349" s="110">
        <f t="shared" si="76"/>
        <v>-3.0248770140904248E-2</v>
      </c>
      <c r="U349" s="111">
        <f t="shared" si="77"/>
        <v>5.443114112878622E-3</v>
      </c>
      <c r="V349" s="98">
        <f t="shared" si="78"/>
        <v>5.3568667408099659E-2</v>
      </c>
    </row>
    <row r="350" spans="1:22" x14ac:dyDescent="0.3">
      <c r="A350" s="51">
        <v>333</v>
      </c>
      <c r="B350" s="52">
        <v>133.81</v>
      </c>
      <c r="C350" s="52">
        <v>213.88</v>
      </c>
      <c r="D350" s="52">
        <f t="shared" si="79"/>
        <v>5.8462166210831055E-3</v>
      </c>
      <c r="E350" s="52">
        <f t="shared" si="80"/>
        <v>-5.2150884285499348E-2</v>
      </c>
      <c r="I350" s="51">
        <v>333</v>
      </c>
      <c r="J350" s="47">
        <f t="shared" si="81"/>
        <v>4.6269697398495027E-4</v>
      </c>
      <c r="K350" s="47">
        <f t="shared" si="82"/>
        <v>2.5195823539578494E-3</v>
      </c>
      <c r="L350" s="47">
        <f t="shared" si="83"/>
        <v>-2.3379071116468288E-4</v>
      </c>
      <c r="M350" s="47">
        <f t="shared" si="70"/>
        <v>2.1510392232243238E-2</v>
      </c>
      <c r="N350" s="47">
        <f t="shared" si="71"/>
        <v>5.019544156552315E-2</v>
      </c>
      <c r="O350" s="47">
        <f t="shared" si="72"/>
        <v>-0.21652828862400683</v>
      </c>
      <c r="P350" s="85">
        <v>0.74841512426220436</v>
      </c>
      <c r="Q350" s="84">
        <f t="shared" si="73"/>
        <v>1.8182524610264868E-2</v>
      </c>
      <c r="R350" s="110">
        <f t="shared" si="74"/>
        <v>-3.5381446680354076E-2</v>
      </c>
      <c r="S350" s="110">
        <f t="shared" si="75"/>
        <v>-8.2564154115481458E-2</v>
      </c>
      <c r="T350" s="110">
        <f t="shared" si="76"/>
        <v>-2.9907591552328579E-2</v>
      </c>
      <c r="U350" s="111">
        <f t="shared" si="77"/>
        <v>5.4738551280254961E-3</v>
      </c>
      <c r="V350" s="98">
        <f t="shared" si="78"/>
        <v>5.2656562563152876E-2</v>
      </c>
    </row>
    <row r="351" spans="1:22" x14ac:dyDescent="0.3">
      <c r="A351" s="51">
        <v>334</v>
      </c>
      <c r="B351" s="52">
        <v>133.74</v>
      </c>
      <c r="C351" s="52">
        <v>233.88</v>
      </c>
      <c r="D351" s="52">
        <f t="shared" si="79"/>
        <v>-5.2326669106484639E-4</v>
      </c>
      <c r="E351" s="52">
        <f t="shared" si="80"/>
        <v>8.9393053226939023E-2</v>
      </c>
      <c r="I351" s="51">
        <v>334</v>
      </c>
      <c r="J351" s="47">
        <f t="shared" si="81"/>
        <v>4.4984141222882061E-4</v>
      </c>
      <c r="K351" s="47">
        <f t="shared" si="82"/>
        <v>2.5255863252919E-3</v>
      </c>
      <c r="L351" s="47">
        <f t="shared" si="83"/>
        <v>-2.3592355082516442E-4</v>
      </c>
      <c r="M351" s="47">
        <f t="shared" si="70"/>
        <v>2.1209465156595077E-2</v>
      </c>
      <c r="N351" s="47">
        <f t="shared" si="71"/>
        <v>5.0255211921669381E-2</v>
      </c>
      <c r="O351" s="47">
        <f t="shared" si="72"/>
        <v>-0.22134028783625398</v>
      </c>
      <c r="P351" s="85">
        <v>0.74841512426220436</v>
      </c>
      <c r="Q351" s="84">
        <f t="shared" si="73"/>
        <v>1.7971653061020658E-2</v>
      </c>
      <c r="R351" s="110">
        <f t="shared" si="74"/>
        <v>-3.4886465688526297E-2</v>
      </c>
      <c r="S351" s="110">
        <f t="shared" si="75"/>
        <v>-8.2662467602572773E-2</v>
      </c>
      <c r="T351" s="110">
        <f t="shared" si="76"/>
        <v>-2.9560738719733366E-2</v>
      </c>
      <c r="U351" s="111">
        <f t="shared" si="77"/>
        <v>5.3257269687929307E-3</v>
      </c>
      <c r="V351" s="98">
        <f t="shared" si="78"/>
        <v>5.3101728882839407E-2</v>
      </c>
    </row>
    <row r="352" spans="1:22" x14ac:dyDescent="0.3">
      <c r="A352" s="51">
        <v>335</v>
      </c>
      <c r="B352" s="52">
        <v>132.62</v>
      </c>
      <c r="C352" s="52">
        <v>221.71</v>
      </c>
      <c r="D352" s="52">
        <f t="shared" si="79"/>
        <v>-8.4097206851109167E-3</v>
      </c>
      <c r="E352" s="52">
        <f t="shared" si="80"/>
        <v>-5.3437941703351026E-2</v>
      </c>
      <c r="I352" s="51">
        <v>335</v>
      </c>
      <c r="J352" s="47">
        <f t="shared" si="81"/>
        <v>4.3635438410285533E-4</v>
      </c>
      <c r="K352" s="47">
        <f t="shared" si="82"/>
        <v>2.6895522744901736E-3</v>
      </c>
      <c r="L352" s="47">
        <f t="shared" si="83"/>
        <v>-2.302491365153968E-4</v>
      </c>
      <c r="M352" s="47">
        <f t="shared" si="70"/>
        <v>2.088909725437783E-2</v>
      </c>
      <c r="N352" s="47">
        <f t="shared" si="71"/>
        <v>5.1860893498764306E-2</v>
      </c>
      <c r="O352" s="47">
        <f t="shared" si="72"/>
        <v>-0.21253885835662148</v>
      </c>
      <c r="P352" s="85">
        <v>0.74841512426220436</v>
      </c>
      <c r="Q352" s="84">
        <f t="shared" si="73"/>
        <v>1.810914067678487E-2</v>
      </c>
      <c r="R352" s="110">
        <f t="shared" si="74"/>
        <v>-3.4359507382605424E-2</v>
      </c>
      <c r="S352" s="110">
        <f t="shared" si="75"/>
        <v>-8.5303578768386512E-2</v>
      </c>
      <c r="T352" s="110">
        <f t="shared" si="76"/>
        <v>-2.9786885723184039E-2</v>
      </c>
      <c r="U352" s="111">
        <f t="shared" si="77"/>
        <v>4.5726216594213845E-3</v>
      </c>
      <c r="V352" s="98">
        <f t="shared" si="78"/>
        <v>5.5516693045202473E-2</v>
      </c>
    </row>
    <row r="353" spans="1:22" x14ac:dyDescent="0.3">
      <c r="A353" s="51">
        <v>336</v>
      </c>
      <c r="B353" s="52">
        <v>127.29</v>
      </c>
      <c r="C353" s="52">
        <v>207.24</v>
      </c>
      <c r="D353" s="52">
        <f t="shared" si="79"/>
        <v>-4.1019948058378337E-2</v>
      </c>
      <c r="E353" s="52">
        <f t="shared" si="80"/>
        <v>-6.7492679657531168E-2</v>
      </c>
      <c r="I353" s="51">
        <v>336</v>
      </c>
      <c r="J353" s="47">
        <f t="shared" si="81"/>
        <v>4.2538545463981713E-4</v>
      </c>
      <c r="K353" s="47">
        <f t="shared" si="82"/>
        <v>2.6945341146601908E-3</v>
      </c>
      <c r="L353" s="47">
        <f t="shared" si="83"/>
        <v>-2.0985971750856223E-4</v>
      </c>
      <c r="M353" s="47">
        <f t="shared" si="70"/>
        <v>2.0624874657554096E-2</v>
      </c>
      <c r="N353" s="47">
        <f t="shared" si="71"/>
        <v>5.1908902075272129E-2</v>
      </c>
      <c r="O353" s="47">
        <f t="shared" si="72"/>
        <v>-0.19601798604417431</v>
      </c>
      <c r="P353" s="85">
        <v>0.74841512426220436</v>
      </c>
      <c r="Q353" s="84">
        <f t="shared" si="73"/>
        <v>1.8160136893158766E-2</v>
      </c>
      <c r="R353" s="110">
        <f t="shared" si="74"/>
        <v>-3.3924899885897364E-2</v>
      </c>
      <c r="S353" s="110">
        <f t="shared" si="75"/>
        <v>-8.5382545849580188E-2</v>
      </c>
      <c r="T353" s="110">
        <f t="shared" si="76"/>
        <v>-2.9870767034647444E-2</v>
      </c>
      <c r="U353" s="111">
        <f t="shared" si="77"/>
        <v>4.0541328512499197E-3</v>
      </c>
      <c r="V353" s="98">
        <f t="shared" si="78"/>
        <v>5.5511778814932744E-2</v>
      </c>
    </row>
    <row r="354" spans="1:22" x14ac:dyDescent="0.3">
      <c r="A354" s="51">
        <v>337</v>
      </c>
      <c r="B354" s="52">
        <v>131.71</v>
      </c>
      <c r="C354" s="52">
        <v>204.3</v>
      </c>
      <c r="D354" s="52">
        <f t="shared" si="79"/>
        <v>3.4134588128611899E-2</v>
      </c>
      <c r="E354" s="52">
        <f t="shared" si="80"/>
        <v>-1.4288040123011115E-2</v>
      </c>
      <c r="I354" s="51">
        <v>337</v>
      </c>
      <c r="J354" s="47">
        <f t="shared" si="81"/>
        <v>4.6310297516198432E-4</v>
      </c>
      <c r="K354" s="47">
        <f t="shared" si="82"/>
        <v>2.7503559454410088E-3</v>
      </c>
      <c r="L354" s="47">
        <f t="shared" si="83"/>
        <v>-1.2050753956712438E-4</v>
      </c>
      <c r="M354" s="47">
        <f t="shared" si="70"/>
        <v>2.1519827489131605E-2</v>
      </c>
      <c r="N354" s="47">
        <f t="shared" si="71"/>
        <v>5.2443836105313738E-2</v>
      </c>
      <c r="O354" s="47">
        <f t="shared" si="72"/>
        <v>-0.1067778033927862</v>
      </c>
      <c r="P354" s="85">
        <v>0.74841512426220436</v>
      </c>
      <c r="Q354" s="84">
        <f t="shared" si="73"/>
        <v>1.9700217652618219E-2</v>
      </c>
      <c r="R354" s="110">
        <f t="shared" si="74"/>
        <v>-3.5396966296868122E-2</v>
      </c>
      <c r="S354" s="110">
        <f t="shared" si="75"/>
        <v>-8.6262434029073895E-2</v>
      </c>
      <c r="T354" s="110">
        <f t="shared" si="76"/>
        <v>-3.2403974457642502E-2</v>
      </c>
      <c r="U354" s="111">
        <f t="shared" si="77"/>
        <v>2.99299183922562E-3</v>
      </c>
      <c r="V354" s="98">
        <f t="shared" si="78"/>
        <v>5.3858459571431393E-2</v>
      </c>
    </row>
    <row r="355" spans="1:22" x14ac:dyDescent="0.3">
      <c r="A355" s="51">
        <v>338</v>
      </c>
      <c r="B355" s="52">
        <v>130</v>
      </c>
      <c r="C355" s="52">
        <v>206.79</v>
      </c>
      <c r="D355" s="52">
        <f t="shared" si="79"/>
        <v>-1.3068085555372731E-2</v>
      </c>
      <c r="E355" s="52">
        <f t="shared" si="80"/>
        <v>1.2114283742093576E-2</v>
      </c>
      <c r="I355" s="51">
        <v>338</v>
      </c>
      <c r="J355" s="47">
        <f t="shared" si="81"/>
        <v>4.84164989108424E-4</v>
      </c>
      <c r="K355" s="47">
        <f t="shared" si="82"/>
        <v>2.6739697097944819E-3</v>
      </c>
      <c r="L355" s="47">
        <f t="shared" si="83"/>
        <v>-1.3152380432303264E-4</v>
      </c>
      <c r="M355" s="47">
        <f t="shared" si="70"/>
        <v>2.2003749432958557E-2</v>
      </c>
      <c r="N355" s="47">
        <f t="shared" si="71"/>
        <v>5.1710441013343544E-2</v>
      </c>
      <c r="O355" s="47">
        <f t="shared" si="72"/>
        <v>-0.11559243964639127</v>
      </c>
      <c r="P355" s="85">
        <v>0.74841512426220436</v>
      </c>
      <c r="Q355" s="84">
        <f t="shared" si="73"/>
        <v>1.9771509148318964E-2</v>
      </c>
      <c r="R355" s="110">
        <f t="shared" si="74"/>
        <v>-3.6192947061333296E-2</v>
      </c>
      <c r="S355" s="110">
        <f t="shared" si="75"/>
        <v>-8.5056106452058314E-2</v>
      </c>
      <c r="T355" s="110">
        <f t="shared" si="76"/>
        <v>-3.252123853291667E-2</v>
      </c>
      <c r="U355" s="111">
        <f t="shared" si="77"/>
        <v>3.6717085284166256E-3</v>
      </c>
      <c r="V355" s="98">
        <f t="shared" si="78"/>
        <v>5.2534867919141644E-2</v>
      </c>
    </row>
    <row r="356" spans="1:22" x14ac:dyDescent="0.3">
      <c r="A356" s="51">
        <v>339</v>
      </c>
      <c r="B356" s="52">
        <v>130.05000000000001</v>
      </c>
      <c r="C356" s="52">
        <v>217.51</v>
      </c>
      <c r="D356" s="52">
        <f t="shared" si="79"/>
        <v>3.8454143907817282E-4</v>
      </c>
      <c r="E356" s="52">
        <f t="shared" si="80"/>
        <v>5.0541040917652436E-2</v>
      </c>
      <c r="I356" s="51">
        <v>339</v>
      </c>
      <c r="J356" s="47">
        <f t="shared" si="81"/>
        <v>4.7476328523764753E-4</v>
      </c>
      <c r="K356" s="47">
        <f t="shared" si="82"/>
        <v>2.598153294618166E-3</v>
      </c>
      <c r="L356" s="47">
        <f t="shared" si="83"/>
        <v>-1.3232740508485385E-4</v>
      </c>
      <c r="M356" s="47">
        <f t="shared" si="70"/>
        <v>2.1789063431860663E-2</v>
      </c>
      <c r="N356" s="47">
        <f t="shared" si="71"/>
        <v>5.0972083483198587E-2</v>
      </c>
      <c r="O356" s="47">
        <f t="shared" si="72"/>
        <v>-0.11914583005614443</v>
      </c>
      <c r="P356" s="85">
        <v>0.74841512426220436</v>
      </c>
      <c r="Q356" s="84">
        <f t="shared" si="73"/>
        <v>1.9507563320844575E-2</v>
      </c>
      <c r="R356" s="110">
        <f t="shared" si="74"/>
        <v>-3.5839820013771714E-2</v>
      </c>
      <c r="S356" s="110">
        <f t="shared" si="75"/>
        <v>-8.3841616390612453E-2</v>
      </c>
      <c r="T356" s="110">
        <f t="shared" si="76"/>
        <v>-3.2087086281276711E-2</v>
      </c>
      <c r="U356" s="111">
        <f t="shared" si="77"/>
        <v>3.7527337324950033E-3</v>
      </c>
      <c r="V356" s="98">
        <f t="shared" si="78"/>
        <v>5.1754530109335742E-2</v>
      </c>
    </row>
    <row r="357" spans="1:22" x14ac:dyDescent="0.3">
      <c r="A357" s="51">
        <v>340</v>
      </c>
      <c r="B357" s="52">
        <v>120.97</v>
      </c>
      <c r="C357" s="52">
        <v>185.96</v>
      </c>
      <c r="D357" s="52">
        <f t="shared" si="79"/>
        <v>-7.2376410922903728E-2</v>
      </c>
      <c r="E357" s="52">
        <f t="shared" si="80"/>
        <v>-0.15671322966093854</v>
      </c>
      <c r="I357" s="51">
        <v>340</v>
      </c>
      <c r="J357" s="47">
        <f t="shared" si="81"/>
        <v>4.6052482284406911E-4</v>
      </c>
      <c r="K357" s="47">
        <f t="shared" si="82"/>
        <v>2.5968406002908153E-3</v>
      </c>
      <c r="L357" s="47">
        <f t="shared" si="83"/>
        <v>-1.2777452919409874E-4</v>
      </c>
      <c r="M357" s="47">
        <f t="shared" si="70"/>
        <v>2.1459842097370362E-2</v>
      </c>
      <c r="N357" s="47">
        <f t="shared" si="71"/>
        <v>5.0959205255682857E-2</v>
      </c>
      <c r="O357" s="47">
        <f t="shared" si="72"/>
        <v>-0.11684096119938762</v>
      </c>
      <c r="P357" s="85">
        <v>0.74841512426220436</v>
      </c>
      <c r="Q357" s="84">
        <f t="shared" si="73"/>
        <v>1.9344279246179857E-2</v>
      </c>
      <c r="R357" s="110">
        <f t="shared" si="74"/>
        <v>-3.5298299107665534E-2</v>
      </c>
      <c r="S357" s="110">
        <f t="shared" si="75"/>
        <v>-8.3820433591374491E-2</v>
      </c>
      <c r="T357" s="110">
        <f t="shared" si="76"/>
        <v>-3.1818507878841037E-2</v>
      </c>
      <c r="U357" s="111">
        <f t="shared" si="77"/>
        <v>3.479791228824497E-3</v>
      </c>
      <c r="V357" s="98">
        <f t="shared" si="78"/>
        <v>5.2001925712533453E-2</v>
      </c>
    </row>
    <row r="358" spans="1:22" x14ac:dyDescent="0.3">
      <c r="A358" s="51">
        <v>341</v>
      </c>
      <c r="B358" s="52">
        <v>108.3</v>
      </c>
      <c r="C358" s="52">
        <v>186.9</v>
      </c>
      <c r="D358" s="52">
        <f t="shared" si="79"/>
        <v>-0.11063742696481201</v>
      </c>
      <c r="E358" s="52">
        <f t="shared" si="80"/>
        <v>5.0421176391331531E-3</v>
      </c>
      <c r="I358" s="51">
        <v>341</v>
      </c>
      <c r="J358" s="47">
        <f t="shared" si="81"/>
        <v>6.0385942390117772E-4</v>
      </c>
      <c r="K358" s="47">
        <f t="shared" si="82"/>
        <v>3.2557064728049537E-3</v>
      </c>
      <c r="L358" s="47">
        <f t="shared" si="83"/>
        <v>2.1632893989158866E-4</v>
      </c>
      <c r="M358" s="47">
        <f t="shared" si="70"/>
        <v>2.4573551308290337E-2</v>
      </c>
      <c r="N358" s="47">
        <f t="shared" si="71"/>
        <v>5.705879838206334E-2</v>
      </c>
      <c r="O358" s="47">
        <f t="shared" si="72"/>
        <v>0.15428513199503671</v>
      </c>
      <c r="P358" s="85">
        <v>0.74841512426220436</v>
      </c>
      <c r="Q358" s="84">
        <f t="shared" si="73"/>
        <v>2.5015430780430895E-2</v>
      </c>
      <c r="R358" s="110">
        <f t="shared" si="74"/>
        <v>-4.0419894996519469E-2</v>
      </c>
      <c r="S358" s="110">
        <f t="shared" si="75"/>
        <v>-9.385337146822971E-2</v>
      </c>
      <c r="T358" s="110">
        <f t="shared" si="76"/>
        <v>-4.1146722048945268E-2</v>
      </c>
      <c r="U358" s="111">
        <f t="shared" si="77"/>
        <v>-7.2682705242579915E-4</v>
      </c>
      <c r="V358" s="98">
        <f t="shared" si="78"/>
        <v>5.2706649419284442E-2</v>
      </c>
    </row>
    <row r="359" spans="1:22" x14ac:dyDescent="0.3">
      <c r="A359" s="51">
        <v>342</v>
      </c>
      <c r="B359" s="52">
        <v>120.56</v>
      </c>
      <c r="C359" s="52">
        <v>163.03</v>
      </c>
      <c r="D359" s="52">
        <f t="shared" si="79"/>
        <v>0.1072424003112952</v>
      </c>
      <c r="E359" s="52">
        <f t="shared" si="80"/>
        <v>-0.13663948150995431</v>
      </c>
      <c r="I359" s="51">
        <v>342</v>
      </c>
      <c r="J359" s="47">
        <f t="shared" si="81"/>
        <v>9.5296284854596604E-4</v>
      </c>
      <c r="K359" s="47">
        <f t="shared" si="82"/>
        <v>3.1587979671294109E-3</v>
      </c>
      <c r="L359" s="47">
        <f t="shared" si="83"/>
        <v>1.9310366403341346E-4</v>
      </c>
      <c r="M359" s="47">
        <f t="shared" si="70"/>
        <v>3.0870096348180807E-2</v>
      </c>
      <c r="N359" s="47">
        <f t="shared" si="71"/>
        <v>5.6203184670705369E-2</v>
      </c>
      <c r="O359" s="47">
        <f t="shared" si="72"/>
        <v>0.11129908769060612</v>
      </c>
      <c r="P359" s="85">
        <v>0.74841512426220436</v>
      </c>
      <c r="Q359" s="84">
        <f t="shared" si="73"/>
        <v>2.8397771252709075E-2</v>
      </c>
      <c r="R359" s="110">
        <f t="shared" si="74"/>
        <v>-5.0776789942646609E-2</v>
      </c>
      <c r="S359" s="110">
        <f t="shared" si="75"/>
        <v>-9.2446012151833137E-2</v>
      </c>
      <c r="T359" s="110">
        <f t="shared" si="76"/>
        <v>-4.6710177042356783E-2</v>
      </c>
      <c r="U359" s="111">
        <f t="shared" si="77"/>
        <v>4.066612900289826E-3</v>
      </c>
      <c r="V359" s="98">
        <f t="shared" si="78"/>
        <v>4.5735835109476354E-2</v>
      </c>
    </row>
    <row r="360" spans="1:22" x14ac:dyDescent="0.3">
      <c r="A360" s="51">
        <v>343</v>
      </c>
      <c r="B360" s="52">
        <v>113.95</v>
      </c>
      <c r="C360" s="52">
        <v>149.97</v>
      </c>
      <c r="D360" s="52">
        <f t="shared" si="79"/>
        <v>-5.6387798626546783E-2</v>
      </c>
      <c r="E360" s="52">
        <f t="shared" si="80"/>
        <v>-8.3498958857974204E-2</v>
      </c>
      <c r="I360" s="51">
        <v>343</v>
      </c>
      <c r="J360" s="47">
        <f t="shared" si="81"/>
        <v>1.26940193582543E-3</v>
      </c>
      <c r="K360" s="47">
        <f t="shared" si="82"/>
        <v>3.624144465334803E-3</v>
      </c>
      <c r="L360" s="47">
        <f t="shared" si="83"/>
        <v>-2.5229582512013951E-4</v>
      </c>
      <c r="M360" s="47">
        <f t="shared" si="70"/>
        <v>3.5628667331594512E-2</v>
      </c>
      <c r="N360" s="47">
        <f t="shared" si="71"/>
        <v>6.0200867646029846E-2</v>
      </c>
      <c r="O360" s="47">
        <f t="shared" si="72"/>
        <v>-0.11762719354259367</v>
      </c>
      <c r="P360" s="85">
        <v>0.74841512426220436</v>
      </c>
      <c r="Q360" s="84">
        <f t="shared" si="73"/>
        <v>2.9075840969205805E-2</v>
      </c>
      <c r="R360" s="110">
        <f t="shared" si="74"/>
        <v>-5.860394268382068E-2</v>
      </c>
      <c r="S360" s="110">
        <f t="shared" si="75"/>
        <v>-9.9021615493197754E-2</v>
      </c>
      <c r="T360" s="110">
        <f t="shared" si="76"/>
        <v>-4.7825502474862391E-2</v>
      </c>
      <c r="U360" s="111">
        <f t="shared" si="77"/>
        <v>1.0778440208958288E-2</v>
      </c>
      <c r="V360" s="98">
        <f t="shared" si="78"/>
        <v>5.1196113018335362E-2</v>
      </c>
    </row>
    <row r="361" spans="1:22" x14ac:dyDescent="0.3">
      <c r="A361" s="51">
        <v>344</v>
      </c>
      <c r="B361" s="52">
        <v>122.74</v>
      </c>
      <c r="C361" s="52">
        <v>173.61</v>
      </c>
      <c r="D361" s="52">
        <f t="shared" si="79"/>
        <v>7.4308541269257691E-2</v>
      </c>
      <c r="E361" s="52">
        <f t="shared" si="80"/>
        <v>0.14637613016026857</v>
      </c>
      <c r="I361" s="51">
        <v>344</v>
      </c>
      <c r="J361" s="47">
        <f t="shared" si="81"/>
        <v>1.3267073927691068E-3</v>
      </c>
      <c r="K361" s="47">
        <f t="shared" si="82"/>
        <v>3.7245824152857291E-3</v>
      </c>
      <c r="L361" s="47">
        <f t="shared" si="83"/>
        <v>-1.0347727603824227E-4</v>
      </c>
      <c r="M361" s="47">
        <f t="shared" si="70"/>
        <v>3.6423994739307589E-2</v>
      </c>
      <c r="N361" s="47">
        <f t="shared" si="71"/>
        <v>6.1029356995512651E-2</v>
      </c>
      <c r="O361" s="47">
        <f t="shared" si="72"/>
        <v>-4.6549885694015997E-2</v>
      </c>
      <c r="P361" s="85">
        <v>0.74841512426220436</v>
      </c>
      <c r="Q361" s="84">
        <f t="shared" si="73"/>
        <v>3.0657821851624485E-2</v>
      </c>
      <c r="R361" s="110">
        <f t="shared" si="74"/>
        <v>-5.9912139855011447E-2</v>
      </c>
      <c r="S361" s="110">
        <f t="shared" si="75"/>
        <v>-0.10038435920458522</v>
      </c>
      <c r="T361" s="110">
        <f t="shared" si="76"/>
        <v>-5.0427629467076643E-2</v>
      </c>
      <c r="U361" s="111">
        <f t="shared" si="77"/>
        <v>9.4845103879348039E-3</v>
      </c>
      <c r="V361" s="98">
        <f t="shared" si="78"/>
        <v>4.9956729737508573E-2</v>
      </c>
    </row>
    <row r="362" spans="1:22" x14ac:dyDescent="0.3">
      <c r="A362" s="51">
        <v>345</v>
      </c>
      <c r="B362" s="52">
        <v>115.06</v>
      </c>
      <c r="C362" s="52">
        <v>159.85</v>
      </c>
      <c r="D362" s="52">
        <f t="shared" si="79"/>
        <v>-6.4614565525803497E-2</v>
      </c>
      <c r="E362" s="52">
        <f t="shared" si="80"/>
        <v>-8.2575528748006777E-2</v>
      </c>
      <c r="I362" s="51">
        <v>345</v>
      </c>
      <c r="J362" s="47">
        <f t="shared" si="81"/>
        <v>1.452558950152983E-3</v>
      </c>
      <c r="K362" s="47">
        <f t="shared" si="82"/>
        <v>4.2556240872480338E-3</v>
      </c>
      <c r="L362" s="47">
        <f t="shared" si="83"/>
        <v>2.2593694350836187E-4</v>
      </c>
      <c r="M362" s="47">
        <f t="shared" si="70"/>
        <v>3.8112451379476803E-2</v>
      </c>
      <c r="N362" s="47">
        <f t="shared" si="71"/>
        <v>6.5235144571373749E-2</v>
      </c>
      <c r="O362" s="47">
        <f t="shared" si="72"/>
        <v>9.0873809996407484E-2</v>
      </c>
      <c r="P362" s="85">
        <v>0.74841512426220436</v>
      </c>
      <c r="Q362" s="84">
        <f t="shared" si="73"/>
        <v>3.4176858884285316E-2</v>
      </c>
      <c r="R362" s="110">
        <f t="shared" si="74"/>
        <v>-6.2689403883544076E-2</v>
      </c>
      <c r="S362" s="110">
        <f t="shared" si="75"/>
        <v>-0.10730226415292778</v>
      </c>
      <c r="T362" s="110">
        <f t="shared" si="76"/>
        <v>-5.6215930293625364E-2</v>
      </c>
      <c r="U362" s="111">
        <f t="shared" si="77"/>
        <v>6.4734735899187115E-3</v>
      </c>
      <c r="V362" s="98">
        <f t="shared" si="78"/>
        <v>5.1086333859302412E-2</v>
      </c>
    </row>
    <row r="363" spans="1:22" x14ac:dyDescent="0.3">
      <c r="A363" s="51">
        <v>346</v>
      </c>
      <c r="B363" s="52">
        <v>115.29</v>
      </c>
      <c r="C363" s="52">
        <v>160.9</v>
      </c>
      <c r="D363" s="52">
        <f t="shared" si="79"/>
        <v>1.9969618097149164E-3</v>
      </c>
      <c r="E363" s="52">
        <f t="shared" si="80"/>
        <v>6.5471784924872123E-3</v>
      </c>
      <c r="I363" s="51">
        <v>346</v>
      </c>
      <c r="J363" s="47">
        <f t="shared" si="81"/>
        <v>1.5342334439910443E-3</v>
      </c>
      <c r="K363" s="47">
        <f t="shared" si="82"/>
        <v>4.3325169030709798E-3</v>
      </c>
      <c r="L363" s="47">
        <f t="shared" si="83"/>
        <v>3.7922629259658978E-4</v>
      </c>
      <c r="M363" s="47">
        <f t="shared" si="70"/>
        <v>3.9169292104798678E-2</v>
      </c>
      <c r="N363" s="47">
        <f t="shared" si="71"/>
        <v>6.5821857335318187E-2</v>
      </c>
      <c r="O363" s="47">
        <f t="shared" si="72"/>
        <v>0.14708980922312029</v>
      </c>
      <c r="P363" s="85">
        <v>0.74841512426220436</v>
      </c>
      <c r="Q363" s="84">
        <f t="shared" si="73"/>
        <v>3.5726715949853098E-2</v>
      </c>
      <c r="R363" s="110">
        <f t="shared" si="74"/>
        <v>-6.4427752183699782E-2</v>
      </c>
      <c r="S363" s="110">
        <f t="shared" si="75"/>
        <v>-0.10826732077068052</v>
      </c>
      <c r="T363" s="110">
        <f t="shared" si="76"/>
        <v>-5.8765218309180897E-2</v>
      </c>
      <c r="U363" s="111">
        <f t="shared" si="77"/>
        <v>5.6625338745188852E-3</v>
      </c>
      <c r="V363" s="98">
        <f t="shared" si="78"/>
        <v>4.9502102461499622E-2</v>
      </c>
    </row>
    <row r="364" spans="1:22" x14ac:dyDescent="0.3">
      <c r="A364" s="51">
        <v>347</v>
      </c>
      <c r="B364" s="52">
        <v>100.14</v>
      </c>
      <c r="C364" s="52">
        <v>148.66999999999999</v>
      </c>
      <c r="D364" s="52">
        <f t="shared" si="79"/>
        <v>-0.14088148634306363</v>
      </c>
      <c r="E364" s="52">
        <f t="shared" si="80"/>
        <v>-7.9053969373078264E-2</v>
      </c>
      <c r="I364" s="51">
        <v>347</v>
      </c>
      <c r="J364" s="47">
        <f t="shared" si="81"/>
        <v>1.4883260763653967E-3</v>
      </c>
      <c r="K364" s="47">
        <f t="shared" si="82"/>
        <v>4.2038273623652249E-3</v>
      </c>
      <c r="L364" s="47">
        <f t="shared" si="83"/>
        <v>3.6824173778101857E-4</v>
      </c>
      <c r="M364" s="47">
        <f t="shared" si="70"/>
        <v>3.8578829380443838E-2</v>
      </c>
      <c r="N364" s="47">
        <f t="shared" si="71"/>
        <v>6.4836929001651708E-2</v>
      </c>
      <c r="O364" s="47">
        <f t="shared" si="72"/>
        <v>0.1472182088744228</v>
      </c>
      <c r="P364" s="85">
        <v>0.74841512426220436</v>
      </c>
      <c r="Q364" s="84">
        <f t="shared" si="73"/>
        <v>3.5190942004111797E-2</v>
      </c>
      <c r="R364" s="110">
        <f t="shared" si="74"/>
        <v>-6.3456527429965076E-2</v>
      </c>
      <c r="S364" s="110">
        <f t="shared" si="75"/>
        <v>-0.10664725782876193</v>
      </c>
      <c r="T364" s="110">
        <f t="shared" si="76"/>
        <v>-5.7883948591302213E-2</v>
      </c>
      <c r="U364" s="111">
        <f t="shared" si="77"/>
        <v>5.572578838662863E-3</v>
      </c>
      <c r="V364" s="98">
        <f t="shared" si="78"/>
        <v>4.8763309237459716E-2</v>
      </c>
    </row>
    <row r="365" spans="1:22" x14ac:dyDescent="0.3">
      <c r="A365" s="51">
        <v>348</v>
      </c>
      <c r="B365" s="52">
        <v>121.1</v>
      </c>
      <c r="C365" s="52">
        <v>170.95</v>
      </c>
      <c r="D365" s="52">
        <f t="shared" si="79"/>
        <v>0.19004744365724785</v>
      </c>
      <c r="E365" s="52">
        <f t="shared" si="80"/>
        <v>0.13964203146005091</v>
      </c>
      <c r="I365" s="51">
        <v>348</v>
      </c>
      <c r="J365" s="47">
        <f t="shared" si="81"/>
        <v>2.0391040899013601E-3</v>
      </c>
      <c r="K365" s="47">
        <f t="shared" si="82"/>
        <v>4.2651984437034555E-3</v>
      </c>
      <c r="L365" s="47">
        <f t="shared" si="83"/>
        <v>6.9131170684553719E-4</v>
      </c>
      <c r="M365" s="47">
        <f t="shared" si="70"/>
        <v>4.5156440181898308E-2</v>
      </c>
      <c r="N365" s="47">
        <f t="shared" si="71"/>
        <v>6.530848676629597E-2</v>
      </c>
      <c r="O365" s="47">
        <f t="shared" si="72"/>
        <v>0.23441456504063499</v>
      </c>
      <c r="P365" s="85">
        <v>0.74841512426220436</v>
      </c>
      <c r="Q365" s="84">
        <f t="shared" si="73"/>
        <v>4.0895637466763585E-2</v>
      </c>
      <c r="R365" s="110">
        <f t="shared" si="74"/>
        <v>-7.4275734413412647E-2</v>
      </c>
      <c r="S365" s="110">
        <f t="shared" si="75"/>
        <v>-0.10742290132825418</v>
      </c>
      <c r="T365" s="110">
        <f t="shared" si="76"/>
        <v>-6.7267337613698616E-2</v>
      </c>
      <c r="U365" s="111">
        <f t="shared" si="77"/>
        <v>7.0083967997140312E-3</v>
      </c>
      <c r="V365" s="98">
        <f t="shared" si="78"/>
        <v>4.0155563714555559E-2</v>
      </c>
    </row>
    <row r="366" spans="1:22" x14ac:dyDescent="0.3">
      <c r="A366" s="51">
        <v>349</v>
      </c>
      <c r="B366" s="52">
        <v>110.27</v>
      </c>
      <c r="C366" s="52">
        <v>135.43</v>
      </c>
      <c r="D366" s="52">
        <f t="shared" si="79"/>
        <v>-9.3684746788459408E-2</v>
      </c>
      <c r="E366" s="52">
        <f t="shared" si="80"/>
        <v>-0.23291621441803026</v>
      </c>
      <c r="I366" s="51">
        <v>349</v>
      </c>
      <c r="J366" s="47">
        <f t="shared" si="81"/>
        <v>3.0614718924239642E-3</v>
      </c>
      <c r="K366" s="47">
        <f t="shared" si="82"/>
        <v>4.7222393989010481E-3</v>
      </c>
      <c r="L366" s="47">
        <f t="shared" si="83"/>
        <v>1.4667306888228016E-3</v>
      </c>
      <c r="M366" s="47">
        <f t="shared" si="70"/>
        <v>5.5330569240013824E-2</v>
      </c>
      <c r="N366" s="47">
        <f t="shared" si="71"/>
        <v>6.8718552072210073E-2</v>
      </c>
      <c r="O366" s="47">
        <f t="shared" si="72"/>
        <v>0.38575471275794992</v>
      </c>
      <c r="P366" s="85">
        <v>0.74841512426220436</v>
      </c>
      <c r="Q366" s="84">
        <f t="shared" si="73"/>
        <v>5.0656121857667505E-2</v>
      </c>
      <c r="R366" s="110">
        <f t="shared" si="74"/>
        <v>-9.1010687495726328E-2</v>
      </c>
      <c r="S366" s="110">
        <f t="shared" si="75"/>
        <v>-0.11303195961482837</v>
      </c>
      <c r="T366" s="110">
        <f t="shared" si="76"/>
        <v>-8.3321905764880161E-2</v>
      </c>
      <c r="U366" s="111">
        <f t="shared" si="77"/>
        <v>7.688781730846167E-3</v>
      </c>
      <c r="V366" s="98">
        <f t="shared" si="78"/>
        <v>2.9710053849948209E-2</v>
      </c>
    </row>
    <row r="367" spans="1:22" x14ac:dyDescent="0.3">
      <c r="A367" s="51">
        <v>350</v>
      </c>
      <c r="B367" s="52">
        <v>115.53</v>
      </c>
      <c r="C367" s="52">
        <v>144.91999999999999</v>
      </c>
      <c r="D367" s="52">
        <f t="shared" si="79"/>
        <v>4.6598332724340032E-2</v>
      </c>
      <c r="E367" s="52">
        <f t="shared" si="80"/>
        <v>6.7726964359596381E-2</v>
      </c>
      <c r="I367" s="51">
        <v>350</v>
      </c>
      <c r="J367" s="47">
        <f t="shared" si="81"/>
        <v>3.2329326890757778E-3</v>
      </c>
      <c r="K367" s="47">
        <f t="shared" si="82"/>
        <v>6.2080711050987933E-3</v>
      </c>
      <c r="L367" s="47">
        <f t="shared" si="83"/>
        <v>2.0773496652785085E-3</v>
      </c>
      <c r="M367" s="47">
        <f t="shared" si="70"/>
        <v>5.6858883994286923E-2</v>
      </c>
      <c r="N367" s="47">
        <f t="shared" si="71"/>
        <v>7.879131363988541E-2</v>
      </c>
      <c r="O367" s="47">
        <f t="shared" si="72"/>
        <v>0.46369555399419737</v>
      </c>
      <c r="P367" s="85">
        <v>0.74841512426220436</v>
      </c>
      <c r="Q367" s="84">
        <f t="shared" si="73"/>
        <v>5.4644987339241495E-2</v>
      </c>
      <c r="R367" s="110">
        <f t="shared" si="74"/>
        <v>-9.352454156241588E-2</v>
      </c>
      <c r="S367" s="110">
        <f t="shared" si="75"/>
        <v>-0.12960017801283655</v>
      </c>
      <c r="T367" s="110">
        <f t="shared" si="76"/>
        <v>-8.9883005619668679E-2</v>
      </c>
      <c r="U367" s="111">
        <f t="shared" si="77"/>
        <v>3.641535942747201E-3</v>
      </c>
      <c r="V367" s="98">
        <f t="shared" si="78"/>
        <v>3.9717172393167868E-2</v>
      </c>
    </row>
    <row r="368" spans="1:22" x14ac:dyDescent="0.3">
      <c r="A368" s="51">
        <v>351</v>
      </c>
      <c r="B368" s="52">
        <v>113.66</v>
      </c>
      <c r="C368" s="52">
        <v>144.16</v>
      </c>
      <c r="D368" s="52">
        <f t="shared" si="79"/>
        <v>-1.6318700625951772E-2</v>
      </c>
      <c r="E368" s="52">
        <f t="shared" si="80"/>
        <v>-5.2580721668486043E-3</v>
      </c>
      <c r="I368" s="51">
        <v>351</v>
      </c>
      <c r="J368" s="47">
        <f t="shared" si="81"/>
        <v>3.2010868467841533E-3</v>
      </c>
      <c r="K368" s="47">
        <f t="shared" si="82"/>
        <v>6.1594372229868107E-3</v>
      </c>
      <c r="L368" s="47">
        <f t="shared" si="83"/>
        <v>2.1097080839092928E-3</v>
      </c>
      <c r="M368" s="47">
        <f t="shared" si="70"/>
        <v>5.657814813851858E-2</v>
      </c>
      <c r="N368" s="47">
        <f t="shared" si="71"/>
        <v>7.8482082177951995E-2</v>
      </c>
      <c r="O368" s="47">
        <f t="shared" si="72"/>
        <v>0.47511979176401581</v>
      </c>
      <c r="P368" s="85">
        <v>0.74841512426220436</v>
      </c>
      <c r="Q368" s="84">
        <f t="shared" si="73"/>
        <v>5.4565045880664582E-2</v>
      </c>
      <c r="R368" s="110">
        <f t="shared" si="74"/>
        <v>-9.3062772171840002E-2</v>
      </c>
      <c r="S368" s="110">
        <f t="shared" si="75"/>
        <v>-0.12909153752110786</v>
      </c>
      <c r="T368" s="110">
        <f t="shared" si="76"/>
        <v>-8.975151362158465E-2</v>
      </c>
      <c r="U368" s="111">
        <f t="shared" si="77"/>
        <v>3.3112585502553527E-3</v>
      </c>
      <c r="V368" s="98">
        <f t="shared" si="78"/>
        <v>3.9340023899523208E-2</v>
      </c>
    </row>
    <row r="369" spans="1:22" x14ac:dyDescent="0.3">
      <c r="A369" s="51">
        <v>352</v>
      </c>
      <c r="B369" s="52">
        <v>113.16</v>
      </c>
      <c r="C369" s="52">
        <v>135.29</v>
      </c>
      <c r="D369" s="52">
        <f t="shared" si="79"/>
        <v>-4.4087894356090278E-3</v>
      </c>
      <c r="E369" s="52">
        <f t="shared" si="80"/>
        <v>-6.3503171244758877E-2</v>
      </c>
      <c r="I369" s="51">
        <v>352</v>
      </c>
      <c r="J369" s="47">
        <f t="shared" si="81"/>
        <v>3.1130432410842119E-3</v>
      </c>
      <c r="K369" s="47">
        <f t="shared" si="82"/>
        <v>5.9754835259845599E-3</v>
      </c>
      <c r="L369" s="47">
        <f t="shared" si="83"/>
        <v>2.0489909885588273E-3</v>
      </c>
      <c r="M369" s="47">
        <f t="shared" si="70"/>
        <v>5.5794652441647233E-2</v>
      </c>
      <c r="N369" s="47">
        <f t="shared" si="71"/>
        <v>7.7301251775016941E-2</v>
      </c>
      <c r="O369" s="47">
        <f t="shared" si="72"/>
        <v>0.47507365237073651</v>
      </c>
      <c r="P369" s="85">
        <v>0.74841512426220436</v>
      </c>
      <c r="Q369" s="84">
        <f t="shared" si="73"/>
        <v>5.3791454851858531E-2</v>
      </c>
      <c r="R369" s="110">
        <f t="shared" si="74"/>
        <v>-9.1774036433140291E-2</v>
      </c>
      <c r="S369" s="110">
        <f t="shared" si="75"/>
        <v>-0.12714924435002559</v>
      </c>
      <c r="T369" s="110">
        <f t="shared" si="76"/>
        <v>-8.8479069612075897E-2</v>
      </c>
      <c r="U369" s="111">
        <f t="shared" si="77"/>
        <v>3.2949668210643934E-3</v>
      </c>
      <c r="V369" s="98">
        <f t="shared" si="78"/>
        <v>3.8670174737949689E-2</v>
      </c>
    </row>
    <row r="370" spans="1:22" x14ac:dyDescent="0.3">
      <c r="A370" s="51">
        <v>353</v>
      </c>
      <c r="B370" s="52">
        <v>116.18</v>
      </c>
      <c r="C370" s="52">
        <v>161.9</v>
      </c>
      <c r="D370" s="52">
        <f t="shared" si="79"/>
        <v>2.6337966131020081E-2</v>
      </c>
      <c r="E370" s="52">
        <f t="shared" si="80"/>
        <v>0.17955823806832066</v>
      </c>
      <c r="I370" s="51">
        <v>353</v>
      </c>
      <c r="J370" s="47">
        <f t="shared" si="81"/>
        <v>3.0202350665803116E-3</v>
      </c>
      <c r="K370" s="47">
        <f t="shared" si="82"/>
        <v>5.9171986029492576E-3</v>
      </c>
      <c r="L370" s="47">
        <f t="shared" si="83"/>
        <v>1.9959204222174095E-3</v>
      </c>
      <c r="M370" s="47">
        <f t="shared" si="70"/>
        <v>5.4956665351714271E-2</v>
      </c>
      <c r="N370" s="47">
        <f t="shared" si="71"/>
        <v>7.6923329380294364E-2</v>
      </c>
      <c r="O370" s="47">
        <f t="shared" si="72"/>
        <v>0.47213345581589639</v>
      </c>
      <c r="P370" s="85">
        <v>0.74841512426220436</v>
      </c>
      <c r="Q370" s="84">
        <f t="shared" si="73"/>
        <v>5.3083537661354908E-2</v>
      </c>
      <c r="R370" s="110">
        <f t="shared" si="74"/>
        <v>-9.0395670328925551E-2</v>
      </c>
      <c r="S370" s="110">
        <f t="shared" si="75"/>
        <v>-0.12652761732835996</v>
      </c>
      <c r="T370" s="110">
        <f t="shared" si="76"/>
        <v>-8.7314649453694715E-2</v>
      </c>
      <c r="U370" s="111">
        <f t="shared" si="77"/>
        <v>3.081020875230836E-3</v>
      </c>
      <c r="V370" s="98">
        <f t="shared" si="78"/>
        <v>3.9212967874665244E-2</v>
      </c>
    </row>
    <row r="371" spans="1:22" x14ac:dyDescent="0.3">
      <c r="A371" s="51">
        <v>354</v>
      </c>
      <c r="B371" s="52">
        <v>114.45</v>
      </c>
      <c r="C371" s="52">
        <v>158.28</v>
      </c>
      <c r="D371" s="52">
        <f t="shared" si="79"/>
        <v>-1.5002666165810806E-2</v>
      </c>
      <c r="E371" s="52">
        <f t="shared" si="80"/>
        <v>-2.2613244166365953E-2</v>
      </c>
      <c r="I371" s="51">
        <v>354</v>
      </c>
      <c r="J371" s="47">
        <f t="shared" si="81"/>
        <v>2.9504386683804652E-3</v>
      </c>
      <c r="K371" s="47">
        <f t="shared" si="82"/>
        <v>6.706917470606772E-3</v>
      </c>
      <c r="L371" s="47">
        <f t="shared" si="83"/>
        <v>2.0779187733345594E-3</v>
      </c>
      <c r="M371" s="47">
        <f t="shared" si="70"/>
        <v>5.4317940575655713E-2</v>
      </c>
      <c r="N371" s="47">
        <f t="shared" si="71"/>
        <v>8.1895771994693181E-2</v>
      </c>
      <c r="O371" s="47">
        <f t="shared" si="72"/>
        <v>0.46711497465321683</v>
      </c>
      <c r="P371" s="85">
        <v>0.74841512426220436</v>
      </c>
      <c r="Q371" s="84">
        <f t="shared" si="73"/>
        <v>5.3475521429969329E-2</v>
      </c>
      <c r="R371" s="110">
        <f t="shared" si="74"/>
        <v>-8.9345061564401862E-2</v>
      </c>
      <c r="S371" s="110">
        <f t="shared" si="75"/>
        <v>-0.13470655759746192</v>
      </c>
      <c r="T371" s="110">
        <f t="shared" si="76"/>
        <v>-8.7959405377206257E-2</v>
      </c>
      <c r="U371" s="111">
        <f t="shared" si="77"/>
        <v>1.3856561871956052E-3</v>
      </c>
      <c r="V371" s="98">
        <f t="shared" si="78"/>
        <v>4.6747152220255661E-2</v>
      </c>
    </row>
    <row r="372" spans="1:22" x14ac:dyDescent="0.3">
      <c r="A372" s="51">
        <v>355</v>
      </c>
      <c r="B372" s="52">
        <v>106.55</v>
      </c>
      <c r="C372" s="52">
        <v>154.77000000000001</v>
      </c>
      <c r="D372" s="52">
        <f t="shared" si="79"/>
        <v>-7.1523687853949636E-2</v>
      </c>
      <c r="E372" s="52">
        <f t="shared" si="80"/>
        <v>-2.2425472592555288E-2</v>
      </c>
      <c r="I372" s="51">
        <v>355</v>
      </c>
      <c r="J372" s="47">
        <f t="shared" si="81"/>
        <v>2.8686779080915339E-3</v>
      </c>
      <c r="K372" s="47">
        <f t="shared" si="82"/>
        <v>6.5210507108404E-3</v>
      </c>
      <c r="L372" s="47">
        <f t="shared" si="83"/>
        <v>2.025758978729141E-3</v>
      </c>
      <c r="M372" s="47">
        <f t="shared" si="70"/>
        <v>5.3560040217418933E-2</v>
      </c>
      <c r="N372" s="47">
        <f t="shared" si="71"/>
        <v>8.0753022920757589E-2</v>
      </c>
      <c r="O372" s="47">
        <f t="shared" si="72"/>
        <v>0.46836894246882937</v>
      </c>
      <c r="P372" s="85">
        <v>0.74841512426220436</v>
      </c>
      <c r="Q372" s="84">
        <f t="shared" si="73"/>
        <v>5.2748728659524832E-2</v>
      </c>
      <c r="R372" s="110">
        <f t="shared" si="74"/>
        <v>-8.8098426411288275E-2</v>
      </c>
      <c r="S372" s="110">
        <f t="shared" si="75"/>
        <v>-0.13282690263850352</v>
      </c>
      <c r="T372" s="110">
        <f t="shared" si="76"/>
        <v>-8.6763937652698506E-2</v>
      </c>
      <c r="U372" s="111">
        <f t="shared" si="77"/>
        <v>1.3344887585897691E-3</v>
      </c>
      <c r="V372" s="98">
        <f t="shared" si="78"/>
        <v>4.6062964985805019E-2</v>
      </c>
    </row>
    <row r="373" spans="1:22" x14ac:dyDescent="0.3">
      <c r="A373" s="51">
        <v>356</v>
      </c>
      <c r="B373" s="52">
        <v>111.18</v>
      </c>
      <c r="C373" s="52">
        <v>149.69999999999999</v>
      </c>
      <c r="D373" s="52">
        <f t="shared" si="79"/>
        <v>4.2536150980697247E-2</v>
      </c>
      <c r="E373" s="52">
        <f t="shared" si="80"/>
        <v>-3.3306852499085653E-2</v>
      </c>
      <c r="I373" s="51">
        <v>356</v>
      </c>
      <c r="J373" s="47">
        <f t="shared" si="81"/>
        <v>2.9360867085756644E-3</v>
      </c>
      <c r="K373" s="47">
        <f t="shared" si="82"/>
        <v>6.3405062441451712E-3</v>
      </c>
      <c r="L373" s="47">
        <f t="shared" si="83"/>
        <v>2.0131047844178834E-3</v>
      </c>
      <c r="M373" s="47">
        <f t="shared" si="70"/>
        <v>5.4185668848650975E-2</v>
      </c>
      <c r="N373" s="47">
        <f t="shared" si="71"/>
        <v>7.9627295848503934E-2</v>
      </c>
      <c r="O373" s="47">
        <f t="shared" si="72"/>
        <v>0.46657339975407286</v>
      </c>
      <c r="P373" s="85">
        <v>0.74841512426220436</v>
      </c>
      <c r="Q373" s="84">
        <f t="shared" si="73"/>
        <v>5.295274190605679E-2</v>
      </c>
      <c r="R373" s="110">
        <f t="shared" si="74"/>
        <v>-8.9127493934494983E-2</v>
      </c>
      <c r="S373" s="110">
        <f t="shared" si="75"/>
        <v>-0.13097524638074964</v>
      </c>
      <c r="T373" s="110">
        <f t="shared" si="76"/>
        <v>-8.7099509581202744E-2</v>
      </c>
      <c r="U373" s="111">
        <f t="shared" si="77"/>
        <v>2.0279843532922393E-3</v>
      </c>
      <c r="V373" s="98">
        <f t="shared" si="78"/>
        <v>4.3875736799546899E-2</v>
      </c>
    </row>
    <row r="374" spans="1:22" x14ac:dyDescent="0.3">
      <c r="A374" s="51">
        <v>357</v>
      </c>
      <c r="B374" s="52">
        <v>114.85</v>
      </c>
      <c r="C374" s="52">
        <v>151.71</v>
      </c>
      <c r="D374" s="52">
        <f t="shared" si="79"/>
        <v>3.2476419609783702E-2</v>
      </c>
      <c r="E374" s="52">
        <f t="shared" si="80"/>
        <v>1.333751233441877E-2</v>
      </c>
      <c r="I374" s="51">
        <v>357</v>
      </c>
      <c r="J374" s="47">
        <f t="shared" si="81"/>
        <v>2.9022838315259747E-3</v>
      </c>
      <c r="K374" s="47">
        <f t="shared" si="82"/>
        <v>6.1835714495226913E-3</v>
      </c>
      <c r="L374" s="47">
        <f t="shared" si="83"/>
        <v>1.9102092816875593E-3</v>
      </c>
      <c r="M374" s="47">
        <f t="shared" si="70"/>
        <v>5.3872848741513331E-2</v>
      </c>
      <c r="N374" s="47">
        <f t="shared" si="71"/>
        <v>7.8635688141725391E-2</v>
      </c>
      <c r="O374" s="47">
        <f t="shared" si="72"/>
        <v>0.45091150670509555</v>
      </c>
      <c r="P374" s="85">
        <v>0.74841512426220436</v>
      </c>
      <c r="Q374" s="84">
        <f t="shared" si="73"/>
        <v>5.2310395515922183E-2</v>
      </c>
      <c r="R374" s="110">
        <f t="shared" si="74"/>
        <v>-8.8612950646686284E-2</v>
      </c>
      <c r="S374" s="110">
        <f t="shared" si="75"/>
        <v>-0.12934419684774193</v>
      </c>
      <c r="T374" s="110">
        <f t="shared" si="76"/>
        <v>-8.6042943791630647E-2</v>
      </c>
      <c r="U374" s="111">
        <f t="shared" si="77"/>
        <v>2.5700068550556371E-3</v>
      </c>
      <c r="V374" s="98">
        <f t="shared" si="78"/>
        <v>4.330125305611128E-2</v>
      </c>
    </row>
    <row r="375" spans="1:22" x14ac:dyDescent="0.3">
      <c r="A375" s="51">
        <v>358</v>
      </c>
      <c r="B375" s="52">
        <v>111.47</v>
      </c>
      <c r="C375" s="52">
        <v>145.08000000000001</v>
      </c>
      <c r="D375" s="52">
        <f t="shared" si="79"/>
        <v>-2.9871432733575121E-2</v>
      </c>
      <c r="E375" s="52">
        <f t="shared" si="80"/>
        <v>-4.4685489345299721E-2</v>
      </c>
      <c r="I375" s="51">
        <v>358</v>
      </c>
      <c r="J375" s="47">
        <f t="shared" si="81"/>
        <v>2.8468568515003178E-3</v>
      </c>
      <c r="K375" s="47">
        <f t="shared" si="82"/>
        <v>6.0034009830951338E-3</v>
      </c>
      <c r="L375" s="47">
        <f t="shared" si="83"/>
        <v>1.86589764265063E-3</v>
      </c>
      <c r="M375" s="47">
        <f t="shared" si="70"/>
        <v>5.3355944856223074E-2</v>
      </c>
      <c r="N375" s="47">
        <f t="shared" si="71"/>
        <v>7.7481617065566805E-2</v>
      </c>
      <c r="O375" s="47">
        <f t="shared" si="72"/>
        <v>0.4513425985593072</v>
      </c>
      <c r="P375" s="85">
        <v>0.74841512426220436</v>
      </c>
      <c r="Q375" s="84">
        <f t="shared" si="73"/>
        <v>5.1742059098712413E-2</v>
      </c>
      <c r="R375" s="110">
        <f t="shared" si="74"/>
        <v>-8.7762719416181287E-2</v>
      </c>
      <c r="S375" s="110">
        <f t="shared" si="75"/>
        <v>-0.12744591885236267</v>
      </c>
      <c r="T375" s="110">
        <f t="shared" si="76"/>
        <v>-8.5108113574454552E-2</v>
      </c>
      <c r="U375" s="111">
        <f t="shared" si="77"/>
        <v>2.6546058417267343E-3</v>
      </c>
      <c r="V375" s="98">
        <f t="shared" si="78"/>
        <v>4.2337805277908119E-2</v>
      </c>
    </row>
    <row r="376" spans="1:22" x14ac:dyDescent="0.3">
      <c r="A376" s="51">
        <v>359</v>
      </c>
      <c r="B376" s="52">
        <v>113.26</v>
      </c>
      <c r="C376" s="52">
        <v>150.97</v>
      </c>
      <c r="D376" s="52">
        <f t="shared" si="79"/>
        <v>1.5930564284126928E-2</v>
      </c>
      <c r="E376" s="52">
        <f t="shared" si="80"/>
        <v>3.9795827164942912E-2</v>
      </c>
      <c r="I376" s="51">
        <v>359</v>
      </c>
      <c r="J376" s="47">
        <f t="shared" si="81"/>
        <v>2.788220220762003E-3</v>
      </c>
      <c r="K376" s="47">
        <f t="shared" si="82"/>
        <v>5.8832027423431467E-3</v>
      </c>
      <c r="L376" s="47">
        <f t="shared" si="83"/>
        <v>1.8499653010454614E-3</v>
      </c>
      <c r="M376" s="47">
        <f t="shared" si="70"/>
        <v>5.2803600452639619E-2</v>
      </c>
      <c r="N376" s="47">
        <f t="shared" si="71"/>
        <v>7.6702038710474624E-2</v>
      </c>
      <c r="O376" s="47">
        <f t="shared" si="72"/>
        <v>0.45676533715129009</v>
      </c>
      <c r="P376" s="85">
        <v>0.74841512426220436</v>
      </c>
      <c r="Q376" s="84">
        <f t="shared" si="73"/>
        <v>5.1291218399564457E-2</v>
      </c>
      <c r="R376" s="110">
        <f t="shared" si="74"/>
        <v>-8.6854193720620698E-2</v>
      </c>
      <c r="S376" s="110">
        <f t="shared" si="75"/>
        <v>-0.12616362656749644</v>
      </c>
      <c r="T376" s="110">
        <f t="shared" si="76"/>
        <v>-8.43665466152837E-2</v>
      </c>
      <c r="U376" s="111">
        <f t="shared" si="77"/>
        <v>2.4876471053369986E-3</v>
      </c>
      <c r="V376" s="98">
        <f t="shared" si="78"/>
        <v>4.179707995221274E-2</v>
      </c>
    </row>
    <row r="377" spans="1:22" x14ac:dyDescent="0.3">
      <c r="A377" s="51">
        <v>360</v>
      </c>
      <c r="B377" s="52">
        <v>106.93</v>
      </c>
      <c r="C377" s="52">
        <v>138.66</v>
      </c>
      <c r="D377" s="52">
        <f t="shared" si="79"/>
        <v>-5.7511645917093679E-2</v>
      </c>
      <c r="E377" s="52">
        <f t="shared" si="80"/>
        <v>-8.5056248065300349E-2</v>
      </c>
      <c r="I377" s="51">
        <v>360</v>
      </c>
      <c r="J377" s="47">
        <f t="shared" si="81"/>
        <v>2.7121871004914637E-3</v>
      </c>
      <c r="K377" s="47">
        <f t="shared" si="82"/>
        <v>5.754217895865112E-3</v>
      </c>
      <c r="L377" s="47">
        <f t="shared" si="83"/>
        <v>1.8134854415008314E-3</v>
      </c>
      <c r="M377" s="47">
        <f t="shared" si="70"/>
        <v>5.2078662621955485E-2</v>
      </c>
      <c r="N377" s="47">
        <f t="shared" si="71"/>
        <v>7.5856561323758356E-2</v>
      </c>
      <c r="O377" s="47">
        <f t="shared" si="72"/>
        <v>0.45905117010899466</v>
      </c>
      <c r="P377" s="85">
        <v>0.74841512426220436</v>
      </c>
      <c r="Q377" s="84">
        <f t="shared" si="73"/>
        <v>5.0658655221666897E-2</v>
      </c>
      <c r="R377" s="110">
        <f t="shared" si="74"/>
        <v>-8.5661777100505571E-2</v>
      </c>
      <c r="S377" s="110">
        <f t="shared" si="75"/>
        <v>-0.12477294002145073</v>
      </c>
      <c r="T377" s="110">
        <f t="shared" si="76"/>
        <v>-8.3326072777842958E-2</v>
      </c>
      <c r="U377" s="111">
        <f t="shared" si="77"/>
        <v>2.3357043226626129E-3</v>
      </c>
      <c r="V377" s="98">
        <f t="shared" si="78"/>
        <v>4.1446867243607771E-2</v>
      </c>
    </row>
    <row r="378" spans="1:22" x14ac:dyDescent="0.3">
      <c r="A378" s="51">
        <v>361</v>
      </c>
      <c r="B378" s="52">
        <v>107.56</v>
      </c>
      <c r="C378" s="52">
        <v>139.75</v>
      </c>
      <c r="D378" s="52">
        <f t="shared" si="79"/>
        <v>5.8744166320985466E-3</v>
      </c>
      <c r="E378" s="52">
        <f t="shared" si="80"/>
        <v>7.8302185208642839E-3</v>
      </c>
      <c r="I378" s="51">
        <v>361</v>
      </c>
      <c r="J378" s="47">
        <f t="shared" si="81"/>
        <v>2.7300491699595148E-3</v>
      </c>
      <c r="K378" s="47">
        <f t="shared" si="82"/>
        <v>5.7986283190375361E-3</v>
      </c>
      <c r="L378" s="47">
        <f t="shared" si="83"/>
        <v>1.9058326229088479E-3</v>
      </c>
      <c r="M378" s="47">
        <f t="shared" si="70"/>
        <v>5.2249872439648258E-2</v>
      </c>
      <c r="N378" s="47">
        <f t="shared" si="71"/>
        <v>7.6148724999421602E-2</v>
      </c>
      <c r="O378" s="47">
        <f t="shared" si="72"/>
        <v>0.47900151393830187</v>
      </c>
      <c r="P378" s="85">
        <v>0.74841512426220436</v>
      </c>
      <c r="Q378" s="84">
        <f t="shared" si="73"/>
        <v>5.1126229936152068E-2</v>
      </c>
      <c r="R378" s="110">
        <f t="shared" si="74"/>
        <v>-8.5943392190107229E-2</v>
      </c>
      <c r="S378" s="110">
        <f t="shared" si="75"/>
        <v>-0.12525350650302891</v>
      </c>
      <c r="T378" s="110">
        <f t="shared" si="76"/>
        <v>-8.4095164742834683E-2</v>
      </c>
      <c r="U378" s="111">
        <f t="shared" si="77"/>
        <v>1.8482274472725463E-3</v>
      </c>
      <c r="V378" s="98">
        <f t="shared" si="78"/>
        <v>4.1158341760194228E-2</v>
      </c>
    </row>
    <row r="379" spans="1:22" x14ac:dyDescent="0.3">
      <c r="A379" s="51">
        <v>362</v>
      </c>
      <c r="B379" s="52">
        <v>101.59</v>
      </c>
      <c r="C379" s="52">
        <v>128.4</v>
      </c>
      <c r="D379" s="52">
        <f t="shared" si="79"/>
        <v>-5.7103726297210278E-2</v>
      </c>
      <c r="E379" s="52">
        <f t="shared" si="80"/>
        <v>-8.4704720779347639E-2</v>
      </c>
      <c r="I379" s="51">
        <v>362</v>
      </c>
      <c r="J379" s="47">
        <f t="shared" si="81"/>
        <v>2.6491829579837534E-3</v>
      </c>
      <c r="K379" s="47">
        <f t="shared" si="82"/>
        <v>5.6265088391289448E-3</v>
      </c>
      <c r="L379" s="47">
        <f t="shared" si="83"/>
        <v>1.8500375831989404E-3</v>
      </c>
      <c r="M379" s="47">
        <f t="shared" si="70"/>
        <v>5.1470214279559334E-2</v>
      </c>
      <c r="N379" s="47">
        <f t="shared" si="71"/>
        <v>7.5010058253069931E-2</v>
      </c>
      <c r="O379" s="47">
        <f t="shared" si="72"/>
        <v>0.47918704924631683</v>
      </c>
      <c r="P379" s="85">
        <v>0.74841512426220436</v>
      </c>
      <c r="Q379" s="84">
        <f t="shared" si="73"/>
        <v>5.0365569617031022E-2</v>
      </c>
      <c r="R379" s="110">
        <f t="shared" si="74"/>
        <v>-8.4660968637702644E-2</v>
      </c>
      <c r="S379" s="110">
        <f t="shared" si="75"/>
        <v>-0.12338056637540332</v>
      </c>
      <c r="T379" s="110">
        <f t="shared" si="76"/>
        <v>-8.2843989858050374E-2</v>
      </c>
      <c r="U379" s="111">
        <f t="shared" si="77"/>
        <v>1.8169787796522702E-3</v>
      </c>
      <c r="V379" s="98">
        <f t="shared" si="78"/>
        <v>4.0536576517352943E-2</v>
      </c>
    </row>
    <row r="380" spans="1:22" x14ac:dyDescent="0.3">
      <c r="A380" s="51">
        <v>363</v>
      </c>
      <c r="B380" s="52">
        <v>111.97</v>
      </c>
      <c r="C380" s="52">
        <v>154.94999999999999</v>
      </c>
      <c r="D380" s="52">
        <f t="shared" si="79"/>
        <v>9.7285873168651893E-2</v>
      </c>
      <c r="E380" s="52">
        <f t="shared" si="80"/>
        <v>0.18795209297789625</v>
      </c>
      <c r="I380" s="51">
        <v>363</v>
      </c>
      <c r="J380" s="47">
        <f t="shared" si="81"/>
        <v>2.6675325359550419E-3</v>
      </c>
      <c r="K380" s="47">
        <f t="shared" si="82"/>
        <v>5.6729602656242937E-3</v>
      </c>
      <c r="L380" s="47">
        <f t="shared" si="83"/>
        <v>1.9396451114469368E-3</v>
      </c>
      <c r="M380" s="47">
        <f t="shared" si="70"/>
        <v>5.1648161012324938E-2</v>
      </c>
      <c r="N380" s="47">
        <f t="shared" si="71"/>
        <v>7.5319056457342146E-2</v>
      </c>
      <c r="O380" s="47">
        <f t="shared" si="72"/>
        <v>0.49861178915981924</v>
      </c>
      <c r="P380" s="85">
        <v>0.74841512426220436</v>
      </c>
      <c r="Q380" s="84">
        <f t="shared" si="73"/>
        <v>5.082964877197664E-2</v>
      </c>
      <c r="R380" s="110">
        <f t="shared" si="74"/>
        <v>-8.4953664966496312E-2</v>
      </c>
      <c r="S380" s="110">
        <f t="shared" si="75"/>
        <v>-0.12388882319242196</v>
      </c>
      <c r="T380" s="110">
        <f t="shared" si="76"/>
        <v>-8.3607332139255239E-2</v>
      </c>
      <c r="U380" s="111">
        <f t="shared" si="77"/>
        <v>1.3463328272410729E-3</v>
      </c>
      <c r="V380" s="98">
        <f t="shared" si="78"/>
        <v>4.0281491053166724E-2</v>
      </c>
    </row>
    <row r="381" spans="1:22" x14ac:dyDescent="0.3">
      <c r="A381" s="51">
        <v>364</v>
      </c>
      <c r="B381" s="52">
        <v>114.03</v>
      </c>
      <c r="C381" s="52">
        <v>163.13</v>
      </c>
      <c r="D381" s="52">
        <f t="shared" si="79"/>
        <v>1.823059339716155E-2</v>
      </c>
      <c r="E381" s="52">
        <f t="shared" si="80"/>
        <v>5.1444944714454016E-2</v>
      </c>
      <c r="I381" s="51">
        <v>364</v>
      </c>
      <c r="J381" s="47">
        <f t="shared" si="81"/>
        <v>2.8714427934220018E-3</v>
      </c>
      <c r="K381" s="47">
        <f t="shared" si="82"/>
        <v>6.5625511352987182E-3</v>
      </c>
      <c r="L381" s="47">
        <f t="shared" si="83"/>
        <v>2.4300082624804376E-3</v>
      </c>
      <c r="M381" s="47">
        <f t="shared" si="70"/>
        <v>5.3585845084518371E-2</v>
      </c>
      <c r="N381" s="47">
        <f t="shared" si="71"/>
        <v>8.1009574343399171E-2</v>
      </c>
      <c r="O381" s="47">
        <f t="shared" si="72"/>
        <v>0.55978507593848259</v>
      </c>
      <c r="P381" s="85">
        <v>0.74841512426220436</v>
      </c>
      <c r="Q381" s="84">
        <f t="shared" si="73"/>
        <v>5.4211031717680082E-2</v>
      </c>
      <c r="R381" s="110">
        <f t="shared" si="74"/>
        <v>-8.8140871640529792E-2</v>
      </c>
      <c r="S381" s="110">
        <f t="shared" si="75"/>
        <v>-0.1332488921765351</v>
      </c>
      <c r="T381" s="110">
        <f t="shared" si="76"/>
        <v>-8.9169212141607404E-2</v>
      </c>
      <c r="U381" s="111">
        <f t="shared" si="77"/>
        <v>-1.0283405010776125E-3</v>
      </c>
      <c r="V381" s="98">
        <f t="shared" si="78"/>
        <v>4.4079680034927696E-2</v>
      </c>
    </row>
    <row r="382" spans="1:22" x14ac:dyDescent="0.3">
      <c r="A382" s="51">
        <v>365</v>
      </c>
      <c r="B382" s="52">
        <v>114.98</v>
      </c>
      <c r="C382" s="52">
        <v>162.47</v>
      </c>
      <c r="D382" s="52">
        <f t="shared" si="79"/>
        <v>8.2966285258777184E-3</v>
      </c>
      <c r="E382" s="52">
        <f t="shared" si="80"/>
        <v>-4.0540596065522672E-3</v>
      </c>
      <c r="I382" s="51">
        <v>365</v>
      </c>
      <c r="J382" s="47">
        <f t="shared" si="81"/>
        <v>2.7952701456877204E-3</v>
      </c>
      <c r="K382" s="47">
        <f t="shared" si="82"/>
        <v>6.4450720713399535E-3</v>
      </c>
      <c r="L382" s="47">
        <f t="shared" si="83"/>
        <v>2.3852441706888844E-3</v>
      </c>
      <c r="M382" s="47">
        <f t="shared" si="70"/>
        <v>5.2870314408822276E-2</v>
      </c>
      <c r="N382" s="47">
        <f t="shared" si="71"/>
        <v>8.0281206215028642E-2</v>
      </c>
      <c r="O382" s="47">
        <f t="shared" si="72"/>
        <v>0.56196214430565217</v>
      </c>
      <c r="P382" s="85">
        <v>0.74841512426220436</v>
      </c>
      <c r="Q382" s="84">
        <f t="shared" si="73"/>
        <v>5.3589893207344974E-2</v>
      </c>
      <c r="R382" s="110">
        <f t="shared" si="74"/>
        <v>-8.696392841341602E-2</v>
      </c>
      <c r="S382" s="110">
        <f t="shared" si="75"/>
        <v>-0.13205083321882896</v>
      </c>
      <c r="T382" s="110">
        <f t="shared" si="76"/>
        <v>-8.814753021004347E-2</v>
      </c>
      <c r="U382" s="111">
        <f t="shared" si="77"/>
        <v>-1.1836017966274509E-3</v>
      </c>
      <c r="V382" s="98">
        <f t="shared" si="78"/>
        <v>4.3903303008785491E-2</v>
      </c>
    </row>
    <row r="383" spans="1:22" x14ac:dyDescent="0.3">
      <c r="A383" s="51">
        <v>366</v>
      </c>
      <c r="B383" s="52">
        <v>112.3</v>
      </c>
      <c r="C383" s="52">
        <v>156.97</v>
      </c>
      <c r="D383" s="52">
        <f t="shared" si="79"/>
        <v>-2.358433845074747E-2</v>
      </c>
      <c r="E383" s="52">
        <f t="shared" si="80"/>
        <v>-3.4438665054543419E-2</v>
      </c>
      <c r="I383" s="51">
        <v>366</v>
      </c>
      <c r="J383" s="47">
        <f t="shared" si="81"/>
        <v>2.7134770626639814E-3</v>
      </c>
      <c r="K383" s="47">
        <f t="shared" si="82"/>
        <v>6.2522129711785595E-3</v>
      </c>
      <c r="L383" s="47">
        <f t="shared" si="83"/>
        <v>2.3126777947708975E-3</v>
      </c>
      <c r="M383" s="47">
        <f t="shared" si="70"/>
        <v>5.209104589719793E-2</v>
      </c>
      <c r="N383" s="47">
        <f t="shared" si="71"/>
        <v>7.9070936324154906E-2</v>
      </c>
      <c r="O383" s="47">
        <f t="shared" si="72"/>
        <v>0.5614811381414313</v>
      </c>
      <c r="P383" s="85">
        <v>0.74841512426220436</v>
      </c>
      <c r="Q383" s="84">
        <f t="shared" si="73"/>
        <v>5.2787576615902929E-2</v>
      </c>
      <c r="R383" s="110">
        <f t="shared" si="74"/>
        <v>-8.5682145775701643E-2</v>
      </c>
      <c r="S383" s="110">
        <f t="shared" si="75"/>
        <v>-0.13006011639923515</v>
      </c>
      <c r="T383" s="110">
        <f t="shared" si="76"/>
        <v>-8.6827836854646678E-2</v>
      </c>
      <c r="U383" s="111">
        <f t="shared" si="77"/>
        <v>-1.1456910789450353E-3</v>
      </c>
      <c r="V383" s="98">
        <f t="shared" si="78"/>
        <v>4.323227954458847E-2</v>
      </c>
    </row>
    <row r="384" spans="1:22" x14ac:dyDescent="0.3">
      <c r="A384" s="51">
        <v>367</v>
      </c>
      <c r="B384" s="52">
        <v>116.8</v>
      </c>
      <c r="C384" s="52">
        <v>158.36000000000001</v>
      </c>
      <c r="D384" s="52">
        <f t="shared" si="79"/>
        <v>3.9289208649729131E-2</v>
      </c>
      <c r="E384" s="52">
        <f t="shared" si="80"/>
        <v>8.8162179508143868E-3</v>
      </c>
      <c r="I384" s="51">
        <v>367</v>
      </c>
      <c r="J384" s="47">
        <f t="shared" si="81"/>
        <v>2.6487593813888438E-3</v>
      </c>
      <c r="K384" s="47">
        <f t="shared" si="82"/>
        <v>6.1002272315653734E-3</v>
      </c>
      <c r="L384" s="47">
        <f t="shared" si="83"/>
        <v>2.2676638549009188E-3</v>
      </c>
      <c r="M384" s="47">
        <f t="shared" si="70"/>
        <v>5.1466099341108448E-2</v>
      </c>
      <c r="N384" s="47">
        <f t="shared" si="71"/>
        <v>7.8103951446552133E-2</v>
      </c>
      <c r="O384" s="47">
        <f t="shared" si="72"/>
        <v>0.56413678277883283</v>
      </c>
      <c r="P384" s="85">
        <v>0.74841512426220436</v>
      </c>
      <c r="Q384" s="84">
        <f t="shared" si="73"/>
        <v>5.2189146078140139E-2</v>
      </c>
      <c r="R384" s="110">
        <f t="shared" si="74"/>
        <v>-8.4654200166267027E-2</v>
      </c>
      <c r="S384" s="110">
        <f t="shared" si="75"/>
        <v>-0.128469567816103</v>
      </c>
      <c r="T384" s="110">
        <f t="shared" si="76"/>
        <v>-8.5843506214129034E-2</v>
      </c>
      <c r="U384" s="111">
        <f t="shared" si="77"/>
        <v>-1.1893060478620071E-3</v>
      </c>
      <c r="V384" s="98">
        <f t="shared" si="78"/>
        <v>4.2626061601973964E-2</v>
      </c>
    </row>
    <row r="385" spans="1:22" x14ac:dyDescent="0.3">
      <c r="A385" s="51">
        <v>368</v>
      </c>
      <c r="B385" s="52">
        <v>114.17</v>
      </c>
      <c r="C385" s="52">
        <v>161.1</v>
      </c>
      <c r="D385" s="52">
        <f t="shared" si="79"/>
        <v>-2.2774504705890833E-2</v>
      </c>
      <c r="E385" s="52">
        <f t="shared" si="80"/>
        <v>1.7154367944998763E-2</v>
      </c>
      <c r="I385" s="51">
        <v>368</v>
      </c>
      <c r="J385" s="47">
        <f t="shared" si="81"/>
        <v>2.6156058574368368E-3</v>
      </c>
      <c r="K385" s="47">
        <f t="shared" si="82"/>
        <v>5.9195521855870993E-3</v>
      </c>
      <c r="L385" s="47">
        <f t="shared" si="83"/>
        <v>2.2100254060510222E-3</v>
      </c>
      <c r="M385" s="47">
        <f t="shared" si="70"/>
        <v>5.114299421657708E-2</v>
      </c>
      <c r="N385" s="47">
        <f t="shared" si="71"/>
        <v>7.6938626096305487E-2</v>
      </c>
      <c r="O385" s="47">
        <f t="shared" si="72"/>
        <v>0.56165119709736011</v>
      </c>
      <c r="P385" s="85">
        <v>0.74841512426220436</v>
      </c>
      <c r="Q385" s="84">
        <f t="shared" si="73"/>
        <v>5.1691348867107294E-2</v>
      </c>
      <c r="R385" s="110">
        <f t="shared" si="74"/>
        <v>-8.4122739530295004E-2</v>
      </c>
      <c r="S385" s="110">
        <f t="shared" si="75"/>
        <v>-0.12655277818717131</v>
      </c>
      <c r="T385" s="110">
        <f t="shared" si="76"/>
        <v>-8.5024702666075327E-2</v>
      </c>
      <c r="U385" s="111">
        <f t="shared" si="77"/>
        <v>-9.0196313578032317E-4</v>
      </c>
      <c r="V385" s="98">
        <f t="shared" si="78"/>
        <v>4.1528075521095983E-2</v>
      </c>
    </row>
    <row r="386" spans="1:22" x14ac:dyDescent="0.3">
      <c r="A386" s="51">
        <v>369</v>
      </c>
      <c r="B386" s="52">
        <v>113.28</v>
      </c>
      <c r="C386" s="52">
        <v>155.97999999999999</v>
      </c>
      <c r="D386" s="52">
        <f t="shared" si="79"/>
        <v>-7.8259357428261539E-3</v>
      </c>
      <c r="E386" s="52">
        <f t="shared" si="80"/>
        <v>-3.2297496280576793E-2</v>
      </c>
      <c r="I386" s="51">
        <v>369</v>
      </c>
      <c r="J386" s="47">
        <f t="shared" si="81"/>
        <v>2.5526980236516908E-3</v>
      </c>
      <c r="K386" s="47">
        <f t="shared" si="82"/>
        <v>5.7507937902072578E-3</v>
      </c>
      <c r="L386" s="47">
        <f t="shared" si="83"/>
        <v>2.1320041768647931E-3</v>
      </c>
      <c r="M386" s="47">
        <f t="shared" si="70"/>
        <v>5.0524232044155709E-2</v>
      </c>
      <c r="N386" s="47">
        <f t="shared" si="71"/>
        <v>7.5833988357511956E-2</v>
      </c>
      <c r="O386" s="47">
        <f t="shared" si="72"/>
        <v>0.55644780367226532</v>
      </c>
      <c r="P386" s="85">
        <v>0.74841512426220436</v>
      </c>
      <c r="Q386" s="84">
        <f t="shared" si="73"/>
        <v>5.0957791433101723E-2</v>
      </c>
      <c r="R386" s="110">
        <f t="shared" si="74"/>
        <v>-8.3104966326767338E-2</v>
      </c>
      <c r="S386" s="110">
        <f t="shared" si="75"/>
        <v>-0.12473581079604928</v>
      </c>
      <c r="T386" s="110">
        <f t="shared" si="76"/>
        <v>-8.3818108060174049E-2</v>
      </c>
      <c r="U386" s="111">
        <f t="shared" si="77"/>
        <v>-7.1314173340671083E-4</v>
      </c>
      <c r="V386" s="98">
        <f t="shared" si="78"/>
        <v>4.0917702735875236E-2</v>
      </c>
    </row>
    <row r="387" spans="1:22" x14ac:dyDescent="0.3">
      <c r="A387" s="51">
        <v>370</v>
      </c>
      <c r="B387" s="52">
        <v>115.76</v>
      </c>
      <c r="C387" s="52">
        <v>158.69999999999999</v>
      </c>
      <c r="D387" s="52">
        <f t="shared" si="79"/>
        <v>2.1656452377818769E-2</v>
      </c>
      <c r="E387" s="52">
        <f t="shared" si="80"/>
        <v>1.7287833630011337E-2</v>
      </c>
      <c r="I387" s="51">
        <v>370</v>
      </c>
      <c r="J387" s="47">
        <f t="shared" si="81"/>
        <v>2.4779544410496652E-3</v>
      </c>
      <c r="K387" s="47">
        <f t="shared" si="82"/>
        <v>5.6095638244808566E-3</v>
      </c>
      <c r="L387" s="47">
        <f t="shared" si="83"/>
        <v>2.0756267954752279E-3</v>
      </c>
      <c r="M387" s="47">
        <f t="shared" si="70"/>
        <v>4.9779056249085969E-2</v>
      </c>
      <c r="N387" s="47">
        <f t="shared" si="71"/>
        <v>7.489702146601597E-2</v>
      </c>
      <c r="O387" s="47">
        <f t="shared" si="72"/>
        <v>0.55672158907988079</v>
      </c>
      <c r="P387" s="85">
        <v>0.74841512426220436</v>
      </c>
      <c r="Q387" s="84">
        <f t="shared" si="73"/>
        <v>5.0246004957584994E-2</v>
      </c>
      <c r="R387" s="110">
        <f t="shared" si="74"/>
        <v>-8.1879261217530419E-2</v>
      </c>
      <c r="S387" s="110">
        <f t="shared" si="75"/>
        <v>-0.12319463740623868</v>
      </c>
      <c r="T387" s="110">
        <f t="shared" si="76"/>
        <v>-8.2647323494305355E-2</v>
      </c>
      <c r="U387" s="111">
        <f t="shared" si="77"/>
        <v>-7.6806227677493621E-4</v>
      </c>
      <c r="V387" s="98">
        <f t="shared" si="78"/>
        <v>4.0547313911933322E-2</v>
      </c>
    </row>
    <row r="388" spans="1:22" x14ac:dyDescent="0.3">
      <c r="A388" s="51">
        <v>371</v>
      </c>
      <c r="B388" s="52">
        <v>119.3</v>
      </c>
      <c r="C388" s="52">
        <v>169.33</v>
      </c>
      <c r="D388" s="52">
        <f t="shared" si="79"/>
        <v>3.0122246780641973E-2</v>
      </c>
      <c r="E388" s="52">
        <f t="shared" si="80"/>
        <v>6.4833846144886034E-2</v>
      </c>
      <c r="I388" s="51">
        <v>371</v>
      </c>
      <c r="J388" s="47">
        <f t="shared" si="81"/>
        <v>2.4176858657059572E-3</v>
      </c>
      <c r="K388" s="47">
        <f t="shared" si="82"/>
        <v>5.4502429854949999E-3</v>
      </c>
      <c r="L388" s="47">
        <f t="shared" si="83"/>
        <v>2.0245897859826911E-3</v>
      </c>
      <c r="M388" s="47">
        <f t="shared" si="70"/>
        <v>4.9169969144854636E-2</v>
      </c>
      <c r="N388" s="47">
        <f t="shared" si="71"/>
        <v>7.3825760988255315E-2</v>
      </c>
      <c r="O388" s="47">
        <f t="shared" si="72"/>
        <v>0.55773663668362072</v>
      </c>
      <c r="P388" s="85">
        <v>0.74841512426220436</v>
      </c>
      <c r="Q388" s="84">
        <f t="shared" si="73"/>
        <v>4.9614507480289539E-2</v>
      </c>
      <c r="R388" s="110">
        <f t="shared" si="74"/>
        <v>-8.0877402085006142E-2</v>
      </c>
      <c r="S388" s="110">
        <f t="shared" si="75"/>
        <v>-0.12143257072398429</v>
      </c>
      <c r="T388" s="110">
        <f t="shared" si="76"/>
        <v>-8.1608602578365219E-2</v>
      </c>
      <c r="U388" s="111">
        <f t="shared" si="77"/>
        <v>-7.3120049335907711E-4</v>
      </c>
      <c r="V388" s="98">
        <f t="shared" si="78"/>
        <v>3.9823968145619074E-2</v>
      </c>
    </row>
    <row r="389" spans="1:22" x14ac:dyDescent="0.3">
      <c r="A389" s="51">
        <v>372</v>
      </c>
      <c r="B389" s="52">
        <v>115.46</v>
      </c>
      <c r="C389" s="52">
        <v>161.25</v>
      </c>
      <c r="D389" s="52">
        <f t="shared" si="79"/>
        <v>-3.2717179471082942E-2</v>
      </c>
      <c r="E389" s="52">
        <f t="shared" si="80"/>
        <v>-4.8893518001367424E-2</v>
      </c>
      <c r="I389" s="51">
        <v>372</v>
      </c>
      <c r="J389" s="47">
        <f t="shared" si="81"/>
        <v>2.3723757822681955E-3</v>
      </c>
      <c r="K389" s="47">
        <f t="shared" si="82"/>
        <v>5.4128385241083129E-3</v>
      </c>
      <c r="L389" s="47">
        <f t="shared" si="83"/>
        <v>2.0224403258026435E-3</v>
      </c>
      <c r="M389" s="47">
        <f t="shared" si="70"/>
        <v>4.8707040376809958E-2</v>
      </c>
      <c r="N389" s="47">
        <f t="shared" si="71"/>
        <v>7.3571995515333916E-2</v>
      </c>
      <c r="O389" s="47">
        <f t="shared" si="72"/>
        <v>0.56437977160282671</v>
      </c>
      <c r="P389" s="85">
        <v>0.74841512426220436</v>
      </c>
      <c r="Q389" s="84">
        <f t="shared" si="73"/>
        <v>4.9325886470958584E-2</v>
      </c>
      <c r="R389" s="110">
        <f t="shared" si="74"/>
        <v>-8.0115952021867679E-2</v>
      </c>
      <c r="S389" s="110">
        <f t="shared" si="75"/>
        <v>-0.12101516366545446</v>
      </c>
      <c r="T389" s="110">
        <f t="shared" si="76"/>
        <v>-8.1133863264352804E-2</v>
      </c>
      <c r="U389" s="111">
        <f t="shared" si="77"/>
        <v>-1.0179112424851255E-3</v>
      </c>
      <c r="V389" s="98">
        <f t="shared" si="78"/>
        <v>3.988130040110166E-2</v>
      </c>
    </row>
    <row r="390" spans="1:22" x14ac:dyDescent="0.3">
      <c r="A390" s="51">
        <v>373</v>
      </c>
      <c r="B390" s="52">
        <v>120.24</v>
      </c>
      <c r="C390" s="52">
        <v>172.69</v>
      </c>
      <c r="D390" s="52">
        <f t="shared" si="79"/>
        <v>4.056559581193156E-2</v>
      </c>
      <c r="E390" s="52">
        <f t="shared" si="80"/>
        <v>6.8542123920696849E-2</v>
      </c>
      <c r="I390" s="51">
        <v>373</v>
      </c>
      <c r="J390" s="47">
        <f t="shared" si="81"/>
        <v>2.333316923776441E-3</v>
      </c>
      <c r="K390" s="47">
        <f t="shared" si="82"/>
        <v>5.3221706514615646E-3</v>
      </c>
      <c r="L390" s="47">
        <f t="shared" si="83"/>
        <v>2.009756856131265E-3</v>
      </c>
      <c r="M390" s="47">
        <f t="shared" si="70"/>
        <v>4.8304419298615328E-2</v>
      </c>
      <c r="N390" s="47">
        <f t="shared" si="71"/>
        <v>7.2953208644045017E-2</v>
      </c>
      <c r="O390" s="47">
        <f t="shared" si="72"/>
        <v>0.57031166615469442</v>
      </c>
      <c r="P390" s="85">
        <v>0.74841512426220436</v>
      </c>
      <c r="Q390" s="84">
        <f t="shared" si="73"/>
        <v>4.8996429132331133E-2</v>
      </c>
      <c r="R390" s="110">
        <f t="shared" si="74"/>
        <v>-7.9453699281112136E-2</v>
      </c>
      <c r="S390" s="110">
        <f t="shared" si="75"/>
        <v>-0.11999734983590497</v>
      </c>
      <c r="T390" s="110">
        <f t="shared" si="76"/>
        <v>-8.0591954165985663E-2</v>
      </c>
      <c r="U390" s="111">
        <f t="shared" si="77"/>
        <v>-1.1382548848735269E-3</v>
      </c>
      <c r="V390" s="98">
        <f t="shared" si="78"/>
        <v>3.940539566991931E-2</v>
      </c>
    </row>
    <row r="391" spans="1:22" x14ac:dyDescent="0.3">
      <c r="A391" s="51">
        <v>374</v>
      </c>
      <c r="B391" s="52">
        <v>120.35</v>
      </c>
      <c r="C391" s="52">
        <v>173.89</v>
      </c>
      <c r="D391" s="52">
        <f t="shared" si="79"/>
        <v>9.1441878436184789E-4</v>
      </c>
      <c r="E391" s="52">
        <f t="shared" si="80"/>
        <v>6.9248357973987328E-3</v>
      </c>
      <c r="I391" s="51">
        <v>374</v>
      </c>
      <c r="J391" s="47">
        <f t="shared" si="81"/>
        <v>2.3126844429704578E-3</v>
      </c>
      <c r="K391" s="47">
        <f t="shared" si="82"/>
        <v>5.3034462144645224E-3</v>
      </c>
      <c r="L391" s="47">
        <f t="shared" si="83"/>
        <v>2.0328777132990767E-3</v>
      </c>
      <c r="M391" s="47">
        <f t="shared" si="70"/>
        <v>4.8090377862629215E-2</v>
      </c>
      <c r="N391" s="47">
        <f t="shared" si="71"/>
        <v>7.2824763744652979E-2</v>
      </c>
      <c r="O391" s="47">
        <f t="shared" si="72"/>
        <v>0.58046224983190353</v>
      </c>
      <c r="P391" s="85">
        <v>0.74841512426220436</v>
      </c>
      <c r="Q391" s="84">
        <f t="shared" si="73"/>
        <v>4.8955234469793538E-2</v>
      </c>
      <c r="R391" s="110">
        <f t="shared" si="74"/>
        <v>-7.9101632448812478E-2</v>
      </c>
      <c r="S391" s="110">
        <f t="shared" si="75"/>
        <v>-0.11978607677727655</v>
      </c>
      <c r="T391" s="110">
        <f t="shared" si="76"/>
        <v>-8.052419497589966E-2</v>
      </c>
      <c r="U391" s="111">
        <f t="shared" si="77"/>
        <v>-1.4225625270871817E-3</v>
      </c>
      <c r="V391" s="98">
        <f t="shared" si="78"/>
        <v>3.9261881801376894E-2</v>
      </c>
    </row>
    <row r="392" spans="1:22" x14ac:dyDescent="0.3">
      <c r="A392" s="51">
        <v>375</v>
      </c>
      <c r="B392" s="52">
        <v>123.74</v>
      </c>
      <c r="C392" s="52">
        <v>180.99</v>
      </c>
      <c r="D392" s="52">
        <f t="shared" si="79"/>
        <v>2.7778425873761867E-2</v>
      </c>
      <c r="E392" s="52">
        <f t="shared" si="80"/>
        <v>4.0018865726802744E-2</v>
      </c>
      <c r="I392" s="51">
        <v>375</v>
      </c>
      <c r="J392" s="47">
        <f t="shared" si="81"/>
        <v>2.2433289945327397E-3</v>
      </c>
      <c r="K392" s="47">
        <f t="shared" si="82"/>
        <v>5.1457814285552142E-3</v>
      </c>
      <c r="L392" s="47">
        <f t="shared" si="83"/>
        <v>1.9720813478980572E-3</v>
      </c>
      <c r="M392" s="47">
        <f t="shared" si="70"/>
        <v>4.7363794131517166E-2</v>
      </c>
      <c r="N392" s="47">
        <f t="shared" si="71"/>
        <v>7.1734102270504613E-2</v>
      </c>
      <c r="O392" s="47">
        <f t="shared" si="72"/>
        <v>0.58043377147863606</v>
      </c>
      <c r="P392" s="85">
        <v>0.74841512426220436</v>
      </c>
      <c r="Q392" s="84">
        <f t="shared" si="73"/>
        <v>4.8217146086276211E-2</v>
      </c>
      <c r="R392" s="110">
        <f t="shared" si="74"/>
        <v>-7.7906508563408888E-2</v>
      </c>
      <c r="S392" s="110">
        <f t="shared" si="75"/>
        <v>-0.11799209829574737</v>
      </c>
      <c r="T392" s="110">
        <f t="shared" si="76"/>
        <v>-7.9310147621260429E-2</v>
      </c>
      <c r="U392" s="111">
        <f t="shared" si="77"/>
        <v>-1.4036390578515412E-3</v>
      </c>
      <c r="V392" s="98">
        <f t="shared" si="78"/>
        <v>3.8681950674486945E-2</v>
      </c>
    </row>
    <row r="393" spans="1:22" x14ac:dyDescent="0.3">
      <c r="A393" s="51">
        <v>376</v>
      </c>
      <c r="B393" s="52">
        <v>120.29</v>
      </c>
      <c r="C393" s="52">
        <v>173.49</v>
      </c>
      <c r="D393" s="52">
        <f t="shared" si="79"/>
        <v>-2.8277096096861437E-2</v>
      </c>
      <c r="E393" s="52">
        <f t="shared" si="80"/>
        <v>-4.2321820282543526E-2</v>
      </c>
      <c r="I393" s="51">
        <v>376</v>
      </c>
      <c r="J393" s="47">
        <f t="shared" si="81"/>
        <v>2.1991783530174802E-3</v>
      </c>
      <c r="K393" s="47">
        <f t="shared" si="82"/>
        <v>5.0394532741203533E-3</v>
      </c>
      <c r="L393" s="47">
        <f t="shared" si="83"/>
        <v>1.9462687403154363E-3</v>
      </c>
      <c r="M393" s="47">
        <f t="shared" si="70"/>
        <v>4.6895397994019414E-2</v>
      </c>
      <c r="N393" s="47">
        <f t="shared" si="71"/>
        <v>7.0989106728570353E-2</v>
      </c>
      <c r="O393" s="47">
        <f t="shared" si="72"/>
        <v>0.58462969410058496</v>
      </c>
      <c r="P393" s="85">
        <v>0.74841512426220436</v>
      </c>
      <c r="Q393" s="84">
        <f t="shared" si="73"/>
        <v>4.7788207193229522E-2</v>
      </c>
      <c r="R393" s="110">
        <f t="shared" si="74"/>
        <v>-7.7136065477795654E-2</v>
      </c>
      <c r="S393" s="110">
        <f t="shared" si="75"/>
        <v>-0.11676668967653414</v>
      </c>
      <c r="T393" s="110">
        <f t="shared" si="76"/>
        <v>-7.8604605927292029E-2</v>
      </c>
      <c r="U393" s="111">
        <f t="shared" si="77"/>
        <v>-1.468540449496375E-3</v>
      </c>
      <c r="V393" s="98">
        <f t="shared" si="78"/>
        <v>3.8162083749242112E-2</v>
      </c>
    </row>
    <row r="394" spans="1:22" x14ac:dyDescent="0.3">
      <c r="A394" s="51">
        <v>377</v>
      </c>
      <c r="B394" s="52">
        <v>117.78</v>
      </c>
      <c r="C394" s="52">
        <v>174.39</v>
      </c>
      <c r="D394" s="52">
        <f t="shared" si="79"/>
        <v>-2.1087016489556534E-2</v>
      </c>
      <c r="E394" s="52">
        <f t="shared" si="80"/>
        <v>5.1742095431320861E-3</v>
      </c>
      <c r="I394" s="51">
        <v>377</v>
      </c>
      <c r="J394" s="47">
        <f t="shared" si="81"/>
        <v>2.1571908273370901E-3</v>
      </c>
      <c r="K394" s="47">
        <f t="shared" si="82"/>
        <v>4.9420037700575806E-3</v>
      </c>
      <c r="L394" s="47">
        <f t="shared" si="83"/>
        <v>1.9237828234796805E-3</v>
      </c>
      <c r="M394" s="47">
        <f t="shared" si="70"/>
        <v>4.6445568435934663E-2</v>
      </c>
      <c r="N394" s="47">
        <f t="shared" si="71"/>
        <v>7.0299386697592045E-2</v>
      </c>
      <c r="O394" s="47">
        <f t="shared" si="72"/>
        <v>0.58919658928717744</v>
      </c>
      <c r="P394" s="85">
        <v>0.74841512426220436</v>
      </c>
      <c r="Q394" s="84">
        <f t="shared" si="73"/>
        <v>4.7387326057761657E-2</v>
      </c>
      <c r="R394" s="110">
        <f t="shared" si="74"/>
        <v>-7.6396161697669968E-2</v>
      </c>
      <c r="S394" s="110">
        <f t="shared" si="75"/>
        <v>-0.11563220118199838</v>
      </c>
      <c r="T394" s="110">
        <f t="shared" si="76"/>
        <v>-7.7945215137641286E-2</v>
      </c>
      <c r="U394" s="111">
        <f t="shared" si="77"/>
        <v>-1.5490534399713179E-3</v>
      </c>
      <c r="V394" s="98">
        <f t="shared" si="78"/>
        <v>3.7686986044357093E-2</v>
      </c>
    </row>
    <row r="395" spans="1:22" x14ac:dyDescent="0.3">
      <c r="A395" s="51">
        <v>378</v>
      </c>
      <c r="B395" s="52">
        <v>120.4</v>
      </c>
      <c r="C395" s="52">
        <v>179.49</v>
      </c>
      <c r="D395" s="52">
        <f t="shared" si="79"/>
        <v>2.2001055358296075E-2</v>
      </c>
      <c r="E395" s="52">
        <f t="shared" si="80"/>
        <v>2.8825325688681461E-2</v>
      </c>
      <c r="I395" s="51">
        <v>378</v>
      </c>
      <c r="J395" s="47">
        <f t="shared" si="81"/>
        <v>2.1058149704499024E-3</v>
      </c>
      <c r="K395" s="47">
        <f t="shared" si="82"/>
        <v>4.7945468302877398E-3</v>
      </c>
      <c r="L395" s="47">
        <f t="shared" si="83"/>
        <v>1.8627960795165968E-3</v>
      </c>
      <c r="M395" s="47">
        <f t="shared" si="70"/>
        <v>4.5889159618039452E-2</v>
      </c>
      <c r="N395" s="47">
        <f t="shared" si="71"/>
        <v>6.9242666256346161E-2</v>
      </c>
      <c r="O395" s="47">
        <f t="shared" si="72"/>
        <v>0.5862480732403873</v>
      </c>
      <c r="P395" s="85">
        <v>0.74841512426220436</v>
      </c>
      <c r="Q395" s="84">
        <f t="shared" si="73"/>
        <v>4.6738443494364401E-2</v>
      </c>
      <c r="R395" s="110">
        <f t="shared" si="74"/>
        <v>-7.5480950635487251E-2</v>
      </c>
      <c r="S395" s="110">
        <f t="shared" si="75"/>
        <v>-0.11389405073154132</v>
      </c>
      <c r="T395" s="110">
        <f t="shared" si="76"/>
        <v>-7.6877898299771749E-2</v>
      </c>
      <c r="U395" s="111">
        <f t="shared" si="77"/>
        <v>-1.396947664284498E-3</v>
      </c>
      <c r="V395" s="98">
        <f t="shared" si="78"/>
        <v>3.7016152431769575E-2</v>
      </c>
    </row>
    <row r="396" spans="1:22" x14ac:dyDescent="0.3">
      <c r="A396" s="51">
        <v>379</v>
      </c>
      <c r="B396" s="52">
        <v>118.86</v>
      </c>
      <c r="C396" s="52">
        <v>171.85</v>
      </c>
      <c r="D396" s="52">
        <f t="shared" si="79"/>
        <v>-1.2873202936206146E-2</v>
      </c>
      <c r="E396" s="52">
        <f t="shared" si="80"/>
        <v>-4.349749277420726E-2</v>
      </c>
      <c r="I396" s="51">
        <v>379</v>
      </c>
      <c r="J396" s="47">
        <f t="shared" si="81"/>
        <v>2.0571619144427694E-3</v>
      </c>
      <c r="K396" s="47">
        <f t="shared" si="82"/>
        <v>4.6756374074108644E-3</v>
      </c>
      <c r="L396" s="47">
        <f t="shared" si="83"/>
        <v>1.8259378247170268E-3</v>
      </c>
      <c r="M396" s="47">
        <f t="shared" si="70"/>
        <v>4.5355946847604994E-2</v>
      </c>
      <c r="N396" s="47">
        <f t="shared" si="71"/>
        <v>6.8378632681641599E-2</v>
      </c>
      <c r="O396" s="47">
        <f t="shared" si="72"/>
        <v>0.58875056278078652</v>
      </c>
      <c r="P396" s="85">
        <v>0.74841512426220436</v>
      </c>
      <c r="Q396" s="84">
        <f t="shared" si="73"/>
        <v>4.621497436497872E-2</v>
      </c>
      <c r="R396" s="110">
        <f t="shared" si="74"/>
        <v>-7.4603893676101291E-2</v>
      </c>
      <c r="S396" s="110">
        <f t="shared" si="75"/>
        <v>-0.11247284197238068</v>
      </c>
      <c r="T396" s="110">
        <f t="shared" si="76"/>
        <v>-7.6016868203704582E-2</v>
      </c>
      <c r="U396" s="111">
        <f t="shared" si="77"/>
        <v>-1.4129745276032918E-3</v>
      </c>
      <c r="V396" s="98">
        <f t="shared" si="78"/>
        <v>3.6455973768676098E-2</v>
      </c>
    </row>
    <row r="397" spans="1:22" x14ac:dyDescent="0.3">
      <c r="A397" s="51">
        <v>380</v>
      </c>
      <c r="B397" s="52">
        <v>118.51</v>
      </c>
      <c r="C397" s="52">
        <v>170.99</v>
      </c>
      <c r="D397" s="52">
        <f t="shared" si="79"/>
        <v>-2.9489847381572194E-3</v>
      </c>
      <c r="E397" s="52">
        <f t="shared" si="80"/>
        <v>-5.0169280353412667E-3</v>
      </c>
      <c r="I397" s="51">
        <v>380</v>
      </c>
      <c r="J397" s="47">
        <f t="shared" si="81"/>
        <v>2.0004186376245884E-3</v>
      </c>
      <c r="K397" s="47">
        <f t="shared" si="82"/>
        <v>4.5921292415178044E-3</v>
      </c>
      <c r="L397" s="47">
        <f t="shared" si="83"/>
        <v>1.7879582515264718E-3</v>
      </c>
      <c r="M397" s="47">
        <f t="shared" si="70"/>
        <v>4.4726039816024271E-2</v>
      </c>
      <c r="N397" s="47">
        <f t="shared" si="71"/>
        <v>6.7765250988377546E-2</v>
      </c>
      <c r="O397" s="47">
        <f t="shared" si="72"/>
        <v>0.5899155940262788</v>
      </c>
      <c r="P397" s="85">
        <v>0.74841512426220436</v>
      </c>
      <c r="Q397" s="84">
        <f t="shared" si="73"/>
        <v>4.5655804988700185E-2</v>
      </c>
      <c r="R397" s="110">
        <f t="shared" si="74"/>
        <v>-7.35677888105635E-2</v>
      </c>
      <c r="S397" s="110">
        <f t="shared" si="75"/>
        <v>-0.11146391886950967</v>
      </c>
      <c r="T397" s="110">
        <f t="shared" si="76"/>
        <v>-7.5097116427052635E-2</v>
      </c>
      <c r="U397" s="111">
        <f t="shared" si="77"/>
        <v>-1.5293276164891345E-3</v>
      </c>
      <c r="V397" s="98">
        <f t="shared" si="78"/>
        <v>3.6366802442457033E-2</v>
      </c>
    </row>
    <row r="398" spans="1:22" x14ac:dyDescent="0.3">
      <c r="A398" s="51">
        <v>381</v>
      </c>
      <c r="B398" s="52">
        <v>124.65</v>
      </c>
      <c r="C398" s="52">
        <v>175.84</v>
      </c>
      <c r="D398" s="52">
        <f t="shared" si="79"/>
        <v>5.0512464769209564E-2</v>
      </c>
      <c r="E398" s="52">
        <f t="shared" si="80"/>
        <v>2.7969415394809603E-2</v>
      </c>
      <c r="I398" s="51">
        <v>381</v>
      </c>
      <c r="J398" s="47">
        <f t="shared" si="81"/>
        <v>1.9406669738254272E-3</v>
      </c>
      <c r="K398" s="47">
        <f t="shared" si="82"/>
        <v>4.4551204512796238E-3</v>
      </c>
      <c r="L398" s="47">
        <f t="shared" si="83"/>
        <v>1.7347633493069374E-3</v>
      </c>
      <c r="M398" s="47">
        <f t="shared" si="70"/>
        <v>4.4053001870762762E-2</v>
      </c>
      <c r="N398" s="47">
        <f t="shared" si="71"/>
        <v>6.674668869149708E-2</v>
      </c>
      <c r="O398" s="47">
        <f t="shared" si="72"/>
        <v>0.58997689704252765</v>
      </c>
      <c r="P398" s="85">
        <v>0.74841512426220436</v>
      </c>
      <c r="Q398" s="84">
        <f t="shared" si="73"/>
        <v>4.4969767886224248E-2</v>
      </c>
      <c r="R398" s="110">
        <f t="shared" si="74"/>
        <v>-7.2460739905224142E-2</v>
      </c>
      <c r="S398" s="110">
        <f t="shared" si="75"/>
        <v>-0.10978853298120982</v>
      </c>
      <c r="T398" s="110">
        <f t="shared" si="76"/>
        <v>-7.3968685810821819E-2</v>
      </c>
      <c r="U398" s="111">
        <f t="shared" si="77"/>
        <v>-1.5079459055976768E-3</v>
      </c>
      <c r="V398" s="98">
        <f t="shared" si="78"/>
        <v>3.5819847170387997E-2</v>
      </c>
    </row>
    <row r="399" spans="1:22" x14ac:dyDescent="0.3">
      <c r="A399" s="51">
        <v>382</v>
      </c>
      <c r="B399" s="52">
        <v>123.6</v>
      </c>
      <c r="C399" s="52">
        <v>181.49</v>
      </c>
      <c r="D399" s="52">
        <f t="shared" si="79"/>
        <v>-8.4592649459765759E-3</v>
      </c>
      <c r="E399" s="52">
        <f t="shared" si="80"/>
        <v>3.1626065112998154E-2</v>
      </c>
      <c r="I399" s="51">
        <v>382</v>
      </c>
      <c r="J399" s="47">
        <f t="shared" si="81"/>
        <v>1.9589922375224836E-3</v>
      </c>
      <c r="K399" s="47">
        <f t="shared" si="82"/>
        <v>4.3449354836670581E-3</v>
      </c>
      <c r="L399" s="47">
        <f t="shared" si="83"/>
        <v>1.7251045721201005E-3</v>
      </c>
      <c r="M399" s="47">
        <f t="shared" si="70"/>
        <v>4.4260504261954402E-2</v>
      </c>
      <c r="N399" s="47">
        <f t="shared" si="71"/>
        <v>6.5916124610500712E-2</v>
      </c>
      <c r="O399" s="47">
        <f t="shared" si="72"/>
        <v>0.59129935133127154</v>
      </c>
      <c r="P399" s="85">
        <v>0.74841512426220436</v>
      </c>
      <c r="Q399" s="84">
        <f t="shared" si="73"/>
        <v>4.4965909451880656E-2</v>
      </c>
      <c r="R399" s="110">
        <f t="shared" si="74"/>
        <v>-7.2802050965976806E-2</v>
      </c>
      <c r="S399" s="110">
        <f t="shared" si="75"/>
        <v>-0.10842237664016732</v>
      </c>
      <c r="T399" s="110">
        <f t="shared" si="76"/>
        <v>-7.3962339251097409E-2</v>
      </c>
      <c r="U399" s="111">
        <f t="shared" si="77"/>
        <v>-1.1602882851206031E-3</v>
      </c>
      <c r="V399" s="98">
        <f t="shared" si="78"/>
        <v>3.4460037389069914E-2</v>
      </c>
    </row>
    <row r="400" spans="1:22" x14ac:dyDescent="0.3">
      <c r="A400" s="51">
        <v>383</v>
      </c>
      <c r="B400" s="52">
        <v>123.76</v>
      </c>
      <c r="C400" s="52">
        <v>179.23</v>
      </c>
      <c r="D400" s="52">
        <f t="shared" si="79"/>
        <v>1.2936612412202692E-3</v>
      </c>
      <c r="E400" s="52">
        <f t="shared" si="80"/>
        <v>-1.2530658524803388E-2</v>
      </c>
      <c r="I400" s="51">
        <v>383</v>
      </c>
      <c r="J400" s="47">
        <f t="shared" si="81"/>
        <v>1.9023692452995958E-3</v>
      </c>
      <c r="K400" s="47">
        <f t="shared" si="82"/>
        <v>4.2445936589929944E-3</v>
      </c>
      <c r="L400" s="47">
        <f t="shared" si="83"/>
        <v>1.6653254370368107E-3</v>
      </c>
      <c r="M400" s="47">
        <f t="shared" si="70"/>
        <v>4.3616158075873622E-2</v>
      </c>
      <c r="N400" s="47">
        <f t="shared" si="71"/>
        <v>6.5150546114311231E-2</v>
      </c>
      <c r="O400" s="47">
        <f t="shared" si="72"/>
        <v>0.58604861931857288</v>
      </c>
      <c r="P400" s="85">
        <v>0.74841512426220436</v>
      </c>
      <c r="Q400" s="84">
        <f t="shared" si="73"/>
        <v>4.4287179854890321E-2</v>
      </c>
      <c r="R400" s="110">
        <f t="shared" si="74"/>
        <v>-7.1742195804789494E-2</v>
      </c>
      <c r="S400" s="110">
        <f t="shared" si="75"/>
        <v>-0.107163112073994</v>
      </c>
      <c r="T400" s="110">
        <f t="shared" si="76"/>
        <v>-7.284592841176854E-2</v>
      </c>
      <c r="U400" s="111">
        <f t="shared" si="77"/>
        <v>-1.1037326069790465E-3</v>
      </c>
      <c r="V400" s="98">
        <f t="shared" si="78"/>
        <v>3.4317183662225456E-2</v>
      </c>
    </row>
    <row r="401" spans="1:22" x14ac:dyDescent="0.3">
      <c r="A401" s="51">
        <v>384</v>
      </c>
      <c r="B401" s="52">
        <v>124.33</v>
      </c>
      <c r="C401" s="52">
        <v>185.44</v>
      </c>
      <c r="D401" s="52">
        <f t="shared" si="79"/>
        <v>4.5951147000354913E-3</v>
      </c>
      <c r="E401" s="52">
        <f t="shared" si="80"/>
        <v>3.4061482347935573E-2</v>
      </c>
      <c r="I401" s="51">
        <v>384</v>
      </c>
      <c r="J401" s="47">
        <f t="shared" si="81"/>
        <v>1.8453483747228191E-3</v>
      </c>
      <c r="K401" s="47">
        <f t="shared" si="82"/>
        <v>4.1219663713151613E-3</v>
      </c>
      <c r="L401" s="47">
        <f t="shared" si="83"/>
        <v>1.6148793611078913E-3</v>
      </c>
      <c r="M401" s="47">
        <f t="shared" si="70"/>
        <v>4.2957518256095978E-2</v>
      </c>
      <c r="N401" s="47">
        <f t="shared" si="71"/>
        <v>6.4202541782355946E-2</v>
      </c>
      <c r="O401" s="47">
        <f t="shared" si="72"/>
        <v>0.58552936265363131</v>
      </c>
      <c r="P401" s="85">
        <v>0.74841512426220436</v>
      </c>
      <c r="Q401" s="84">
        <f t="shared" si="73"/>
        <v>4.3619454481322151E-2</v>
      </c>
      <c r="R401" s="110">
        <f t="shared" si="74"/>
        <v>-7.0658829708373574E-2</v>
      </c>
      <c r="S401" s="110">
        <f t="shared" si="75"/>
        <v>-0.10560378371021165</v>
      </c>
      <c r="T401" s="110">
        <f t="shared" si="76"/>
        <v>-7.1747617909247413E-2</v>
      </c>
      <c r="U401" s="111">
        <f t="shared" si="77"/>
        <v>-1.0887882008738387E-3</v>
      </c>
      <c r="V401" s="98">
        <f t="shared" si="78"/>
        <v>3.3856165800964233E-2</v>
      </c>
    </row>
    <row r="402" spans="1:22" x14ac:dyDescent="0.3">
      <c r="A402" s="51">
        <v>385</v>
      </c>
      <c r="B402" s="52">
        <v>127.14</v>
      </c>
      <c r="C402" s="52">
        <v>182.12</v>
      </c>
      <c r="D402" s="52">
        <f t="shared" si="79"/>
        <v>2.234952054341648E-2</v>
      </c>
      <c r="E402" s="52">
        <f t="shared" si="80"/>
        <v>-1.8065569124860181E-2</v>
      </c>
      <c r="I402" s="51">
        <v>385</v>
      </c>
      <c r="J402" s="47">
        <f t="shared" si="81"/>
        <v>1.790621375854329E-3</v>
      </c>
      <c r="K402" s="47">
        <f t="shared" si="82"/>
        <v>4.0331129175678682E-3</v>
      </c>
      <c r="L402" s="47">
        <f t="shared" si="83"/>
        <v>1.5711284728219144E-3</v>
      </c>
      <c r="M402" s="47">
        <f t="shared" si="70"/>
        <v>4.2315734376876045E-2</v>
      </c>
      <c r="N402" s="47">
        <f t="shared" si="71"/>
        <v>6.3506794263038249E-2</v>
      </c>
      <c r="O402" s="47">
        <f t="shared" si="72"/>
        <v>0.58464148149348949</v>
      </c>
      <c r="P402" s="85">
        <v>0.74841512426220436</v>
      </c>
      <c r="Q402" s="84">
        <f t="shared" si="73"/>
        <v>4.3010500581069498E-2</v>
      </c>
      <c r="R402" s="110">
        <f t="shared" si="74"/>
        <v>-6.9603189166919682E-2</v>
      </c>
      <c r="S402" s="110">
        <f t="shared" si="75"/>
        <v>-0.10445938087961944</v>
      </c>
      <c r="T402" s="110">
        <f t="shared" si="76"/>
        <v>-7.074597787777058E-2</v>
      </c>
      <c r="U402" s="111">
        <f t="shared" si="77"/>
        <v>-1.1427887108508977E-3</v>
      </c>
      <c r="V402" s="98">
        <f t="shared" si="78"/>
        <v>3.3713403001848857E-2</v>
      </c>
    </row>
    <row r="403" spans="1:22" x14ac:dyDescent="0.3">
      <c r="A403" s="51">
        <v>386</v>
      </c>
      <c r="B403" s="52">
        <v>125.85</v>
      </c>
      <c r="C403" s="52">
        <v>182.82</v>
      </c>
      <c r="D403" s="52">
        <f t="shared" si="79"/>
        <v>-1.0198119926937898E-2</v>
      </c>
      <c r="E403" s="52">
        <f t="shared" si="80"/>
        <v>3.8362517590913594E-3</v>
      </c>
      <c r="I403" s="51">
        <v>386</v>
      </c>
      <c r="J403" s="47">
        <f t="shared" si="81"/>
        <v>1.7518877666343169E-3</v>
      </c>
      <c r="K403" s="47">
        <f t="shared" si="82"/>
        <v>3.9219104736749853E-3</v>
      </c>
      <c r="L403" s="47">
        <f t="shared" si="83"/>
        <v>1.5118819143887198E-3</v>
      </c>
      <c r="M403" s="47">
        <f t="shared" ref="M403:M466" si="84">SQRT(J403)</f>
        <v>4.1855558372028881E-2</v>
      </c>
      <c r="N403" s="47">
        <f t="shared" ref="N403:N466" si="85">SQRT(K403)</f>
        <v>6.2625158472254472E-2</v>
      </c>
      <c r="O403" s="47">
        <f t="shared" ref="O403:O466" si="86">L403/(M403*N403)</f>
        <v>0.57678757194123453</v>
      </c>
      <c r="P403" s="85">
        <v>0.74841512426220436</v>
      </c>
      <c r="Q403" s="84">
        <f t="shared" ref="Q403:Q466" si="87">SQRT((P403^2)*J403+((1-P403)^2)*K403+2*(P403*(1-P403))*L403)</f>
        <v>4.2412944679524389E-2</v>
      </c>
      <c r="R403" s="110">
        <f t="shared" ref="R403:R466" si="88">NORMSINV(0.05)*M403</f>
        <v>-6.8846266996310787E-2</v>
      </c>
      <c r="S403" s="110">
        <f t="shared" ref="S403:S466" si="89">NORMSINV(0.05)*N403</f>
        <v>-0.10300921905149851</v>
      </c>
      <c r="T403" s="110">
        <f t="shared" ref="T403:T466" si="90">NORMSINV(0.05)*Q403</f>
        <v>-6.976308588580786E-2</v>
      </c>
      <c r="U403" s="111">
        <f t="shared" ref="U403:U466" si="91">T403-R403</f>
        <v>-9.1681888949707302E-4</v>
      </c>
      <c r="V403" s="98">
        <f t="shared" ref="V403:V466" si="92">T403-S403</f>
        <v>3.3246133165690653E-2</v>
      </c>
    </row>
    <row r="404" spans="1:22" x14ac:dyDescent="0.3">
      <c r="A404" s="51">
        <v>387</v>
      </c>
      <c r="B404" s="52">
        <v>125.04</v>
      </c>
      <c r="C404" s="52">
        <v>181.42</v>
      </c>
      <c r="D404" s="52">
        <f t="shared" ref="D404:D467" si="93">LN(B404/B403)</f>
        <v>-6.4570354681035887E-3</v>
      </c>
      <c r="E404" s="52">
        <f t="shared" ref="E404:E467" si="94">LN(C404/C403)</f>
        <v>-7.6872770388746415E-3</v>
      </c>
      <c r="I404" s="51">
        <v>387</v>
      </c>
      <c r="J404" s="47">
        <f t="shared" ref="J404:J467" si="95">$K$13*J403+(1-$K$13)*D403^2</f>
        <v>1.7024511831366137E-3</v>
      </c>
      <c r="K404" s="47">
        <f t="shared" ref="K404:K467" si="96">$K$13*K403+(1-$K$13)*E403^2</f>
        <v>3.8046946642915098E-3</v>
      </c>
      <c r="L404" s="47">
        <f t="shared" ref="L404:L467" si="97">(1-$K$13)*D403*E403+$K$13*L403</f>
        <v>1.4653517802917838E-3</v>
      </c>
      <c r="M404" s="47">
        <f t="shared" si="84"/>
        <v>4.1260770510699554E-2</v>
      </c>
      <c r="N404" s="47">
        <f t="shared" si="85"/>
        <v>6.1682207031619009E-2</v>
      </c>
      <c r="O404" s="47">
        <f t="shared" si="86"/>
        <v>0.57576420013030771</v>
      </c>
      <c r="P404" s="85">
        <v>0.74841512426220436</v>
      </c>
      <c r="Q404" s="84">
        <f t="shared" si="87"/>
        <v>4.1787865708635491E-2</v>
      </c>
      <c r="R404" s="110">
        <f t="shared" si="88"/>
        <v>-6.7867928025336532E-2</v>
      </c>
      <c r="S404" s="110">
        <f t="shared" si="89"/>
        <v>-0.10145820195433015</v>
      </c>
      <c r="T404" s="110">
        <f t="shared" si="90"/>
        <v>-6.8734922473410162E-2</v>
      </c>
      <c r="U404" s="111">
        <f t="shared" si="91"/>
        <v>-8.6699444807362969E-4</v>
      </c>
      <c r="V404" s="98">
        <f t="shared" si="92"/>
        <v>3.2723279480919992E-2</v>
      </c>
    </row>
    <row r="405" spans="1:22" x14ac:dyDescent="0.3">
      <c r="A405" s="51">
        <v>388</v>
      </c>
      <c r="B405" s="52">
        <v>122.57</v>
      </c>
      <c r="C405" s="52">
        <v>173</v>
      </c>
      <c r="D405" s="52">
        <f t="shared" si="93"/>
        <v>-1.9951390760147458E-2</v>
      </c>
      <c r="E405" s="52">
        <f t="shared" si="94"/>
        <v>-4.7523190689019112E-2</v>
      </c>
      <c r="I405" s="51">
        <v>388</v>
      </c>
      <c r="J405" s="47">
        <f t="shared" si="95"/>
        <v>1.6526284468536057E-3</v>
      </c>
      <c r="K405" s="47">
        <f t="shared" si="96"/>
        <v>3.6923266512109364E-3</v>
      </c>
      <c r="L405" s="47">
        <f t="shared" si="97"/>
        <v>1.4228803374978249E-3</v>
      </c>
      <c r="M405" s="47">
        <f t="shared" si="84"/>
        <v>4.0652533092706604E-2</v>
      </c>
      <c r="N405" s="47">
        <f t="shared" si="85"/>
        <v>6.0764518028294572E-2</v>
      </c>
      <c r="O405" s="47">
        <f t="shared" si="86"/>
        <v>0.57601090886120088</v>
      </c>
      <c r="P405" s="85">
        <v>0.74841512426220436</v>
      </c>
      <c r="Q405" s="84">
        <f t="shared" si="87"/>
        <v>4.1172958760158855E-2</v>
      </c>
      <c r="R405" s="110">
        <f t="shared" si="88"/>
        <v>-6.6867466502303227E-2</v>
      </c>
      <c r="S405" s="110">
        <f t="shared" si="89"/>
        <v>-9.9948737868798473E-2</v>
      </c>
      <c r="T405" s="110">
        <f t="shared" si="90"/>
        <v>-6.77234905489707E-2</v>
      </c>
      <c r="U405" s="111">
        <f t="shared" si="91"/>
        <v>-8.5602404666747234E-4</v>
      </c>
      <c r="V405" s="98">
        <f t="shared" si="92"/>
        <v>3.2225247319827774E-2</v>
      </c>
    </row>
    <row r="406" spans="1:22" x14ac:dyDescent="0.3">
      <c r="A406" s="51">
        <v>389</v>
      </c>
      <c r="B406" s="52">
        <v>130.09</v>
      </c>
      <c r="C406" s="52">
        <v>185.87</v>
      </c>
      <c r="D406" s="52">
        <f t="shared" si="93"/>
        <v>5.9544223260393971E-2</v>
      </c>
      <c r="E406" s="52">
        <f t="shared" si="94"/>
        <v>7.1755910122482627E-2</v>
      </c>
      <c r="I406" s="51">
        <v>389</v>
      </c>
      <c r="J406" s="47">
        <f t="shared" si="95"/>
        <v>1.6149913332459205E-3</v>
      </c>
      <c r="K406" s="47">
        <f t="shared" si="96"/>
        <v>3.6493104612725542E-3</v>
      </c>
      <c r="L406" s="47">
        <f t="shared" si="97"/>
        <v>1.4086385398010587E-3</v>
      </c>
      <c r="M406" s="47">
        <f t="shared" si="84"/>
        <v>4.0186954764524274E-2</v>
      </c>
      <c r="N406" s="47">
        <f t="shared" si="85"/>
        <v>6.0409522935316699E-2</v>
      </c>
      <c r="O406" s="47">
        <f t="shared" si="86"/>
        <v>0.58024186756459906</v>
      </c>
      <c r="P406" s="85">
        <v>0.74841512426220436</v>
      </c>
      <c r="Q406" s="84">
        <f t="shared" si="87"/>
        <v>4.0817216412896998E-2</v>
      </c>
      <c r="R406" s="110">
        <f t="shared" si="88"/>
        <v>-6.6101658300562513E-2</v>
      </c>
      <c r="S406" s="110">
        <f t="shared" si="89"/>
        <v>-9.9364822902563849E-2</v>
      </c>
      <c r="T406" s="110">
        <f t="shared" si="90"/>
        <v>-6.7138346458816806E-2</v>
      </c>
      <c r="U406" s="111">
        <f t="shared" si="91"/>
        <v>-1.0366881582542925E-3</v>
      </c>
      <c r="V406" s="98">
        <f t="shared" si="92"/>
        <v>3.2226476443747043E-2</v>
      </c>
    </row>
    <row r="407" spans="1:22" x14ac:dyDescent="0.3">
      <c r="A407" s="51">
        <v>390</v>
      </c>
      <c r="B407" s="52">
        <v>129.66</v>
      </c>
      <c r="C407" s="52">
        <v>180.31</v>
      </c>
      <c r="D407" s="52">
        <f t="shared" si="93"/>
        <v>-3.3108788666180804E-3</v>
      </c>
      <c r="E407" s="52">
        <f t="shared" si="94"/>
        <v>-3.0369912831984657E-2</v>
      </c>
      <c r="I407" s="51">
        <v>390</v>
      </c>
      <c r="J407" s="47">
        <f t="shared" si="95"/>
        <v>1.6729070289590521E-3</v>
      </c>
      <c r="K407" s="47">
        <f t="shared" si="96"/>
        <v>3.6942984665595518E-3</v>
      </c>
      <c r="L407" s="47">
        <f t="shared" si="97"/>
        <v>1.4945588815846031E-3</v>
      </c>
      <c r="M407" s="47">
        <f t="shared" si="84"/>
        <v>4.0901186155893478E-2</v>
      </c>
      <c r="N407" s="47">
        <f t="shared" si="85"/>
        <v>6.078074091815229E-2</v>
      </c>
      <c r="O407" s="47">
        <f t="shared" si="86"/>
        <v>0.60118915404732232</v>
      </c>
      <c r="P407" s="85">
        <v>0.74841512426220436</v>
      </c>
      <c r="Q407" s="84">
        <f t="shared" si="87"/>
        <v>4.1637586137644504E-2</v>
      </c>
      <c r="R407" s="110">
        <f t="shared" si="88"/>
        <v>-6.7276464395138749E-2</v>
      </c>
      <c r="S407" s="110">
        <f t="shared" si="89"/>
        <v>-9.9975422148020576E-2</v>
      </c>
      <c r="T407" s="110">
        <f t="shared" si="90"/>
        <v>-6.8487734576008916E-2</v>
      </c>
      <c r="U407" s="111">
        <f t="shared" si="91"/>
        <v>-1.2112701808701665E-3</v>
      </c>
      <c r="V407" s="98">
        <f t="shared" si="92"/>
        <v>3.1487687572011661E-2</v>
      </c>
    </row>
    <row r="408" spans="1:22" x14ac:dyDescent="0.3">
      <c r="A408" s="51">
        <v>391</v>
      </c>
      <c r="B408" s="52">
        <v>125.56</v>
      </c>
      <c r="C408" s="52">
        <v>171.88</v>
      </c>
      <c r="D408" s="52">
        <f t="shared" si="93"/>
        <v>-3.2131907773096796E-2</v>
      </c>
      <c r="E408" s="52">
        <f t="shared" si="94"/>
        <v>-4.7881032881482599E-2</v>
      </c>
      <c r="I408" s="51">
        <v>391</v>
      </c>
      <c r="J408" s="47">
        <f t="shared" si="95"/>
        <v>1.6230486756563631E-3</v>
      </c>
      <c r="K408" s="47">
        <f t="shared" si="96"/>
        <v>3.6111394607254354E-3</v>
      </c>
      <c r="L408" s="47">
        <f t="shared" si="97"/>
        <v>1.4527386482143584E-3</v>
      </c>
      <c r="M408" s="47">
        <f t="shared" si="84"/>
        <v>4.0287078271529733E-2</v>
      </c>
      <c r="N408" s="47">
        <f t="shared" si="85"/>
        <v>6.0092757140319628E-2</v>
      </c>
      <c r="O408" s="47">
        <f t="shared" si="86"/>
        <v>0.60006678417997594</v>
      </c>
      <c r="P408" s="85">
        <v>0.74841512426220436</v>
      </c>
      <c r="Q408" s="84">
        <f t="shared" si="87"/>
        <v>4.1045699615858036E-2</v>
      </c>
      <c r="R408" s="110">
        <f t="shared" si="88"/>
        <v>-6.6266346814203542E-2</v>
      </c>
      <c r="S408" s="110">
        <f t="shared" si="89"/>
        <v>-9.884378953576875E-2</v>
      </c>
      <c r="T408" s="110">
        <f t="shared" si="90"/>
        <v>-6.7514167883904755E-2</v>
      </c>
      <c r="U408" s="111">
        <f t="shared" si="91"/>
        <v>-1.2478210697012132E-3</v>
      </c>
      <c r="V408" s="98">
        <f t="shared" si="92"/>
        <v>3.1329621651863995E-2</v>
      </c>
    </row>
    <row r="409" spans="1:22" x14ac:dyDescent="0.3">
      <c r="A409" s="51">
        <v>392</v>
      </c>
      <c r="B409" s="52">
        <v>123.49</v>
      </c>
      <c r="C409" s="52">
        <v>178.83</v>
      </c>
      <c r="D409" s="52">
        <f t="shared" si="93"/>
        <v>-1.6623550844021805E-2</v>
      </c>
      <c r="E409" s="52">
        <f t="shared" si="94"/>
        <v>3.9639074993150683E-2</v>
      </c>
      <c r="I409" s="51">
        <v>392</v>
      </c>
      <c r="J409" s="47">
        <f t="shared" si="95"/>
        <v>1.6053310003008362E-3</v>
      </c>
      <c r="K409" s="47">
        <f t="shared" si="96"/>
        <v>3.5715830761976009E-3</v>
      </c>
      <c r="L409" s="47">
        <f t="shared" si="97"/>
        <v>1.45531175674678E-3</v>
      </c>
      <c r="M409" s="47">
        <f t="shared" si="84"/>
        <v>4.006658208907813E-2</v>
      </c>
      <c r="N409" s="47">
        <f t="shared" si="85"/>
        <v>5.9762723132380784E-2</v>
      </c>
      <c r="O409" s="47">
        <f t="shared" si="86"/>
        <v>0.60777574370398368</v>
      </c>
      <c r="P409" s="85">
        <v>0.74841512426220436</v>
      </c>
      <c r="Q409" s="84">
        <f t="shared" si="87"/>
        <v>4.0905874908088308E-2</v>
      </c>
      <c r="R409" s="110">
        <f t="shared" si="88"/>
        <v>-6.5903662868769072E-2</v>
      </c>
      <c r="S409" s="110">
        <f t="shared" si="89"/>
        <v>-9.8300931900793212E-2</v>
      </c>
      <c r="T409" s="110">
        <f t="shared" si="90"/>
        <v>-6.7284176706192286E-2</v>
      </c>
      <c r="U409" s="111">
        <f t="shared" si="91"/>
        <v>-1.380513837423214E-3</v>
      </c>
      <c r="V409" s="98">
        <f t="shared" si="92"/>
        <v>3.1016755194600926E-2</v>
      </c>
    </row>
    <row r="410" spans="1:22" x14ac:dyDescent="0.3">
      <c r="A410" s="51">
        <v>393</v>
      </c>
      <c r="B410" s="52">
        <v>129.49</v>
      </c>
      <c r="C410" s="52">
        <v>191.59</v>
      </c>
      <c r="D410" s="52">
        <f t="shared" si="93"/>
        <v>4.7443476951017881E-2</v>
      </c>
      <c r="E410" s="52">
        <f t="shared" si="94"/>
        <v>6.8922038207956143E-2</v>
      </c>
      <c r="I410" s="51">
        <v>393</v>
      </c>
      <c r="J410" s="47">
        <f t="shared" si="95"/>
        <v>1.5654613435717244E-3</v>
      </c>
      <c r="K410" s="47">
        <f t="shared" si="96"/>
        <v>3.5115732719010512E-3</v>
      </c>
      <c r="L410" s="47">
        <f t="shared" si="97"/>
        <v>1.3918841386876175E-3</v>
      </c>
      <c r="M410" s="47">
        <f t="shared" si="84"/>
        <v>3.9565911383054535E-2</v>
      </c>
      <c r="N410" s="47">
        <f t="shared" si="85"/>
        <v>5.9258529106796527E-2</v>
      </c>
      <c r="O410" s="47">
        <f t="shared" si="86"/>
        <v>0.59365078236923263</v>
      </c>
      <c r="P410" s="85">
        <v>0.74841512426220436</v>
      </c>
      <c r="Q410" s="84">
        <f t="shared" si="87"/>
        <v>4.0289883619178554E-2</v>
      </c>
      <c r="R410" s="110">
        <f t="shared" si="88"/>
        <v>-6.5080132842057811E-2</v>
      </c>
      <c r="S410" s="110">
        <f t="shared" si="89"/>
        <v>-9.7471606529123678E-2</v>
      </c>
      <c r="T410" s="110">
        <f t="shared" si="90"/>
        <v>-6.627096120045857E-2</v>
      </c>
      <c r="U410" s="111">
        <f t="shared" si="91"/>
        <v>-1.1908283584007584E-3</v>
      </c>
      <c r="V410" s="98">
        <f t="shared" si="92"/>
        <v>3.1200645328665108E-2</v>
      </c>
    </row>
    <row r="411" spans="1:22" x14ac:dyDescent="0.3">
      <c r="A411" s="51">
        <v>394</v>
      </c>
      <c r="B411" s="52">
        <v>131.88999999999999</v>
      </c>
      <c r="C411" s="52">
        <v>196.42</v>
      </c>
      <c r="D411" s="52">
        <f t="shared" si="93"/>
        <v>1.8364583757044646E-2</v>
      </c>
      <c r="E411" s="52">
        <f t="shared" si="94"/>
        <v>2.4897551621727087E-2</v>
      </c>
      <c r="I411" s="51">
        <v>394</v>
      </c>
      <c r="J411" s="47">
        <f t="shared" si="95"/>
        <v>1.5860240084206259E-3</v>
      </c>
      <c r="K411" s="47">
        <f t="shared" si="96"/>
        <v>3.5487334942661888E-3</v>
      </c>
      <c r="L411" s="47">
        <f t="shared" si="97"/>
        <v>1.4482246484610792E-3</v>
      </c>
      <c r="M411" s="47">
        <f t="shared" si="84"/>
        <v>3.9824916929236974E-2</v>
      </c>
      <c r="N411" s="47">
        <f t="shared" si="85"/>
        <v>5.9571247210933806E-2</v>
      </c>
      <c r="O411" s="47">
        <f t="shared" si="86"/>
        <v>0.61044193938269875</v>
      </c>
      <c r="P411" s="85">
        <v>0.74841512426220436</v>
      </c>
      <c r="Q411" s="84">
        <f t="shared" si="87"/>
        <v>4.0722980539411174E-2</v>
      </c>
      <c r="R411" s="110">
        <f t="shared" si="88"/>
        <v>-6.5506159054096541E-2</v>
      </c>
      <c r="S411" s="110">
        <f t="shared" si="89"/>
        <v>-9.7985982036927266E-2</v>
      </c>
      <c r="T411" s="110">
        <f t="shared" si="90"/>
        <v>-6.6983342240524713E-2</v>
      </c>
      <c r="U411" s="111">
        <f t="shared" si="91"/>
        <v>-1.4771831864281715E-3</v>
      </c>
      <c r="V411" s="98">
        <f t="shared" si="92"/>
        <v>3.1002639796402554E-2</v>
      </c>
    </row>
    <row r="412" spans="1:22" x14ac:dyDescent="0.3">
      <c r="A412" s="51">
        <v>395</v>
      </c>
      <c r="B412" s="52">
        <v>127.74</v>
      </c>
      <c r="C412" s="52">
        <v>191.11</v>
      </c>
      <c r="D412" s="52">
        <f t="shared" si="93"/>
        <v>-3.197129370435025E-2</v>
      </c>
      <c r="E412" s="52">
        <f t="shared" si="94"/>
        <v>-2.7406045228738209E-2</v>
      </c>
      <c r="I412" s="51">
        <v>395</v>
      </c>
      <c r="J412" s="47">
        <f t="shared" si="95"/>
        <v>1.5485610262650923E-3</v>
      </c>
      <c r="K412" s="47">
        <f t="shared" si="96"/>
        <v>3.4608681317409001E-3</v>
      </c>
      <c r="L412" s="47">
        <f t="shared" si="97"/>
        <v>1.4184949041703232E-3</v>
      </c>
      <c r="M412" s="47">
        <f t="shared" si="84"/>
        <v>3.935176014189317E-2</v>
      </c>
      <c r="N412" s="47">
        <f t="shared" si="85"/>
        <v>5.88291435577716E-2</v>
      </c>
      <c r="O412" s="47">
        <f t="shared" si="86"/>
        <v>0.61273274721001769</v>
      </c>
      <c r="P412" s="85">
        <v>0.74841512426220436</v>
      </c>
      <c r="Q412" s="84">
        <f t="shared" si="87"/>
        <v>4.0256926451216396E-2</v>
      </c>
      <c r="R412" s="110">
        <f t="shared" si="88"/>
        <v>-6.4727885396317381E-2</v>
      </c>
      <c r="S412" s="110">
        <f t="shared" si="89"/>
        <v>-9.6765330151449475E-2</v>
      </c>
      <c r="T412" s="110">
        <f t="shared" si="90"/>
        <v>-6.6216751483201969E-2</v>
      </c>
      <c r="U412" s="111">
        <f t="shared" si="91"/>
        <v>-1.4888660868845882E-3</v>
      </c>
      <c r="V412" s="98">
        <f t="shared" si="92"/>
        <v>3.0548578668247506E-2</v>
      </c>
    </row>
    <row r="413" spans="1:22" x14ac:dyDescent="0.3">
      <c r="A413" s="51">
        <v>396</v>
      </c>
      <c r="B413" s="52">
        <v>129.21</v>
      </c>
      <c r="C413" s="52">
        <v>188.01</v>
      </c>
      <c r="D413" s="52">
        <f t="shared" si="93"/>
        <v>1.1442039600685884E-2</v>
      </c>
      <c r="E413" s="52">
        <f t="shared" si="94"/>
        <v>-1.6354025596196239E-2</v>
      </c>
      <c r="I413" s="51">
        <v>396</v>
      </c>
      <c r="J413" s="47">
        <f t="shared" si="95"/>
        <v>1.5327691041110343E-3</v>
      </c>
      <c r="K413" s="47">
        <f t="shared" si="96"/>
        <v>3.3795748272410623E-3</v>
      </c>
      <c r="L413" s="47">
        <f t="shared" si="97"/>
        <v>1.4022262586836946E-3</v>
      </c>
      <c r="M413" s="47">
        <f t="shared" si="84"/>
        <v>3.9150595194850285E-2</v>
      </c>
      <c r="N413" s="47">
        <f t="shared" si="85"/>
        <v>5.813411070310668E-2</v>
      </c>
      <c r="O413" s="47">
        <f t="shared" si="86"/>
        <v>0.61609643166714201</v>
      </c>
      <c r="P413" s="85">
        <v>0.74841512426220436</v>
      </c>
      <c r="Q413" s="84">
        <f t="shared" si="87"/>
        <v>4.0006284181884122E-2</v>
      </c>
      <c r="R413" s="110">
        <f t="shared" si="88"/>
        <v>-6.4396998503558386E-2</v>
      </c>
      <c r="S413" s="110">
        <f t="shared" si="89"/>
        <v>-9.5622102839603443E-2</v>
      </c>
      <c r="T413" s="110">
        <f t="shared" si="90"/>
        <v>-6.5804481637423431E-2</v>
      </c>
      <c r="U413" s="111">
        <f t="shared" si="91"/>
        <v>-1.4074831338650451E-3</v>
      </c>
      <c r="V413" s="98">
        <f t="shared" si="92"/>
        <v>2.9817621202180011E-2</v>
      </c>
    </row>
    <row r="414" spans="1:22" x14ac:dyDescent="0.3">
      <c r="A414" s="51">
        <v>397</v>
      </c>
      <c r="B414" s="52">
        <v>129.69999999999999</v>
      </c>
      <c r="C414" s="52">
        <v>188.91</v>
      </c>
      <c r="D414" s="52">
        <f t="shared" si="93"/>
        <v>3.7851035882692525E-3</v>
      </c>
      <c r="E414" s="52">
        <f t="shared" si="94"/>
        <v>4.7755582640671814E-3</v>
      </c>
      <c r="I414" s="51">
        <v>397</v>
      </c>
      <c r="J414" s="47">
        <f t="shared" si="95"/>
        <v>1.4907136390944131E-3</v>
      </c>
      <c r="K414" s="47">
        <f t="shared" si="96"/>
        <v>3.2862112070198616E-3</v>
      </c>
      <c r="L414" s="47">
        <f t="shared" si="97"/>
        <v>1.3545457686681146E-3</v>
      </c>
      <c r="M414" s="47">
        <f t="shared" si="84"/>
        <v>3.8609760930293432E-2</v>
      </c>
      <c r="N414" s="47">
        <f t="shared" si="85"/>
        <v>5.7325484795332185E-2</v>
      </c>
      <c r="O414" s="47">
        <f t="shared" si="86"/>
        <v>0.61199635462812008</v>
      </c>
      <c r="P414" s="85">
        <v>0.74841512426220436</v>
      </c>
      <c r="Q414" s="84">
        <f t="shared" si="87"/>
        <v>3.940915491151957E-2</v>
      </c>
      <c r="R414" s="110">
        <f t="shared" si="88"/>
        <v>-6.3507405301922421E-2</v>
      </c>
      <c r="S414" s="110">
        <f t="shared" si="89"/>
        <v>-9.4292031582353636E-2</v>
      </c>
      <c r="T414" s="110">
        <f t="shared" si="90"/>
        <v>-6.4822291391305409E-2</v>
      </c>
      <c r="U414" s="111">
        <f t="shared" si="91"/>
        <v>-1.3148860893829883E-3</v>
      </c>
      <c r="V414" s="98">
        <f t="shared" si="92"/>
        <v>2.9469740191048227E-2</v>
      </c>
    </row>
    <row r="415" spans="1:22" x14ac:dyDescent="0.3">
      <c r="A415" s="51">
        <v>398</v>
      </c>
      <c r="B415" s="52">
        <v>129.09</v>
      </c>
      <c r="C415" s="52">
        <v>187.47</v>
      </c>
      <c r="D415" s="52">
        <f t="shared" si="93"/>
        <v>-4.7142558037801055E-3</v>
      </c>
      <c r="E415" s="52">
        <f t="shared" si="94"/>
        <v>-7.6518785596609998E-3</v>
      </c>
      <c r="I415" s="51">
        <v>398</v>
      </c>
      <c r="J415" s="47">
        <f t="shared" si="95"/>
        <v>1.4464220401967985E-3</v>
      </c>
      <c r="K415" s="47">
        <f t="shared" si="96"/>
        <v>3.1883090495112708E-3</v>
      </c>
      <c r="L415" s="47">
        <f t="shared" si="97"/>
        <v>1.3144516750897104E-3</v>
      </c>
      <c r="M415" s="47">
        <f t="shared" si="84"/>
        <v>3.8031855597601319E-2</v>
      </c>
      <c r="N415" s="47">
        <f t="shared" si="85"/>
        <v>5.6465113561483878E-2</v>
      </c>
      <c r="O415" s="47">
        <f t="shared" si="86"/>
        <v>0.6120922811969014</v>
      </c>
      <c r="P415" s="85">
        <v>0.74841512426220436</v>
      </c>
      <c r="Q415" s="84">
        <f t="shared" si="87"/>
        <v>3.8819805644336458E-2</v>
      </c>
      <c r="R415" s="110">
        <f t="shared" si="88"/>
        <v>-6.2556835619409196E-2</v>
      </c>
      <c r="S415" s="110">
        <f t="shared" si="89"/>
        <v>-9.2876846837833538E-2</v>
      </c>
      <c r="T415" s="110">
        <f t="shared" si="90"/>
        <v>-6.3852898111638079E-2</v>
      </c>
      <c r="U415" s="111">
        <f t="shared" si="91"/>
        <v>-1.2960624922288833E-3</v>
      </c>
      <c r="V415" s="98">
        <f t="shared" si="92"/>
        <v>2.9023948726195459E-2</v>
      </c>
    </row>
    <row r="416" spans="1:22" x14ac:dyDescent="0.3">
      <c r="A416" s="51">
        <v>399</v>
      </c>
      <c r="B416" s="52">
        <v>130.63999999999999</v>
      </c>
      <c r="C416" s="52">
        <v>190.66</v>
      </c>
      <c r="D416" s="52">
        <f t="shared" si="93"/>
        <v>1.1935613143591527E-2</v>
      </c>
      <c r="E416" s="52">
        <f t="shared" si="94"/>
        <v>1.6872904456331998E-2</v>
      </c>
      <c r="I416" s="51">
        <v>399</v>
      </c>
      <c r="J416" s="47">
        <f t="shared" si="95"/>
        <v>1.4036961052243987E-3</v>
      </c>
      <c r="K416" s="47">
        <f t="shared" si="96"/>
        <v>3.0944163153906867E-3</v>
      </c>
      <c r="L416" s="47">
        <f t="shared" si="97"/>
        <v>1.2761003122243103E-3</v>
      </c>
      <c r="M416" s="47">
        <f t="shared" si="84"/>
        <v>3.7465932595151005E-2</v>
      </c>
      <c r="N416" s="47">
        <f t="shared" si="85"/>
        <v>5.5627478060673273E-2</v>
      </c>
      <c r="O416" s="47">
        <f t="shared" si="86"/>
        <v>0.61229243879436823</v>
      </c>
      <c r="P416" s="85">
        <v>0.74841512426220436</v>
      </c>
      <c r="Q416" s="84">
        <f t="shared" si="87"/>
        <v>3.8244740174698671E-2</v>
      </c>
      <c r="R416" s="110">
        <f t="shared" si="88"/>
        <v>-6.1625975116253534E-2</v>
      </c>
      <c r="S416" s="110">
        <f t="shared" si="89"/>
        <v>-9.1499059046261905E-2</v>
      </c>
      <c r="T416" s="110">
        <f t="shared" si="90"/>
        <v>-6.290699958816981E-2</v>
      </c>
      <c r="U416" s="111">
        <f t="shared" si="91"/>
        <v>-1.2810244719162756E-3</v>
      </c>
      <c r="V416" s="98">
        <f t="shared" si="92"/>
        <v>2.8592059458092095E-2</v>
      </c>
    </row>
    <row r="417" spans="1:22" x14ac:dyDescent="0.3">
      <c r="A417" s="51">
        <v>400</v>
      </c>
      <c r="B417" s="52">
        <v>130.22999999999999</v>
      </c>
      <c r="C417" s="52">
        <v>196.26</v>
      </c>
      <c r="D417" s="52">
        <f t="shared" si="93"/>
        <v>-3.1433306825977411E-3</v>
      </c>
      <c r="E417" s="52">
        <f t="shared" si="94"/>
        <v>2.8948573712915416E-2</v>
      </c>
      <c r="I417" s="51">
        <v>400</v>
      </c>
      <c r="J417" s="47">
        <f t="shared" si="95"/>
        <v>1.365858987901071E-3</v>
      </c>
      <c r="K417" s="47">
        <f t="shared" si="96"/>
        <v>3.0101246730727411E-3</v>
      </c>
      <c r="L417" s="47">
        <f t="shared" si="97"/>
        <v>1.2438589566635678E-3</v>
      </c>
      <c r="M417" s="47">
        <f t="shared" si="84"/>
        <v>3.6957529515662585E-2</v>
      </c>
      <c r="N417" s="47">
        <f t="shared" si="85"/>
        <v>5.4864603097741819E-2</v>
      </c>
      <c r="O417" s="47">
        <f t="shared" si="86"/>
        <v>0.61344546971443492</v>
      </c>
      <c r="P417" s="85">
        <v>0.74841512426220436</v>
      </c>
      <c r="Q417" s="84">
        <f t="shared" si="87"/>
        <v>3.7735791339533552E-2</v>
      </c>
      <c r="R417" s="110">
        <f t="shared" si="88"/>
        <v>-6.0789726467003702E-2</v>
      </c>
      <c r="S417" s="110">
        <f t="shared" si="89"/>
        <v>-9.0244241396573638E-2</v>
      </c>
      <c r="T417" s="110">
        <f t="shared" si="90"/>
        <v>-6.2069853250715734E-2</v>
      </c>
      <c r="U417" s="111">
        <f t="shared" si="91"/>
        <v>-1.2801267837120323E-3</v>
      </c>
      <c r="V417" s="98">
        <f t="shared" si="92"/>
        <v>2.8174388145857904E-2</v>
      </c>
    </row>
    <row r="418" spans="1:22" x14ac:dyDescent="0.3">
      <c r="A418" s="51">
        <v>401</v>
      </c>
      <c r="B418" s="52">
        <v>129.07</v>
      </c>
      <c r="C418" s="52">
        <v>183.94</v>
      </c>
      <c r="D418" s="52">
        <f t="shared" si="93"/>
        <v>-8.9472251325155329E-3</v>
      </c>
      <c r="E418" s="52">
        <f t="shared" si="94"/>
        <v>-6.4830693303796025E-2</v>
      </c>
      <c r="I418" s="51">
        <v>401</v>
      </c>
      <c r="J418" s="47">
        <f t="shared" si="95"/>
        <v>1.3251796340974435E-3</v>
      </c>
      <c r="K418" s="47">
        <f t="shared" si="96"/>
        <v>2.9449615304809216E-3</v>
      </c>
      <c r="L418" s="47">
        <f t="shared" si="97"/>
        <v>1.2038133397645832E-3</v>
      </c>
      <c r="M418" s="47">
        <f t="shared" si="84"/>
        <v>3.6403016826870867E-2</v>
      </c>
      <c r="N418" s="47">
        <f t="shared" si="85"/>
        <v>5.4267499762573564E-2</v>
      </c>
      <c r="O418" s="47">
        <f t="shared" si="86"/>
        <v>0.6093712523075252</v>
      </c>
      <c r="P418" s="85">
        <v>0.74841512426220436</v>
      </c>
      <c r="Q418" s="84">
        <f t="shared" si="87"/>
        <v>3.7175254492567755E-2</v>
      </c>
      <c r="R418" s="110">
        <f t="shared" si="88"/>
        <v>-5.9877634259654033E-2</v>
      </c>
      <c r="S418" s="110">
        <f t="shared" si="89"/>
        <v>-8.92620938100573E-2</v>
      </c>
      <c r="T418" s="110">
        <f t="shared" si="90"/>
        <v>-6.1147852184944097E-2</v>
      </c>
      <c r="U418" s="111">
        <f t="shared" si="91"/>
        <v>-1.2702179252900639E-3</v>
      </c>
      <c r="V418" s="98">
        <f t="shared" si="92"/>
        <v>2.8114241625113202E-2</v>
      </c>
    </row>
    <row r="419" spans="1:22" x14ac:dyDescent="0.3">
      <c r="A419" s="51">
        <v>402</v>
      </c>
      <c r="B419" s="52">
        <v>132.93</v>
      </c>
      <c r="C419" s="52">
        <v>178.16</v>
      </c>
      <c r="D419" s="52">
        <f t="shared" si="93"/>
        <v>2.9467781032411523E-2</v>
      </c>
      <c r="E419" s="52">
        <f t="shared" si="94"/>
        <v>-3.1927594525439314E-2</v>
      </c>
      <c r="I419" s="51">
        <v>402</v>
      </c>
      <c r="J419" s="47">
        <f t="shared" si="95"/>
        <v>1.2878258302016778E-3</v>
      </c>
      <c r="K419" s="47">
        <f t="shared" si="96"/>
        <v>2.9827032483940199E-3</v>
      </c>
      <c r="L419" s="47">
        <f t="shared" si="97"/>
        <v>1.1851005838262297E-3</v>
      </c>
      <c r="M419" s="47">
        <f t="shared" si="84"/>
        <v>3.5886290281968096E-2</v>
      </c>
      <c r="N419" s="47">
        <f t="shared" si="85"/>
        <v>5.4614130482815708E-2</v>
      </c>
      <c r="O419" s="47">
        <f t="shared" si="86"/>
        <v>0.6046744561705979</v>
      </c>
      <c r="P419" s="85">
        <v>0.74841512426220436</v>
      </c>
      <c r="Q419" s="84">
        <f t="shared" si="87"/>
        <v>3.6829590726063427E-2</v>
      </c>
      <c r="R419" s="110">
        <f t="shared" si="88"/>
        <v>-5.9027694728128612E-2</v>
      </c>
      <c r="S419" s="110">
        <f t="shared" si="89"/>
        <v>-8.9832250607460404E-2</v>
      </c>
      <c r="T419" s="110">
        <f t="shared" si="90"/>
        <v>-6.0579285884903751E-2</v>
      </c>
      <c r="U419" s="111">
        <f t="shared" si="91"/>
        <v>-1.5515911567751395E-3</v>
      </c>
      <c r="V419" s="98">
        <f t="shared" si="92"/>
        <v>2.9252964722556653E-2</v>
      </c>
    </row>
    <row r="420" spans="1:22" x14ac:dyDescent="0.3">
      <c r="A420" s="51">
        <v>403</v>
      </c>
      <c r="B420" s="52">
        <v>128.88999999999999</v>
      </c>
      <c r="C420" s="52">
        <v>191.87</v>
      </c>
      <c r="D420" s="52">
        <f t="shared" si="93"/>
        <v>-3.0863346462819807E-2</v>
      </c>
      <c r="E420" s="52">
        <f t="shared" si="94"/>
        <v>7.4136036420895599E-2</v>
      </c>
      <c r="I420" s="51">
        <v>403</v>
      </c>
      <c r="J420" s="47">
        <f t="shared" si="95"/>
        <v>1.2752415588648521E-3</v>
      </c>
      <c r="K420" s="47">
        <f t="shared" si="96"/>
        <v>2.9238032897076251E-3</v>
      </c>
      <c r="L420" s="47">
        <f t="shared" si="97"/>
        <v>1.1213225053804247E-3</v>
      </c>
      <c r="M420" s="47">
        <f t="shared" si="84"/>
        <v>3.5710524483194755E-2</v>
      </c>
      <c r="N420" s="47">
        <f t="shared" si="85"/>
        <v>5.407220440954507E-2</v>
      </c>
      <c r="O420" s="47">
        <f t="shared" si="86"/>
        <v>0.58071124348282499</v>
      </c>
      <c r="P420" s="85">
        <v>0.74841512426220436</v>
      </c>
      <c r="Q420" s="84">
        <f t="shared" si="87"/>
        <v>3.6354152119161209E-2</v>
      </c>
      <c r="R420" s="110">
        <f t="shared" si="88"/>
        <v>-5.8738585716522254E-2</v>
      </c>
      <c r="S420" s="110">
        <f t="shared" si="89"/>
        <v>-8.8940861540301619E-2</v>
      </c>
      <c r="T420" s="110">
        <f t="shared" si="90"/>
        <v>-5.9797258967947881E-2</v>
      </c>
      <c r="U420" s="111">
        <f t="shared" si="91"/>
        <v>-1.0586732514256264E-3</v>
      </c>
      <c r="V420" s="98">
        <f t="shared" si="92"/>
        <v>2.9143602572353738E-2</v>
      </c>
    </row>
    <row r="421" spans="1:22" x14ac:dyDescent="0.3">
      <c r="A421" s="51">
        <v>404</v>
      </c>
      <c r="B421" s="52">
        <v>134.91999999999999</v>
      </c>
      <c r="C421" s="52">
        <v>191.23</v>
      </c>
      <c r="D421" s="52">
        <f t="shared" si="93"/>
        <v>4.5722682776761225E-2</v>
      </c>
      <c r="E421" s="52">
        <f t="shared" si="94"/>
        <v>-3.3411672951249721E-3</v>
      </c>
      <c r="I421" s="51">
        <v>404</v>
      </c>
      <c r="J421" s="47">
        <f t="shared" si="95"/>
        <v>1.2655606967454281E-3</v>
      </c>
      <c r="K421" s="47">
        <f t="shared" si="96"/>
        <v>3.0009737479024072E-3</v>
      </c>
      <c r="L421" s="47">
        <f t="shared" si="97"/>
        <v>1.019040244895862E-3</v>
      </c>
      <c r="M421" s="47">
        <f t="shared" si="84"/>
        <v>3.5574719910990558E-2</v>
      </c>
      <c r="N421" s="47">
        <f t="shared" si="85"/>
        <v>5.4781144090849429E-2</v>
      </c>
      <c r="O421" s="47">
        <f t="shared" si="86"/>
        <v>0.52290012820183529</v>
      </c>
      <c r="P421" s="85">
        <v>0.74841512426220436</v>
      </c>
      <c r="Q421" s="84">
        <f t="shared" si="87"/>
        <v>3.5812971717466002E-2</v>
      </c>
      <c r="R421" s="110">
        <f t="shared" si="88"/>
        <v>-5.851520707337559E-2</v>
      </c>
      <c r="S421" s="110">
        <f t="shared" si="89"/>
        <v>-9.0106963546384922E-2</v>
      </c>
      <c r="T421" s="110">
        <f t="shared" si="90"/>
        <v>-5.8907096421384461E-2</v>
      </c>
      <c r="U421" s="111">
        <f t="shared" si="91"/>
        <v>-3.9188934800887115E-4</v>
      </c>
      <c r="V421" s="98">
        <f t="shared" si="92"/>
        <v>3.1199867125000461E-2</v>
      </c>
    </row>
    <row r="422" spans="1:22" x14ac:dyDescent="0.3">
      <c r="A422" s="51">
        <v>405</v>
      </c>
      <c r="B422" s="52">
        <v>132.25</v>
      </c>
      <c r="C422" s="52">
        <v>191.07</v>
      </c>
      <c r="D422" s="52">
        <f t="shared" si="93"/>
        <v>-1.9987939455040661E-2</v>
      </c>
      <c r="E422" s="52">
        <f t="shared" si="94"/>
        <v>-8.3703902349879593E-4</v>
      </c>
      <c r="I422" s="51">
        <v>405</v>
      </c>
      <c r="J422" s="47">
        <f t="shared" si="95"/>
        <v>1.2903107874521953E-3</v>
      </c>
      <c r="K422" s="47">
        <f t="shared" si="96"/>
        <v>2.9112794374321553E-3</v>
      </c>
      <c r="L422" s="47">
        <f t="shared" si="97"/>
        <v>9.8388602357881339E-4</v>
      </c>
      <c r="M422" s="47">
        <f t="shared" si="84"/>
        <v>3.5920896250681095E-2</v>
      </c>
      <c r="N422" s="47">
        <f t="shared" si="85"/>
        <v>5.3956273383473724E-2</v>
      </c>
      <c r="O422" s="47">
        <f t="shared" si="86"/>
        <v>0.50763981922181689</v>
      </c>
      <c r="P422" s="85">
        <v>0.74841512426220436</v>
      </c>
      <c r="Q422" s="84">
        <f t="shared" si="87"/>
        <v>3.5742363161467401E-2</v>
      </c>
      <c r="R422" s="110">
        <f t="shared" si="88"/>
        <v>-5.9084616481280355E-2</v>
      </c>
      <c r="S422" s="110">
        <f t="shared" si="89"/>
        <v>-8.8750171971591962E-2</v>
      </c>
      <c r="T422" s="110">
        <f t="shared" si="90"/>
        <v>-5.8790955681956358E-2</v>
      </c>
      <c r="U422" s="111">
        <f t="shared" si="91"/>
        <v>2.9366079932399702E-4</v>
      </c>
      <c r="V422" s="98">
        <f t="shared" si="92"/>
        <v>2.9959216289635604E-2</v>
      </c>
    </row>
    <row r="423" spans="1:22" x14ac:dyDescent="0.3">
      <c r="A423" s="51">
        <v>406</v>
      </c>
      <c r="B423" s="52">
        <v>136.41</v>
      </c>
      <c r="C423" s="52">
        <v>201.88</v>
      </c>
      <c r="D423" s="52">
        <f t="shared" si="93"/>
        <v>3.0970985766620145E-2</v>
      </c>
      <c r="E423" s="52">
        <f t="shared" si="94"/>
        <v>5.5033608420677504E-2</v>
      </c>
      <c r="I423" s="51">
        <v>406</v>
      </c>
      <c r="J423" s="47">
        <f t="shared" si="95"/>
        <v>1.2635869955383804E-3</v>
      </c>
      <c r="K423" s="47">
        <f t="shared" si="96"/>
        <v>2.8239620733389961E-3</v>
      </c>
      <c r="L423" s="47">
        <f t="shared" si="97"/>
        <v>9.5487136343114503E-4</v>
      </c>
      <c r="M423" s="47">
        <f t="shared" si="84"/>
        <v>3.5546968865690649E-2</v>
      </c>
      <c r="N423" s="47">
        <f t="shared" si="85"/>
        <v>5.3140964173968429E-2</v>
      </c>
      <c r="O423" s="47">
        <f t="shared" si="86"/>
        <v>0.5054903456041453</v>
      </c>
      <c r="P423" s="85">
        <v>0.74841512426220436</v>
      </c>
      <c r="Q423" s="84">
        <f t="shared" si="87"/>
        <v>3.5300067571161151E-2</v>
      </c>
      <c r="R423" s="110">
        <f t="shared" si="88"/>
        <v>-5.8469560665862341E-2</v>
      </c>
      <c r="S423" s="110">
        <f t="shared" si="89"/>
        <v>-8.7409107661250235E-2</v>
      </c>
      <c r="T423" s="110">
        <f t="shared" si="90"/>
        <v>-5.8063444176056481E-2</v>
      </c>
      <c r="U423" s="111">
        <f t="shared" si="91"/>
        <v>4.0611648980586057E-4</v>
      </c>
      <c r="V423" s="98">
        <f t="shared" si="92"/>
        <v>2.9345663485193754E-2</v>
      </c>
    </row>
    <row r="424" spans="1:22" x14ac:dyDescent="0.3">
      <c r="A424" s="51">
        <v>407</v>
      </c>
      <c r="B424" s="52">
        <v>136.68</v>
      </c>
      <c r="C424" s="52">
        <v>189.29</v>
      </c>
      <c r="D424" s="52">
        <f t="shared" si="93"/>
        <v>1.9773707420622012E-3</v>
      </c>
      <c r="E424" s="52">
        <f t="shared" si="94"/>
        <v>-6.4393230853933503E-2</v>
      </c>
      <c r="I424" s="51">
        <v>407</v>
      </c>
      <c r="J424" s="47">
        <f t="shared" si="95"/>
        <v>1.2544554444529146E-3</v>
      </c>
      <c r="K424" s="47">
        <f t="shared" si="96"/>
        <v>2.8301041528128405E-3</v>
      </c>
      <c r="L424" s="47">
        <f t="shared" si="97"/>
        <v>9.7735857562068719E-4</v>
      </c>
      <c r="M424" s="47">
        <f t="shared" si="84"/>
        <v>3.5418292511820985E-2</v>
      </c>
      <c r="N424" s="47">
        <f t="shared" si="85"/>
        <v>5.3198723225401194E-2</v>
      </c>
      <c r="O424" s="47">
        <f t="shared" si="86"/>
        <v>0.51871057044048197</v>
      </c>
      <c r="P424" s="85">
        <v>0.74841512426220436</v>
      </c>
      <c r="Q424" s="84">
        <f t="shared" si="87"/>
        <v>3.5353033141697771E-2</v>
      </c>
      <c r="R424" s="110">
        <f t="shared" si="88"/>
        <v>-5.8257906898496935E-2</v>
      </c>
      <c r="S424" s="110">
        <f t="shared" si="89"/>
        <v>-8.7504112846488694E-2</v>
      </c>
      <c r="T424" s="110">
        <f t="shared" si="90"/>
        <v>-5.8150564786857192E-2</v>
      </c>
      <c r="U424" s="111">
        <f t="shared" si="91"/>
        <v>1.0734211163974244E-4</v>
      </c>
      <c r="V424" s="98">
        <f t="shared" si="92"/>
        <v>2.9353548059631501E-2</v>
      </c>
    </row>
    <row r="425" spans="1:22" x14ac:dyDescent="0.3">
      <c r="A425" s="51">
        <v>408</v>
      </c>
      <c r="B425" s="52">
        <v>128.4</v>
      </c>
      <c r="C425" s="52">
        <v>187.35</v>
      </c>
      <c r="D425" s="52">
        <f t="shared" si="93"/>
        <v>-6.249203599123028E-2</v>
      </c>
      <c r="E425" s="52">
        <f t="shared" si="94"/>
        <v>-1.0301705378431737E-2</v>
      </c>
      <c r="I425" s="51">
        <v>408</v>
      </c>
      <c r="J425" s="47">
        <f t="shared" si="95"/>
        <v>1.2169390809708739E-3</v>
      </c>
      <c r="K425" s="47">
        <f t="shared" si="96"/>
        <v>2.8695956736226945E-3</v>
      </c>
      <c r="L425" s="47">
        <f t="shared" si="97"/>
        <v>9.4421793963174374E-4</v>
      </c>
      <c r="M425" s="47">
        <f t="shared" si="84"/>
        <v>3.488465394655469E-2</v>
      </c>
      <c r="N425" s="47">
        <f t="shared" si="85"/>
        <v>5.3568607165229661E-2</v>
      </c>
      <c r="O425" s="47">
        <f t="shared" si="86"/>
        <v>0.50527460812639535</v>
      </c>
      <c r="P425" s="85">
        <v>0.74841512426220436</v>
      </c>
      <c r="Q425" s="84">
        <f t="shared" si="87"/>
        <v>3.4911926469485648E-2</v>
      </c>
      <c r="R425" s="110">
        <f t="shared" si="88"/>
        <v>-5.7380149568937486E-2</v>
      </c>
      <c r="S425" s="110">
        <f t="shared" si="89"/>
        <v>-8.8112517786466657E-2</v>
      </c>
      <c r="T425" s="110">
        <f t="shared" si="90"/>
        <v>-5.7425008877196586E-2</v>
      </c>
      <c r="U425" s="111">
        <f t="shared" si="91"/>
        <v>-4.4859308259100061E-5</v>
      </c>
      <c r="V425" s="98">
        <f t="shared" si="92"/>
        <v>3.0687508909270071E-2</v>
      </c>
    </row>
    <row r="426" spans="1:22" x14ac:dyDescent="0.3">
      <c r="A426" s="51">
        <v>409</v>
      </c>
      <c r="B426" s="52">
        <v>128.18</v>
      </c>
      <c r="C426" s="52">
        <v>186.75</v>
      </c>
      <c r="D426" s="52">
        <f t="shared" si="93"/>
        <v>-1.7148651797799981E-3</v>
      </c>
      <c r="E426" s="52">
        <f t="shared" si="94"/>
        <v>-3.2077012267696199E-3</v>
      </c>
      <c r="I426" s="51">
        <v>409</v>
      </c>
      <c r="J426" s="47">
        <f t="shared" si="95"/>
        <v>1.2975885454116244E-3</v>
      </c>
      <c r="K426" s="47">
        <f t="shared" si="96"/>
        <v>2.7866915574251338E-3</v>
      </c>
      <c r="L426" s="47">
        <f t="shared" si="97"/>
        <v>9.3520463774119159E-4</v>
      </c>
      <c r="M426" s="47">
        <f t="shared" si="84"/>
        <v>3.6022056373999869E-2</v>
      </c>
      <c r="N426" s="47">
        <f t="shared" si="85"/>
        <v>5.2789123476575495E-2</v>
      </c>
      <c r="O426" s="47">
        <f t="shared" si="86"/>
        <v>0.49180586022712164</v>
      </c>
      <c r="P426" s="85">
        <v>0.74841512426220436</v>
      </c>
      <c r="Q426" s="84">
        <f t="shared" si="87"/>
        <v>3.5431268214813252E-2</v>
      </c>
      <c r="R426" s="110">
        <f t="shared" si="88"/>
        <v>-5.9251010077024095E-2</v>
      </c>
      <c r="S426" s="110">
        <f t="shared" si="89"/>
        <v>-8.683038121403433E-2</v>
      </c>
      <c r="T426" s="110">
        <f t="shared" si="90"/>
        <v>-5.8279250030626006E-2</v>
      </c>
      <c r="U426" s="111">
        <f t="shared" si="91"/>
        <v>9.7176004639808883E-4</v>
      </c>
      <c r="V426" s="98">
        <f t="shared" si="92"/>
        <v>2.8551131183408324E-2</v>
      </c>
    </row>
    <row r="427" spans="1:22" x14ac:dyDescent="0.3">
      <c r="A427" s="51">
        <v>410</v>
      </c>
      <c r="B427" s="52">
        <v>126.71</v>
      </c>
      <c r="C427" s="52">
        <v>183.47</v>
      </c>
      <c r="D427" s="52">
        <f t="shared" si="93"/>
        <v>-1.1534515265263974E-2</v>
      </c>
      <c r="E427" s="52">
        <f t="shared" si="94"/>
        <v>-1.7719657622298424E-2</v>
      </c>
      <c r="I427" s="51">
        <v>410</v>
      </c>
      <c r="J427" s="47">
        <f t="shared" si="95"/>
        <v>1.2587491119268202E-3</v>
      </c>
      <c r="K427" s="47">
        <f t="shared" si="96"/>
        <v>2.7033994911171864E-3</v>
      </c>
      <c r="L427" s="47">
        <f t="shared" si="97"/>
        <v>9.0731352186318361E-4</v>
      </c>
      <c r="M427" s="47">
        <f t="shared" si="84"/>
        <v>3.5478854433687965E-2</v>
      </c>
      <c r="N427" s="47">
        <f t="shared" si="85"/>
        <v>5.1994225555509394E-2</v>
      </c>
      <c r="O427" s="47">
        <f t="shared" si="86"/>
        <v>0.4918500058210401</v>
      </c>
      <c r="P427" s="85">
        <v>0.74841512426220436</v>
      </c>
      <c r="Q427" s="84">
        <f t="shared" si="87"/>
        <v>3.4897630614291027E-2</v>
      </c>
      <c r="R427" s="110">
        <f t="shared" si="88"/>
        <v>-5.8357522395334982E-2</v>
      </c>
      <c r="S427" s="110">
        <f t="shared" si="89"/>
        <v>-8.5522890485512579E-2</v>
      </c>
      <c r="T427" s="110">
        <f t="shared" si="90"/>
        <v>-5.7401494287929344E-2</v>
      </c>
      <c r="U427" s="111">
        <f t="shared" si="91"/>
        <v>9.5602810740563759E-4</v>
      </c>
      <c r="V427" s="98">
        <f t="shared" si="92"/>
        <v>2.8121396197583234E-2</v>
      </c>
    </row>
    <row r="428" spans="1:22" x14ac:dyDescent="0.3">
      <c r="A428" s="51">
        <v>411</v>
      </c>
      <c r="B428" s="52">
        <v>131.41999999999999</v>
      </c>
      <c r="C428" s="52">
        <v>194.85</v>
      </c>
      <c r="D428" s="52">
        <f t="shared" si="93"/>
        <v>3.6497290658904939E-2</v>
      </c>
      <c r="E428" s="52">
        <f t="shared" si="94"/>
        <v>6.0178865394089974E-2</v>
      </c>
      <c r="I428" s="51">
        <v>411</v>
      </c>
      <c r="J428" s="47">
        <f t="shared" si="95"/>
        <v>1.2249779898411538E-3</v>
      </c>
      <c r="K428" s="47">
        <f t="shared" si="96"/>
        <v>2.6317170943712148E-3</v>
      </c>
      <c r="L428" s="47">
        <f t="shared" si="97"/>
        <v>8.8622574604747763E-4</v>
      </c>
      <c r="M428" s="47">
        <f t="shared" si="84"/>
        <v>3.4999685567746942E-2</v>
      </c>
      <c r="N428" s="47">
        <f t="shared" si="85"/>
        <v>5.1300264077012457E-2</v>
      </c>
      <c r="O428" s="47">
        <f t="shared" si="86"/>
        <v>0.49358348411758973</v>
      </c>
      <c r="P428" s="85">
        <v>0.74841512426220436</v>
      </c>
      <c r="Q428" s="84">
        <f t="shared" si="87"/>
        <v>3.4444886425205615E-2</v>
      </c>
      <c r="R428" s="110">
        <f t="shared" si="88"/>
        <v>-5.7569359748269669E-2</v>
      </c>
      <c r="S428" s="110">
        <f t="shared" si="89"/>
        <v>-8.4381425430642282E-2</v>
      </c>
      <c r="T428" s="110">
        <f t="shared" si="90"/>
        <v>-5.6656796366430999E-2</v>
      </c>
      <c r="U428" s="111">
        <f t="shared" si="91"/>
        <v>9.1256338183866997E-4</v>
      </c>
      <c r="V428" s="98">
        <f t="shared" si="92"/>
        <v>2.7724629064211283E-2</v>
      </c>
    </row>
    <row r="429" spans="1:22" x14ac:dyDescent="0.3">
      <c r="A429" s="51">
        <v>412</v>
      </c>
      <c r="B429" s="52">
        <v>134.51</v>
      </c>
      <c r="C429" s="52">
        <v>198.69</v>
      </c>
      <c r="D429" s="52">
        <f t="shared" si="93"/>
        <v>2.3240244250768465E-2</v>
      </c>
      <c r="E429" s="52">
        <f t="shared" si="94"/>
        <v>1.9515789380279546E-2</v>
      </c>
      <c r="I429" s="51">
        <v>412</v>
      </c>
      <c r="J429" s="47">
        <f t="shared" si="95"/>
        <v>1.228190216909137E-3</v>
      </c>
      <c r="K429" s="47">
        <f t="shared" si="96"/>
        <v>2.6614104567436784E-3</v>
      </c>
      <c r="L429" s="47">
        <f t="shared" si="97"/>
        <v>9.2552993992038991E-4</v>
      </c>
      <c r="M429" s="47">
        <f t="shared" si="84"/>
        <v>3.5045544893882549E-2</v>
      </c>
      <c r="N429" s="47">
        <f t="shared" si="85"/>
        <v>5.1588859812402119E-2</v>
      </c>
      <c r="O429" s="47">
        <f t="shared" si="86"/>
        <v>0.51191956247684312</v>
      </c>
      <c r="P429" s="85">
        <v>0.74841512426220436</v>
      </c>
      <c r="Q429" s="84">
        <f t="shared" si="87"/>
        <v>3.471210246529171E-2</v>
      </c>
      <c r="R429" s="110">
        <f t="shared" si="88"/>
        <v>-5.7644791627193374E-2</v>
      </c>
      <c r="S429" s="110">
        <f t="shared" si="89"/>
        <v>-8.485612317272069E-2</v>
      </c>
      <c r="T429" s="110">
        <f t="shared" si="90"/>
        <v>-5.7096327639146224E-2</v>
      </c>
      <c r="U429" s="111">
        <f t="shared" si="91"/>
        <v>5.4846398804715008E-4</v>
      </c>
      <c r="V429" s="98">
        <f t="shared" si="92"/>
        <v>2.7759795533574466E-2</v>
      </c>
    </row>
    <row r="430" spans="1:22" x14ac:dyDescent="0.3">
      <c r="A430" s="51">
        <v>413</v>
      </c>
      <c r="B430" s="52">
        <v>131.31</v>
      </c>
      <c r="C430" s="52">
        <v>186.79</v>
      </c>
      <c r="D430" s="52">
        <f t="shared" si="93"/>
        <v>-2.407760584957646E-2</v>
      </c>
      <c r="E430" s="52">
        <f t="shared" si="94"/>
        <v>-6.176082999378614E-2</v>
      </c>
      <c r="I430" s="51">
        <v>413</v>
      </c>
      <c r="J430" s="47">
        <f t="shared" si="95"/>
        <v>1.2075477789869242E-3</v>
      </c>
      <c r="K430" s="47">
        <f t="shared" si="96"/>
        <v>2.5929941240954309E-3</v>
      </c>
      <c r="L430" s="47">
        <f t="shared" si="97"/>
        <v>9.1137059308110571E-4</v>
      </c>
      <c r="M430" s="47">
        <f t="shared" si="84"/>
        <v>3.4749788186216678E-2</v>
      </c>
      <c r="N430" s="47">
        <f t="shared" si="85"/>
        <v>5.0921450530159007E-2</v>
      </c>
      <c r="O430" s="47">
        <f t="shared" si="86"/>
        <v>0.51504133277968056</v>
      </c>
      <c r="P430" s="85">
        <v>0.74841512426220436</v>
      </c>
      <c r="Q430" s="84">
        <f t="shared" si="87"/>
        <v>3.4405016710590944E-2</v>
      </c>
      <c r="R430" s="110">
        <f t="shared" si="88"/>
        <v>-5.7158315133893939E-2</v>
      </c>
      <c r="S430" s="110">
        <f t="shared" si="89"/>
        <v>-8.375833259416203E-2</v>
      </c>
      <c r="T430" s="110">
        <f t="shared" si="90"/>
        <v>-5.6591216521741539E-2</v>
      </c>
      <c r="U430" s="111">
        <f t="shared" si="91"/>
        <v>5.6709861215240021E-4</v>
      </c>
      <c r="V430" s="98">
        <f t="shared" si="92"/>
        <v>2.7167116072420491E-2</v>
      </c>
    </row>
    <row r="431" spans="1:22" x14ac:dyDescent="0.3">
      <c r="A431" s="51">
        <v>414</v>
      </c>
      <c r="B431" s="52">
        <v>135.28</v>
      </c>
      <c r="C431" s="52">
        <v>195</v>
      </c>
      <c r="D431" s="52">
        <f t="shared" si="93"/>
        <v>2.9785764719411221E-2</v>
      </c>
      <c r="E431" s="52">
        <f t="shared" si="94"/>
        <v>4.3014567392535091E-2</v>
      </c>
      <c r="I431" s="51">
        <v>414</v>
      </c>
      <c r="J431" s="47">
        <f t="shared" si="95"/>
        <v>1.1887132787207434E-3</v>
      </c>
      <c r="K431" s="47">
        <f t="shared" si="96"/>
        <v>2.6296363040182089E-3</v>
      </c>
      <c r="L431" s="47">
        <f t="shared" si="97"/>
        <v>9.2864106293466498E-4</v>
      </c>
      <c r="M431" s="47">
        <f t="shared" si="84"/>
        <v>3.4477721483890771E-2</v>
      </c>
      <c r="N431" s="47">
        <f t="shared" si="85"/>
        <v>5.1279979563355997E-2</v>
      </c>
      <c r="O431" s="47">
        <f t="shared" si="86"/>
        <v>0.52524446320423157</v>
      </c>
      <c r="P431" s="85">
        <v>0.74841512426220436</v>
      </c>
      <c r="Q431" s="84">
        <f t="shared" si="87"/>
        <v>3.4379913795395553E-2</v>
      </c>
      <c r="R431" s="110">
        <f t="shared" si="88"/>
        <v>-5.6710805231800443E-2</v>
      </c>
      <c r="S431" s="110">
        <f t="shared" si="89"/>
        <v>-8.4348060374783512E-2</v>
      </c>
      <c r="T431" s="110">
        <f t="shared" si="90"/>
        <v>-5.6549925900635345E-2</v>
      </c>
      <c r="U431" s="111">
        <f t="shared" si="91"/>
        <v>1.6087933116509801E-4</v>
      </c>
      <c r="V431" s="98">
        <f t="shared" si="92"/>
        <v>2.7798134474148167E-2</v>
      </c>
    </row>
    <row r="432" spans="1:22" x14ac:dyDescent="0.3">
      <c r="A432" s="51">
        <v>415</v>
      </c>
      <c r="B432" s="52">
        <v>138.27000000000001</v>
      </c>
      <c r="C432" s="52">
        <v>193.48</v>
      </c>
      <c r="D432" s="52">
        <f t="shared" si="93"/>
        <v>2.1861590810201836E-2</v>
      </c>
      <c r="E432" s="52">
        <f t="shared" si="94"/>
        <v>-7.8254106089643716E-3</v>
      </c>
      <c r="I432" s="51">
        <v>415</v>
      </c>
      <c r="J432" s="47">
        <f t="shared" si="95"/>
        <v>1.1796676337567247E-3</v>
      </c>
      <c r="K432" s="47">
        <f t="shared" si="96"/>
        <v>2.606254805136671E-3</v>
      </c>
      <c r="L432" s="47">
        <f t="shared" si="97"/>
        <v>9.3921848456246428E-4</v>
      </c>
      <c r="M432" s="47">
        <f t="shared" si="84"/>
        <v>3.4346289956219793E-2</v>
      </c>
      <c r="N432" s="47">
        <f t="shared" si="85"/>
        <v>5.1051491703344686E-2</v>
      </c>
      <c r="O432" s="47">
        <f t="shared" si="86"/>
        <v>0.53564661254518364</v>
      </c>
      <c r="P432" s="85">
        <v>0.74841512426220436</v>
      </c>
      <c r="Q432" s="84">
        <f t="shared" si="87"/>
        <v>3.4342613353916605E-2</v>
      </c>
      <c r="R432" s="110">
        <f t="shared" si="88"/>
        <v>-5.6494619606815059E-2</v>
      </c>
      <c r="S432" s="110">
        <f t="shared" si="89"/>
        <v>-8.397223128952952E-2</v>
      </c>
      <c r="T432" s="110">
        <f t="shared" si="90"/>
        <v>-5.6488572134181805E-2</v>
      </c>
      <c r="U432" s="111">
        <f t="shared" si="91"/>
        <v>6.0474726332540585E-6</v>
      </c>
      <c r="V432" s="98">
        <f t="shared" si="92"/>
        <v>2.7483659155347714E-2</v>
      </c>
    </row>
    <row r="433" spans="1:22" x14ac:dyDescent="0.3">
      <c r="A433" s="51">
        <v>416</v>
      </c>
      <c r="B433" s="52">
        <v>137.38</v>
      </c>
      <c r="C433" s="52">
        <v>194.74</v>
      </c>
      <c r="D433" s="52">
        <f t="shared" si="93"/>
        <v>-6.4574866147911938E-3</v>
      </c>
      <c r="E433" s="52">
        <f t="shared" si="94"/>
        <v>6.4911875958279016E-3</v>
      </c>
      <c r="I433" s="51">
        <v>416</v>
      </c>
      <c r="J433" s="47">
        <f t="shared" si="95"/>
        <v>1.158615479326604E-3</v>
      </c>
      <c r="K433" s="47">
        <f t="shared" si="96"/>
        <v>2.5299042725185376E-3</v>
      </c>
      <c r="L433" s="47">
        <f t="shared" si="97"/>
        <v>9.0590965228594053E-4</v>
      </c>
      <c r="M433" s="47">
        <f t="shared" si="84"/>
        <v>3.4038441200010969E-2</v>
      </c>
      <c r="N433" s="47">
        <f t="shared" si="85"/>
        <v>5.0298153768488736E-2</v>
      </c>
      <c r="O433" s="47">
        <f t="shared" si="86"/>
        <v>0.52913096759645017</v>
      </c>
      <c r="P433" s="85">
        <v>0.74841512426220436</v>
      </c>
      <c r="Q433" s="84">
        <f t="shared" si="87"/>
        <v>3.3915294655217899E-2</v>
      </c>
      <c r="R433" s="110">
        <f t="shared" si="88"/>
        <v>-5.5988253463612477E-2</v>
      </c>
      <c r="S433" s="110">
        <f t="shared" si="89"/>
        <v>-8.2733100655061578E-2</v>
      </c>
      <c r="T433" s="110">
        <f t="shared" si="90"/>
        <v>-5.5785695422763057E-2</v>
      </c>
      <c r="U433" s="111">
        <f t="shared" si="91"/>
        <v>2.0255804084941958E-4</v>
      </c>
      <c r="V433" s="98">
        <f t="shared" si="92"/>
        <v>2.6947405232298521E-2</v>
      </c>
    </row>
    <row r="434" spans="1:22" x14ac:dyDescent="0.3">
      <c r="A434" s="51">
        <v>417</v>
      </c>
      <c r="B434" s="52">
        <v>133.77000000000001</v>
      </c>
      <c r="C434" s="52">
        <v>189.31</v>
      </c>
      <c r="D434" s="52">
        <f t="shared" si="93"/>
        <v>-2.6628901478240485E-2</v>
      </c>
      <c r="E434" s="52">
        <f t="shared" si="94"/>
        <v>-2.8279452528791649E-2</v>
      </c>
      <c r="I434" s="51">
        <v>417</v>
      </c>
      <c r="J434" s="47">
        <f t="shared" si="95"/>
        <v>1.1251079889482119E-3</v>
      </c>
      <c r="K434" s="47">
        <f t="shared" si="96"/>
        <v>2.4552712098351082E-3</v>
      </c>
      <c r="L434" s="47">
        <f t="shared" si="97"/>
        <v>8.7747486000693757E-4</v>
      </c>
      <c r="M434" s="47">
        <f t="shared" si="84"/>
        <v>3.354262942806082E-2</v>
      </c>
      <c r="N434" s="47">
        <f t="shared" si="85"/>
        <v>4.9550693333545878E-2</v>
      </c>
      <c r="O434" s="47">
        <f t="shared" si="86"/>
        <v>0.52794398072223037</v>
      </c>
      <c r="P434" s="85">
        <v>0.74841512426220436</v>
      </c>
      <c r="Q434" s="84">
        <f t="shared" si="87"/>
        <v>3.3407288965752978E-2</v>
      </c>
      <c r="R434" s="110">
        <f t="shared" si="88"/>
        <v>-5.5172715672235043E-2</v>
      </c>
      <c r="S434" s="110">
        <f t="shared" si="89"/>
        <v>-8.1503637647643096E-2</v>
      </c>
      <c r="T434" s="110">
        <f t="shared" si="90"/>
        <v>-5.4950100421934697E-2</v>
      </c>
      <c r="U434" s="111">
        <f t="shared" si="91"/>
        <v>2.2261525030034535E-4</v>
      </c>
      <c r="V434" s="98">
        <f t="shared" si="92"/>
        <v>2.6553537225708398E-2</v>
      </c>
    </row>
    <row r="435" spans="1:22" x14ac:dyDescent="0.3">
      <c r="A435" s="51">
        <v>418</v>
      </c>
      <c r="B435" s="52">
        <v>139.16999999999999</v>
      </c>
      <c r="C435" s="52">
        <v>202.1</v>
      </c>
      <c r="D435" s="52">
        <f t="shared" si="93"/>
        <v>3.9574300124266791E-2</v>
      </c>
      <c r="E435" s="52">
        <f t="shared" si="94"/>
        <v>6.5376741387756593E-2</v>
      </c>
      <c r="I435" s="51">
        <v>418</v>
      </c>
      <c r="J435" s="47">
        <f t="shared" si="95"/>
        <v>1.1126277010979006E-3</v>
      </c>
      <c r="K435" s="47">
        <f t="shared" si="96"/>
        <v>2.4056048965999002E-3</v>
      </c>
      <c r="L435" s="47">
        <f t="shared" si="97"/>
        <v>8.7374213686416252E-4</v>
      </c>
      <c r="M435" s="47">
        <f t="shared" si="84"/>
        <v>3.3356074425775893E-2</v>
      </c>
      <c r="N435" s="47">
        <f t="shared" si="85"/>
        <v>4.9046966232376699E-2</v>
      </c>
      <c r="O435" s="47">
        <f t="shared" si="86"/>
        <v>0.53406755696457209</v>
      </c>
      <c r="P435" s="85">
        <v>0.74841512426220436</v>
      </c>
      <c r="Q435" s="84">
        <f t="shared" si="87"/>
        <v>3.3234126093645296E-2</v>
      </c>
      <c r="R435" s="110">
        <f t="shared" si="88"/>
        <v>-5.4865860000100734E-2</v>
      </c>
      <c r="S435" s="110">
        <f t="shared" si="89"/>
        <v>-8.0675080298291221E-2</v>
      </c>
      <c r="T435" s="110">
        <f t="shared" si="90"/>
        <v>-5.4665272843695038E-2</v>
      </c>
      <c r="U435" s="111">
        <f t="shared" si="91"/>
        <v>2.0058715640569602E-4</v>
      </c>
      <c r="V435" s="98">
        <f t="shared" si="92"/>
        <v>2.6009807454596183E-2</v>
      </c>
    </row>
    <row r="436" spans="1:22" x14ac:dyDescent="0.3">
      <c r="A436" s="51">
        <v>419</v>
      </c>
      <c r="B436" s="52">
        <v>137.96</v>
      </c>
      <c r="C436" s="52">
        <v>192.2</v>
      </c>
      <c r="D436" s="52">
        <f t="shared" si="93"/>
        <v>-8.732419363121656E-3</v>
      </c>
      <c r="E436" s="52">
        <f t="shared" si="94"/>
        <v>-5.0226127873383278E-2</v>
      </c>
      <c r="I436" s="51">
        <v>419</v>
      </c>
      <c r="J436" s="47">
        <f t="shared" si="95"/>
        <v>1.12623262697473E-3</v>
      </c>
      <c r="K436" s="47">
        <f t="shared" si="96"/>
        <v>2.4616602991363516E-3</v>
      </c>
      <c r="L436" s="47">
        <f t="shared" si="97"/>
        <v>9.2514703630300734E-4</v>
      </c>
      <c r="M436" s="47">
        <f t="shared" si="84"/>
        <v>3.35593895500906E-2</v>
      </c>
      <c r="N436" s="47">
        <f t="shared" si="85"/>
        <v>4.9615121678137114E-2</v>
      </c>
      <c r="O436" s="47">
        <f t="shared" si="86"/>
        <v>0.55562611365283054</v>
      </c>
      <c r="P436" s="85">
        <v>0.74841512426220436</v>
      </c>
      <c r="Q436" s="84">
        <f t="shared" si="87"/>
        <v>3.3690260793328701E-2</v>
      </c>
      <c r="R436" s="110">
        <f t="shared" si="88"/>
        <v>-5.520028361974387E-2</v>
      </c>
      <c r="S436" s="110">
        <f t="shared" si="89"/>
        <v>-8.1609612843922472E-2</v>
      </c>
      <c r="T436" s="110">
        <f t="shared" si="90"/>
        <v>-5.5415547658847715E-2</v>
      </c>
      <c r="U436" s="111">
        <f t="shared" si="91"/>
        <v>-2.152640391038449E-4</v>
      </c>
      <c r="V436" s="98">
        <f t="shared" si="92"/>
        <v>2.6194065185074757E-2</v>
      </c>
    </row>
    <row r="437" spans="1:22" x14ac:dyDescent="0.3">
      <c r="A437" s="51">
        <v>420</v>
      </c>
      <c r="B437" s="52">
        <v>140.19</v>
      </c>
      <c r="C437" s="52">
        <v>206.05</v>
      </c>
      <c r="D437" s="52">
        <f t="shared" si="93"/>
        <v>1.6034857311804266E-2</v>
      </c>
      <c r="E437" s="52">
        <f t="shared" si="94"/>
        <v>6.9582361248634317E-2</v>
      </c>
      <c r="I437" s="51">
        <v>420</v>
      </c>
      <c r="J437" s="47">
        <f t="shared" si="95"/>
        <v>1.0947333026034907E-3</v>
      </c>
      <c r="K437" s="47">
        <f t="shared" si="96"/>
        <v>2.4634904077968645E-3</v>
      </c>
      <c r="L437" s="47">
        <f t="shared" si="97"/>
        <v>9.1055049356120177E-4</v>
      </c>
      <c r="M437" s="47">
        <f t="shared" si="84"/>
        <v>3.3086754186584862E-2</v>
      </c>
      <c r="N437" s="47">
        <f t="shared" si="85"/>
        <v>4.963356130479521E-2</v>
      </c>
      <c r="O437" s="47">
        <f t="shared" si="86"/>
        <v>0.55446537588186151</v>
      </c>
      <c r="P437" s="85">
        <v>0.74841512426220436</v>
      </c>
      <c r="Q437" s="84">
        <f t="shared" si="87"/>
        <v>3.3346801641899848E-2</v>
      </c>
      <c r="R437" s="110">
        <f t="shared" si="88"/>
        <v>-5.4422867627855934E-2</v>
      </c>
      <c r="S437" s="110">
        <f t="shared" si="89"/>
        <v>-8.1639943330710674E-2</v>
      </c>
      <c r="T437" s="110">
        <f t="shared" si="90"/>
        <v>-5.4850607627910289E-2</v>
      </c>
      <c r="U437" s="111">
        <f t="shared" si="91"/>
        <v>-4.277400000543552E-4</v>
      </c>
      <c r="V437" s="98">
        <f t="shared" si="92"/>
        <v>2.6789335702800385E-2</v>
      </c>
    </row>
    <row r="438" spans="1:22" x14ac:dyDescent="0.3">
      <c r="A438" s="51">
        <v>421</v>
      </c>
      <c r="B438" s="52">
        <v>134.94999999999999</v>
      </c>
      <c r="C438" s="52">
        <v>197.77</v>
      </c>
      <c r="D438" s="52">
        <f t="shared" si="93"/>
        <v>-3.8094305916430933E-2</v>
      </c>
      <c r="E438" s="52">
        <f t="shared" si="94"/>
        <v>-4.1014118450892707E-2</v>
      </c>
      <c r="I438" s="51">
        <v>421</v>
      </c>
      <c r="J438" s="47">
        <f t="shared" si="95"/>
        <v>1.0696048029956837E-3</v>
      </c>
      <c r="K438" s="47">
        <f t="shared" si="96"/>
        <v>2.5348368454710221E-3</v>
      </c>
      <c r="L438" s="47">
        <f t="shared" si="97"/>
        <v>9.1670627577557381E-4</v>
      </c>
      <c r="M438" s="47">
        <f t="shared" si="84"/>
        <v>3.2704813147236965E-2</v>
      </c>
      <c r="N438" s="47">
        <f t="shared" si="85"/>
        <v>5.0347163231616358E-2</v>
      </c>
      <c r="O438" s="47">
        <f t="shared" si="86"/>
        <v>0.55672859288713716</v>
      </c>
      <c r="P438" s="85">
        <v>0.74841512426220436</v>
      </c>
      <c r="Q438" s="84">
        <f t="shared" si="87"/>
        <v>3.323805178797138E-2</v>
      </c>
      <c r="R438" s="110">
        <f t="shared" si="88"/>
        <v>-5.3794630524002927E-2</v>
      </c>
      <c r="S438" s="110">
        <f t="shared" si="89"/>
        <v>-8.281371404824199E-2</v>
      </c>
      <c r="T438" s="110">
        <f t="shared" si="90"/>
        <v>-5.4671730036245605E-2</v>
      </c>
      <c r="U438" s="111">
        <f t="shared" si="91"/>
        <v>-8.7709951224267807E-4</v>
      </c>
      <c r="V438" s="98">
        <f t="shared" si="92"/>
        <v>2.8141984011996385E-2</v>
      </c>
    </row>
    <row r="439" spans="1:22" x14ac:dyDescent="0.3">
      <c r="A439" s="51">
        <v>422</v>
      </c>
      <c r="B439" s="52">
        <v>138.66999999999999</v>
      </c>
      <c r="C439" s="52">
        <v>199.44</v>
      </c>
      <c r="D439" s="52">
        <f t="shared" si="93"/>
        <v>2.719267030175912E-2</v>
      </c>
      <c r="E439" s="52">
        <f t="shared" si="94"/>
        <v>8.4086998813687735E-3</v>
      </c>
      <c r="I439" s="51">
        <v>422</v>
      </c>
      <c r="J439" s="47">
        <f t="shared" si="95"/>
        <v>1.0810519432034519E-3</v>
      </c>
      <c r="K439" s="47">
        <f t="shared" si="96"/>
        <v>2.5092564774760072E-3</v>
      </c>
      <c r="L439" s="47">
        <f t="shared" si="97"/>
        <v>9.3607721875713784E-4</v>
      </c>
      <c r="M439" s="47">
        <f t="shared" si="84"/>
        <v>3.2879354361110134E-2</v>
      </c>
      <c r="N439" s="47">
        <f t="shared" si="85"/>
        <v>5.0092479250642079E-2</v>
      </c>
      <c r="O439" s="47">
        <f t="shared" si="86"/>
        <v>0.56835000497624588</v>
      </c>
      <c r="P439" s="85">
        <v>0.74841512426220436</v>
      </c>
      <c r="Q439" s="84">
        <f t="shared" si="87"/>
        <v>3.3419388340824793E-2</v>
      </c>
      <c r="R439" s="110">
        <f t="shared" si="88"/>
        <v>-5.4081725272694725E-2</v>
      </c>
      <c r="S439" s="110">
        <f t="shared" si="89"/>
        <v>-8.2394796178410015E-2</v>
      </c>
      <c r="T439" s="110">
        <f t="shared" si="90"/>
        <v>-5.4970002122905419E-2</v>
      </c>
      <c r="U439" s="111">
        <f t="shared" si="91"/>
        <v>-8.8827685021069386E-4</v>
      </c>
      <c r="V439" s="98">
        <f t="shared" si="92"/>
        <v>2.7424794055504596E-2</v>
      </c>
    </row>
    <row r="440" spans="1:22" x14ac:dyDescent="0.3">
      <c r="A440" s="51">
        <v>423</v>
      </c>
      <c r="B440" s="52">
        <v>131.46</v>
      </c>
      <c r="C440" s="52">
        <v>183.12</v>
      </c>
      <c r="D440" s="52">
        <f t="shared" si="93"/>
        <v>-5.3394386930342534E-2</v>
      </c>
      <c r="E440" s="52">
        <f t="shared" si="94"/>
        <v>-8.537176357099116E-2</v>
      </c>
      <c r="I440" s="51">
        <v>423</v>
      </c>
      <c r="J440" s="47">
        <f t="shared" si="95"/>
        <v>1.0708036244515536E-3</v>
      </c>
      <c r="K440" s="47">
        <f t="shared" si="96"/>
        <v>2.436099970162575E-3</v>
      </c>
      <c r="L440" s="47">
        <f t="shared" si="97"/>
        <v>9.148545523006387E-4</v>
      </c>
      <c r="M440" s="47">
        <f t="shared" si="84"/>
        <v>3.2723135920194955E-2</v>
      </c>
      <c r="N440" s="47">
        <f t="shared" si="85"/>
        <v>4.9356863455476734E-2</v>
      </c>
      <c r="O440" s="47">
        <f t="shared" si="86"/>
        <v>0.56643435233143713</v>
      </c>
      <c r="P440" s="85">
        <v>0.74841512426220436</v>
      </c>
      <c r="Q440" s="84">
        <f t="shared" si="87"/>
        <v>3.314351685408494E-2</v>
      </c>
      <c r="R440" s="110">
        <f t="shared" si="88"/>
        <v>-5.3824768803558687E-2</v>
      </c>
      <c r="S440" s="110">
        <f t="shared" si="89"/>
        <v>-8.1184815869689494E-2</v>
      </c>
      <c r="T440" s="110">
        <f t="shared" si="90"/>
        <v>-5.4516233907368872E-2</v>
      </c>
      <c r="U440" s="111">
        <f t="shared" si="91"/>
        <v>-6.9146510381018489E-4</v>
      </c>
      <c r="V440" s="98">
        <f t="shared" si="92"/>
        <v>2.6668581962320623E-2</v>
      </c>
    </row>
    <row r="441" spans="1:22" x14ac:dyDescent="0.3">
      <c r="A441" s="51">
        <v>424</v>
      </c>
      <c r="B441" s="52">
        <v>139</v>
      </c>
      <c r="C441" s="52">
        <v>195.38</v>
      </c>
      <c r="D441" s="52">
        <f t="shared" si="93"/>
        <v>5.5771310295261466E-2</v>
      </c>
      <c r="E441" s="52">
        <f t="shared" si="94"/>
        <v>6.4804704580485081E-2</v>
      </c>
      <c r="I441" s="51">
        <v>424</v>
      </c>
      <c r="J441" s="47">
        <f t="shared" si="95"/>
        <v>1.124208332388021E-3</v>
      </c>
      <c r="K441" s="47">
        <f t="shared" si="96"/>
        <v>2.5816671115143344E-3</v>
      </c>
      <c r="L441" s="47">
        <f t="shared" si="97"/>
        <v>1.0241601050426765E-3</v>
      </c>
      <c r="M441" s="47">
        <f t="shared" si="84"/>
        <v>3.3529216101603407E-2</v>
      </c>
      <c r="N441" s="47">
        <f t="shared" si="85"/>
        <v>5.0810108359600398E-2</v>
      </c>
      <c r="O441" s="47">
        <f t="shared" si="86"/>
        <v>0.60116589346424798</v>
      </c>
      <c r="P441" s="85">
        <v>0.74841512426220436</v>
      </c>
      <c r="Q441" s="84">
        <f t="shared" si="87"/>
        <v>3.4333394324600544E-2</v>
      </c>
      <c r="R441" s="110">
        <f t="shared" si="88"/>
        <v>-5.5150652713562079E-2</v>
      </c>
      <c r="S441" s="110">
        <f t="shared" si="89"/>
        <v>-8.3575191021086057E-2</v>
      </c>
      <c r="T441" s="110">
        <f t="shared" si="90"/>
        <v>-5.6473408180374308E-2</v>
      </c>
      <c r="U441" s="111">
        <f t="shared" si="91"/>
        <v>-1.3227554668122296E-3</v>
      </c>
      <c r="V441" s="98">
        <f t="shared" si="92"/>
        <v>2.7101782840711748E-2</v>
      </c>
    </row>
    <row r="442" spans="1:22" x14ac:dyDescent="0.3">
      <c r="A442" s="51">
        <v>425</v>
      </c>
      <c r="B442" s="52">
        <v>127.88</v>
      </c>
      <c r="C442" s="52">
        <v>175.24</v>
      </c>
      <c r="D442" s="52">
        <f t="shared" si="93"/>
        <v>-8.3381608939051138E-2</v>
      </c>
      <c r="E442" s="52">
        <f t="shared" si="94"/>
        <v>-0.10878991727909874</v>
      </c>
      <c r="I442" s="51">
        <v>425</v>
      </c>
      <c r="J442" s="47">
        <f t="shared" si="95"/>
        <v>1.1837952539778907E-3</v>
      </c>
      <c r="K442" s="47">
        <f t="shared" si="96"/>
        <v>2.6302065902418228E-3</v>
      </c>
      <c r="L442" s="47">
        <f t="shared" si="97"/>
        <v>1.1018626005239258E-3</v>
      </c>
      <c r="M442" s="47">
        <f t="shared" si="84"/>
        <v>3.4406325784336382E-2</v>
      </c>
      <c r="N442" s="47">
        <f t="shared" si="85"/>
        <v>5.1285539777229827E-2</v>
      </c>
      <c r="O442" s="47">
        <f t="shared" si="86"/>
        <v>0.62444503151096842</v>
      </c>
      <c r="P442" s="85">
        <v>0.74841512426220436</v>
      </c>
      <c r="Q442" s="84">
        <f t="shared" si="87"/>
        <v>3.5277352511694733E-2</v>
      </c>
      <c r="R442" s="110">
        <f t="shared" si="88"/>
        <v>-5.6593369756439672E-2</v>
      </c>
      <c r="S442" s="110">
        <f t="shared" si="89"/>
        <v>-8.4357206112740502E-2</v>
      </c>
      <c r="T442" s="110">
        <f t="shared" si="90"/>
        <v>-5.8026081228106728E-2</v>
      </c>
      <c r="U442" s="111">
        <f t="shared" si="91"/>
        <v>-1.4327114716670558E-3</v>
      </c>
      <c r="V442" s="98">
        <f t="shared" si="92"/>
        <v>2.6331124884633773E-2</v>
      </c>
    </row>
    <row r="443" spans="1:22" x14ac:dyDescent="0.3">
      <c r="A443" s="51">
        <v>426</v>
      </c>
      <c r="B443" s="52">
        <v>132.37</v>
      </c>
      <c r="C443" s="52">
        <v>184.22</v>
      </c>
      <c r="D443" s="52">
        <f t="shared" si="93"/>
        <v>3.4508707534038792E-2</v>
      </c>
      <c r="E443" s="52">
        <f t="shared" si="94"/>
        <v>4.9974232614391836E-2</v>
      </c>
      <c r="I443" s="51">
        <v>426</v>
      </c>
      <c r="J443" s="47">
        <f t="shared" si="95"/>
        <v>1.3568561776364997E-3</v>
      </c>
      <c r="K443" s="47">
        <f t="shared" si="96"/>
        <v>2.9063577755823627E-3</v>
      </c>
      <c r="L443" s="47">
        <f t="shared" si="97"/>
        <v>1.3409390726805343E-3</v>
      </c>
      <c r="M443" s="47">
        <f t="shared" si="84"/>
        <v>3.6835528741101298E-2</v>
      </c>
      <c r="N443" s="47">
        <f t="shared" si="85"/>
        <v>5.391064621744357E-2</v>
      </c>
      <c r="O443" s="47">
        <f t="shared" si="86"/>
        <v>0.67525467518535365</v>
      </c>
      <c r="P443" s="85">
        <v>0.74841512426220436</v>
      </c>
      <c r="Q443" s="84">
        <f t="shared" si="87"/>
        <v>3.8064914846992197E-2</v>
      </c>
      <c r="R443" s="110">
        <f t="shared" si="88"/>
        <v>-6.0589053050475683E-2</v>
      </c>
      <c r="S443" s="110">
        <f t="shared" si="89"/>
        <v>-8.8675121962059747E-2</v>
      </c>
      <c r="T443" s="110">
        <f t="shared" si="90"/>
        <v>-6.2611213245674077E-2</v>
      </c>
      <c r="U443" s="111">
        <f t="shared" si="91"/>
        <v>-2.0221601951983942E-3</v>
      </c>
      <c r="V443" s="98">
        <f t="shared" si="92"/>
        <v>2.606390871638567E-2</v>
      </c>
    </row>
    <row r="444" spans="1:22" x14ac:dyDescent="0.3">
      <c r="A444" s="51">
        <v>427</v>
      </c>
      <c r="B444" s="52">
        <v>130.94</v>
      </c>
      <c r="C444" s="52">
        <v>185.31</v>
      </c>
      <c r="D444" s="52">
        <f t="shared" si="93"/>
        <v>-1.0861828712734167E-2</v>
      </c>
      <c r="E444" s="52">
        <f t="shared" si="94"/>
        <v>5.899402815828023E-3</v>
      </c>
      <c r="I444" s="51">
        <v>427</v>
      </c>
      <c r="J444" s="47">
        <f t="shared" si="95"/>
        <v>1.3518760191774996E-3</v>
      </c>
      <c r="K444" s="47">
        <f t="shared" si="96"/>
        <v>2.8940897600768121E-3</v>
      </c>
      <c r="L444" s="47">
        <f t="shared" si="97"/>
        <v>1.3524472858259605E-3</v>
      </c>
      <c r="M444" s="47">
        <f t="shared" si="84"/>
        <v>3.6767866666118927E-2</v>
      </c>
      <c r="N444" s="47">
        <f t="shared" si="85"/>
        <v>5.3796744883652693E-2</v>
      </c>
      <c r="O444" s="47">
        <f t="shared" si="86"/>
        <v>0.68374775951094746</v>
      </c>
      <c r="P444" s="85">
        <v>0.74841512426220436</v>
      </c>
      <c r="Q444" s="84">
        <f t="shared" si="87"/>
        <v>3.8074998198875165E-2</v>
      </c>
      <c r="R444" s="110">
        <f t="shared" si="88"/>
        <v>-6.0477758841033867E-2</v>
      </c>
      <c r="S444" s="110">
        <f t="shared" si="89"/>
        <v>-8.8487770940059204E-2</v>
      </c>
      <c r="T444" s="110">
        <f t="shared" si="90"/>
        <v>-6.2627798883590602E-2</v>
      </c>
      <c r="U444" s="111">
        <f t="shared" si="91"/>
        <v>-2.1500400425567348E-3</v>
      </c>
      <c r="V444" s="98">
        <f t="shared" si="92"/>
        <v>2.5859972056468603E-2</v>
      </c>
    </row>
    <row r="445" spans="1:22" x14ac:dyDescent="0.3">
      <c r="A445" s="51">
        <v>428</v>
      </c>
      <c r="B445" s="52">
        <v>130.24</v>
      </c>
      <c r="C445" s="52">
        <v>191.79</v>
      </c>
      <c r="D445" s="52">
        <f t="shared" si="93"/>
        <v>-5.3603007587150137E-3</v>
      </c>
      <c r="E445" s="52">
        <f t="shared" si="94"/>
        <v>3.4370925070827681E-2</v>
      </c>
      <c r="I445" s="51">
        <v>428</v>
      </c>
      <c r="J445" s="47">
        <f t="shared" si="95"/>
        <v>1.3148591182917178E-3</v>
      </c>
      <c r="K445" s="47">
        <f t="shared" si="96"/>
        <v>2.8083111558820095E-3</v>
      </c>
      <c r="L445" s="47">
        <f t="shared" si="97"/>
        <v>1.3099515181643931E-3</v>
      </c>
      <c r="M445" s="47">
        <f t="shared" si="84"/>
        <v>3.6260986173733856E-2</v>
      </c>
      <c r="N445" s="47">
        <f t="shared" si="85"/>
        <v>5.299350107213157E-2</v>
      </c>
      <c r="O445" s="47">
        <f t="shared" si="86"/>
        <v>0.68169953650491388</v>
      </c>
      <c r="P445" s="85">
        <v>0.74841512426220436</v>
      </c>
      <c r="Q445" s="84">
        <f t="shared" si="87"/>
        <v>3.7517182550937465E-2</v>
      </c>
      <c r="R445" s="110">
        <f t="shared" si="88"/>
        <v>-5.9644014624703333E-2</v>
      </c>
      <c r="S445" s="110">
        <f t="shared" si="89"/>
        <v>-8.7166552443352363E-2</v>
      </c>
      <c r="T445" s="110">
        <f t="shared" si="90"/>
        <v>-6.1710273791909992E-2</v>
      </c>
      <c r="U445" s="111">
        <f t="shared" si="91"/>
        <v>-2.0662591672066591E-3</v>
      </c>
      <c r="V445" s="98">
        <f t="shared" si="92"/>
        <v>2.5456278651442371E-2</v>
      </c>
    </row>
    <row r="446" spans="1:22" x14ac:dyDescent="0.3">
      <c r="A446" s="51">
        <v>429</v>
      </c>
      <c r="B446" s="52">
        <v>132.88</v>
      </c>
      <c r="C446" s="52">
        <v>196.34</v>
      </c>
      <c r="D446" s="52">
        <f t="shared" si="93"/>
        <v>2.0067563050809173E-2</v>
      </c>
      <c r="E446" s="52">
        <f t="shared" si="94"/>
        <v>2.3446826817630197E-2</v>
      </c>
      <c r="I446" s="51">
        <v>429</v>
      </c>
      <c r="J446" s="47">
        <f t="shared" si="95"/>
        <v>1.2762753294696825E-3</v>
      </c>
      <c r="K446" s="47">
        <f t="shared" si="96"/>
        <v>2.7595026359122825E-3</v>
      </c>
      <c r="L446" s="47">
        <f t="shared" si="97"/>
        <v>1.2651258177474145E-3</v>
      </c>
      <c r="M446" s="47">
        <f t="shared" si="84"/>
        <v>3.5724995863816174E-2</v>
      </c>
      <c r="N446" s="47">
        <f t="shared" si="85"/>
        <v>5.2530968351176266E-2</v>
      </c>
      <c r="O446" s="47">
        <f t="shared" si="86"/>
        <v>0.67413383455125708</v>
      </c>
      <c r="P446" s="85">
        <v>0.74841512426220436</v>
      </c>
      <c r="Q446" s="84">
        <f t="shared" si="87"/>
        <v>3.6958861532108235E-2</v>
      </c>
      <c r="R446" s="110">
        <f t="shared" si="88"/>
        <v>-5.8762389019424391E-2</v>
      </c>
      <c r="S446" s="110">
        <f t="shared" si="89"/>
        <v>-8.6405753819705305E-2</v>
      </c>
      <c r="T446" s="110">
        <f t="shared" si="90"/>
        <v>-6.0791917439085491E-2</v>
      </c>
      <c r="U446" s="111">
        <f t="shared" si="91"/>
        <v>-2.0295284196611002E-3</v>
      </c>
      <c r="V446" s="98">
        <f t="shared" si="92"/>
        <v>2.5613836380619814E-2</v>
      </c>
    </row>
    <row r="447" spans="1:22" x14ac:dyDescent="0.3">
      <c r="A447" s="51">
        <v>430</v>
      </c>
      <c r="B447" s="52">
        <v>129.68</v>
      </c>
      <c r="C447" s="52">
        <v>192.17</v>
      </c>
      <c r="D447" s="52">
        <f t="shared" si="93"/>
        <v>-2.4376587877618719E-2</v>
      </c>
      <c r="E447" s="52">
        <f t="shared" si="94"/>
        <v>-2.1467453320039662E-2</v>
      </c>
      <c r="I447" s="51">
        <v>430</v>
      </c>
      <c r="J447" s="47">
        <f t="shared" si="95"/>
        <v>1.2500682821895382E-3</v>
      </c>
      <c r="K447" s="47">
        <f t="shared" si="96"/>
        <v>2.6932101674693922E-3</v>
      </c>
      <c r="L447" s="47">
        <f t="shared" si="97"/>
        <v>1.2412876634801181E-3</v>
      </c>
      <c r="M447" s="47">
        <f t="shared" si="84"/>
        <v>3.5356304702125453E-2</v>
      </c>
      <c r="N447" s="47">
        <f t="shared" si="85"/>
        <v>5.1896147905884038E-2</v>
      </c>
      <c r="O447" s="47">
        <f t="shared" si="86"/>
        <v>0.67650412411081495</v>
      </c>
      <c r="P447" s="85">
        <v>0.74841512426220436</v>
      </c>
      <c r="Q447" s="84">
        <f t="shared" si="87"/>
        <v>3.6580121256408749E-2</v>
      </c>
      <c r="R447" s="110">
        <f t="shared" si="88"/>
        <v>-5.8155946024892456E-2</v>
      </c>
      <c r="S447" s="110">
        <f t="shared" si="89"/>
        <v>-8.5361567107803432E-2</v>
      </c>
      <c r="T447" s="110">
        <f t="shared" si="90"/>
        <v>-6.0168945122928592E-2</v>
      </c>
      <c r="U447" s="111">
        <f t="shared" si="91"/>
        <v>-2.0129990980361362E-3</v>
      </c>
      <c r="V447" s="98">
        <f t="shared" si="92"/>
        <v>2.519262198487484E-2</v>
      </c>
    </row>
    <row r="448" spans="1:22" x14ac:dyDescent="0.3">
      <c r="A448" s="51">
        <v>431</v>
      </c>
      <c r="B448" s="52">
        <v>126.69</v>
      </c>
      <c r="C448" s="52">
        <v>179.5</v>
      </c>
      <c r="D448" s="52">
        <f t="shared" si="93"/>
        <v>-2.3326719813458852E-2</v>
      </c>
      <c r="E448" s="52">
        <f t="shared" si="94"/>
        <v>-6.8205189016002088E-2</v>
      </c>
      <c r="I448" s="51">
        <v>431</v>
      </c>
      <c r="J448" s="47">
        <f t="shared" si="95"/>
        <v>1.2303927748205101E-3</v>
      </c>
      <c r="K448" s="47">
        <f t="shared" si="96"/>
        <v>2.6262394090067532E-3</v>
      </c>
      <c r="L448" s="47">
        <f t="shared" si="97"/>
        <v>1.2197481314466531E-3</v>
      </c>
      <c r="M448" s="47">
        <f t="shared" si="84"/>
        <v>3.5076955039177932E-2</v>
      </c>
      <c r="N448" s="47">
        <f t="shared" si="85"/>
        <v>5.124684779580841E-2</v>
      </c>
      <c r="O448" s="47">
        <f t="shared" si="86"/>
        <v>0.67854884936594351</v>
      </c>
      <c r="P448" s="85">
        <v>0.74841512426220436</v>
      </c>
      <c r="Q448" s="84">
        <f t="shared" si="87"/>
        <v>3.6259264458798957E-2</v>
      </c>
      <c r="R448" s="110">
        <f t="shared" si="88"/>
        <v>-5.7696456718605557E-2</v>
      </c>
      <c r="S448" s="110">
        <f t="shared" si="89"/>
        <v>-8.4293563466765545E-2</v>
      </c>
      <c r="T448" s="110">
        <f t="shared" si="90"/>
        <v>-5.9641182655648092E-2</v>
      </c>
      <c r="U448" s="111">
        <f t="shared" si="91"/>
        <v>-1.9447259370425352E-3</v>
      </c>
      <c r="V448" s="98">
        <f t="shared" si="92"/>
        <v>2.4652380811117452E-2</v>
      </c>
    </row>
    <row r="449" spans="1:22" x14ac:dyDescent="0.3">
      <c r="A449" s="51">
        <v>432</v>
      </c>
      <c r="B449" s="52">
        <v>135.61000000000001</v>
      </c>
      <c r="C449" s="52">
        <v>191.55</v>
      </c>
      <c r="D449" s="52">
        <f t="shared" si="93"/>
        <v>6.8039961485892142E-2</v>
      </c>
      <c r="E449" s="52">
        <f t="shared" si="94"/>
        <v>6.4973663218324471E-2</v>
      </c>
      <c r="I449" s="51">
        <v>432</v>
      </c>
      <c r="J449" s="47">
        <f t="shared" si="95"/>
        <v>1.2098050672935633E-3</v>
      </c>
      <c r="K449" s="47">
        <f t="shared" si="96"/>
        <v>2.6870106609978078E-3</v>
      </c>
      <c r="L449" s="47">
        <f t="shared" si="97"/>
        <v>1.230885787523262E-3</v>
      </c>
      <c r="M449" s="47">
        <f t="shared" si="84"/>
        <v>3.4782252188344034E-2</v>
      </c>
      <c r="N449" s="47">
        <f t="shared" si="85"/>
        <v>5.1836383564035485E-2</v>
      </c>
      <c r="O449" s="47">
        <f t="shared" si="86"/>
        <v>0.68269286307885002</v>
      </c>
      <c r="P449" s="85">
        <v>0.74841512426220436</v>
      </c>
      <c r="Q449" s="84">
        <f t="shared" si="87"/>
        <v>3.6211093542578662E-2</v>
      </c>
      <c r="R449" s="110">
        <f t="shared" si="88"/>
        <v>-5.7211713665538483E-2</v>
      </c>
      <c r="S449" s="110">
        <f t="shared" si="89"/>
        <v>-8.5263263513351464E-2</v>
      </c>
      <c r="T449" s="110">
        <f t="shared" si="90"/>
        <v>-5.9561948549389565E-2</v>
      </c>
      <c r="U449" s="111">
        <f t="shared" si="91"/>
        <v>-2.3502348838510823E-3</v>
      </c>
      <c r="V449" s="98">
        <f t="shared" si="92"/>
        <v>2.5701314963961899E-2</v>
      </c>
    </row>
    <row r="450" spans="1:22" x14ac:dyDescent="0.3">
      <c r="A450" s="51">
        <v>433</v>
      </c>
      <c r="B450" s="52">
        <v>132.16999999999999</v>
      </c>
      <c r="C450" s="52">
        <v>189.33</v>
      </c>
      <c r="D450" s="52">
        <f t="shared" si="93"/>
        <v>-2.5694146330138737E-2</v>
      </c>
      <c r="E450" s="52">
        <f t="shared" si="94"/>
        <v>-1.165734688240015E-2</v>
      </c>
      <c r="I450" s="51">
        <v>433</v>
      </c>
      <c r="J450" s="47">
        <f t="shared" si="95"/>
        <v>1.3123940060448072E-3</v>
      </c>
      <c r="K450" s="47">
        <f t="shared" si="96"/>
        <v>2.7330476485281211E-3</v>
      </c>
      <c r="L450" s="47">
        <f t="shared" si="97"/>
        <v>1.3265833801867279E-3</v>
      </c>
      <c r="M450" s="47">
        <f t="shared" si="84"/>
        <v>3.6226978980378799E-2</v>
      </c>
      <c r="N450" s="47">
        <f t="shared" si="85"/>
        <v>5.22785582101125E-2</v>
      </c>
      <c r="O450" s="47">
        <f t="shared" si="86"/>
        <v>0.70045272834767547</v>
      </c>
      <c r="P450" s="85">
        <v>0.74841512426220436</v>
      </c>
      <c r="Q450" s="84">
        <f t="shared" si="87"/>
        <v>3.7518763829613617E-2</v>
      </c>
      <c r="R450" s="110">
        <f t="shared" si="88"/>
        <v>-5.9588077769370827E-2</v>
      </c>
      <c r="S450" s="110">
        <f t="shared" si="89"/>
        <v>-8.5990576083697229E-2</v>
      </c>
      <c r="T450" s="110">
        <f t="shared" si="90"/>
        <v>-6.1712874763875679E-2</v>
      </c>
      <c r="U450" s="111">
        <f t="shared" si="91"/>
        <v>-2.1247969945048517E-3</v>
      </c>
      <c r="V450" s="98">
        <f t="shared" si="92"/>
        <v>2.427770131982155E-2</v>
      </c>
    </row>
    <row r="451" spans="1:22" x14ac:dyDescent="0.3">
      <c r="A451" s="51">
        <v>434</v>
      </c>
      <c r="B451" s="52">
        <v>131.69</v>
      </c>
      <c r="C451" s="52">
        <v>190.5</v>
      </c>
      <c r="D451" s="52">
        <f t="shared" si="93"/>
        <v>-3.6382970475865055E-3</v>
      </c>
      <c r="E451" s="52">
        <f t="shared" si="94"/>
        <v>6.1606703024977101E-3</v>
      </c>
      <c r="I451" s="51">
        <v>434</v>
      </c>
      <c r="J451" s="47">
        <f t="shared" si="95"/>
        <v>1.2928278605325004E-3</v>
      </c>
      <c r="K451" s="47">
        <f t="shared" si="96"/>
        <v>2.6551330311623757E-3</v>
      </c>
      <c r="L451" s="47">
        <f t="shared" si="97"/>
        <v>1.2957716460796534E-3</v>
      </c>
      <c r="M451" s="47">
        <f t="shared" si="84"/>
        <v>3.5955915515148554E-2</v>
      </c>
      <c r="N451" s="47">
        <f t="shared" si="85"/>
        <v>5.152798299140357E-2</v>
      </c>
      <c r="O451" s="47">
        <f t="shared" si="86"/>
        <v>0.69938284989588195</v>
      </c>
      <c r="P451" s="85">
        <v>0.74841512426220436</v>
      </c>
      <c r="Q451" s="84">
        <f t="shared" si="87"/>
        <v>3.7150551383653245E-2</v>
      </c>
      <c r="R451" s="110">
        <f t="shared" si="88"/>
        <v>-5.9142218045452825E-2</v>
      </c>
      <c r="S451" s="110">
        <f t="shared" si="89"/>
        <v>-8.4755989712903962E-2</v>
      </c>
      <c r="T451" s="110">
        <f t="shared" si="90"/>
        <v>-6.1107219186649089E-2</v>
      </c>
      <c r="U451" s="111">
        <f t="shared" si="91"/>
        <v>-1.965001141196264E-3</v>
      </c>
      <c r="V451" s="98">
        <f t="shared" si="92"/>
        <v>2.3648770526254873E-2</v>
      </c>
    </row>
    <row r="452" spans="1:22" x14ac:dyDescent="0.3">
      <c r="A452" s="51">
        <v>435</v>
      </c>
      <c r="B452" s="52">
        <v>131.62</v>
      </c>
      <c r="C452" s="52">
        <v>190.22</v>
      </c>
      <c r="D452" s="52">
        <f t="shared" si="93"/>
        <v>-5.3169269415559721E-4</v>
      </c>
      <c r="E452" s="52">
        <f t="shared" si="94"/>
        <v>-1.4708975125162743E-3</v>
      </c>
      <c r="I452" s="51">
        <v>435</v>
      </c>
      <c r="J452" s="47">
        <f t="shared" si="95"/>
        <v>1.2544401408787196E-3</v>
      </c>
      <c r="K452" s="47">
        <f t="shared" si="96"/>
        <v>2.5766176559847867E-3</v>
      </c>
      <c r="L452" s="47">
        <f t="shared" si="97"/>
        <v>1.2562260662400816E-3</v>
      </c>
      <c r="M452" s="47">
        <f t="shared" si="84"/>
        <v>3.5418076470620473E-2</v>
      </c>
      <c r="N452" s="47">
        <f t="shared" si="85"/>
        <v>5.0760394560964421E-2</v>
      </c>
      <c r="O452" s="47">
        <f t="shared" si="86"/>
        <v>0.69874359523896312</v>
      </c>
      <c r="P452" s="85">
        <v>0.74841512426220436</v>
      </c>
      <c r="Q452" s="84">
        <f t="shared" si="87"/>
        <v>3.658961387744112E-2</v>
      </c>
      <c r="R452" s="110">
        <f t="shared" si="88"/>
        <v>-5.8257551542344695E-2</v>
      </c>
      <c r="S452" s="110">
        <f t="shared" si="89"/>
        <v>-8.3493419099090138E-2</v>
      </c>
      <c r="T452" s="110">
        <f t="shared" si="90"/>
        <v>-6.0184559095062963E-2</v>
      </c>
      <c r="U452" s="111">
        <f t="shared" si="91"/>
        <v>-1.9270075527182684E-3</v>
      </c>
      <c r="V452" s="98">
        <f t="shared" si="92"/>
        <v>2.3308860004027175E-2</v>
      </c>
    </row>
    <row r="453" spans="1:22" x14ac:dyDescent="0.3">
      <c r="A453" s="51">
        <v>436</v>
      </c>
      <c r="B453" s="52">
        <v>135.29</v>
      </c>
      <c r="C453" s="52">
        <v>202.05</v>
      </c>
      <c r="D453" s="52">
        <f t="shared" si="93"/>
        <v>2.7501639587295703E-2</v>
      </c>
      <c r="E453" s="52">
        <f t="shared" si="94"/>
        <v>6.0333894470243378E-2</v>
      </c>
      <c r="I453" s="51">
        <v>436</v>
      </c>
      <c r="J453" s="47">
        <f t="shared" si="95"/>
        <v>1.2168154175659887E-3</v>
      </c>
      <c r="K453" s="47">
        <f t="shared" si="96"/>
        <v>2.4993840324900127E-3</v>
      </c>
      <c r="L453" s="47">
        <f t="shared" si="97"/>
        <v>1.2185627462167167E-3</v>
      </c>
      <c r="M453" s="47">
        <f t="shared" si="84"/>
        <v>3.488288144012746E-2</v>
      </c>
      <c r="N453" s="47">
        <f t="shared" si="85"/>
        <v>4.9993839945437407E-2</v>
      </c>
      <c r="O453" s="47">
        <f t="shared" si="86"/>
        <v>0.69874554088476748</v>
      </c>
      <c r="P453" s="85">
        <v>0.74841512426220436</v>
      </c>
      <c r="Q453" s="84">
        <f t="shared" si="87"/>
        <v>3.6036835908542592E-2</v>
      </c>
      <c r="R453" s="110">
        <f t="shared" si="88"/>
        <v>-5.7377234055311858E-2</v>
      </c>
      <c r="S453" s="110">
        <f t="shared" si="89"/>
        <v>-8.2232548959484134E-2</v>
      </c>
      <c r="T453" s="110">
        <f t="shared" si="90"/>
        <v>-5.9275320248021346E-2</v>
      </c>
      <c r="U453" s="111">
        <f t="shared" si="91"/>
        <v>-1.8980861927094875E-3</v>
      </c>
      <c r="V453" s="98">
        <f t="shared" si="92"/>
        <v>2.2957228711462788E-2</v>
      </c>
    </row>
    <row r="454" spans="1:22" x14ac:dyDescent="0.3">
      <c r="A454" s="51">
        <v>437</v>
      </c>
      <c r="B454" s="52">
        <v>128.68</v>
      </c>
      <c r="C454" s="52">
        <v>183.28</v>
      </c>
      <c r="D454" s="52">
        <f t="shared" si="93"/>
        <v>-5.0091920244443228E-2</v>
      </c>
      <c r="E454" s="52">
        <f t="shared" si="94"/>
        <v>-9.7500153379242616E-2</v>
      </c>
      <c r="I454" s="51">
        <v>437</v>
      </c>
      <c r="J454" s="47">
        <f t="shared" si="95"/>
        <v>1.2030011604386942E-3</v>
      </c>
      <c r="K454" s="47">
        <f t="shared" si="96"/>
        <v>2.5336078761737063E-3</v>
      </c>
      <c r="L454" s="47">
        <f t="shared" si="97"/>
        <v>1.2317842944487721E-3</v>
      </c>
      <c r="M454" s="47">
        <f t="shared" si="84"/>
        <v>3.4684307120637345E-2</v>
      </c>
      <c r="N454" s="47">
        <f t="shared" si="85"/>
        <v>5.0334956801150695E-2</v>
      </c>
      <c r="O454" s="47">
        <f t="shared" si="86"/>
        <v>0.705556730496677</v>
      </c>
      <c r="P454" s="85">
        <v>0.74841512426220436</v>
      </c>
      <c r="Q454" s="84">
        <f t="shared" si="87"/>
        <v>3.6028613544367948E-2</v>
      </c>
      <c r="R454" s="110">
        <f t="shared" si="88"/>
        <v>-5.7050608365679129E-2</v>
      </c>
      <c r="S454" s="110">
        <f t="shared" si="89"/>
        <v>-8.2793636256818418E-2</v>
      </c>
      <c r="T454" s="110">
        <f t="shared" si="90"/>
        <v>-5.9261795662486572E-2</v>
      </c>
      <c r="U454" s="111">
        <f t="shared" si="91"/>
        <v>-2.2111872968074431E-3</v>
      </c>
      <c r="V454" s="98">
        <f t="shared" si="92"/>
        <v>2.3531840594331846E-2</v>
      </c>
    </row>
    <row r="455" spans="1:22" x14ac:dyDescent="0.3">
      <c r="A455" s="51">
        <v>438</v>
      </c>
      <c r="B455" s="52">
        <v>128.69</v>
      </c>
      <c r="C455" s="52">
        <v>195.72</v>
      </c>
      <c r="D455" s="52">
        <f t="shared" si="93"/>
        <v>7.7709134747818695E-5</v>
      </c>
      <c r="E455" s="52">
        <f t="shared" si="94"/>
        <v>6.5670028275682704E-2</v>
      </c>
      <c r="I455" s="51">
        <v>438</v>
      </c>
      <c r="J455" s="47">
        <f t="shared" si="95"/>
        <v>1.2421871398388031E-3</v>
      </c>
      <c r="K455" s="47">
        <f t="shared" si="96"/>
        <v>2.7427880371577703E-3</v>
      </c>
      <c r="L455" s="47">
        <f t="shared" si="97"/>
        <v>1.341349862822129E-3</v>
      </c>
      <c r="M455" s="47">
        <f t="shared" si="84"/>
        <v>3.524467534023832E-2</v>
      </c>
      <c r="N455" s="47">
        <f t="shared" si="85"/>
        <v>5.237163389811101E-2</v>
      </c>
      <c r="O455" s="47">
        <f t="shared" si="86"/>
        <v>0.72669543413886706</v>
      </c>
      <c r="P455" s="85">
        <v>0.74841512426220436</v>
      </c>
      <c r="Q455" s="84">
        <f t="shared" si="87"/>
        <v>3.7074388487294815E-2</v>
      </c>
      <c r="R455" s="110">
        <f t="shared" si="88"/>
        <v>-5.7972332064118129E-2</v>
      </c>
      <c r="S455" s="110">
        <f t="shared" si="89"/>
        <v>-8.6143671966682586E-2</v>
      </c>
      <c r="T455" s="110">
        <f t="shared" si="90"/>
        <v>-6.0981942370334795E-2</v>
      </c>
      <c r="U455" s="111">
        <f t="shared" si="91"/>
        <v>-3.009610306216666E-3</v>
      </c>
      <c r="V455" s="98">
        <f t="shared" si="92"/>
        <v>2.5161729596347791E-2</v>
      </c>
    </row>
    <row r="456" spans="1:22" x14ac:dyDescent="0.3">
      <c r="A456" s="51">
        <v>439</v>
      </c>
      <c r="B456" s="52">
        <v>128.66999999999999</v>
      </c>
      <c r="C456" s="52">
        <v>192.24</v>
      </c>
      <c r="D456" s="52">
        <f t="shared" si="93"/>
        <v>-1.5542430867475081E-4</v>
      </c>
      <c r="E456" s="52">
        <f t="shared" si="94"/>
        <v>-1.7940474992709333E-2</v>
      </c>
      <c r="I456" s="51">
        <v>439</v>
      </c>
      <c r="J456" s="47">
        <f t="shared" si="95"/>
        <v>1.2049217068049276E-3</v>
      </c>
      <c r="K456" s="47">
        <f t="shared" si="96"/>
        <v>2.7898809744549063E-3</v>
      </c>
      <c r="L456" s="47">
        <f t="shared" si="97"/>
        <v>1.3012624617697501E-3</v>
      </c>
      <c r="M456" s="47">
        <f t="shared" si="84"/>
        <v>3.4711982179139921E-2</v>
      </c>
      <c r="N456" s="47">
        <f t="shared" si="85"/>
        <v>5.2819323873511542E-2</v>
      </c>
      <c r="O456" s="47">
        <f t="shared" si="86"/>
        <v>0.7097291613126312</v>
      </c>
      <c r="P456" s="85">
        <v>0.74841512426220436</v>
      </c>
      <c r="Q456" s="84">
        <f t="shared" si="87"/>
        <v>3.6626788163595353E-2</v>
      </c>
      <c r="R456" s="110">
        <f t="shared" si="88"/>
        <v>-5.7096129786033178E-2</v>
      </c>
      <c r="S456" s="110">
        <f t="shared" si="89"/>
        <v>-8.6880056446469969E-2</v>
      </c>
      <c r="T456" s="110">
        <f t="shared" si="90"/>
        <v>-6.0245705354473086E-2</v>
      </c>
      <c r="U456" s="111">
        <f t="shared" si="91"/>
        <v>-3.1495755684399079E-3</v>
      </c>
      <c r="V456" s="98">
        <f t="shared" si="92"/>
        <v>2.6634351091996883E-2</v>
      </c>
    </row>
    <row r="457" spans="1:22" x14ac:dyDescent="0.3">
      <c r="A457" s="51">
        <v>440</v>
      </c>
      <c r="B457" s="52">
        <v>133.99</v>
      </c>
      <c r="C457" s="52">
        <v>200.26</v>
      </c>
      <c r="D457" s="52">
        <f t="shared" si="93"/>
        <v>4.0514183103617943E-2</v>
      </c>
      <c r="E457" s="52">
        <f t="shared" si="94"/>
        <v>4.087193085144316E-2</v>
      </c>
      <c r="I457" s="51">
        <v>440</v>
      </c>
      <c r="J457" s="47">
        <f t="shared" si="95"/>
        <v>1.1687747803022514E-3</v>
      </c>
      <c r="K457" s="47">
        <f t="shared" si="96"/>
        <v>2.71584036451018E-3</v>
      </c>
      <c r="L457" s="47">
        <f t="shared" si="97"/>
        <v>1.2623082394943488E-3</v>
      </c>
      <c r="M457" s="47">
        <f t="shared" si="84"/>
        <v>3.4187348249056282E-2</v>
      </c>
      <c r="N457" s="47">
        <f t="shared" si="85"/>
        <v>5.2113725298717418E-2</v>
      </c>
      <c r="O457" s="47">
        <f t="shared" si="86"/>
        <v>0.70851309537497265</v>
      </c>
      <c r="P457" s="85">
        <v>0.74841512426220436</v>
      </c>
      <c r="Q457" s="84">
        <f t="shared" si="87"/>
        <v>3.6082115166159189E-2</v>
      </c>
      <c r="R457" s="110">
        <f t="shared" si="88"/>
        <v>-5.6233183763313301E-2</v>
      </c>
      <c r="S457" s="110">
        <f t="shared" si="89"/>
        <v>-8.5719450071548062E-2</v>
      </c>
      <c r="T457" s="110">
        <f t="shared" si="90"/>
        <v>-5.9349797999137678E-2</v>
      </c>
      <c r="U457" s="111">
        <f t="shared" si="91"/>
        <v>-3.1166142358243776E-3</v>
      </c>
      <c r="V457" s="98">
        <f t="shared" si="92"/>
        <v>2.6369652072410384E-2</v>
      </c>
    </row>
    <row r="458" spans="1:22" x14ac:dyDescent="0.3">
      <c r="A458" s="51">
        <v>441</v>
      </c>
      <c r="B458" s="52">
        <v>136.53</v>
      </c>
      <c r="C458" s="52">
        <v>205.72</v>
      </c>
      <c r="D458" s="52">
        <f t="shared" si="93"/>
        <v>1.8779200396143655E-2</v>
      </c>
      <c r="E458" s="52">
        <f t="shared" si="94"/>
        <v>2.6899498627058829E-2</v>
      </c>
      <c r="I458" s="51">
        <v>441</v>
      </c>
      <c r="J458" s="47">
        <f t="shared" si="95"/>
        <v>1.1829535078697884E-3</v>
      </c>
      <c r="K458" s="47">
        <f t="shared" si="96"/>
        <v>2.6844805955206293E-3</v>
      </c>
      <c r="L458" s="47">
        <f t="shared" si="97"/>
        <v>1.2741157790189315E-3</v>
      </c>
      <c r="M458" s="47">
        <f t="shared" si="84"/>
        <v>3.4394091176680165E-2</v>
      </c>
      <c r="N458" s="47">
        <f t="shared" si="85"/>
        <v>5.1811973476414017E-2</v>
      </c>
      <c r="O458" s="47">
        <f t="shared" si="86"/>
        <v>0.71498169222179264</v>
      </c>
      <c r="P458" s="85">
        <v>0.74841512426220436</v>
      </c>
      <c r="Q458" s="84">
        <f t="shared" si="87"/>
        <v>3.6225991552199889E-2</v>
      </c>
      <c r="R458" s="110">
        <f t="shared" si="88"/>
        <v>-5.6573245617662013E-2</v>
      </c>
      <c r="S458" s="110">
        <f t="shared" si="89"/>
        <v>-8.5223112492193095E-2</v>
      </c>
      <c r="T458" s="110">
        <f t="shared" si="90"/>
        <v>-5.9586453594549393E-2</v>
      </c>
      <c r="U458" s="111">
        <f t="shared" si="91"/>
        <v>-3.0132079768873804E-3</v>
      </c>
      <c r="V458" s="98">
        <f t="shared" si="92"/>
        <v>2.5636658897643702E-2</v>
      </c>
    </row>
    <row r="459" spans="1:22" x14ac:dyDescent="0.3">
      <c r="A459" s="51">
        <v>442</v>
      </c>
      <c r="B459" s="52">
        <v>133.80000000000001</v>
      </c>
      <c r="C459" s="52">
        <v>199.56</v>
      </c>
      <c r="D459" s="52">
        <f t="shared" si="93"/>
        <v>-2.0198223002532111E-2</v>
      </c>
      <c r="E459" s="52">
        <f t="shared" si="94"/>
        <v>-3.0401077913878832E-2</v>
      </c>
      <c r="I459" s="51">
        <v>442</v>
      </c>
      <c r="J459" s="47">
        <f t="shared" si="95"/>
        <v>1.1580446536592504E-3</v>
      </c>
      <c r="K459" s="47">
        <f t="shared" si="96"/>
        <v>2.6256536684466244E-3</v>
      </c>
      <c r="L459" s="47">
        <f t="shared" si="97"/>
        <v>1.2510468379065634E-3</v>
      </c>
      <c r="M459" s="47">
        <f t="shared" si="84"/>
        <v>3.4030055152162925E-2</v>
      </c>
      <c r="N459" s="47">
        <f t="shared" si="85"/>
        <v>5.1241132583566343E-2</v>
      </c>
      <c r="O459" s="47">
        <f t="shared" si="86"/>
        <v>0.71745091893502966</v>
      </c>
      <c r="P459" s="85">
        <v>0.74841512426220436</v>
      </c>
      <c r="Q459" s="84">
        <f t="shared" si="87"/>
        <v>3.5860279435833267E-2</v>
      </c>
      <c r="R459" s="110">
        <f t="shared" si="88"/>
        <v>-5.5974459642393837E-2</v>
      </c>
      <c r="S459" s="110">
        <f t="shared" si="89"/>
        <v>-8.4284162779180383E-2</v>
      </c>
      <c r="T459" s="110">
        <f t="shared" si="90"/>
        <v>-5.8984910693523657E-2</v>
      </c>
      <c r="U459" s="111">
        <f t="shared" si="91"/>
        <v>-3.0104510511298199E-3</v>
      </c>
      <c r="V459" s="98">
        <f t="shared" si="92"/>
        <v>2.5299252085656726E-2</v>
      </c>
    </row>
    <row r="460" spans="1:22" x14ac:dyDescent="0.3">
      <c r="A460" s="51">
        <v>443</v>
      </c>
      <c r="B460" s="52">
        <v>133.44999999999999</v>
      </c>
      <c r="C460" s="52">
        <v>198.65</v>
      </c>
      <c r="D460" s="52">
        <f t="shared" si="93"/>
        <v>-2.6192718435950686E-3</v>
      </c>
      <c r="E460" s="52">
        <f t="shared" si="94"/>
        <v>-4.5704607322286676E-3</v>
      </c>
      <c r="I460" s="51">
        <v>443</v>
      </c>
      <c r="J460" s="47">
        <f t="shared" si="95"/>
        <v>1.1355423604232733E-3</v>
      </c>
      <c r="K460" s="47">
        <f t="shared" si="96"/>
        <v>2.5746108245429979E-3</v>
      </c>
      <c r="L460" s="47">
        <f t="shared" si="97"/>
        <v>1.2319368653060229E-3</v>
      </c>
      <c r="M460" s="47">
        <f t="shared" si="84"/>
        <v>3.3697809430633219E-2</v>
      </c>
      <c r="N460" s="47">
        <f t="shared" si="85"/>
        <v>5.0740623020839995E-2</v>
      </c>
      <c r="O460" s="47">
        <f t="shared" si="86"/>
        <v>0.72049502471583049</v>
      </c>
      <c r="P460" s="85">
        <v>0.74841512426220436</v>
      </c>
      <c r="Q460" s="84">
        <f t="shared" si="87"/>
        <v>3.5537703286287872E-2</v>
      </c>
      <c r="R460" s="110">
        <f t="shared" si="88"/>
        <v>-5.5427964062296588E-2</v>
      </c>
      <c r="S460" s="110">
        <f t="shared" si="89"/>
        <v>-8.3460897809606055E-2</v>
      </c>
      <c r="T460" s="110">
        <f t="shared" si="90"/>
        <v>-5.8454320143975877E-2</v>
      </c>
      <c r="U460" s="111">
        <f t="shared" si="91"/>
        <v>-3.0263560816792892E-3</v>
      </c>
      <c r="V460" s="98">
        <f t="shared" si="92"/>
        <v>2.5006577665630178E-2</v>
      </c>
    </row>
    <row r="461" spans="1:22" x14ac:dyDescent="0.3">
      <c r="A461" s="51">
        <v>444</v>
      </c>
      <c r="B461" s="52">
        <v>134.18</v>
      </c>
      <c r="C461" s="52">
        <v>200.09</v>
      </c>
      <c r="D461" s="52">
        <f t="shared" si="93"/>
        <v>5.4553062842089628E-3</v>
      </c>
      <c r="E461" s="52">
        <f t="shared" si="94"/>
        <v>7.2227830677935156E-3</v>
      </c>
      <c r="I461" s="51">
        <v>444</v>
      </c>
      <c r="J461" s="47">
        <f t="shared" si="95"/>
        <v>1.1016819071602946E-3</v>
      </c>
      <c r="K461" s="47">
        <f t="shared" si="96"/>
        <v>2.4979991731458534E-3</v>
      </c>
      <c r="L461" s="47">
        <f t="shared" si="97"/>
        <v>1.1953378977200876E-3</v>
      </c>
      <c r="M461" s="47">
        <f t="shared" si="84"/>
        <v>3.3191593923165161E-2</v>
      </c>
      <c r="N461" s="47">
        <f t="shared" si="85"/>
        <v>4.9979987726547645E-2</v>
      </c>
      <c r="O461" s="47">
        <f t="shared" si="86"/>
        <v>0.72055383699340014</v>
      </c>
      <c r="P461" s="85">
        <v>0.74841512426220436</v>
      </c>
      <c r="Q461" s="84">
        <f t="shared" si="87"/>
        <v>3.5004723929022701E-2</v>
      </c>
      <c r="R461" s="110">
        <f t="shared" si="88"/>
        <v>-5.4595313648818672E-2</v>
      </c>
      <c r="S461" s="110">
        <f t="shared" si="89"/>
        <v>-8.220976408700198E-2</v>
      </c>
      <c r="T461" s="110">
        <f t="shared" si="90"/>
        <v>-5.757764711508799E-2</v>
      </c>
      <c r="U461" s="111">
        <f t="shared" si="91"/>
        <v>-2.9823334662693185E-3</v>
      </c>
      <c r="V461" s="98">
        <f t="shared" si="92"/>
        <v>2.4632116971913989E-2</v>
      </c>
    </row>
    <row r="462" spans="1:22" x14ac:dyDescent="0.3">
      <c r="A462" s="51">
        <v>445</v>
      </c>
      <c r="B462" s="52">
        <v>136.16</v>
      </c>
      <c r="C462" s="52">
        <v>204.57</v>
      </c>
      <c r="D462" s="52">
        <f t="shared" si="93"/>
        <v>1.464848269032184E-2</v>
      </c>
      <c r="E462" s="52">
        <f t="shared" si="94"/>
        <v>2.2142949872269679E-2</v>
      </c>
      <c r="I462" s="51">
        <v>445</v>
      </c>
      <c r="J462" s="47">
        <f t="shared" si="95"/>
        <v>1.0695242609451215E-3</v>
      </c>
      <c r="K462" s="47">
        <f t="shared" si="96"/>
        <v>2.4246242558088097E-3</v>
      </c>
      <c r="L462" s="47">
        <f t="shared" si="97"/>
        <v>1.1606598356042612E-3</v>
      </c>
      <c r="M462" s="47">
        <f t="shared" si="84"/>
        <v>3.2703581775474097E-2</v>
      </c>
      <c r="N462" s="47">
        <f t="shared" si="85"/>
        <v>4.9240473756949267E-2</v>
      </c>
      <c r="O462" s="47">
        <f t="shared" si="86"/>
        <v>0.72075458374310319</v>
      </c>
      <c r="P462" s="85">
        <v>0.74841512426220436</v>
      </c>
      <c r="Q462" s="84">
        <f t="shared" si="87"/>
        <v>3.4490796862097203E-2</v>
      </c>
      <c r="R462" s="110">
        <f t="shared" si="88"/>
        <v>-5.3792605097692653E-2</v>
      </c>
      <c r="S462" s="110">
        <f t="shared" si="89"/>
        <v>-8.0993371851926801E-2</v>
      </c>
      <c r="T462" s="110">
        <f t="shared" si="90"/>
        <v>-5.6732312315067056E-2</v>
      </c>
      <c r="U462" s="111">
        <f t="shared" si="91"/>
        <v>-2.9397072173744029E-3</v>
      </c>
      <c r="V462" s="98">
        <f t="shared" si="92"/>
        <v>2.4261059536859746E-2</v>
      </c>
    </row>
    <row r="463" spans="1:22" x14ac:dyDescent="0.3">
      <c r="A463" s="51">
        <v>446</v>
      </c>
      <c r="B463" s="52">
        <v>135.99</v>
      </c>
      <c r="C463" s="52">
        <v>203.26</v>
      </c>
      <c r="D463" s="52">
        <f t="shared" si="93"/>
        <v>-1.2493112041962956E-3</v>
      </c>
      <c r="E463" s="52">
        <f t="shared" si="94"/>
        <v>-6.4242674910508233E-3</v>
      </c>
      <c r="I463" s="51">
        <v>446</v>
      </c>
      <c r="J463" s="47">
        <f t="shared" si="95"/>
        <v>1.0438758744706277E-3</v>
      </c>
      <c r="K463" s="47">
        <f t="shared" si="96"/>
        <v>2.3665948350059208E-3</v>
      </c>
      <c r="L463" s="47">
        <f t="shared" si="97"/>
        <v>1.1355708590736317E-3</v>
      </c>
      <c r="M463" s="47">
        <f t="shared" si="84"/>
        <v>3.2309067991364709E-2</v>
      </c>
      <c r="N463" s="47">
        <f t="shared" si="85"/>
        <v>4.8647660118508483E-2</v>
      </c>
      <c r="O463" s="47">
        <f t="shared" si="86"/>
        <v>0.72248336619227327</v>
      </c>
      <c r="P463" s="85">
        <v>0.74841512426220436</v>
      </c>
      <c r="Q463" s="84">
        <f t="shared" si="87"/>
        <v>3.4089995428025814E-2</v>
      </c>
      <c r="R463" s="110">
        <f t="shared" si="88"/>
        <v>-5.3143687669017975E-2</v>
      </c>
      <c r="S463" s="110">
        <f t="shared" si="89"/>
        <v>-8.0018280188631191E-2</v>
      </c>
      <c r="T463" s="110">
        <f t="shared" si="90"/>
        <v>-5.607305262254738E-2</v>
      </c>
      <c r="U463" s="111">
        <f t="shared" si="91"/>
        <v>-2.929364953529405E-3</v>
      </c>
      <c r="V463" s="98">
        <f t="shared" si="92"/>
        <v>2.3945227566083811E-2</v>
      </c>
    </row>
    <row r="464" spans="1:22" x14ac:dyDescent="0.3">
      <c r="A464" s="51">
        <v>447</v>
      </c>
      <c r="B464" s="52">
        <v>136.01</v>
      </c>
      <c r="C464" s="52">
        <v>202.49</v>
      </c>
      <c r="D464" s="52">
        <f t="shared" si="93"/>
        <v>1.4705882379433685E-4</v>
      </c>
      <c r="E464" s="52">
        <f t="shared" si="94"/>
        <v>-3.7954450984422961E-3</v>
      </c>
      <c r="I464" s="51">
        <v>447</v>
      </c>
      <c r="J464" s="47">
        <f t="shared" si="95"/>
        <v>1.0126064215910566E-3</v>
      </c>
      <c r="K464" s="47">
        <f t="shared" si="96"/>
        <v>2.2968351263396402E-3</v>
      </c>
      <c r="L464" s="47">
        <f t="shared" si="97"/>
        <v>1.1017445105820825E-3</v>
      </c>
      <c r="M464" s="47">
        <f t="shared" si="84"/>
        <v>3.1821477363426366E-2</v>
      </c>
      <c r="N464" s="47">
        <f t="shared" si="85"/>
        <v>4.7925307785549383E-2</v>
      </c>
      <c r="O464" s="47">
        <f t="shared" si="86"/>
        <v>0.72242978978250316</v>
      </c>
      <c r="P464" s="85">
        <v>0.74841512426220436</v>
      </c>
      <c r="Q464" s="84">
        <f t="shared" si="87"/>
        <v>3.3577659555543149E-2</v>
      </c>
      <c r="R464" s="110">
        <f t="shared" si="88"/>
        <v>-5.2341672456186046E-2</v>
      </c>
      <c r="S464" s="110">
        <f t="shared" si="89"/>
        <v>-7.8830116333826555E-2</v>
      </c>
      <c r="T464" s="110">
        <f t="shared" si="90"/>
        <v>-5.5230335104476919E-2</v>
      </c>
      <c r="U464" s="111">
        <f t="shared" si="91"/>
        <v>-2.8886626482908725E-3</v>
      </c>
      <c r="V464" s="98">
        <f t="shared" si="92"/>
        <v>2.3599781229349637E-2</v>
      </c>
    </row>
    <row r="465" spans="1:22" x14ac:dyDescent="0.3">
      <c r="A465" s="51">
        <v>448</v>
      </c>
      <c r="B465" s="52">
        <v>139.49</v>
      </c>
      <c r="C465" s="52">
        <v>209.07</v>
      </c>
      <c r="D465" s="52">
        <f t="shared" si="93"/>
        <v>2.5264501659482012E-2</v>
      </c>
      <c r="E465" s="52">
        <f t="shared" si="94"/>
        <v>3.1978621507359188E-2</v>
      </c>
      <c r="I465" s="51">
        <v>448</v>
      </c>
      <c r="J465" s="47">
        <f t="shared" si="95"/>
        <v>9.8222887773225464E-4</v>
      </c>
      <c r="K465" s="47">
        <f t="shared" si="96"/>
        <v>2.2283622346543097E-3</v>
      </c>
      <c r="L465" s="47">
        <f t="shared" si="97"/>
        <v>1.0686754306538614E-3</v>
      </c>
      <c r="M465" s="47">
        <f t="shared" si="84"/>
        <v>3.1340530910184891E-2</v>
      </c>
      <c r="N465" s="47">
        <f t="shared" si="85"/>
        <v>4.7205531822597971E-2</v>
      </c>
      <c r="O465" s="47">
        <f t="shared" si="86"/>
        <v>0.7223481766885248</v>
      </c>
      <c r="P465" s="85">
        <v>0.74841512426220436</v>
      </c>
      <c r="Q465" s="84">
        <f t="shared" si="87"/>
        <v>3.3070483153256079E-2</v>
      </c>
      <c r="R465" s="110">
        <f t="shared" si="88"/>
        <v>-5.1550585938202359E-2</v>
      </c>
      <c r="S465" s="110">
        <f t="shared" si="89"/>
        <v>-7.7646190230573439E-2</v>
      </c>
      <c r="T465" s="110">
        <f t="shared" si="90"/>
        <v>-5.4396104159670833E-2</v>
      </c>
      <c r="U465" s="111">
        <f t="shared" si="91"/>
        <v>-2.8455182214684738E-3</v>
      </c>
      <c r="V465" s="98">
        <f t="shared" si="92"/>
        <v>2.3250086070902606E-2</v>
      </c>
    </row>
    <row r="466" spans="1:22" x14ac:dyDescent="0.3">
      <c r="A466" s="51">
        <v>449</v>
      </c>
      <c r="B466" s="52">
        <v>141.07</v>
      </c>
      <c r="C466" s="52">
        <v>211.97</v>
      </c>
      <c r="D466" s="52">
        <f t="shared" si="93"/>
        <v>1.1263306982267034E-2</v>
      </c>
      <c r="E466" s="52">
        <f t="shared" si="94"/>
        <v>1.3775631106108429E-2</v>
      </c>
      <c r="I466" s="51">
        <v>449</v>
      </c>
      <c r="J466" s="47">
        <f t="shared" si="95"/>
        <v>9.7191086272334609E-4</v>
      </c>
      <c r="K466" s="47">
        <f t="shared" si="96"/>
        <v>2.1921903346200085E-3</v>
      </c>
      <c r="L466" s="47">
        <f t="shared" si="97"/>
        <v>1.0608528858184641E-3</v>
      </c>
      <c r="M466" s="47">
        <f t="shared" si="84"/>
        <v>3.1175484963723438E-2</v>
      </c>
      <c r="N466" s="47">
        <f t="shared" si="85"/>
        <v>4.6820832271757075E-2</v>
      </c>
      <c r="O466" s="47">
        <f t="shared" si="86"/>
        <v>0.72677974421553648</v>
      </c>
      <c r="P466" s="85">
        <v>0.74841512426220436</v>
      </c>
      <c r="Q466" s="84">
        <f t="shared" si="87"/>
        <v>3.2903528145435304E-2</v>
      </c>
      <c r="R466" s="110">
        <f t="shared" si="88"/>
        <v>-5.1279109514551599E-2</v>
      </c>
      <c r="S466" s="110">
        <f t="shared" si="89"/>
        <v>-7.7013415779086186E-2</v>
      </c>
      <c r="T466" s="110">
        <f t="shared" si="90"/>
        <v>-5.4121487609519119E-2</v>
      </c>
      <c r="U466" s="111">
        <f t="shared" si="91"/>
        <v>-2.8423780949675195E-3</v>
      </c>
      <c r="V466" s="98">
        <f t="shared" si="92"/>
        <v>2.2891928169567068E-2</v>
      </c>
    </row>
    <row r="467" spans="1:22" x14ac:dyDescent="0.3">
      <c r="A467" s="51">
        <v>450</v>
      </c>
      <c r="B467" s="52">
        <v>138.43</v>
      </c>
      <c r="C467" s="52">
        <v>206.01</v>
      </c>
      <c r="D467" s="52">
        <f t="shared" si="93"/>
        <v>-1.8891438386767271E-2</v>
      </c>
      <c r="E467" s="52">
        <f t="shared" si="94"/>
        <v>-2.8520043923950942E-2</v>
      </c>
      <c r="I467" s="51">
        <v>450</v>
      </c>
      <c r="J467" s="47">
        <f t="shared" si="95"/>
        <v>9.4655939936694915E-4</v>
      </c>
      <c r="K467" s="47">
        <f t="shared" si="96"/>
        <v>2.1321176649525559E-3</v>
      </c>
      <c r="L467" s="47">
        <f t="shared" si="97"/>
        <v>1.033682074104587E-3</v>
      </c>
      <c r="M467" s="47">
        <f t="shared" ref="M467:M530" si="98">SQRT(J467)</f>
        <v>3.0766205475601785E-2</v>
      </c>
      <c r="N467" s="47">
        <f t="shared" ref="N467:N530" si="99">SQRT(K467)</f>
        <v>4.6174859663593519E-2</v>
      </c>
      <c r="O467" s="47">
        <f t="shared" ref="O467:O530" si="100">L467/(M467*N467)</f>
        <v>0.72762475239356272</v>
      </c>
      <c r="P467" s="85">
        <v>0.74841512426220436</v>
      </c>
      <c r="Q467" s="84">
        <f t="shared" ref="Q467:Q530" si="101">SQRT((P467^2)*J467+((1-P467)^2)*K467+2*(P467*(1-P467))*L467)</f>
        <v>3.247164754241369E-2</v>
      </c>
      <c r="R467" s="110">
        <f t="shared" ref="R467:R530" si="102">NORMSINV(0.05)*M467</f>
        <v>-5.0605904664077855E-2</v>
      </c>
      <c r="S467" s="110">
        <f t="shared" ref="S467:S530" si="103">NORMSINV(0.05)*N467</f>
        <v>-7.5950885391637052E-2</v>
      </c>
      <c r="T467" s="110">
        <f t="shared" ref="T467:T530" si="104">NORMSINV(0.05)*Q467</f>
        <v>-5.3411107233229033E-2</v>
      </c>
      <c r="U467" s="111">
        <f t="shared" ref="U467:U530" si="105">T467-R467</f>
        <v>-2.8052025691511773E-3</v>
      </c>
      <c r="V467" s="98">
        <f t="shared" ref="V467:V530" si="106">T467-S467</f>
        <v>2.2539778158408019E-2</v>
      </c>
    </row>
    <row r="468" spans="1:22" x14ac:dyDescent="0.3">
      <c r="A468" s="51">
        <v>451</v>
      </c>
      <c r="B468" s="52">
        <v>138.55000000000001</v>
      </c>
      <c r="C468" s="52">
        <v>197.77</v>
      </c>
      <c r="D468" s="52">
        <f t="shared" ref="D468:D531" si="107">LN(B468/B467)</f>
        <v>8.664886093439361E-4</v>
      </c>
      <c r="E468" s="52">
        <f t="shared" ref="E468:E531" si="108">LN(C468/C467)</f>
        <v>-4.0819971966761043E-2</v>
      </c>
      <c r="I468" s="51">
        <v>451</v>
      </c>
      <c r="J468" s="47">
        <f t="shared" ref="J468:J531" si="109">$K$13*J467+(1-$K$13)*D467^2</f>
        <v>9.2886921071557143E-4</v>
      </c>
      <c r="K468" s="47">
        <f t="shared" ref="K468:K531" si="110">$K$13*K467+(1-$K$13)*E467^2</f>
        <v>2.0925559221667022E-3</v>
      </c>
      <c r="L468" s="47">
        <f t="shared" ref="L468:L531" si="111">(1-$K$13)*D467*E467+$K$13*L467</f>
        <v>1.0188351514587657E-3</v>
      </c>
      <c r="M468" s="47">
        <f t="shared" si="98"/>
        <v>3.0477355704121894E-2</v>
      </c>
      <c r="N468" s="47">
        <f t="shared" si="99"/>
        <v>4.5744463295208766E-2</v>
      </c>
      <c r="O468" s="47">
        <f t="shared" si="100"/>
        <v>0.73078243494005324</v>
      </c>
      <c r="P468" s="85">
        <v>0.74841512426220436</v>
      </c>
      <c r="Q468" s="84">
        <f t="shared" si="101"/>
        <v>3.2193230083984191E-2</v>
      </c>
      <c r="R468" s="110">
        <f t="shared" si="102"/>
        <v>-5.0130789069815052E-2</v>
      </c>
      <c r="S468" s="110">
        <f t="shared" si="103"/>
        <v>-7.5242946364072652E-2</v>
      </c>
      <c r="T468" s="110">
        <f t="shared" si="104"/>
        <v>-5.295315126692466E-2</v>
      </c>
      <c r="U468" s="111">
        <f t="shared" si="105"/>
        <v>-2.8223621971096083E-3</v>
      </c>
      <c r="V468" s="98">
        <f t="shared" si="106"/>
        <v>2.2289795097147992E-2</v>
      </c>
    </row>
    <row r="469" spans="1:22" x14ac:dyDescent="0.3">
      <c r="A469" s="51">
        <v>452</v>
      </c>
      <c r="B469" s="52">
        <v>140.5</v>
      </c>
      <c r="C469" s="52">
        <v>200.88</v>
      </c>
      <c r="D469" s="52">
        <f t="shared" si="107"/>
        <v>1.3976217464813019E-2</v>
      </c>
      <c r="E469" s="52">
        <f t="shared" si="108"/>
        <v>1.560297551539586E-2</v>
      </c>
      <c r="I469" s="51">
        <v>452</v>
      </c>
      <c r="J469" s="47">
        <f t="shared" si="109"/>
        <v>9.0102565846940797E-4</v>
      </c>
      <c r="K469" s="47">
        <f t="shared" si="110"/>
        <v>2.0797673478427162E-3</v>
      </c>
      <c r="L469" s="47">
        <f t="shared" si="111"/>
        <v>9.8720899569271475E-4</v>
      </c>
      <c r="M469" s="47">
        <f t="shared" si="98"/>
        <v>3.0017089440340615E-2</v>
      </c>
      <c r="N469" s="47">
        <f t="shared" si="99"/>
        <v>4.5604466314635411E-2</v>
      </c>
      <c r="O469" s="47">
        <f t="shared" si="100"/>
        <v>0.72116251904673734</v>
      </c>
      <c r="P469" s="85">
        <v>0.74841512426220436</v>
      </c>
      <c r="Q469" s="84">
        <f t="shared" si="101"/>
        <v>3.1750416734123668E-2</v>
      </c>
      <c r="R469" s="110">
        <f t="shared" si="102"/>
        <v>-4.9373718436471009E-2</v>
      </c>
      <c r="S469" s="110">
        <f t="shared" si="103"/>
        <v>-7.501267182281432E-2</v>
      </c>
      <c r="T469" s="110">
        <f t="shared" si="104"/>
        <v>-5.2224788122344046E-2</v>
      </c>
      <c r="U469" s="111">
        <f t="shared" si="105"/>
        <v>-2.8510696858730367E-3</v>
      </c>
      <c r="V469" s="98">
        <f t="shared" si="106"/>
        <v>2.2787883700470274E-2</v>
      </c>
    </row>
    <row r="470" spans="1:22" x14ac:dyDescent="0.3">
      <c r="A470" s="51">
        <v>453</v>
      </c>
      <c r="B470" s="52">
        <v>139.46</v>
      </c>
      <c r="C470" s="52">
        <v>220.22</v>
      </c>
      <c r="D470" s="52">
        <f t="shared" si="107"/>
        <v>-7.4296669809357768E-3</v>
      </c>
      <c r="E470" s="52">
        <f t="shared" si="108"/>
        <v>9.1919331836115503E-2</v>
      </c>
      <c r="I470" s="51">
        <v>453</v>
      </c>
      <c r="J470" s="47">
        <f t="shared" si="109"/>
        <v>8.7985492835403808E-4</v>
      </c>
      <c r="K470" s="47">
        <f t="shared" si="110"/>
        <v>2.0246779127554558E-3</v>
      </c>
      <c r="L470" s="47">
        <f t="shared" si="111"/>
        <v>9.6413484318897313E-4</v>
      </c>
      <c r="M470" s="47">
        <f t="shared" si="98"/>
        <v>2.9662348665505874E-2</v>
      </c>
      <c r="N470" s="47">
        <f t="shared" si="99"/>
        <v>4.4996421110522287E-2</v>
      </c>
      <c r="O470" s="47">
        <f t="shared" si="100"/>
        <v>0.72236096612338851</v>
      </c>
      <c r="P470" s="85">
        <v>0.74841512426220436</v>
      </c>
      <c r="Q470" s="84">
        <f t="shared" si="101"/>
        <v>3.1369643916190938E-2</v>
      </c>
      <c r="R470" s="110">
        <f t="shared" si="102"/>
        <v>-4.8790221786356509E-2</v>
      </c>
      <c r="S470" s="110">
        <f t="shared" si="103"/>
        <v>-7.401252646347839E-2</v>
      </c>
      <c r="T470" s="110">
        <f t="shared" si="104"/>
        <v>-5.1598472571722863E-2</v>
      </c>
      <c r="U470" s="111">
        <f t="shared" si="105"/>
        <v>-2.8082507853663535E-3</v>
      </c>
      <c r="V470" s="98">
        <f t="shared" si="106"/>
        <v>2.2414053891755527E-2</v>
      </c>
    </row>
    <row r="471" spans="1:22" x14ac:dyDescent="0.3">
      <c r="A471" s="51">
        <v>454</v>
      </c>
      <c r="B471" s="52">
        <v>143.66</v>
      </c>
      <c r="C471" s="52">
        <v>229.86</v>
      </c>
      <c r="D471" s="52">
        <f t="shared" si="107"/>
        <v>2.9671574853790829E-2</v>
      </c>
      <c r="E471" s="52">
        <f t="shared" si="108"/>
        <v>4.2843381255167595E-2</v>
      </c>
      <c r="I471" s="51">
        <v>454</v>
      </c>
      <c r="J471" s="47">
        <f t="shared" si="109"/>
        <v>8.5511527904684513E-4</v>
      </c>
      <c r="K471" s="47">
        <f t="shared" si="110"/>
        <v>2.2174124823287301E-3</v>
      </c>
      <c r="L471" s="47">
        <f t="shared" si="111"/>
        <v>9.1472289715372997E-4</v>
      </c>
      <c r="M471" s="47">
        <f t="shared" si="98"/>
        <v>2.9242354198095014E-2</v>
      </c>
      <c r="N471" s="47">
        <f t="shared" si="99"/>
        <v>4.7089409449776819E-2</v>
      </c>
      <c r="O471" s="47">
        <f t="shared" si="100"/>
        <v>0.66428427701205206</v>
      </c>
      <c r="P471" s="85">
        <v>0.74841512426220436</v>
      </c>
      <c r="Q471" s="84">
        <f t="shared" si="101"/>
        <v>3.1044948703682768E-2</v>
      </c>
      <c r="R471" s="110">
        <f t="shared" si="102"/>
        <v>-4.8099392363336206E-2</v>
      </c>
      <c r="S471" s="110">
        <f t="shared" si="103"/>
        <v>-7.7455185924468345E-2</v>
      </c>
      <c r="T471" s="110">
        <f t="shared" si="104"/>
        <v>-5.1064396473775017E-2</v>
      </c>
      <c r="U471" s="111">
        <f t="shared" si="105"/>
        <v>-2.9650041104388111E-3</v>
      </c>
      <c r="V471" s="98">
        <f t="shared" si="106"/>
        <v>2.6390789450693328E-2</v>
      </c>
    </row>
    <row r="472" spans="1:22" x14ac:dyDescent="0.3">
      <c r="A472" s="51">
        <v>455</v>
      </c>
      <c r="B472" s="52">
        <v>144.12</v>
      </c>
      <c r="C472" s="52">
        <v>211.46</v>
      </c>
      <c r="D472" s="52">
        <f t="shared" si="107"/>
        <v>3.1968892332369021E-3</v>
      </c>
      <c r="E472" s="52">
        <f t="shared" si="108"/>
        <v>-8.3434572636232135E-2</v>
      </c>
      <c r="I472" s="51">
        <v>455</v>
      </c>
      <c r="J472" s="47">
        <f t="shared" si="109"/>
        <v>8.5587389130456319E-4</v>
      </c>
      <c r="K472" s="47">
        <f t="shared" si="110"/>
        <v>2.2059567673801375E-3</v>
      </c>
      <c r="L472" s="47">
        <f t="shared" si="111"/>
        <v>9.2541812805618426E-4</v>
      </c>
      <c r="M472" s="47">
        <f t="shared" si="98"/>
        <v>2.9255322444036797E-2</v>
      </c>
      <c r="N472" s="47">
        <f t="shared" si="99"/>
        <v>4.6967614026903019E-2</v>
      </c>
      <c r="O472" s="47">
        <f t="shared" si="100"/>
        <v>0.67349537096797707</v>
      </c>
      <c r="P472" s="85">
        <v>0.74841512426220436</v>
      </c>
      <c r="Q472" s="84">
        <f t="shared" si="101"/>
        <v>3.1104923684607166E-2</v>
      </c>
      <c r="R472" s="110">
        <f t="shared" si="102"/>
        <v>-4.8120723229708749E-2</v>
      </c>
      <c r="S472" s="110">
        <f t="shared" si="103"/>
        <v>-7.7254850281408285E-2</v>
      </c>
      <c r="T472" s="110">
        <f t="shared" si="104"/>
        <v>-5.1163046538674858E-2</v>
      </c>
      <c r="U472" s="111">
        <f t="shared" si="105"/>
        <v>-3.0423233089661092E-3</v>
      </c>
      <c r="V472" s="98">
        <f t="shared" si="106"/>
        <v>2.6091803742733427E-2</v>
      </c>
    </row>
    <row r="473" spans="1:22" x14ac:dyDescent="0.3">
      <c r="A473" s="51">
        <v>456</v>
      </c>
      <c r="B473" s="52">
        <v>145.05000000000001</v>
      </c>
      <c r="C473" s="52">
        <v>213.3</v>
      </c>
      <c r="D473" s="52">
        <f t="shared" si="107"/>
        <v>6.432224687520598E-3</v>
      </c>
      <c r="E473" s="52">
        <f t="shared" si="108"/>
        <v>8.6637701729244867E-3</v>
      </c>
      <c r="I473" s="51">
        <v>456</v>
      </c>
      <c r="J473" s="47">
        <f t="shared" si="109"/>
        <v>8.3050427758851384E-4</v>
      </c>
      <c r="K473" s="47">
        <f t="shared" si="110"/>
        <v>2.3486179016884543E-3</v>
      </c>
      <c r="L473" s="47">
        <f t="shared" si="111"/>
        <v>8.8965365160628392E-4</v>
      </c>
      <c r="M473" s="47">
        <f t="shared" si="98"/>
        <v>2.8818471118165063E-2</v>
      </c>
      <c r="N473" s="47">
        <f t="shared" si="99"/>
        <v>4.8462541221942275E-2</v>
      </c>
      <c r="O473" s="47">
        <f t="shared" si="100"/>
        <v>0.6370064728933742</v>
      </c>
      <c r="P473" s="85">
        <v>0.74841512426220436</v>
      </c>
      <c r="Q473" s="84">
        <f t="shared" si="101"/>
        <v>3.0803695648132592E-2</v>
      </c>
      <c r="R473" s="110">
        <f t="shared" si="102"/>
        <v>-4.7402166741910064E-2</v>
      </c>
      <c r="S473" s="110">
        <f t="shared" si="103"/>
        <v>-7.9713786700197006E-2</v>
      </c>
      <c r="T473" s="110">
        <f t="shared" si="104"/>
        <v>-5.0667570510340189E-2</v>
      </c>
      <c r="U473" s="111">
        <f t="shared" si="105"/>
        <v>-3.2654037684301251E-3</v>
      </c>
      <c r="V473" s="98">
        <f t="shared" si="106"/>
        <v>2.9046216189856817E-2</v>
      </c>
    </row>
    <row r="474" spans="1:22" x14ac:dyDescent="0.3">
      <c r="A474" s="51">
        <v>457</v>
      </c>
      <c r="B474" s="52">
        <v>140.58000000000001</v>
      </c>
      <c r="C474" s="52">
        <v>203.59</v>
      </c>
      <c r="D474" s="52">
        <f t="shared" si="107"/>
        <v>-3.130178881965371E-2</v>
      </c>
      <c r="E474" s="52">
        <f t="shared" si="108"/>
        <v>-4.6591457920719219E-2</v>
      </c>
      <c r="I474" s="51">
        <v>457</v>
      </c>
      <c r="J474" s="47">
        <f t="shared" si="109"/>
        <v>8.0683035469378088E-4</v>
      </c>
      <c r="K474" s="47">
        <f t="shared" si="110"/>
        <v>2.2804111920460782E-3</v>
      </c>
      <c r="L474" s="47">
        <f t="shared" si="111"/>
        <v>8.6463586154989413E-4</v>
      </c>
      <c r="M474" s="47">
        <f t="shared" si="98"/>
        <v>2.8404759366940268E-2</v>
      </c>
      <c r="N474" s="47">
        <f t="shared" si="99"/>
        <v>4.7753651086027742E-2</v>
      </c>
      <c r="O474" s="47">
        <f t="shared" si="100"/>
        <v>0.63743447470107317</v>
      </c>
      <c r="P474" s="85">
        <v>0.74841512426220436</v>
      </c>
      <c r="Q474" s="84">
        <f t="shared" si="101"/>
        <v>3.0362295184882038E-2</v>
      </c>
      <c r="R474" s="110">
        <f t="shared" si="102"/>
        <v>-4.6721671467395517E-2</v>
      </c>
      <c r="S474" s="110">
        <f t="shared" si="103"/>
        <v>-7.8547766189027868E-2</v>
      </c>
      <c r="T474" s="110">
        <f t="shared" si="104"/>
        <v>-4.9941531357424455E-2</v>
      </c>
      <c r="U474" s="111">
        <f t="shared" si="105"/>
        <v>-3.219859890028938E-3</v>
      </c>
      <c r="V474" s="98">
        <f t="shared" si="106"/>
        <v>2.8606234831603412E-2</v>
      </c>
    </row>
    <row r="475" spans="1:22" x14ac:dyDescent="0.3">
      <c r="A475" s="51">
        <v>458</v>
      </c>
      <c r="B475" s="52">
        <v>144.81</v>
      </c>
      <c r="C475" s="52">
        <v>210.13</v>
      </c>
      <c r="D475" s="52">
        <f t="shared" si="107"/>
        <v>2.9645816592751777E-2</v>
      </c>
      <c r="E475" s="52">
        <f t="shared" si="108"/>
        <v>3.1618219248993627E-2</v>
      </c>
      <c r="I475" s="51">
        <v>458</v>
      </c>
      <c r="J475" s="47">
        <f t="shared" si="109"/>
        <v>8.1201950355227343E-4</v>
      </c>
      <c r="K475" s="47">
        <f t="shared" si="110"/>
        <v>2.2771217748200402E-3</v>
      </c>
      <c r="L475" s="47">
        <f t="shared" si="111"/>
        <v>8.8244866500242138E-4</v>
      </c>
      <c r="M475" s="47">
        <f t="shared" si="98"/>
        <v>2.8495955915748352E-2</v>
      </c>
      <c r="N475" s="47">
        <f t="shared" si="99"/>
        <v>4.7719197130924575E-2</v>
      </c>
      <c r="O475" s="47">
        <f t="shared" si="100"/>
        <v>0.64895277230481763</v>
      </c>
      <c r="P475" s="85">
        <v>0.74841512426220436</v>
      </c>
      <c r="Q475" s="84">
        <f t="shared" si="101"/>
        <v>3.051680326178071E-2</v>
      </c>
      <c r="R475" s="110">
        <f t="shared" si="102"/>
        <v>-4.6871676441467947E-2</v>
      </c>
      <c r="S475" s="110">
        <f t="shared" si="103"/>
        <v>-7.8491094476013587E-2</v>
      </c>
      <c r="T475" s="110">
        <f t="shared" si="104"/>
        <v>-5.0195674528104535E-2</v>
      </c>
      <c r="U475" s="111">
        <f t="shared" si="105"/>
        <v>-3.3239980866365884E-3</v>
      </c>
      <c r="V475" s="98">
        <f t="shared" si="106"/>
        <v>2.8295419947909052E-2</v>
      </c>
    </row>
    <row r="476" spans="1:22" x14ac:dyDescent="0.3">
      <c r="A476" s="51">
        <v>459</v>
      </c>
      <c r="B476" s="52">
        <v>145.36000000000001</v>
      </c>
      <c r="C476" s="52">
        <v>211.14</v>
      </c>
      <c r="D476" s="52">
        <f t="shared" si="107"/>
        <v>3.7908857474046472E-3</v>
      </c>
      <c r="E476" s="52">
        <f t="shared" si="108"/>
        <v>4.795033755969306E-3</v>
      </c>
      <c r="I476" s="51">
        <v>459</v>
      </c>
      <c r="J476" s="47">
        <f t="shared" si="109"/>
        <v>8.1402515168923757E-4</v>
      </c>
      <c r="K476" s="47">
        <f t="shared" si="110"/>
        <v>2.2387994752297619E-3</v>
      </c>
      <c r="L476" s="47">
        <f t="shared" si="111"/>
        <v>8.8409564291770106E-4</v>
      </c>
      <c r="M476" s="47">
        <f t="shared" si="98"/>
        <v>2.853112601509512E-2</v>
      </c>
      <c r="N476" s="47">
        <f t="shared" si="99"/>
        <v>4.731595370728315E-2</v>
      </c>
      <c r="O476" s="47">
        <f t="shared" si="100"/>
        <v>0.65489660656347481</v>
      </c>
      <c r="P476" s="85">
        <v>0.74841512426220436</v>
      </c>
      <c r="Q476" s="84">
        <f t="shared" si="101"/>
        <v>3.0505627448935844E-2</v>
      </c>
      <c r="R476" s="110">
        <f t="shared" si="102"/>
        <v>-4.6929526106938728E-2</v>
      </c>
      <c r="S476" s="110">
        <f t="shared" si="103"/>
        <v>-7.7827818068092663E-2</v>
      </c>
      <c r="T476" s="110">
        <f t="shared" si="104"/>
        <v>-5.0177291951812523E-2</v>
      </c>
      <c r="U476" s="111">
        <f t="shared" si="105"/>
        <v>-3.2477658448737956E-3</v>
      </c>
      <c r="V476" s="98">
        <f t="shared" si="106"/>
        <v>2.765052611628014E-2</v>
      </c>
    </row>
    <row r="477" spans="1:22" x14ac:dyDescent="0.3">
      <c r="A477" s="51">
        <v>460</v>
      </c>
      <c r="B477" s="52">
        <v>144.65</v>
      </c>
      <c r="C477" s="52">
        <v>218.03</v>
      </c>
      <c r="D477" s="52">
        <f t="shared" si="107"/>
        <v>-4.8963926657717132E-3</v>
      </c>
      <c r="E477" s="52">
        <f t="shared" si="108"/>
        <v>3.2111247438408125E-2</v>
      </c>
      <c r="I477" s="51">
        <v>460</v>
      </c>
      <c r="J477" s="47">
        <f t="shared" si="109"/>
        <v>7.9003552158105669E-4</v>
      </c>
      <c r="K477" s="47">
        <f t="shared" si="110"/>
        <v>2.1723252614344957E-3</v>
      </c>
      <c r="L477" s="47">
        <f t="shared" si="111"/>
        <v>8.5811809638388487E-4</v>
      </c>
      <c r="M477" s="47">
        <f t="shared" si="98"/>
        <v>2.8107570538576553E-2</v>
      </c>
      <c r="N477" s="47">
        <f t="shared" si="99"/>
        <v>4.6608210236335997E-2</v>
      </c>
      <c r="O477" s="47">
        <f t="shared" si="100"/>
        <v>0.65503020252090149</v>
      </c>
      <c r="P477" s="85">
        <v>0.74841512426220436</v>
      </c>
      <c r="Q477" s="84">
        <f t="shared" si="101"/>
        <v>3.005272046061859E-2</v>
      </c>
      <c r="R477" s="110">
        <f t="shared" si="102"/>
        <v>-4.6232839345172E-2</v>
      </c>
      <c r="S477" s="110">
        <f t="shared" si="103"/>
        <v>-7.6663683652954021E-2</v>
      </c>
      <c r="T477" s="110">
        <f t="shared" si="104"/>
        <v>-4.9432326249407216E-2</v>
      </c>
      <c r="U477" s="111">
        <f t="shared" si="105"/>
        <v>-3.1994869042352159E-3</v>
      </c>
      <c r="V477" s="98">
        <f t="shared" si="106"/>
        <v>2.7231357403546805E-2</v>
      </c>
    </row>
    <row r="478" spans="1:22" x14ac:dyDescent="0.3">
      <c r="A478" s="51">
        <v>461</v>
      </c>
      <c r="B478" s="52">
        <v>145.54</v>
      </c>
      <c r="C478" s="52">
        <v>213.52</v>
      </c>
      <c r="D478" s="52">
        <f t="shared" si="107"/>
        <v>6.1339314967962478E-3</v>
      </c>
      <c r="E478" s="52">
        <f t="shared" si="108"/>
        <v>-2.0902162903688026E-2</v>
      </c>
      <c r="I478" s="51">
        <v>461</v>
      </c>
      <c r="J478" s="47">
        <f t="shared" si="109"/>
        <v>7.6705369576774763E-4</v>
      </c>
      <c r="K478" s="47">
        <f t="shared" si="110"/>
        <v>2.1380894699529812E-3</v>
      </c>
      <c r="L478" s="47">
        <f t="shared" si="111"/>
        <v>8.2765767519898232E-4</v>
      </c>
      <c r="M478" s="47">
        <f t="shared" si="98"/>
        <v>2.7695734252186702E-2</v>
      </c>
      <c r="N478" s="47">
        <f t="shared" si="99"/>
        <v>4.6239479559711541E-2</v>
      </c>
      <c r="O478" s="47">
        <f t="shared" si="100"/>
        <v>0.64628626467964079</v>
      </c>
      <c r="P478" s="85">
        <v>0.74841512426220436</v>
      </c>
      <c r="Q478" s="84">
        <f t="shared" si="101"/>
        <v>2.9608369994667247E-2</v>
      </c>
      <c r="R478" s="110">
        <f t="shared" si="102"/>
        <v>-4.5555428935793431E-2</v>
      </c>
      <c r="S478" s="110">
        <f t="shared" si="103"/>
        <v>-7.6057175662140014E-2</v>
      </c>
      <c r="T478" s="110">
        <f t="shared" si="104"/>
        <v>-4.8701434773849576E-2</v>
      </c>
      <c r="U478" s="111">
        <f t="shared" si="105"/>
        <v>-3.1460058380561456E-3</v>
      </c>
      <c r="V478" s="98">
        <f t="shared" si="106"/>
        <v>2.7355740888290438E-2</v>
      </c>
    </row>
    <row r="479" spans="1:22" x14ac:dyDescent="0.3">
      <c r="A479" s="51">
        <v>462</v>
      </c>
      <c r="B479" s="52">
        <v>145.97</v>
      </c>
      <c r="C479" s="52">
        <v>228.14</v>
      </c>
      <c r="D479" s="52">
        <f t="shared" si="107"/>
        <v>2.9501582235464106E-3</v>
      </c>
      <c r="E479" s="52">
        <f t="shared" si="108"/>
        <v>6.6228970503483045E-2</v>
      </c>
      <c r="I479" s="51">
        <v>462</v>
      </c>
      <c r="J479" s="47">
        <f t="shared" si="109"/>
        <v>7.4517083836293688E-4</v>
      </c>
      <c r="K479" s="47">
        <f t="shared" si="110"/>
        <v>2.0870537982759611E-3</v>
      </c>
      <c r="L479" s="47">
        <f t="shared" si="111"/>
        <v>7.9898157188142984E-4</v>
      </c>
      <c r="M479" s="47">
        <f t="shared" si="98"/>
        <v>2.7297817465191918E-2</v>
      </c>
      <c r="N479" s="47">
        <f t="shared" si="99"/>
        <v>4.5684283930865779E-2</v>
      </c>
      <c r="O479" s="47">
        <f t="shared" si="100"/>
        <v>0.64068125141894039</v>
      </c>
      <c r="P479" s="85">
        <v>0.74841512426220436</v>
      </c>
      <c r="Q479" s="84">
        <f t="shared" si="101"/>
        <v>2.916109207286988E-2</v>
      </c>
      <c r="R479" s="110">
        <f t="shared" si="102"/>
        <v>-4.4900914065480184E-2</v>
      </c>
      <c r="S479" s="110">
        <f t="shared" si="103"/>
        <v>-7.5143960118365452E-2</v>
      </c>
      <c r="T479" s="110">
        <f t="shared" si="104"/>
        <v>-4.7965728061925859E-2</v>
      </c>
      <c r="U479" s="111">
        <f t="shared" si="105"/>
        <v>-3.0648139964456755E-3</v>
      </c>
      <c r="V479" s="98">
        <f t="shared" si="106"/>
        <v>2.7178232056439593E-2</v>
      </c>
    </row>
    <row r="480" spans="1:22" x14ac:dyDescent="0.3">
      <c r="A480" s="51">
        <v>463</v>
      </c>
      <c r="B480" s="52">
        <v>147.37</v>
      </c>
      <c r="C480" s="52">
        <v>223.96</v>
      </c>
      <c r="D480" s="52">
        <f t="shared" si="107"/>
        <v>9.5453100826848984E-3</v>
      </c>
      <c r="E480" s="52">
        <f t="shared" si="108"/>
        <v>-1.8492011119059151E-2</v>
      </c>
      <c r="I480" s="51">
        <v>463</v>
      </c>
      <c r="J480" s="47">
        <f t="shared" si="109"/>
        <v>7.2307681621836754E-4</v>
      </c>
      <c r="K480" s="47">
        <f t="shared" si="110"/>
        <v>2.1560304803462196E-3</v>
      </c>
      <c r="L480" s="47">
        <f t="shared" si="111"/>
        <v>7.8087370298402284E-4</v>
      </c>
      <c r="M480" s="47">
        <f t="shared" si="98"/>
        <v>2.6890087694508687E-2</v>
      </c>
      <c r="N480" s="47">
        <f t="shared" si="99"/>
        <v>4.6433075284178837E-2</v>
      </c>
      <c r="O480" s="47">
        <f t="shared" si="100"/>
        <v>0.62540468588703158</v>
      </c>
      <c r="P480" s="85">
        <v>0.74841512426220436</v>
      </c>
      <c r="Q480" s="84">
        <f t="shared" si="101"/>
        <v>2.8905720703355824E-2</v>
      </c>
      <c r="R480" s="110">
        <f t="shared" si="102"/>
        <v>-4.4230258273355777E-2</v>
      </c>
      <c r="S480" s="110">
        <f t="shared" si="103"/>
        <v>-7.6375612291692346E-2</v>
      </c>
      <c r="T480" s="110">
        <f t="shared" si="104"/>
        <v>-4.7545679538561099E-2</v>
      </c>
      <c r="U480" s="111">
        <f t="shared" si="105"/>
        <v>-3.3154212652053219E-3</v>
      </c>
      <c r="V480" s="98">
        <f t="shared" si="106"/>
        <v>2.8829932753131247E-2</v>
      </c>
    </row>
    <row r="481" spans="1:22" x14ac:dyDescent="0.3">
      <c r="A481" s="51">
        <v>464</v>
      </c>
      <c r="B481" s="52">
        <v>148.19999999999999</v>
      </c>
      <c r="C481" s="52">
        <v>225.26</v>
      </c>
      <c r="D481" s="52">
        <f t="shared" si="107"/>
        <v>5.616281636814829E-3</v>
      </c>
      <c r="E481" s="52">
        <f t="shared" si="108"/>
        <v>5.7878261388578977E-3</v>
      </c>
      <c r="I481" s="51">
        <v>464</v>
      </c>
      <c r="J481" s="47">
        <f t="shared" si="109"/>
        <v>7.0411790006905475E-4</v>
      </c>
      <c r="K481" s="47">
        <f t="shared" si="110"/>
        <v>2.1016082001926555E-3</v>
      </c>
      <c r="L481" s="47">
        <f t="shared" si="111"/>
        <v>7.5215213248898578E-4</v>
      </c>
      <c r="M481" s="47">
        <f t="shared" si="98"/>
        <v>2.6535219992852042E-2</v>
      </c>
      <c r="N481" s="47">
        <f t="shared" si="99"/>
        <v>4.5843300494103338E-2</v>
      </c>
      <c r="O481" s="47">
        <f t="shared" si="100"/>
        <v>0.61831121155850688</v>
      </c>
      <c r="P481" s="85">
        <v>0.74841512426220436</v>
      </c>
      <c r="Q481" s="84">
        <f t="shared" si="101"/>
        <v>2.8472103934568671E-2</v>
      </c>
      <c r="R481" s="110">
        <f t="shared" si="102"/>
        <v>-4.3646552847197914E-2</v>
      </c>
      <c r="S481" s="110">
        <f t="shared" si="103"/>
        <v>-7.5405519089152107E-2</v>
      </c>
      <c r="T481" s="110">
        <f t="shared" si="104"/>
        <v>-4.6832443423714572E-2</v>
      </c>
      <c r="U481" s="111">
        <f t="shared" si="105"/>
        <v>-3.1858905765166576E-3</v>
      </c>
      <c r="V481" s="98">
        <f t="shared" si="106"/>
        <v>2.8573075665437535E-2</v>
      </c>
    </row>
    <row r="482" spans="1:22" x14ac:dyDescent="0.3">
      <c r="A482" s="51">
        <v>465</v>
      </c>
      <c r="B482" s="52">
        <v>145.77000000000001</v>
      </c>
      <c r="C482" s="52">
        <v>232.68</v>
      </c>
      <c r="D482" s="52">
        <f t="shared" si="107"/>
        <v>-1.6532675776065067E-2</v>
      </c>
      <c r="E482" s="52">
        <f t="shared" si="108"/>
        <v>3.240882842301037E-2</v>
      </c>
      <c r="I482" s="51">
        <v>465</v>
      </c>
      <c r="J482" s="47">
        <f t="shared" si="109"/>
        <v>6.8394064164970382E-4</v>
      </c>
      <c r="K482" s="47">
        <f t="shared" si="110"/>
        <v>2.0395649221292855E-3</v>
      </c>
      <c r="L482" s="47">
        <f t="shared" si="111"/>
        <v>7.3056275036413858E-4</v>
      </c>
      <c r="M482" s="47">
        <f t="shared" si="98"/>
        <v>2.6152258824998345E-2</v>
      </c>
      <c r="N482" s="47">
        <f t="shared" si="99"/>
        <v>4.5161542512731842E-2</v>
      </c>
      <c r="O482" s="47">
        <f t="shared" si="100"/>
        <v>0.61855675219493156</v>
      </c>
      <c r="P482" s="85">
        <v>0.74841512426220436</v>
      </c>
      <c r="Q482" s="84">
        <f t="shared" si="101"/>
        <v>2.8058898037839872E-2</v>
      </c>
      <c r="R482" s="110">
        <f t="shared" si="102"/>
        <v>-4.3016637781272189E-2</v>
      </c>
      <c r="S482" s="110">
        <f t="shared" si="103"/>
        <v>-7.4284127000790096E-2</v>
      </c>
      <c r="T482" s="110">
        <f t="shared" si="104"/>
        <v>-4.615278020580247E-2</v>
      </c>
      <c r="U482" s="111">
        <f t="shared" si="105"/>
        <v>-3.1361424245302805E-3</v>
      </c>
      <c r="V482" s="98">
        <f t="shared" si="106"/>
        <v>2.8131346794987626E-2</v>
      </c>
    </row>
    <row r="483" spans="1:22" x14ac:dyDescent="0.3">
      <c r="A483" s="51">
        <v>466</v>
      </c>
      <c r="B483" s="52">
        <v>147.97999999999999</v>
      </c>
      <c r="C483" s="52">
        <v>240.51</v>
      </c>
      <c r="D483" s="52">
        <f t="shared" si="107"/>
        <v>1.5047092411483524E-2</v>
      </c>
      <c r="E483" s="52">
        <f t="shared" si="108"/>
        <v>3.3097549680409143E-2</v>
      </c>
      <c r="I483" s="51">
        <v>466</v>
      </c>
      <c r="J483" s="47">
        <f t="shared" si="109"/>
        <v>6.7162230344970739E-4</v>
      </c>
      <c r="K483" s="47">
        <f t="shared" si="110"/>
        <v>2.0098879392579706E-3</v>
      </c>
      <c r="L483" s="47">
        <f t="shared" si="111"/>
        <v>6.9257172827522171E-4</v>
      </c>
      <c r="M483" s="47">
        <f t="shared" si="98"/>
        <v>2.5915676789343308E-2</v>
      </c>
      <c r="N483" s="47">
        <f t="shared" si="99"/>
        <v>4.4831773768812345E-2</v>
      </c>
      <c r="O483" s="47">
        <f t="shared" si="100"/>
        <v>0.59609610223956977</v>
      </c>
      <c r="P483" s="85">
        <v>0.74841512426220436</v>
      </c>
      <c r="Q483" s="84">
        <f t="shared" si="101"/>
        <v>2.7644473061631931E-2</v>
      </c>
      <c r="R483" s="110">
        <f t="shared" si="102"/>
        <v>-4.2627494961853439E-2</v>
      </c>
      <c r="S483" s="110">
        <f t="shared" si="103"/>
        <v>-7.3741705686298883E-2</v>
      </c>
      <c r="T483" s="110">
        <f t="shared" si="104"/>
        <v>-4.5471111780587561E-2</v>
      </c>
      <c r="U483" s="111">
        <f t="shared" si="105"/>
        <v>-2.8436168187341224E-3</v>
      </c>
      <c r="V483" s="98">
        <f t="shared" si="106"/>
        <v>2.8270593905711322E-2</v>
      </c>
    </row>
    <row r="484" spans="1:22" x14ac:dyDescent="0.3">
      <c r="A484" s="51">
        <v>467</v>
      </c>
      <c r="B484" s="52">
        <v>145.86000000000001</v>
      </c>
      <c r="C484" s="52">
        <v>228.23</v>
      </c>
      <c r="D484" s="52">
        <f t="shared" si="107"/>
        <v>-1.4429871941317684E-2</v>
      </c>
      <c r="E484" s="52">
        <f t="shared" si="108"/>
        <v>-5.2407776307184024E-2</v>
      </c>
      <c r="I484" s="51">
        <v>467</v>
      </c>
      <c r="J484" s="47">
        <f t="shared" si="109"/>
        <v>6.5826608404740794E-4</v>
      </c>
      <c r="K484" s="47">
        <f t="shared" si="110"/>
        <v>1.9824547349256458E-3</v>
      </c>
      <c r="L484" s="47">
        <f t="shared" si="111"/>
        <v>6.8673523308600856E-4</v>
      </c>
      <c r="M484" s="47">
        <f t="shared" si="98"/>
        <v>2.5656696670604499E-2</v>
      </c>
      <c r="N484" s="47">
        <f t="shared" si="99"/>
        <v>4.4524765411236539E-2</v>
      </c>
      <c r="O484" s="47">
        <f t="shared" si="100"/>
        <v>0.6011556730303691</v>
      </c>
      <c r="P484" s="85">
        <v>0.74841512426220436</v>
      </c>
      <c r="Q484" s="84">
        <f t="shared" si="101"/>
        <v>2.7437227375078074E-2</v>
      </c>
      <c r="R484" s="110">
        <f t="shared" si="102"/>
        <v>-4.2201510574237579E-2</v>
      </c>
      <c r="S484" s="110">
        <f t="shared" si="103"/>
        <v>-7.3236721875835895E-2</v>
      </c>
      <c r="T484" s="110">
        <f t="shared" si="104"/>
        <v>-4.5130222961389403E-2</v>
      </c>
      <c r="U484" s="111">
        <f t="shared" si="105"/>
        <v>-2.9287123871518245E-3</v>
      </c>
      <c r="V484" s="98">
        <f t="shared" si="106"/>
        <v>2.8106498914446491E-2</v>
      </c>
    </row>
    <row r="485" spans="1:22" x14ac:dyDescent="0.3">
      <c r="A485" s="51">
        <v>468</v>
      </c>
      <c r="B485" s="52">
        <v>144.74</v>
      </c>
      <c r="C485" s="52">
        <v>227.16</v>
      </c>
      <c r="D485" s="52">
        <f t="shared" si="107"/>
        <v>-7.7082281181054145E-3</v>
      </c>
      <c r="E485" s="52">
        <f t="shared" si="108"/>
        <v>-4.6992774065541115E-3</v>
      </c>
      <c r="I485" s="51">
        <v>468</v>
      </c>
      <c r="J485" s="47">
        <f t="shared" si="109"/>
        <v>6.4476473765327053E-4</v>
      </c>
      <c r="K485" s="47">
        <f t="shared" si="110"/>
        <v>2.0053783434017917E-3</v>
      </c>
      <c r="L485" s="47">
        <f t="shared" si="111"/>
        <v>6.8882030111868504E-4</v>
      </c>
      <c r="M485" s="47">
        <f t="shared" si="98"/>
        <v>2.5392218053042759E-2</v>
      </c>
      <c r="N485" s="47">
        <f t="shared" si="99"/>
        <v>4.4781450885403341E-2</v>
      </c>
      <c r="O485" s="47">
        <f t="shared" si="100"/>
        <v>0.60576913168686941</v>
      </c>
      <c r="P485" s="85">
        <v>0.74841512426220436</v>
      </c>
      <c r="Q485" s="84">
        <f t="shared" si="101"/>
        <v>2.7339991678184069E-2</v>
      </c>
      <c r="R485" s="110">
        <f t="shared" si="102"/>
        <v>-4.1766481960890042E-2</v>
      </c>
      <c r="S485" s="110">
        <f t="shared" si="103"/>
        <v>-7.3658931909004924E-2</v>
      </c>
      <c r="T485" s="110">
        <f t="shared" si="104"/>
        <v>-4.4970284472684148E-2</v>
      </c>
      <c r="U485" s="111">
        <f t="shared" si="105"/>
        <v>-3.2038025117941057E-3</v>
      </c>
      <c r="V485" s="98">
        <f t="shared" si="106"/>
        <v>2.8688647436320776E-2</v>
      </c>
    </row>
    <row r="486" spans="1:22" x14ac:dyDescent="0.3">
      <c r="A486" s="51">
        <v>469</v>
      </c>
      <c r="B486" s="52">
        <v>148.47</v>
      </c>
      <c r="C486" s="52">
        <v>230.83</v>
      </c>
      <c r="D486" s="52">
        <f t="shared" si="107"/>
        <v>2.5443888193922709E-2</v>
      </c>
      <c r="E486" s="52">
        <f t="shared" si="108"/>
        <v>1.6026893846675182E-2</v>
      </c>
      <c r="I486" s="51">
        <v>469</v>
      </c>
      <c r="J486" s="47">
        <f t="shared" si="109"/>
        <v>6.2720429894529486E-4</v>
      </c>
      <c r="K486" s="47">
        <f t="shared" si="110"/>
        <v>1.9458794893440505E-3</v>
      </c>
      <c r="L486" s="47">
        <f t="shared" si="111"/>
        <v>6.6924238515232379E-4</v>
      </c>
      <c r="M486" s="47">
        <f t="shared" si="98"/>
        <v>2.5044047175831922E-2</v>
      </c>
      <c r="N486" s="47">
        <f t="shared" si="99"/>
        <v>4.4112124062938192E-2</v>
      </c>
      <c r="O486" s="47">
        <f t="shared" si="100"/>
        <v>0.60578840280526602</v>
      </c>
      <c r="P486" s="85">
        <v>0.74841512426220436</v>
      </c>
      <c r="Q486" s="84">
        <f t="shared" si="101"/>
        <v>2.6953672756743347E-2</v>
      </c>
      <c r="R486" s="110">
        <f t="shared" si="102"/>
        <v>-4.1193791830710924E-2</v>
      </c>
      <c r="S486" s="110">
        <f t="shared" si="103"/>
        <v>-7.2557987257457213E-2</v>
      </c>
      <c r="T486" s="110">
        <f t="shared" si="104"/>
        <v>-4.4334846393592392E-2</v>
      </c>
      <c r="U486" s="111">
        <f t="shared" si="105"/>
        <v>-3.1410545628814679E-3</v>
      </c>
      <c r="V486" s="98">
        <f t="shared" si="106"/>
        <v>2.8223140863864821E-2</v>
      </c>
    </row>
    <row r="487" spans="1:22" x14ac:dyDescent="0.3">
      <c r="A487" s="51">
        <v>470</v>
      </c>
      <c r="B487" s="52">
        <v>149.57</v>
      </c>
      <c r="C487" s="52">
        <v>240.78</v>
      </c>
      <c r="D487" s="52">
        <f t="shared" si="107"/>
        <v>7.3815930393308334E-3</v>
      </c>
      <c r="E487" s="52">
        <f t="shared" si="108"/>
        <v>4.2202144650973501E-2</v>
      </c>
      <c r="I487" s="51">
        <v>470</v>
      </c>
      <c r="J487" s="47">
        <f t="shared" si="109"/>
        <v>6.2780991336968122E-4</v>
      </c>
      <c r="K487" s="47">
        <f t="shared" si="110"/>
        <v>1.8952089444549066E-3</v>
      </c>
      <c r="L487" s="47">
        <f t="shared" si="111"/>
        <v>6.6139870845167428E-4</v>
      </c>
      <c r="M487" s="47">
        <f t="shared" si="98"/>
        <v>2.5056135244081065E-2</v>
      </c>
      <c r="N487" s="47">
        <f t="shared" si="99"/>
        <v>4.3533997570346178E-2</v>
      </c>
      <c r="O487" s="47">
        <f t="shared" si="100"/>
        <v>0.60634626855024298</v>
      </c>
      <c r="P487" s="85">
        <v>0.74841512426220436</v>
      </c>
      <c r="Q487" s="84">
        <f t="shared" si="101"/>
        <v>2.6845460226552757E-2</v>
      </c>
      <c r="R487" s="110">
        <f t="shared" si="102"/>
        <v>-4.1213674933613359E-2</v>
      </c>
      <c r="S487" s="110">
        <f t="shared" si="103"/>
        <v>-7.1607053799280507E-2</v>
      </c>
      <c r="T487" s="110">
        <f t="shared" si="104"/>
        <v>-4.4156852620826803E-2</v>
      </c>
      <c r="U487" s="111">
        <f t="shared" si="105"/>
        <v>-2.9431776872134441E-3</v>
      </c>
      <c r="V487" s="98">
        <f t="shared" si="106"/>
        <v>2.7450201178453704E-2</v>
      </c>
    </row>
    <row r="488" spans="1:22" x14ac:dyDescent="0.3">
      <c r="A488" s="51">
        <v>471</v>
      </c>
      <c r="B488" s="52">
        <v>148.03</v>
      </c>
      <c r="C488" s="52">
        <v>236.96</v>
      </c>
      <c r="D488" s="52">
        <f t="shared" si="107"/>
        <v>-1.0349554745834419E-2</v>
      </c>
      <c r="E488" s="52">
        <f t="shared" si="108"/>
        <v>-1.5992302987391706E-2</v>
      </c>
      <c r="I488" s="51">
        <v>471</v>
      </c>
      <c r="J488" s="47">
        <f t="shared" si="109"/>
        <v>6.1061025344253967E-4</v>
      </c>
      <c r="K488" s="47">
        <f t="shared" si="110"/>
        <v>1.8917833065155102E-3</v>
      </c>
      <c r="L488" s="47">
        <f t="shared" si="111"/>
        <v>6.509023189141378E-4</v>
      </c>
      <c r="M488" s="47">
        <f t="shared" si="98"/>
        <v>2.4710529201992817E-2</v>
      </c>
      <c r="N488" s="47">
        <f t="shared" si="99"/>
        <v>4.3494635376279567E-2</v>
      </c>
      <c r="O488" s="47">
        <f t="shared" si="100"/>
        <v>0.60561702848173682</v>
      </c>
      <c r="P488" s="85">
        <v>0.74841512426220436</v>
      </c>
      <c r="Q488" s="84">
        <f t="shared" si="101"/>
        <v>2.6587125031655938E-2</v>
      </c>
      <c r="R488" s="110">
        <f t="shared" si="102"/>
        <v>-4.0645203581788164E-2</v>
      </c>
      <c r="S488" s="110">
        <f t="shared" si="103"/>
        <v>-7.1542308751605277E-2</v>
      </c>
      <c r="T488" s="110">
        <f t="shared" si="104"/>
        <v>-4.3731929038531556E-2</v>
      </c>
      <c r="U488" s="111">
        <f t="shared" si="105"/>
        <v>-3.0867254567433916E-3</v>
      </c>
      <c r="V488" s="98">
        <f t="shared" si="106"/>
        <v>2.7810379713073721E-2</v>
      </c>
    </row>
    <row r="489" spans="1:22" x14ac:dyDescent="0.3">
      <c r="A489" s="51">
        <v>472</v>
      </c>
      <c r="B489" s="52">
        <v>149.41999999999999</v>
      </c>
      <c r="C489" s="52">
        <v>228.82</v>
      </c>
      <c r="D489" s="52">
        <f t="shared" si="107"/>
        <v>9.3461766222543291E-3</v>
      </c>
      <c r="E489" s="52">
        <f t="shared" si="108"/>
        <v>-3.4955682246690906E-2</v>
      </c>
      <c r="I489" s="51">
        <v>472</v>
      </c>
      <c r="J489" s="47">
        <f t="shared" si="109"/>
        <v>5.9550534434237414E-4</v>
      </c>
      <c r="K489" s="47">
        <f t="shared" si="110"/>
        <v>1.8427024199652608E-3</v>
      </c>
      <c r="L489" s="47">
        <f t="shared" si="111"/>
        <v>6.3634064580511305E-4</v>
      </c>
      <c r="M489" s="47">
        <f t="shared" si="98"/>
        <v>2.4402978185917679E-2</v>
      </c>
      <c r="N489" s="47">
        <f t="shared" si="99"/>
        <v>4.2926709866530195E-2</v>
      </c>
      <c r="O489" s="47">
        <f t="shared" si="100"/>
        <v>0.60746215932130876</v>
      </c>
      <c r="P489" s="85">
        <v>0.74841512426220436</v>
      </c>
      <c r="Q489" s="84">
        <f t="shared" si="101"/>
        <v>2.6264507844127115E-2</v>
      </c>
      <c r="R489" s="110">
        <f t="shared" si="102"/>
        <v>-4.0139327177524366E-2</v>
      </c>
      <c r="S489" s="110">
        <f t="shared" si="103"/>
        <v>-7.0608154417055757E-2</v>
      </c>
      <c r="T489" s="110">
        <f t="shared" si="104"/>
        <v>-4.3201270987507888E-2</v>
      </c>
      <c r="U489" s="111">
        <f t="shared" si="105"/>
        <v>-3.0619438099835222E-3</v>
      </c>
      <c r="V489" s="98">
        <f t="shared" si="106"/>
        <v>2.7406883429547869E-2</v>
      </c>
    </row>
    <row r="490" spans="1:22" x14ac:dyDescent="0.3">
      <c r="A490" s="51">
        <v>473</v>
      </c>
      <c r="B490" s="52">
        <v>149.04</v>
      </c>
      <c r="C490" s="52">
        <v>237.72</v>
      </c>
      <c r="D490" s="52">
        <f t="shared" si="107"/>
        <v>-2.5464062543221139E-3</v>
      </c>
      <c r="E490" s="52">
        <f t="shared" si="108"/>
        <v>3.8157842225662125E-2</v>
      </c>
      <c r="I490" s="51">
        <v>473</v>
      </c>
      <c r="J490" s="47">
        <f t="shared" si="109"/>
        <v>5.8026071453573405E-4</v>
      </c>
      <c r="K490" s="47">
        <f t="shared" si="110"/>
        <v>1.8240783390062517E-3</v>
      </c>
      <c r="L490" s="47">
        <f t="shared" si="111"/>
        <v>6.074493670240904E-4</v>
      </c>
      <c r="M490" s="47">
        <f t="shared" si="98"/>
        <v>2.4088601340379521E-2</v>
      </c>
      <c r="N490" s="47">
        <f t="shared" si="99"/>
        <v>4.2709230138299747E-2</v>
      </c>
      <c r="O490" s="47">
        <f t="shared" si="100"/>
        <v>0.59044133914700181</v>
      </c>
      <c r="P490" s="85">
        <v>0.74841512426220436</v>
      </c>
      <c r="Q490" s="84">
        <f t="shared" si="101"/>
        <v>2.5869417991999186E-2</v>
      </c>
      <c r="R490" s="110">
        <f t="shared" si="102"/>
        <v>-3.9622223282911359E-2</v>
      </c>
      <c r="S490" s="110">
        <f t="shared" si="103"/>
        <v>-7.0250432097287485E-2</v>
      </c>
      <c r="T490" s="110">
        <f t="shared" si="104"/>
        <v>-4.2551406011263546E-2</v>
      </c>
      <c r="U490" s="111">
        <f t="shared" si="105"/>
        <v>-2.9291827283521865E-3</v>
      </c>
      <c r="V490" s="98">
        <f t="shared" si="106"/>
        <v>2.769902608602394E-2</v>
      </c>
    </row>
    <row r="491" spans="1:22" x14ac:dyDescent="0.3">
      <c r="A491" s="51">
        <v>474</v>
      </c>
      <c r="B491" s="52">
        <v>152.63</v>
      </c>
      <c r="C491" s="52">
        <v>234.77</v>
      </c>
      <c r="D491" s="52">
        <f t="shared" si="107"/>
        <v>2.380196563369761E-2</v>
      </c>
      <c r="E491" s="52">
        <f t="shared" si="108"/>
        <v>-1.2487199021042937E-2</v>
      </c>
      <c r="I491" s="51">
        <v>474</v>
      </c>
      <c r="J491" s="47">
        <f t="shared" si="109"/>
        <v>5.6304741864402353E-4</v>
      </c>
      <c r="K491" s="47">
        <f t="shared" si="110"/>
        <v>1.8130366165356197E-3</v>
      </c>
      <c r="L491" s="47">
        <f t="shared" si="111"/>
        <v>5.8631092497052177E-4</v>
      </c>
      <c r="M491" s="47">
        <f t="shared" si="98"/>
        <v>2.3728620243158336E-2</v>
      </c>
      <c r="N491" s="47">
        <f t="shared" si="99"/>
        <v>4.2579767690014703E-2</v>
      </c>
      <c r="O491" s="47">
        <f t="shared" si="100"/>
        <v>0.58029952239305826</v>
      </c>
      <c r="P491" s="85">
        <v>0.74841512426220436</v>
      </c>
      <c r="Q491" s="84">
        <f t="shared" si="101"/>
        <v>2.5513251259322287E-2</v>
      </c>
      <c r="R491" s="110">
        <f t="shared" si="102"/>
        <v>-3.9030107069513126E-2</v>
      </c>
      <c r="S491" s="110">
        <f t="shared" si="103"/>
        <v>-7.0037485319671813E-2</v>
      </c>
      <c r="T491" s="110">
        <f t="shared" si="104"/>
        <v>-4.1965563869220492E-2</v>
      </c>
      <c r="U491" s="111">
        <f t="shared" si="105"/>
        <v>-2.9354567997073658E-3</v>
      </c>
      <c r="V491" s="98">
        <f t="shared" si="106"/>
        <v>2.8071921450451322E-2</v>
      </c>
    </row>
    <row r="492" spans="1:22" x14ac:dyDescent="0.3">
      <c r="A492" s="51">
        <v>475</v>
      </c>
      <c r="B492" s="52">
        <v>147.16999999999999</v>
      </c>
      <c r="C492" s="52">
        <v>213.21</v>
      </c>
      <c r="D492" s="52">
        <f t="shared" si="107"/>
        <v>-3.6428310751009246E-2</v>
      </c>
      <c r="E492" s="52">
        <f t="shared" si="108"/>
        <v>-9.6328715970503395E-2</v>
      </c>
      <c r="I492" s="51">
        <v>475</v>
      </c>
      <c r="J492" s="47">
        <f t="shared" si="109"/>
        <v>5.6315200312553448E-4</v>
      </c>
      <c r="K492" s="47">
        <f t="shared" si="110"/>
        <v>1.7633234222212851E-3</v>
      </c>
      <c r="L492" s="47">
        <f t="shared" si="111"/>
        <v>5.5980500076260593E-4</v>
      </c>
      <c r="M492" s="47">
        <f t="shared" si="98"/>
        <v>2.3730823903217825E-2</v>
      </c>
      <c r="N492" s="47">
        <f t="shared" si="99"/>
        <v>4.1991944730165633E-2</v>
      </c>
      <c r="O492" s="47">
        <f t="shared" si="100"/>
        <v>0.56176925744994921</v>
      </c>
      <c r="P492" s="85">
        <v>0.74841512426220436</v>
      </c>
      <c r="Q492" s="84">
        <f t="shared" si="101"/>
        <v>2.5255818717156087E-2</v>
      </c>
      <c r="R492" s="110">
        <f t="shared" si="102"/>
        <v>-3.9033731767754543E-2</v>
      </c>
      <c r="S492" s="110">
        <f t="shared" si="103"/>
        <v>-6.907060259215872E-2</v>
      </c>
      <c r="T492" s="110">
        <f t="shared" si="104"/>
        <v>-4.1542125018543076E-2</v>
      </c>
      <c r="U492" s="111">
        <f t="shared" si="105"/>
        <v>-2.5083932507885334E-3</v>
      </c>
      <c r="V492" s="98">
        <f t="shared" si="106"/>
        <v>2.7528477573615644E-2</v>
      </c>
    </row>
    <row r="493" spans="1:22" x14ac:dyDescent="0.3">
      <c r="A493" s="51">
        <v>476</v>
      </c>
      <c r="B493" s="52">
        <v>147.11000000000001</v>
      </c>
      <c r="C493" s="52">
        <v>212.93</v>
      </c>
      <c r="D493" s="52">
        <f t="shared" si="107"/>
        <v>-4.0777491390084976E-4</v>
      </c>
      <c r="E493" s="52">
        <f t="shared" si="108"/>
        <v>-1.3141223086062857E-3</v>
      </c>
      <c r="I493" s="51">
        <v>476</v>
      </c>
      <c r="J493" s="47">
        <f t="shared" si="109"/>
        <v>5.8606809775693137E-4</v>
      </c>
      <c r="K493" s="47">
        <f t="shared" si="110"/>
        <v>1.9888003651704241E-3</v>
      </c>
      <c r="L493" s="47">
        <f t="shared" si="111"/>
        <v>6.4828362272830397E-4</v>
      </c>
      <c r="M493" s="47">
        <f t="shared" si="98"/>
        <v>2.4208843379164801E-2</v>
      </c>
      <c r="N493" s="47">
        <f t="shared" si="99"/>
        <v>4.4595968037149096E-2</v>
      </c>
      <c r="O493" s="47">
        <f t="shared" si="100"/>
        <v>0.60047566821256682</v>
      </c>
      <c r="P493" s="85">
        <v>0.74841512426220436</v>
      </c>
      <c r="Q493" s="84">
        <f t="shared" si="101"/>
        <v>2.6425046438104186E-2</v>
      </c>
      <c r="R493" s="110">
        <f t="shared" si="102"/>
        <v>-3.9820003836519367E-2</v>
      </c>
      <c r="S493" s="110">
        <f t="shared" si="103"/>
        <v>-7.3353839773316637E-2</v>
      </c>
      <c r="T493" s="110">
        <f t="shared" si="104"/>
        <v>-4.3465333476076763E-2</v>
      </c>
      <c r="U493" s="111">
        <f t="shared" si="105"/>
        <v>-3.6453296395573959E-3</v>
      </c>
      <c r="V493" s="98">
        <f t="shared" si="106"/>
        <v>2.9888506297239874E-2</v>
      </c>
    </row>
    <row r="494" spans="1:22" x14ac:dyDescent="0.3">
      <c r="A494" s="51">
        <v>477</v>
      </c>
      <c r="B494" s="52">
        <v>145.86000000000001</v>
      </c>
      <c r="C494" s="52">
        <v>210.14</v>
      </c>
      <c r="D494" s="52">
        <f t="shared" si="107"/>
        <v>-8.5333487060334171E-3</v>
      </c>
      <c r="E494" s="52">
        <f t="shared" si="108"/>
        <v>-1.3189497937678081E-2</v>
      </c>
      <c r="I494" s="51">
        <v>477</v>
      </c>
      <c r="J494" s="47">
        <f t="shared" si="109"/>
        <v>5.6849104323563563E-4</v>
      </c>
      <c r="K494" s="47">
        <f t="shared" si="110"/>
        <v>1.9291881617385705E-3</v>
      </c>
      <c r="L494" s="47">
        <f t="shared" si="111"/>
        <v>6.2885119002979218E-4</v>
      </c>
      <c r="M494" s="47">
        <f t="shared" si="98"/>
        <v>2.3843050208302536E-2</v>
      </c>
      <c r="N494" s="47">
        <f t="shared" si="99"/>
        <v>4.3922524537400746E-2</v>
      </c>
      <c r="O494" s="47">
        <f t="shared" si="100"/>
        <v>0.60048032160289233</v>
      </c>
      <c r="P494" s="85">
        <v>0.74841512426220436</v>
      </c>
      <c r="Q494" s="84">
        <f t="shared" si="101"/>
        <v>2.602588546157884E-2</v>
      </c>
      <c r="R494" s="110">
        <f t="shared" si="102"/>
        <v>-3.9218327612712489E-2</v>
      </c>
      <c r="S494" s="110">
        <f t="shared" si="103"/>
        <v>-7.2246123790208672E-2</v>
      </c>
      <c r="T494" s="110">
        <f t="shared" si="104"/>
        <v>-4.2808772096101559E-2</v>
      </c>
      <c r="U494" s="111">
        <f t="shared" si="105"/>
        <v>-3.59044448338907E-3</v>
      </c>
      <c r="V494" s="98">
        <f t="shared" si="106"/>
        <v>2.9437351694107113E-2</v>
      </c>
    </row>
    <row r="495" spans="1:22" x14ac:dyDescent="0.3">
      <c r="A495" s="51">
        <v>478</v>
      </c>
      <c r="B495" s="52">
        <v>148.84</v>
      </c>
      <c r="C495" s="52">
        <v>216.32</v>
      </c>
      <c r="D495" s="52">
        <f t="shared" si="107"/>
        <v>2.0224645922334722E-2</v>
      </c>
      <c r="E495" s="52">
        <f t="shared" si="108"/>
        <v>2.8984817593970029E-2</v>
      </c>
      <c r="I495" s="51">
        <v>478</v>
      </c>
      <c r="J495" s="47">
        <f t="shared" si="109"/>
        <v>5.5362085314272942E-4</v>
      </c>
      <c r="K495" s="47">
        <f t="shared" si="110"/>
        <v>1.8765314025618539E-3</v>
      </c>
      <c r="L495" s="47">
        <f t="shared" si="111"/>
        <v>6.133621718836899E-4</v>
      </c>
      <c r="M495" s="47">
        <f t="shared" si="98"/>
        <v>2.3529149010168844E-2</v>
      </c>
      <c r="N495" s="47">
        <f t="shared" si="99"/>
        <v>4.3318949693660097E-2</v>
      </c>
      <c r="O495" s="47">
        <f t="shared" si="100"/>
        <v>0.60177320998260952</v>
      </c>
      <c r="P495" s="85">
        <v>0.74841512426220436</v>
      </c>
      <c r="Q495" s="84">
        <f t="shared" si="101"/>
        <v>2.568758039987586E-2</v>
      </c>
      <c r="R495" s="110">
        <f t="shared" si="102"/>
        <v>-3.8702006088457877E-2</v>
      </c>
      <c r="S495" s="110">
        <f t="shared" si="103"/>
        <v>-7.1253331519345195E-2</v>
      </c>
      <c r="T495" s="110">
        <f t="shared" si="104"/>
        <v>-4.2252309788343365E-2</v>
      </c>
      <c r="U495" s="111">
        <f t="shared" si="105"/>
        <v>-3.5503036998854876E-3</v>
      </c>
      <c r="V495" s="98">
        <f t="shared" si="106"/>
        <v>2.900102173100183E-2</v>
      </c>
    </row>
    <row r="496" spans="1:22" x14ac:dyDescent="0.3">
      <c r="A496" s="51">
        <v>479</v>
      </c>
      <c r="B496" s="52">
        <v>149.5</v>
      </c>
      <c r="C496" s="52">
        <v>235</v>
      </c>
      <c r="D496" s="52">
        <f t="shared" si="107"/>
        <v>4.4244893523193943E-3</v>
      </c>
      <c r="E496" s="52">
        <f t="shared" si="108"/>
        <v>8.2826721289559813E-2</v>
      </c>
      <c r="I496" s="51">
        <v>479</v>
      </c>
      <c r="J496" s="47">
        <f t="shared" si="109"/>
        <v>5.4928331662896189E-4</v>
      </c>
      <c r="K496" s="47">
        <f t="shared" si="110"/>
        <v>1.8454390500136698E-3</v>
      </c>
      <c r="L496" s="47">
        <f t="shared" si="111"/>
        <v>6.125475369160243E-4</v>
      </c>
      <c r="M496" s="47">
        <f t="shared" si="98"/>
        <v>2.3436794077453551E-2</v>
      </c>
      <c r="N496" s="47">
        <f t="shared" si="99"/>
        <v>4.2958573649664739E-2</v>
      </c>
      <c r="O496" s="47">
        <f t="shared" si="100"/>
        <v>0.6084035515786631</v>
      </c>
      <c r="P496" s="85">
        <v>0.74841512426220436</v>
      </c>
      <c r="Q496" s="84">
        <f t="shared" si="101"/>
        <v>2.5595848477717939E-2</v>
      </c>
      <c r="R496" s="110">
        <f t="shared" si="102"/>
        <v>-3.8550095742414268E-2</v>
      </c>
      <c r="S496" s="110">
        <f t="shared" si="103"/>
        <v>-7.0660565676313E-2</v>
      </c>
      <c r="T496" s="110">
        <f t="shared" si="104"/>
        <v>-4.210142420347468E-2</v>
      </c>
      <c r="U496" s="111">
        <f t="shared" si="105"/>
        <v>-3.5513284610604115E-3</v>
      </c>
      <c r="V496" s="98">
        <f t="shared" si="106"/>
        <v>2.855914147283832E-2</v>
      </c>
    </row>
    <row r="497" spans="1:22" x14ac:dyDescent="0.3">
      <c r="A497" s="51">
        <v>480</v>
      </c>
      <c r="B497" s="52">
        <v>145.01</v>
      </c>
      <c r="C497" s="52">
        <v>224.53</v>
      </c>
      <c r="D497" s="52">
        <f t="shared" si="107"/>
        <v>-3.0493687270937299E-2</v>
      </c>
      <c r="E497" s="52">
        <f t="shared" si="108"/>
        <v>-4.5576185600049439E-2</v>
      </c>
      <c r="I497" s="51">
        <v>480</v>
      </c>
      <c r="J497" s="47">
        <f t="shared" si="109"/>
        <v>5.3339210031095664E-4</v>
      </c>
      <c r="K497" s="47">
        <f t="shared" si="110"/>
        <v>1.9958838513006124E-3</v>
      </c>
      <c r="L497" s="47">
        <f t="shared" si="111"/>
        <v>6.0516508920153902E-4</v>
      </c>
      <c r="M497" s="47">
        <f t="shared" si="98"/>
        <v>2.3095283074925855E-2</v>
      </c>
      <c r="N497" s="47">
        <f t="shared" si="99"/>
        <v>4.4675315905996819E-2</v>
      </c>
      <c r="O497" s="47">
        <f t="shared" si="100"/>
        <v>0.58652016034522214</v>
      </c>
      <c r="P497" s="85">
        <v>0.74841512426220436</v>
      </c>
      <c r="Q497" s="84">
        <f t="shared" si="101"/>
        <v>2.5553643647549622E-2</v>
      </c>
      <c r="R497" s="110">
        <f t="shared" si="102"/>
        <v>-3.7988360131262749E-2</v>
      </c>
      <c r="S497" s="110">
        <f t="shared" si="103"/>
        <v>-7.3484355403181684E-2</v>
      </c>
      <c r="T497" s="110">
        <f t="shared" si="104"/>
        <v>-4.2032003435497456E-2</v>
      </c>
      <c r="U497" s="111">
        <f t="shared" si="105"/>
        <v>-4.0436433042347064E-3</v>
      </c>
      <c r="V497" s="98">
        <f t="shared" si="106"/>
        <v>3.1452351967684228E-2</v>
      </c>
    </row>
    <row r="498" spans="1:22" x14ac:dyDescent="0.3">
      <c r="A498" s="51">
        <v>481</v>
      </c>
      <c r="B498" s="52">
        <v>145.69</v>
      </c>
      <c r="C498" s="52">
        <v>214.14</v>
      </c>
      <c r="D498" s="52">
        <f t="shared" si="107"/>
        <v>4.6783711061007208E-3</v>
      </c>
      <c r="E498" s="52">
        <f t="shared" si="108"/>
        <v>-4.7379321813985575E-2</v>
      </c>
      <c r="I498" s="51">
        <v>481</v>
      </c>
      <c r="J498" s="47">
        <f t="shared" si="109"/>
        <v>5.4528628620295963E-4</v>
      </c>
      <c r="K498" s="47">
        <f t="shared" si="110"/>
        <v>1.9983229965770985E-3</v>
      </c>
      <c r="L498" s="47">
        <f t="shared" si="111"/>
        <v>6.2870371504619596E-4</v>
      </c>
      <c r="M498" s="47">
        <f t="shared" si="98"/>
        <v>2.3351365831637334E-2</v>
      </c>
      <c r="N498" s="47">
        <f t="shared" si="99"/>
        <v>4.4702606149721276E-2</v>
      </c>
      <c r="O498" s="47">
        <f t="shared" si="100"/>
        <v>0.60228340330161367</v>
      </c>
      <c r="P498" s="85">
        <v>0.74841512426220436</v>
      </c>
      <c r="Q498" s="84">
        <f t="shared" si="101"/>
        <v>2.5858644487147021E-2</v>
      </c>
      <c r="R498" s="110">
        <f t="shared" si="102"/>
        <v>-3.8409578782439363E-2</v>
      </c>
      <c r="S498" s="110">
        <f t="shared" si="103"/>
        <v>-7.3529243859552243E-2</v>
      </c>
      <c r="T498" s="110">
        <f t="shared" si="104"/>
        <v>-4.2533685172732483E-2</v>
      </c>
      <c r="U498" s="111">
        <f t="shared" si="105"/>
        <v>-4.1241063902931197E-3</v>
      </c>
      <c r="V498" s="98">
        <f t="shared" si="106"/>
        <v>3.099555868681976E-2</v>
      </c>
    </row>
    <row r="499" spans="1:22" x14ac:dyDescent="0.3">
      <c r="A499" s="51">
        <v>482</v>
      </c>
      <c r="B499" s="52">
        <v>148.69</v>
      </c>
      <c r="C499" s="52">
        <v>211.99</v>
      </c>
      <c r="D499" s="52">
        <f t="shared" si="107"/>
        <v>2.0382525043227431E-2</v>
      </c>
      <c r="E499" s="52">
        <f t="shared" si="108"/>
        <v>-1.0090902981962718E-2</v>
      </c>
      <c r="I499" s="51">
        <v>482</v>
      </c>
      <c r="J499" s="47">
        <f t="shared" si="109"/>
        <v>5.295843123030628E-4</v>
      </c>
      <c r="K499" s="47">
        <f t="shared" si="110"/>
        <v>2.0057173107463819E-3</v>
      </c>
      <c r="L499" s="47">
        <f t="shared" si="111"/>
        <v>6.0319286208877418E-4</v>
      </c>
      <c r="M499" s="47">
        <f t="shared" si="98"/>
        <v>2.3012698935654261E-2</v>
      </c>
      <c r="N499" s="47">
        <f t="shared" si="99"/>
        <v>4.4785235410192741E-2</v>
      </c>
      <c r="O499" s="47">
        <f t="shared" si="100"/>
        <v>0.58526664841198739</v>
      </c>
      <c r="P499" s="85">
        <v>0.74841512426220436</v>
      </c>
      <c r="Q499" s="84">
        <f t="shared" si="101"/>
        <v>2.5509519262029372E-2</v>
      </c>
      <c r="R499" s="110">
        <f t="shared" si="102"/>
        <v>-3.7852521310253205E-2</v>
      </c>
      <c r="S499" s="110">
        <f t="shared" si="103"/>
        <v>-7.3665156898331058E-2</v>
      </c>
      <c r="T499" s="110">
        <f t="shared" si="104"/>
        <v>-4.1959425279937464E-2</v>
      </c>
      <c r="U499" s="111">
        <f t="shared" si="105"/>
        <v>-4.1069039696842585E-3</v>
      </c>
      <c r="V499" s="98">
        <f t="shared" si="106"/>
        <v>3.1705731618393594E-2</v>
      </c>
    </row>
    <row r="500" spans="1:22" x14ac:dyDescent="0.3">
      <c r="A500" s="51">
        <v>483</v>
      </c>
      <c r="B500" s="52">
        <v>152.80000000000001</v>
      </c>
      <c r="C500" s="52">
        <v>229.04</v>
      </c>
      <c r="D500" s="52">
        <f t="shared" si="107"/>
        <v>2.7266275023288256E-2</v>
      </c>
      <c r="E500" s="52">
        <f t="shared" si="108"/>
        <v>7.7357557041698333E-2</v>
      </c>
      <c r="I500" s="51">
        <v>483</v>
      </c>
      <c r="J500" s="47">
        <f t="shared" si="109"/>
        <v>5.2616020274810478E-4</v>
      </c>
      <c r="K500" s="47">
        <f t="shared" si="110"/>
        <v>1.948600581113732E-3</v>
      </c>
      <c r="L500" s="47">
        <f t="shared" si="111"/>
        <v>5.7892673374395189E-4</v>
      </c>
      <c r="M500" s="47">
        <f t="shared" si="98"/>
        <v>2.2938182202347786E-2</v>
      </c>
      <c r="N500" s="47">
        <f t="shared" si="99"/>
        <v>4.4142956189110537E-2</v>
      </c>
      <c r="O500" s="47">
        <f t="shared" si="100"/>
        <v>0.57174607642066966</v>
      </c>
      <c r="P500" s="85">
        <v>0.74841512426220436</v>
      </c>
      <c r="Q500" s="84">
        <f t="shared" si="101"/>
        <v>2.5220315370450209E-2</v>
      </c>
      <c r="R500" s="110">
        <f t="shared" si="102"/>
        <v>-3.7729952191205472E-2</v>
      </c>
      <c r="S500" s="110">
        <f t="shared" si="103"/>
        <v>-7.2608701592018418E-2</v>
      </c>
      <c r="T500" s="110">
        <f t="shared" si="104"/>
        <v>-4.1483727209944997E-2</v>
      </c>
      <c r="U500" s="111">
        <f t="shared" si="105"/>
        <v>-3.7537750187395247E-3</v>
      </c>
      <c r="V500" s="98">
        <f t="shared" si="106"/>
        <v>3.1124974382073421E-2</v>
      </c>
    </row>
    <row r="501" spans="1:22" x14ac:dyDescent="0.3">
      <c r="A501" s="51">
        <v>484</v>
      </c>
      <c r="B501" s="52">
        <v>151.87</v>
      </c>
      <c r="C501" s="52">
        <v>230.34</v>
      </c>
      <c r="D501" s="52">
        <f t="shared" si="107"/>
        <v>-6.1049849902415623E-3</v>
      </c>
      <c r="E501" s="52">
        <f t="shared" si="108"/>
        <v>5.6598174509017961E-3</v>
      </c>
      <c r="I501" s="51">
        <v>484</v>
      </c>
      <c r="J501" s="47">
        <f t="shared" si="109"/>
        <v>5.3267888927502945E-4</v>
      </c>
      <c r="K501" s="47">
        <f t="shared" si="110"/>
        <v>2.0696683126241082E-3</v>
      </c>
      <c r="L501" s="47">
        <f t="shared" si="111"/>
        <v>6.2483650449449309E-4</v>
      </c>
      <c r="M501" s="47">
        <f t="shared" si="98"/>
        <v>2.3079837288746848E-2</v>
      </c>
      <c r="N501" s="47">
        <f t="shared" si="99"/>
        <v>4.5493607381962009E-2</v>
      </c>
      <c r="O501" s="47">
        <f t="shared" si="100"/>
        <v>0.59509085476209655</v>
      </c>
      <c r="P501" s="85">
        <v>0.74841512426220436</v>
      </c>
      <c r="Q501" s="84">
        <f t="shared" si="101"/>
        <v>2.5781141530629111E-2</v>
      </c>
      <c r="R501" s="110">
        <f t="shared" si="102"/>
        <v>-3.7962954073845097E-2</v>
      </c>
      <c r="S501" s="110">
        <f t="shared" si="103"/>
        <v>-7.4830325105326501E-2</v>
      </c>
      <c r="T501" s="110">
        <f t="shared" si="104"/>
        <v>-4.2406204153604535E-2</v>
      </c>
      <c r="U501" s="111">
        <f t="shared" si="105"/>
        <v>-4.4432500797594379E-3</v>
      </c>
      <c r="V501" s="98">
        <f t="shared" si="106"/>
        <v>3.2424120951721966E-2</v>
      </c>
    </row>
    <row r="502" spans="1:22" x14ac:dyDescent="0.3">
      <c r="A502" s="51">
        <v>485</v>
      </c>
      <c r="B502" s="52">
        <v>144.31</v>
      </c>
      <c r="C502" s="52">
        <v>223.61</v>
      </c>
      <c r="D502" s="52">
        <f t="shared" si="107"/>
        <v>-5.1061128294192223E-2</v>
      </c>
      <c r="E502" s="52">
        <f t="shared" si="108"/>
        <v>-2.9653015240706824E-2</v>
      </c>
      <c r="I502" s="51">
        <v>485</v>
      </c>
      <c r="J502" s="47">
        <f t="shared" si="109"/>
        <v>5.1781664784871081E-4</v>
      </c>
      <c r="K502" s="47">
        <f t="shared" si="110"/>
        <v>2.008539269252711E-3</v>
      </c>
      <c r="L502" s="47">
        <f t="shared" si="111"/>
        <v>6.0505481634210042E-4</v>
      </c>
      <c r="M502" s="47">
        <f t="shared" si="98"/>
        <v>2.2755584981465776E-2</v>
      </c>
      <c r="N502" s="47">
        <f t="shared" si="99"/>
        <v>4.4816729792039836E-2</v>
      </c>
      <c r="O502" s="47">
        <f t="shared" si="100"/>
        <v>0.59328935251937576</v>
      </c>
      <c r="P502" s="85">
        <v>0.74841512426220436</v>
      </c>
      <c r="Q502" s="84">
        <f t="shared" si="101"/>
        <v>2.5397322649714831E-2</v>
      </c>
      <c r="R502" s="110">
        <f t="shared" si="102"/>
        <v>-3.7429606490166439E-2</v>
      </c>
      <c r="S502" s="110">
        <f t="shared" si="103"/>
        <v>-7.3716960546540838E-2</v>
      </c>
      <c r="T502" s="110">
        <f t="shared" si="104"/>
        <v>-4.1774878275240221E-2</v>
      </c>
      <c r="U502" s="111">
        <f t="shared" si="105"/>
        <v>-4.3452717850737815E-3</v>
      </c>
      <c r="V502" s="98">
        <f t="shared" si="106"/>
        <v>3.1942082271300618E-2</v>
      </c>
    </row>
    <row r="503" spans="1:22" x14ac:dyDescent="0.3">
      <c r="A503" s="51">
        <v>486</v>
      </c>
      <c r="B503" s="52">
        <v>150.87</v>
      </c>
      <c r="C503" s="52">
        <v>227.08</v>
      </c>
      <c r="D503" s="52">
        <f t="shared" si="107"/>
        <v>4.4454775403996775E-2</v>
      </c>
      <c r="E503" s="52">
        <f t="shared" si="108"/>
        <v>1.5398915302471131E-2</v>
      </c>
      <c r="I503" s="51">
        <v>486</v>
      </c>
      <c r="J503" s="47">
        <f t="shared" si="109"/>
        <v>5.8049931309352826E-4</v>
      </c>
      <c r="K503" s="47">
        <f t="shared" si="110"/>
        <v>1.9746621305610974E-3</v>
      </c>
      <c r="L503" s="47">
        <f t="shared" si="111"/>
        <v>6.3232666431729855E-4</v>
      </c>
      <c r="M503" s="47">
        <f t="shared" si="98"/>
        <v>2.409355335133297E-2</v>
      </c>
      <c r="N503" s="47">
        <f t="shared" si="99"/>
        <v>4.4437170595809733E-2</v>
      </c>
      <c r="O503" s="47">
        <f t="shared" si="100"/>
        <v>0.59060108700281533</v>
      </c>
      <c r="P503" s="85">
        <v>0.74841512426220436</v>
      </c>
      <c r="Q503" s="84">
        <f t="shared" si="101"/>
        <v>2.6234708207945979E-2</v>
      </c>
      <c r="R503" s="110">
        <f t="shared" si="102"/>
        <v>-3.9630368616088846E-2</v>
      </c>
      <c r="S503" s="110">
        <f t="shared" si="103"/>
        <v>-7.3092641225978972E-2</v>
      </c>
      <c r="T503" s="110">
        <f t="shared" si="104"/>
        <v>-4.3152254947853512E-2</v>
      </c>
      <c r="U503" s="111">
        <f t="shared" si="105"/>
        <v>-3.5218863317646662E-3</v>
      </c>
      <c r="V503" s="98">
        <f t="shared" si="106"/>
        <v>2.994038627812546E-2</v>
      </c>
    </row>
    <row r="504" spans="1:22" x14ac:dyDescent="0.3">
      <c r="A504" s="51">
        <v>487</v>
      </c>
      <c r="B504" s="52">
        <v>143.93</v>
      </c>
      <c r="C504" s="52">
        <v>232.59</v>
      </c>
      <c r="D504" s="52">
        <f t="shared" si="107"/>
        <v>-4.7091468577403706E-2</v>
      </c>
      <c r="E504" s="52">
        <f t="shared" si="108"/>
        <v>2.3974868596451801E-2</v>
      </c>
      <c r="I504" s="51">
        <v>487</v>
      </c>
      <c r="J504" s="47">
        <f t="shared" si="109"/>
        <v>6.2237114538731637E-4</v>
      </c>
      <c r="K504" s="47">
        <f t="shared" si="110"/>
        <v>1.9225360644190448E-3</v>
      </c>
      <c r="L504" s="47">
        <f t="shared" si="111"/>
        <v>6.3389352402487532E-4</v>
      </c>
      <c r="M504" s="47">
        <f t="shared" si="98"/>
        <v>2.4947367504153949E-2</v>
      </c>
      <c r="N504" s="47">
        <f t="shared" si="99"/>
        <v>4.3846733794195493E-2</v>
      </c>
      <c r="O504" s="47">
        <f t="shared" si="100"/>
        <v>0.57950120386442172</v>
      </c>
      <c r="P504" s="85">
        <v>0.74841512426220436</v>
      </c>
      <c r="Q504" s="84">
        <f t="shared" si="101"/>
        <v>2.6627131166951271E-2</v>
      </c>
      <c r="R504" s="110">
        <f t="shared" si="102"/>
        <v>-4.1034767922098932E-2</v>
      </c>
      <c r="S504" s="110">
        <f t="shared" si="103"/>
        <v>-7.2121459111358158E-2</v>
      </c>
      <c r="T504" s="110">
        <f t="shared" si="104"/>
        <v>-4.3797733275272394E-2</v>
      </c>
      <c r="U504" s="111">
        <f t="shared" si="105"/>
        <v>-2.7629653531734619E-3</v>
      </c>
      <c r="V504" s="98">
        <f t="shared" si="106"/>
        <v>2.8323725836085764E-2</v>
      </c>
    </row>
    <row r="505" spans="1:22" x14ac:dyDescent="0.3">
      <c r="A505" s="51">
        <v>488</v>
      </c>
      <c r="B505" s="52">
        <v>136.19999999999999</v>
      </c>
      <c r="C505" s="52">
        <v>214.89</v>
      </c>
      <c r="D505" s="52">
        <f t="shared" si="107"/>
        <v>-5.5202676559167482E-2</v>
      </c>
      <c r="E505" s="52">
        <f t="shared" si="108"/>
        <v>-7.915097760450783E-2</v>
      </c>
      <c r="I505" s="51">
        <v>488</v>
      </c>
      <c r="J505" s="47">
        <f t="shared" si="109"/>
        <v>6.7022820340899487E-4</v>
      </c>
      <c r="K505" s="47">
        <f t="shared" si="110"/>
        <v>1.8821038122129874E-3</v>
      </c>
      <c r="L505" s="47">
        <f t="shared" si="111"/>
        <v>5.8100636516941328E-4</v>
      </c>
      <c r="M505" s="47">
        <f t="shared" si="98"/>
        <v>2.588876596921906E-2</v>
      </c>
      <c r="N505" s="47">
        <f t="shared" si="99"/>
        <v>4.338322039928557E-2</v>
      </c>
      <c r="O505" s="47">
        <f t="shared" si="100"/>
        <v>0.51730628339943474</v>
      </c>
      <c r="P505" s="85">
        <v>0.74841512426220436</v>
      </c>
      <c r="Q505" s="84">
        <f t="shared" si="101"/>
        <v>2.670832571436722E-2</v>
      </c>
      <c r="R505" s="110">
        <f t="shared" si="102"/>
        <v>-4.258323060176783E-2</v>
      </c>
      <c r="S505" s="110">
        <f t="shared" si="103"/>
        <v>-7.1359047422599992E-2</v>
      </c>
      <c r="T505" s="110">
        <f t="shared" si="104"/>
        <v>-4.39312864210782E-2</v>
      </c>
      <c r="U505" s="111">
        <f t="shared" si="105"/>
        <v>-1.3480558193103703E-3</v>
      </c>
      <c r="V505" s="98">
        <f t="shared" si="106"/>
        <v>2.7427761001521792E-2</v>
      </c>
    </row>
    <row r="506" spans="1:22" x14ac:dyDescent="0.3">
      <c r="A506" s="51">
        <v>489</v>
      </c>
      <c r="B506" s="52">
        <v>139.53</v>
      </c>
      <c r="C506" s="52">
        <v>221</v>
      </c>
      <c r="D506" s="52">
        <f t="shared" si="107"/>
        <v>2.41552381887035E-2</v>
      </c>
      <c r="E506" s="52">
        <f t="shared" si="108"/>
        <v>2.8036432223283378E-2</v>
      </c>
      <c r="I506" s="51">
        <v>489</v>
      </c>
      <c r="J506" s="47">
        <f t="shared" si="109"/>
        <v>7.4154142228560684E-4</v>
      </c>
      <c r="K506" s="47">
        <f t="shared" si="110"/>
        <v>2.0135870155190768E-3</v>
      </c>
      <c r="L506" s="47">
        <f t="shared" si="111"/>
        <v>6.9465654869563763E-4</v>
      </c>
      <c r="M506" s="47">
        <f t="shared" si="98"/>
        <v>2.7231258184035618E-2</v>
      </c>
      <c r="N506" s="47">
        <f t="shared" si="99"/>
        <v>4.4873009878089044E-2</v>
      </c>
      <c r="O506" s="47">
        <f t="shared" si="100"/>
        <v>0.56848266416768378</v>
      </c>
      <c r="P506" s="85">
        <v>0.74841512426220436</v>
      </c>
      <c r="Q506" s="84">
        <f t="shared" si="101"/>
        <v>2.8361939026877822E-2</v>
      </c>
      <c r="R506" s="110">
        <f t="shared" si="102"/>
        <v>-4.4791433790462958E-2</v>
      </c>
      <c r="S506" s="110">
        <f t="shared" si="103"/>
        <v>-7.3809533050204018E-2</v>
      </c>
      <c r="T506" s="110">
        <f t="shared" si="104"/>
        <v>-4.6651238275736508E-2</v>
      </c>
      <c r="U506" s="111">
        <f t="shared" si="105"/>
        <v>-1.8598044852735501E-3</v>
      </c>
      <c r="V506" s="98">
        <f t="shared" si="106"/>
        <v>2.715829477446751E-2</v>
      </c>
    </row>
    <row r="507" spans="1:22" x14ac:dyDescent="0.3">
      <c r="A507" s="51">
        <v>490</v>
      </c>
      <c r="B507" s="52">
        <v>136.38</v>
      </c>
      <c r="C507" s="52">
        <v>217.63</v>
      </c>
      <c r="D507" s="52">
        <f t="shared" si="107"/>
        <v>-2.2834524811608588E-2</v>
      </c>
      <c r="E507" s="52">
        <f t="shared" si="108"/>
        <v>-1.5366328391777102E-2</v>
      </c>
      <c r="I507" s="51">
        <v>490</v>
      </c>
      <c r="J507" s="47">
        <f t="shared" si="109"/>
        <v>7.3679944557562859E-4</v>
      </c>
      <c r="K507" s="47">
        <f t="shared" si="110"/>
        <v>1.9767606510078272E-3</v>
      </c>
      <c r="L507" s="47">
        <f t="shared" si="111"/>
        <v>6.9413365318421406E-4</v>
      </c>
      <c r="M507" s="47">
        <f t="shared" si="98"/>
        <v>2.7144049911087854E-2</v>
      </c>
      <c r="N507" s="47">
        <f t="shared" si="99"/>
        <v>4.446077654526321E-2</v>
      </c>
      <c r="O507" s="47">
        <f t="shared" si="100"/>
        <v>0.57516362412637423</v>
      </c>
      <c r="P507" s="85">
        <v>0.74841512426220436</v>
      </c>
      <c r="Q507" s="84">
        <f t="shared" si="101"/>
        <v>2.8270402365653851E-2</v>
      </c>
      <c r="R507" s="110">
        <f t="shared" si="102"/>
        <v>-4.4647988946404656E-2</v>
      </c>
      <c r="S507" s="110">
        <f t="shared" si="103"/>
        <v>-7.3131469557555159E-2</v>
      </c>
      <c r="T507" s="110">
        <f t="shared" si="104"/>
        <v>-4.6500673866523227E-2</v>
      </c>
      <c r="U507" s="111">
        <f t="shared" si="105"/>
        <v>-1.8526849201185719E-3</v>
      </c>
      <c r="V507" s="98">
        <f t="shared" si="106"/>
        <v>2.6630795691031932E-2</v>
      </c>
    </row>
    <row r="508" spans="1:22" x14ac:dyDescent="0.3">
      <c r="A508" s="51">
        <v>491</v>
      </c>
      <c r="B508" s="52">
        <v>144.02000000000001</v>
      </c>
      <c r="C508" s="52">
        <v>226.86</v>
      </c>
      <c r="D508" s="52">
        <f t="shared" si="107"/>
        <v>5.4507071728214035E-2</v>
      </c>
      <c r="E508" s="52">
        <f t="shared" si="108"/>
        <v>4.1536714004920892E-2</v>
      </c>
      <c r="I508" s="51">
        <v>491</v>
      </c>
      <c r="J508" s="47">
        <f t="shared" si="109"/>
        <v>7.3033792790951871E-4</v>
      </c>
      <c r="K508" s="47">
        <f t="shared" si="110"/>
        <v>1.9245415529249104E-3</v>
      </c>
      <c r="L508" s="47">
        <f t="shared" si="111"/>
        <v>6.8383612779644839E-4</v>
      </c>
      <c r="M508" s="47">
        <f t="shared" si="98"/>
        <v>2.7024765085186562E-2</v>
      </c>
      <c r="N508" s="47">
        <f t="shared" si="99"/>
        <v>4.3869597136569537E-2</v>
      </c>
      <c r="O508" s="47">
        <f t="shared" si="100"/>
        <v>0.57680161485819292</v>
      </c>
      <c r="P508" s="85">
        <v>0.74841512426220436</v>
      </c>
      <c r="Q508" s="84">
        <f t="shared" si="101"/>
        <v>2.8078699137933715E-2</v>
      </c>
      <c r="R508" s="110">
        <f t="shared" si="102"/>
        <v>-4.4451782867880638E-2</v>
      </c>
      <c r="S508" s="110">
        <f t="shared" si="103"/>
        <v>-7.2159065962986338E-2</v>
      </c>
      <c r="T508" s="110">
        <f t="shared" si="104"/>
        <v>-4.6185350117109461E-2</v>
      </c>
      <c r="U508" s="111">
        <f t="shared" si="105"/>
        <v>-1.7335672492288234E-3</v>
      </c>
      <c r="V508" s="98">
        <f t="shared" si="106"/>
        <v>2.5973715845876877E-2</v>
      </c>
    </row>
    <row r="509" spans="1:22" x14ac:dyDescent="0.3">
      <c r="A509" s="51">
        <v>492</v>
      </c>
      <c r="B509" s="52">
        <v>146.21</v>
      </c>
      <c r="C509" s="52">
        <v>223.41</v>
      </c>
      <c r="D509" s="52">
        <f t="shared" si="107"/>
        <v>1.5091765608625901E-2</v>
      </c>
      <c r="E509" s="52">
        <f t="shared" si="108"/>
        <v>-1.5324438740232703E-2</v>
      </c>
      <c r="I509" s="51">
        <v>492</v>
      </c>
      <c r="J509" s="47">
        <f t="shared" si="109"/>
        <v>7.9755841612377321E-4</v>
      </c>
      <c r="K509" s="47">
        <f t="shared" si="110"/>
        <v>1.918564264646961E-3</v>
      </c>
      <c r="L509" s="47">
        <f t="shared" si="111"/>
        <v>7.312423834511711E-4</v>
      </c>
      <c r="M509" s="47">
        <f t="shared" si="98"/>
        <v>2.8241076752202159E-2</v>
      </c>
      <c r="N509" s="47">
        <f t="shared" si="99"/>
        <v>4.3801418523227775E-2</v>
      </c>
      <c r="O509" s="47">
        <f t="shared" si="100"/>
        <v>0.59114215290311944</v>
      </c>
      <c r="P509" s="85">
        <v>0.74841512426220436</v>
      </c>
      <c r="Q509" s="84">
        <f t="shared" si="101"/>
        <v>2.9043745336050721E-2</v>
      </c>
      <c r="R509" s="110">
        <f t="shared" si="102"/>
        <v>-4.6452437524874636E-2</v>
      </c>
      <c r="S509" s="110">
        <f t="shared" si="103"/>
        <v>-7.2046922123550627E-2</v>
      </c>
      <c r="T509" s="110">
        <f t="shared" si="104"/>
        <v>-4.7772709856257943E-2</v>
      </c>
      <c r="U509" s="111">
        <f t="shared" si="105"/>
        <v>-1.320272331383307E-3</v>
      </c>
      <c r="V509" s="98">
        <f t="shared" si="106"/>
        <v>2.4274212267292684E-2</v>
      </c>
    </row>
    <row r="510" spans="1:22" x14ac:dyDescent="0.3">
      <c r="A510" s="51">
        <v>493</v>
      </c>
      <c r="B510" s="52">
        <v>139.4</v>
      </c>
      <c r="C510" s="52">
        <v>228.31</v>
      </c>
      <c r="D510" s="52">
        <f t="shared" si="107"/>
        <v>-4.7696446102923118E-2</v>
      </c>
      <c r="E510" s="52">
        <f t="shared" si="108"/>
        <v>2.169570620069855E-2</v>
      </c>
      <c r="I510" s="51">
        <v>493</v>
      </c>
      <c r="J510" s="47">
        <f t="shared" si="109"/>
        <v>7.8046450531563116E-4</v>
      </c>
      <c r="K510" s="47">
        <f t="shared" si="110"/>
        <v>1.8680524893886464E-3</v>
      </c>
      <c r="L510" s="47">
        <f t="shared" si="111"/>
        <v>7.0236692682109584E-4</v>
      </c>
      <c r="M510" s="47">
        <f t="shared" si="98"/>
        <v>2.7936794828964027E-2</v>
      </c>
      <c r="N510" s="47">
        <f t="shared" si="99"/>
        <v>4.3220972795491849E-2</v>
      </c>
      <c r="O510" s="47">
        <f t="shared" si="100"/>
        <v>0.58169179428580153</v>
      </c>
      <c r="P510" s="85">
        <v>0.74841512426220436</v>
      </c>
      <c r="Q510" s="84">
        <f t="shared" si="101"/>
        <v>2.8633780007273329E-2</v>
      </c>
      <c r="R510" s="110">
        <f t="shared" si="102"/>
        <v>-4.5951938299820624E-2</v>
      </c>
      <c r="S510" s="110">
        <f t="shared" si="103"/>
        <v>-7.1092173863035693E-2</v>
      </c>
      <c r="T510" s="110">
        <f t="shared" si="104"/>
        <v>-4.7098376898294096E-2</v>
      </c>
      <c r="U510" s="111">
        <f t="shared" si="105"/>
        <v>-1.1464385984734718E-3</v>
      </c>
      <c r="V510" s="98">
        <f t="shared" si="106"/>
        <v>2.3993796964741597E-2</v>
      </c>
    </row>
    <row r="511" spans="1:22" x14ac:dyDescent="0.3">
      <c r="A511" s="51">
        <v>494</v>
      </c>
      <c r="B511" s="52">
        <v>142.83000000000001</v>
      </c>
      <c r="C511" s="52">
        <v>219.1</v>
      </c>
      <c r="D511" s="52">
        <f t="shared" si="107"/>
        <v>2.4307613548113626E-2</v>
      </c>
      <c r="E511" s="52">
        <f t="shared" si="108"/>
        <v>-4.11761079899415E-2</v>
      </c>
      <c r="I511" s="51">
        <v>494</v>
      </c>
      <c r="J511" s="47">
        <f t="shared" si="109"/>
        <v>8.2529909928163374E-4</v>
      </c>
      <c r="K511" s="47">
        <f t="shared" si="110"/>
        <v>1.8261320247333979E-3</v>
      </c>
      <c r="L511" s="47">
        <f t="shared" si="111"/>
        <v>6.5025167657246875E-4</v>
      </c>
      <c r="M511" s="47">
        <f t="shared" si="98"/>
        <v>2.8728019411049445E-2</v>
      </c>
      <c r="N511" s="47">
        <f t="shared" si="99"/>
        <v>4.273326601996854E-2</v>
      </c>
      <c r="O511" s="47">
        <f t="shared" si="100"/>
        <v>0.5296752847103442</v>
      </c>
      <c r="P511" s="85">
        <v>0.74841512426220436</v>
      </c>
      <c r="Q511" s="84">
        <f t="shared" si="101"/>
        <v>2.8683225697368468E-2</v>
      </c>
      <c r="R511" s="110">
        <f t="shared" si="102"/>
        <v>-4.7253386923396985E-2</v>
      </c>
      <c r="S511" s="110">
        <f t="shared" si="103"/>
        <v>-7.0289967604427378E-2</v>
      </c>
      <c r="T511" s="110">
        <f t="shared" si="104"/>
        <v>-4.7179707820984206E-2</v>
      </c>
      <c r="U511" s="111">
        <f t="shared" si="105"/>
        <v>7.3679102412779751E-5</v>
      </c>
      <c r="V511" s="98">
        <f t="shared" si="106"/>
        <v>2.3110259783443172E-2</v>
      </c>
    </row>
    <row r="512" spans="1:22" x14ac:dyDescent="0.3">
      <c r="A512" s="51">
        <v>495</v>
      </c>
      <c r="B512" s="52">
        <v>132.03</v>
      </c>
      <c r="C512" s="52">
        <v>195.06</v>
      </c>
      <c r="D512" s="52">
        <f t="shared" si="107"/>
        <v>-7.8625942383427419E-2</v>
      </c>
      <c r="E512" s="52">
        <f t="shared" si="108"/>
        <v>-0.11622104305755179</v>
      </c>
      <c r="I512" s="51">
        <v>495</v>
      </c>
      <c r="J512" s="47">
        <f t="shared" si="109"/>
        <v>8.1826592859531781E-4</v>
      </c>
      <c r="K512" s="47">
        <f t="shared" si="110"/>
        <v>1.8222122200673757E-3</v>
      </c>
      <c r="L512" s="47">
        <f t="shared" si="111"/>
        <v>6.0071733866224795E-4</v>
      </c>
      <c r="M512" s="47">
        <f t="shared" si="98"/>
        <v>2.8605347902015067E-2</v>
      </c>
      <c r="N512" s="47">
        <f t="shared" si="99"/>
        <v>4.2687377760497018E-2</v>
      </c>
      <c r="O512" s="47">
        <f t="shared" si="100"/>
        <v>0.49195282160816439</v>
      </c>
      <c r="P512" s="85">
        <v>0.74841512426220436</v>
      </c>
      <c r="Q512" s="84">
        <f t="shared" si="101"/>
        <v>2.8282260213768229E-2</v>
      </c>
      <c r="R512" s="110">
        <f t="shared" si="102"/>
        <v>-4.7051610246838182E-2</v>
      </c>
      <c r="S512" s="110">
        <f t="shared" si="103"/>
        <v>-7.0214488134401148E-2</v>
      </c>
      <c r="T512" s="110">
        <f t="shared" si="104"/>
        <v>-4.6520178291002003E-2</v>
      </c>
      <c r="U512" s="111">
        <f t="shared" si="105"/>
        <v>5.3143195583617991E-4</v>
      </c>
      <c r="V512" s="98">
        <f t="shared" si="106"/>
        <v>2.3694309843399146E-2</v>
      </c>
    </row>
    <row r="513" spans="1:22" x14ac:dyDescent="0.3">
      <c r="A513" s="51">
        <v>496</v>
      </c>
      <c r="B513" s="52">
        <v>142.94</v>
      </c>
      <c r="C513" s="52">
        <v>212.18</v>
      </c>
      <c r="D513" s="52">
        <f t="shared" si="107"/>
        <v>7.9395792300722953E-2</v>
      </c>
      <c r="E513" s="52">
        <f t="shared" si="108"/>
        <v>8.412776748725645E-2</v>
      </c>
      <c r="I513" s="51">
        <v>496</v>
      </c>
      <c r="J513" s="47">
        <f t="shared" si="109"/>
        <v>9.7917911520791975E-4</v>
      </c>
      <c r="K513" s="47">
        <f t="shared" si="110"/>
        <v>2.172765778946914E-3</v>
      </c>
      <c r="L513" s="47">
        <f t="shared" si="111"/>
        <v>8.5683548955792785E-4</v>
      </c>
      <c r="M513" s="47">
        <f t="shared" si="98"/>
        <v>3.1291837836853235E-2</v>
      </c>
      <c r="N513" s="47">
        <f t="shared" si="99"/>
        <v>4.6612935746924523E-2</v>
      </c>
      <c r="O513" s="47">
        <f t="shared" si="100"/>
        <v>0.58743513593908581</v>
      </c>
      <c r="P513" s="85">
        <v>0.74841512426220436</v>
      </c>
      <c r="Q513" s="84">
        <f t="shared" si="101"/>
        <v>3.1759329001133006E-2</v>
      </c>
      <c r="R513" s="110">
        <f t="shared" si="102"/>
        <v>-5.1470492959925368E-2</v>
      </c>
      <c r="S513" s="110">
        <f t="shared" si="103"/>
        <v>-7.6671456426184753E-2</v>
      </c>
      <c r="T513" s="110">
        <f t="shared" si="104"/>
        <v>-5.2239447497058715E-2</v>
      </c>
      <c r="U513" s="111">
        <f t="shared" si="105"/>
        <v>-7.6895453713334699E-4</v>
      </c>
      <c r="V513" s="98">
        <f t="shared" si="106"/>
        <v>2.4432008929126038E-2</v>
      </c>
    </row>
    <row r="514" spans="1:22" x14ac:dyDescent="0.3">
      <c r="A514" s="51">
        <v>497</v>
      </c>
      <c r="B514" s="52">
        <v>142.41</v>
      </c>
      <c r="C514" s="52">
        <v>211.05</v>
      </c>
      <c r="D514" s="52">
        <f t="shared" si="107"/>
        <v>-3.7147405604964975E-3</v>
      </c>
      <c r="E514" s="52">
        <f t="shared" si="108"/>
        <v>-5.339898802617757E-3</v>
      </c>
      <c r="I514" s="51">
        <v>497</v>
      </c>
      <c r="J514" s="47">
        <f t="shared" si="109"/>
        <v>1.1389144968034686E-3</v>
      </c>
      <c r="K514" s="47">
        <f t="shared" si="110"/>
        <v>2.3199072434502031E-3</v>
      </c>
      <c r="L514" s="47">
        <f t="shared" si="111"/>
        <v>1.0315121474954419E-3</v>
      </c>
      <c r="M514" s="47">
        <f t="shared" si="98"/>
        <v>3.374780728882202E-2</v>
      </c>
      <c r="N514" s="47">
        <f t="shared" si="99"/>
        <v>4.8165415429021301E-2</v>
      </c>
      <c r="O514" s="47">
        <f t="shared" si="100"/>
        <v>0.63459036781409639</v>
      </c>
      <c r="P514" s="85">
        <v>0.74841512426220436</v>
      </c>
      <c r="Q514" s="84">
        <f t="shared" si="101"/>
        <v>3.4252296455618177E-2</v>
      </c>
      <c r="R514" s="110">
        <f t="shared" si="102"/>
        <v>-5.5510203220678241E-2</v>
      </c>
      <c r="S514" s="110">
        <f t="shared" si="103"/>
        <v>-7.9225058262050105E-2</v>
      </c>
      <c r="T514" s="110">
        <f t="shared" si="104"/>
        <v>-5.6340014056440631E-2</v>
      </c>
      <c r="U514" s="111">
        <f t="shared" si="105"/>
        <v>-8.2981083576239012E-4</v>
      </c>
      <c r="V514" s="98">
        <f t="shared" si="106"/>
        <v>2.2885044205609474E-2</v>
      </c>
    </row>
    <row r="515" spans="1:22" x14ac:dyDescent="0.3">
      <c r="A515" s="51">
        <v>498</v>
      </c>
      <c r="B515" s="52">
        <v>147.55000000000001</v>
      </c>
      <c r="C515" s="52">
        <v>216.41</v>
      </c>
      <c r="D515" s="52">
        <f t="shared" si="107"/>
        <v>3.5456880157612169E-2</v>
      </c>
      <c r="E515" s="52">
        <f t="shared" si="108"/>
        <v>2.5079684397023391E-2</v>
      </c>
      <c r="I515" s="51">
        <v>498</v>
      </c>
      <c r="J515" s="47">
        <f t="shared" si="109"/>
        <v>1.1051610408223183E-3</v>
      </c>
      <c r="K515" s="47">
        <f t="shared" si="110"/>
        <v>2.251165461723363E-3</v>
      </c>
      <c r="L515" s="47">
        <f t="shared" si="111"/>
        <v>1.0011618732307097E-3</v>
      </c>
      <c r="M515" s="47">
        <f t="shared" si="98"/>
        <v>3.3243962471737908E-2</v>
      </c>
      <c r="N515" s="47">
        <f t="shared" si="99"/>
        <v>4.7446448357315041E-2</v>
      </c>
      <c r="O515" s="47">
        <f t="shared" si="100"/>
        <v>0.63472822419639618</v>
      </c>
      <c r="P515" s="85">
        <v>0.74841512426220436</v>
      </c>
      <c r="Q515" s="84">
        <f t="shared" si="101"/>
        <v>3.3742159709354673E-2</v>
      </c>
      <c r="R515" s="110">
        <f t="shared" si="102"/>
        <v>-5.4681452245876741E-2</v>
      </c>
      <c r="S515" s="110">
        <f t="shared" si="103"/>
        <v>-7.804246266649538E-2</v>
      </c>
      <c r="T515" s="110">
        <f t="shared" si="104"/>
        <v>-5.5500913779107881E-2</v>
      </c>
      <c r="U515" s="111">
        <f t="shared" si="105"/>
        <v>-8.1946153323114029E-4</v>
      </c>
      <c r="V515" s="98">
        <f t="shared" si="106"/>
        <v>2.2541548887387498E-2</v>
      </c>
    </row>
    <row r="516" spans="1:22" x14ac:dyDescent="0.3">
      <c r="A516" s="51">
        <v>499</v>
      </c>
      <c r="B516" s="52">
        <v>145.54</v>
      </c>
      <c r="C516" s="52">
        <v>211.93</v>
      </c>
      <c r="D516" s="52">
        <f t="shared" si="107"/>
        <v>-1.3716138470008115E-2</v>
      </c>
      <c r="E516" s="52">
        <f t="shared" si="108"/>
        <v>-2.0918725157048502E-2</v>
      </c>
      <c r="I516" s="51">
        <v>499</v>
      </c>
      <c r="J516" s="47">
        <f t="shared" si="109"/>
        <v>1.109721920112987E-3</v>
      </c>
      <c r="K516" s="47">
        <f t="shared" si="110"/>
        <v>2.202500214955291E-3</v>
      </c>
      <c r="L516" s="47">
        <f t="shared" si="111"/>
        <v>9.9780443795546825E-4</v>
      </c>
      <c r="M516" s="47">
        <f t="shared" si="98"/>
        <v>3.3312488951037375E-2</v>
      </c>
      <c r="N516" s="47">
        <f t="shared" si="99"/>
        <v>4.6930802411159461E-2</v>
      </c>
      <c r="O516" s="47">
        <f t="shared" si="100"/>
        <v>0.63823463627244725</v>
      </c>
      <c r="P516" s="85">
        <v>0.74841512426220436</v>
      </c>
      <c r="Q516" s="84">
        <f t="shared" si="101"/>
        <v>3.3715625434547911E-2</v>
      </c>
      <c r="R516" s="110">
        <f t="shared" si="102"/>
        <v>-5.4794168273894682E-2</v>
      </c>
      <c r="S516" s="110">
        <f t="shared" si="103"/>
        <v>-7.7194300561738552E-2</v>
      </c>
      <c r="T516" s="110">
        <f t="shared" si="104"/>
        <v>-5.5457268780953452E-2</v>
      </c>
      <c r="U516" s="111">
        <f t="shared" si="105"/>
        <v>-6.6310050705876977E-4</v>
      </c>
      <c r="V516" s="98">
        <f t="shared" si="106"/>
        <v>2.17370317807851E-2</v>
      </c>
    </row>
    <row r="517" spans="1:22" x14ac:dyDescent="0.3">
      <c r="A517" s="51">
        <v>500</v>
      </c>
      <c r="B517" s="52">
        <v>151.97999999999999</v>
      </c>
      <c r="C517" s="52">
        <v>225.69</v>
      </c>
      <c r="D517" s="52">
        <f t="shared" si="107"/>
        <v>4.3297970322698526E-2</v>
      </c>
      <c r="E517" s="52">
        <f t="shared" si="108"/>
        <v>6.2906344771757119E-2</v>
      </c>
      <c r="I517" s="51">
        <v>500</v>
      </c>
      <c r="J517" s="47">
        <f t="shared" si="109"/>
        <v>1.0820742361454506E-3</v>
      </c>
      <c r="K517" s="47">
        <f t="shared" si="110"/>
        <v>2.149553000372516E-3</v>
      </c>
      <c r="L517" s="47">
        <f t="shared" si="111"/>
        <v>9.7647802874290782E-4</v>
      </c>
      <c r="M517" s="47">
        <f t="shared" si="98"/>
        <v>3.2894896810074514E-2</v>
      </c>
      <c r="N517" s="47">
        <f t="shared" si="99"/>
        <v>4.6363272105973234E-2</v>
      </c>
      <c r="O517" s="47">
        <f t="shared" si="100"/>
        <v>0.64026515747273161</v>
      </c>
      <c r="P517" s="85">
        <v>0.74841512426220436</v>
      </c>
      <c r="Q517" s="84">
        <f t="shared" si="101"/>
        <v>3.3314784205659059E-2</v>
      </c>
      <c r="R517" s="110">
        <f t="shared" si="102"/>
        <v>-5.4107290326245491E-2</v>
      </c>
      <c r="S517" s="110">
        <f t="shared" si="103"/>
        <v>-7.6260796280848114E-2</v>
      </c>
      <c r="T517" s="110">
        <f t="shared" si="104"/>
        <v>-5.4797943631783939E-2</v>
      </c>
      <c r="U517" s="111">
        <f t="shared" si="105"/>
        <v>-6.9065330553844811E-4</v>
      </c>
      <c r="V517" s="98">
        <f t="shared" si="106"/>
        <v>2.1462852649064175E-2</v>
      </c>
    </row>
    <row r="518" spans="1:22" x14ac:dyDescent="0.3">
      <c r="A518" s="51">
        <v>501</v>
      </c>
      <c r="B518" s="52">
        <v>143.80000000000001</v>
      </c>
      <c r="C518" s="52">
        <v>207.92</v>
      </c>
      <c r="D518" s="52">
        <f t="shared" si="107"/>
        <v>-5.5325487954692443E-2</v>
      </c>
      <c r="E518" s="52">
        <f t="shared" si="108"/>
        <v>-8.2008985907005172E-2</v>
      </c>
      <c r="I518" s="51">
        <v>501</v>
      </c>
      <c r="J518" s="47">
        <f t="shared" si="109"/>
        <v>1.1058534360830455E-3</v>
      </c>
      <c r="K518" s="47">
        <f t="shared" si="110"/>
        <v>2.2037826567376357E-3</v>
      </c>
      <c r="L518" s="47">
        <f t="shared" si="111"/>
        <v>1.0288951993517299E-3</v>
      </c>
      <c r="M518" s="47">
        <f t="shared" si="98"/>
        <v>3.3254374690904136E-2</v>
      </c>
      <c r="N518" s="47">
        <f t="shared" si="99"/>
        <v>4.6944463536583693E-2</v>
      </c>
      <c r="O518" s="47">
        <f t="shared" si="100"/>
        <v>0.6590797595026423</v>
      </c>
      <c r="P518" s="85">
        <v>0.74841512426220436</v>
      </c>
      <c r="Q518" s="84">
        <f t="shared" si="101"/>
        <v>3.3858025481032755E-2</v>
      </c>
      <c r="R518" s="110">
        <f t="shared" si="102"/>
        <v>-5.4698578822336925E-2</v>
      </c>
      <c r="S518" s="110">
        <f t="shared" si="103"/>
        <v>-7.7216771113440844E-2</v>
      </c>
      <c r="T518" s="110">
        <f t="shared" si="104"/>
        <v>-5.569149601389211E-2</v>
      </c>
      <c r="U518" s="111">
        <f t="shared" si="105"/>
        <v>-9.9291719155518432E-4</v>
      </c>
      <c r="V518" s="98">
        <f t="shared" si="106"/>
        <v>2.1525275099548734E-2</v>
      </c>
    </row>
    <row r="519" spans="1:22" x14ac:dyDescent="0.3">
      <c r="A519" s="51">
        <v>502</v>
      </c>
      <c r="B519" s="52">
        <v>143.6</v>
      </c>
      <c r="C519" s="52">
        <v>226.99</v>
      </c>
      <c r="D519" s="52">
        <f t="shared" si="107"/>
        <v>-1.3917886728226083E-3</v>
      </c>
      <c r="E519" s="52">
        <f t="shared" si="108"/>
        <v>8.7752573314376039E-2</v>
      </c>
      <c r="I519" s="51">
        <v>502</v>
      </c>
      <c r="J519" s="47">
        <f t="shared" si="109"/>
        <v>1.1645051215232987E-3</v>
      </c>
      <c r="K519" s="47">
        <f t="shared" si="110"/>
        <v>2.339433390120368E-3</v>
      </c>
      <c r="L519" s="47">
        <f t="shared" si="111"/>
        <v>1.1341439582304149E-3</v>
      </c>
      <c r="M519" s="47">
        <f t="shared" si="98"/>
        <v>3.4124846102558448E-2</v>
      </c>
      <c r="N519" s="47">
        <f t="shared" si="99"/>
        <v>4.8367689526380812E-2</v>
      </c>
      <c r="O519" s="47">
        <f t="shared" si="100"/>
        <v>0.68713511016836226</v>
      </c>
      <c r="P519" s="85">
        <v>0.74841512426220436</v>
      </c>
      <c r="Q519" s="84">
        <f t="shared" si="101"/>
        <v>3.5034821889137438E-2</v>
      </c>
      <c r="R519" s="110">
        <f t="shared" si="102"/>
        <v>-5.613037688095409E-2</v>
      </c>
      <c r="S519" s="110">
        <f t="shared" si="103"/>
        <v>-7.9557769544730234E-2</v>
      </c>
      <c r="T519" s="110">
        <f t="shared" si="104"/>
        <v>-5.762715385394656E-2</v>
      </c>
      <c r="U519" s="111">
        <f t="shared" si="105"/>
        <v>-1.4967769729924696E-3</v>
      </c>
      <c r="V519" s="98">
        <f t="shared" si="106"/>
        <v>2.1930615690783674E-2</v>
      </c>
    </row>
    <row r="520" spans="1:22" x14ac:dyDescent="0.3">
      <c r="A520" s="51">
        <v>503</v>
      </c>
      <c r="B520" s="52">
        <v>142.56</v>
      </c>
      <c r="C520" s="52">
        <v>224.78</v>
      </c>
      <c r="D520" s="52">
        <f t="shared" si="107"/>
        <v>-7.2686928916245851E-3</v>
      </c>
      <c r="E520" s="52">
        <f t="shared" si="108"/>
        <v>-9.7838175574896311E-3</v>
      </c>
      <c r="I520" s="51">
        <v>503</v>
      </c>
      <c r="J520" s="47">
        <f t="shared" si="109"/>
        <v>1.1296280801488935E-3</v>
      </c>
      <c r="K520" s="47">
        <f t="shared" si="110"/>
        <v>2.5002658121156054E-3</v>
      </c>
      <c r="L520" s="47">
        <f t="shared" si="111"/>
        <v>1.0964556483570029E-3</v>
      </c>
      <c r="M520" s="47">
        <f t="shared" si="98"/>
        <v>3.3609940198531946E-2</v>
      </c>
      <c r="N520" s="47">
        <f t="shared" si="99"/>
        <v>5.0002658050503732E-2</v>
      </c>
      <c r="O520" s="47">
        <f t="shared" si="100"/>
        <v>0.65242446507753371</v>
      </c>
      <c r="P520" s="85">
        <v>0.74841512426220436</v>
      </c>
      <c r="Q520" s="84">
        <f t="shared" si="101"/>
        <v>3.4697124621407373E-2</v>
      </c>
      <c r="R520" s="110">
        <f t="shared" si="102"/>
        <v>-5.5283432037177366E-2</v>
      </c>
      <c r="S520" s="110">
        <f t="shared" si="103"/>
        <v>-8.2247053451585311E-2</v>
      </c>
      <c r="T520" s="110">
        <f t="shared" si="104"/>
        <v>-5.7071691278309161E-2</v>
      </c>
      <c r="U520" s="111">
        <f t="shared" si="105"/>
        <v>-1.7882592411317955E-3</v>
      </c>
      <c r="V520" s="98">
        <f t="shared" si="106"/>
        <v>2.517536217327615E-2</v>
      </c>
    </row>
    <row r="521" spans="1:22" x14ac:dyDescent="0.3">
      <c r="A521" s="51">
        <v>504</v>
      </c>
      <c r="B521" s="52">
        <v>135.22</v>
      </c>
      <c r="C521" s="52">
        <v>207.84</v>
      </c>
      <c r="D521" s="52">
        <f t="shared" si="107"/>
        <v>-5.2859882059967403E-2</v>
      </c>
      <c r="E521" s="52">
        <f t="shared" si="108"/>
        <v>-7.8353593167831609E-2</v>
      </c>
      <c r="I521" s="51">
        <v>504</v>
      </c>
      <c r="J521" s="47">
        <f t="shared" si="109"/>
        <v>1.0973242546350093E-3</v>
      </c>
      <c r="K521" s="47">
        <f t="shared" si="110"/>
        <v>2.4281295303320845E-3</v>
      </c>
      <c r="L521" s="47">
        <f t="shared" si="111"/>
        <v>1.0656954458602851E-3</v>
      </c>
      <c r="M521" s="47">
        <f t="shared" si="98"/>
        <v>3.3125884963801484E-2</v>
      </c>
      <c r="N521" s="47">
        <f t="shared" si="99"/>
        <v>4.9276054329989577E-2</v>
      </c>
      <c r="O521" s="47">
        <f t="shared" si="100"/>
        <v>0.65287448329064257</v>
      </c>
      <c r="P521" s="85">
        <v>0.74841512426220436</v>
      </c>
      <c r="Q521" s="84">
        <f t="shared" si="101"/>
        <v>3.4200098471949471E-2</v>
      </c>
      <c r="R521" s="110">
        <f t="shared" si="102"/>
        <v>-5.4487232028686126E-2</v>
      </c>
      <c r="S521" s="110">
        <f t="shared" si="103"/>
        <v>-8.1051896686541169E-2</v>
      </c>
      <c r="T521" s="110">
        <f t="shared" si="104"/>
        <v>-5.6254156013683602E-2</v>
      </c>
      <c r="U521" s="111">
        <f t="shared" si="105"/>
        <v>-1.766923984997476E-3</v>
      </c>
      <c r="V521" s="98">
        <f t="shared" si="106"/>
        <v>2.4797740672857567E-2</v>
      </c>
    </row>
    <row r="522" spans="1:22" x14ac:dyDescent="0.3">
      <c r="A522" s="51">
        <v>505</v>
      </c>
      <c r="B522" s="52">
        <v>149.03</v>
      </c>
      <c r="C522" s="52">
        <v>226.62</v>
      </c>
      <c r="D522" s="52">
        <f t="shared" si="107"/>
        <v>9.7244546298169671E-2</v>
      </c>
      <c r="E522" s="52">
        <f t="shared" si="108"/>
        <v>8.6506053030131022E-2</v>
      </c>
      <c r="I522" s="51">
        <v>505</v>
      </c>
      <c r="J522" s="47">
        <f t="shared" si="109"/>
        <v>1.1482295409377689E-3</v>
      </c>
      <c r="K522" s="47">
        <f t="shared" si="110"/>
        <v>2.539464211291424E-3</v>
      </c>
      <c r="L522" s="47">
        <f t="shared" si="111"/>
        <v>1.157977433299264E-3</v>
      </c>
      <c r="M522" s="47">
        <f t="shared" si="98"/>
        <v>3.3885535866174064E-2</v>
      </c>
      <c r="N522" s="47">
        <f t="shared" si="99"/>
        <v>5.0393096861489114E-2</v>
      </c>
      <c r="O522" s="47">
        <f t="shared" si="100"/>
        <v>0.67813270433026007</v>
      </c>
      <c r="P522" s="85">
        <v>0.74841512426220436</v>
      </c>
      <c r="Q522" s="84">
        <f t="shared" si="101"/>
        <v>3.5213044873771471E-2</v>
      </c>
      <c r="R522" s="110">
        <f t="shared" si="102"/>
        <v>-5.5736746570670619E-2</v>
      </c>
      <c r="S522" s="110">
        <f t="shared" si="103"/>
        <v>-8.2889268145937237E-2</v>
      </c>
      <c r="T522" s="110">
        <f t="shared" si="104"/>
        <v>-5.7920304576627966E-2</v>
      </c>
      <c r="U522" s="111">
        <f t="shared" si="105"/>
        <v>-2.1835580059573478E-3</v>
      </c>
      <c r="V522" s="98">
        <f t="shared" si="106"/>
        <v>2.496896356930927E-2</v>
      </c>
    </row>
    <row r="523" spans="1:22" x14ac:dyDescent="0.3">
      <c r="A523" s="51">
        <v>506</v>
      </c>
      <c r="B523" s="52">
        <v>145.66999999999999</v>
      </c>
      <c r="C523" s="52">
        <v>217.32</v>
      </c>
      <c r="D523" s="52">
        <f t="shared" si="107"/>
        <v>-2.2803838499845113E-2</v>
      </c>
      <c r="E523" s="52">
        <f t="shared" si="108"/>
        <v>-4.1903684269098275E-2</v>
      </c>
      <c r="I523" s="51">
        <v>506</v>
      </c>
      <c r="J523" s="47">
        <f t="shared" si="109"/>
        <v>1.397477708251742E-3</v>
      </c>
      <c r="K523" s="47">
        <f t="shared" si="110"/>
        <v>2.6877792012782366E-3</v>
      </c>
      <c r="L523" s="47">
        <f t="shared" si="111"/>
        <v>1.3756053666691011E-3</v>
      </c>
      <c r="M523" s="47">
        <f t="shared" si="98"/>
        <v>3.7382853131505918E-2</v>
      </c>
      <c r="N523" s="47">
        <f t="shared" si="99"/>
        <v>5.1843796169630911E-2</v>
      </c>
      <c r="O523" s="47">
        <f t="shared" si="100"/>
        <v>0.70978141330407429</v>
      </c>
      <c r="P523" s="85">
        <v>0.74841512426220436</v>
      </c>
      <c r="Q523" s="84">
        <f t="shared" si="101"/>
        <v>3.8352452244842884E-2</v>
      </c>
      <c r="R523" s="110">
        <f t="shared" si="102"/>
        <v>-6.1489321559151724E-2</v>
      </c>
      <c r="S523" s="110">
        <f t="shared" si="103"/>
        <v>-8.5275456164550262E-2</v>
      </c>
      <c r="T523" s="110">
        <f t="shared" si="104"/>
        <v>-6.3084170177412968E-2</v>
      </c>
      <c r="U523" s="111">
        <f t="shared" si="105"/>
        <v>-1.5948486182612437E-3</v>
      </c>
      <c r="V523" s="98">
        <f t="shared" si="106"/>
        <v>2.2191285987137294E-2</v>
      </c>
    </row>
    <row r="524" spans="1:22" x14ac:dyDescent="0.3">
      <c r="A524" s="51">
        <v>507</v>
      </c>
      <c r="B524" s="52">
        <v>139.44</v>
      </c>
      <c r="C524" s="52">
        <v>214.96</v>
      </c>
      <c r="D524" s="52">
        <f t="shared" si="107"/>
        <v>-4.3709388249090812E-2</v>
      </c>
      <c r="E524" s="52">
        <f t="shared" si="108"/>
        <v>-1.0918957376086526E-2</v>
      </c>
      <c r="I524" s="51">
        <v>507</v>
      </c>
      <c r="J524" s="47">
        <f t="shared" si="109"/>
        <v>1.3711538285140004E-3</v>
      </c>
      <c r="K524" s="47">
        <f t="shared" si="110"/>
        <v>2.6598233878996178E-3</v>
      </c>
      <c r="L524" s="47">
        <f t="shared" si="111"/>
        <v>1.3630041511276587E-3</v>
      </c>
      <c r="M524" s="47">
        <f t="shared" si="98"/>
        <v>3.7029094351793163E-2</v>
      </c>
      <c r="N524" s="47">
        <f t="shared" si="99"/>
        <v>5.157347562361507E-2</v>
      </c>
      <c r="O524" s="47">
        <f t="shared" si="100"/>
        <v>0.71371970608435376</v>
      </c>
      <c r="P524" s="85">
        <v>0.74841512426220436</v>
      </c>
      <c r="Q524" s="84">
        <f t="shared" si="101"/>
        <v>3.8074283961101942E-2</v>
      </c>
      <c r="R524" s="110">
        <f t="shared" si="102"/>
        <v>-6.0907440147275275E-2</v>
      </c>
      <c r="S524" s="110">
        <f t="shared" si="103"/>
        <v>-8.4830818433996605E-2</v>
      </c>
      <c r="T524" s="110">
        <f t="shared" si="104"/>
        <v>-6.2626624066998815E-2</v>
      </c>
      <c r="U524" s="111">
        <f t="shared" si="105"/>
        <v>-1.7191839197235395E-3</v>
      </c>
      <c r="V524" s="98">
        <f t="shared" si="106"/>
        <v>2.220419436699779E-2</v>
      </c>
    </row>
    <row r="525" spans="1:22" x14ac:dyDescent="0.3">
      <c r="A525" s="51">
        <v>508</v>
      </c>
      <c r="B525" s="52">
        <v>146.26</v>
      </c>
      <c r="C525" s="52">
        <v>230.71</v>
      </c>
      <c r="D525" s="52">
        <f t="shared" si="107"/>
        <v>4.7751458631039662E-2</v>
      </c>
      <c r="E525" s="52">
        <f t="shared" si="108"/>
        <v>7.070954627028142E-2</v>
      </c>
      <c r="I525" s="51">
        <v>508</v>
      </c>
      <c r="J525" s="47">
        <f t="shared" si="109"/>
        <v>1.3873345322918732E-3</v>
      </c>
      <c r="K525" s="47">
        <f t="shared" si="110"/>
        <v>2.5836053951680529E-3</v>
      </c>
      <c r="L525" s="47">
        <f t="shared" si="111"/>
        <v>1.336431855010628E-3</v>
      </c>
      <c r="M525" s="47">
        <f t="shared" si="98"/>
        <v>3.7246939905069693E-2</v>
      </c>
      <c r="N525" s="47">
        <f t="shared" si="99"/>
        <v>5.082917858049698E-2</v>
      </c>
      <c r="O525" s="47">
        <f t="shared" si="100"/>
        <v>0.70589991442053845</v>
      </c>
      <c r="P525" s="85">
        <v>0.74841512426220436</v>
      </c>
      <c r="Q525" s="84">
        <f t="shared" si="101"/>
        <v>3.7998467254671951E-2</v>
      </c>
      <c r="R525" s="110">
        <f t="shared" si="102"/>
        <v>-6.1265764195697424E-2</v>
      </c>
      <c r="S525" s="110">
        <f t="shared" si="103"/>
        <v>-8.3606558743094556E-2</v>
      </c>
      <c r="T525" s="110">
        <f t="shared" si="104"/>
        <v>-6.2501916682443925E-2</v>
      </c>
      <c r="U525" s="111">
        <f t="shared" si="105"/>
        <v>-1.2361524867465015E-3</v>
      </c>
      <c r="V525" s="98">
        <f t="shared" si="106"/>
        <v>2.110464206065063E-2</v>
      </c>
    </row>
    <row r="526" spans="1:22" x14ac:dyDescent="0.3">
      <c r="A526" s="51">
        <v>509</v>
      </c>
      <c r="B526" s="52">
        <v>144.09</v>
      </c>
      <c r="C526" s="52">
        <v>217.84</v>
      </c>
      <c r="D526" s="52">
        <f t="shared" si="107"/>
        <v>-1.4947755497962369E-2</v>
      </c>
      <c r="E526" s="52">
        <f t="shared" si="108"/>
        <v>-5.7400662212012968E-2</v>
      </c>
      <c r="I526" s="51">
        <v>509</v>
      </c>
      <c r="J526" s="47">
        <f t="shared" si="109"/>
        <v>1.4141205503648737E-3</v>
      </c>
      <c r="K526" s="47">
        <f t="shared" si="110"/>
        <v>2.6560924313254837E-3</v>
      </c>
      <c r="L526" s="47">
        <f t="shared" si="111"/>
        <v>1.3976334185666569E-3</v>
      </c>
      <c r="M526" s="47">
        <f t="shared" si="98"/>
        <v>3.7604794247075385E-2</v>
      </c>
      <c r="N526" s="47">
        <f t="shared" si="99"/>
        <v>5.1537291656871959E-2</v>
      </c>
      <c r="O526" s="47">
        <f t="shared" si="100"/>
        <v>0.72115474848027727</v>
      </c>
      <c r="P526" s="85">
        <v>0.74841512426220436</v>
      </c>
      <c r="Q526" s="84">
        <f t="shared" si="101"/>
        <v>3.8555445483684524E-2</v>
      </c>
      <c r="R526" s="110">
        <f t="shared" si="102"/>
        <v>-6.1854382208065821E-2</v>
      </c>
      <c r="S526" s="110">
        <f t="shared" si="103"/>
        <v>-8.4771301105061717E-2</v>
      </c>
      <c r="T526" s="110">
        <f t="shared" si="104"/>
        <v>-6.3418064342568262E-2</v>
      </c>
      <c r="U526" s="111">
        <f t="shared" si="105"/>
        <v>-1.5636821345024407E-3</v>
      </c>
      <c r="V526" s="98">
        <f t="shared" si="106"/>
        <v>2.1353236762493455E-2</v>
      </c>
    </row>
    <row r="527" spans="1:22" x14ac:dyDescent="0.3">
      <c r="A527" s="51">
        <v>510</v>
      </c>
      <c r="B527" s="52">
        <v>149.91999999999999</v>
      </c>
      <c r="C527" s="52">
        <v>232.68</v>
      </c>
      <c r="D527" s="52">
        <f t="shared" si="107"/>
        <v>3.9663714145269313E-2</v>
      </c>
      <c r="E527" s="52">
        <f t="shared" si="108"/>
        <v>6.590327067705655E-2</v>
      </c>
      <c r="I527" s="51">
        <v>510</v>
      </c>
      <c r="J527" s="47">
        <f t="shared" si="109"/>
        <v>1.3783999956867334E-3</v>
      </c>
      <c r="K527" s="47">
        <f t="shared" si="110"/>
        <v>2.6752547390570475E-3</v>
      </c>
      <c r="L527" s="47">
        <f t="shared" si="111"/>
        <v>1.3814447479346462E-3</v>
      </c>
      <c r="M527" s="47">
        <f t="shared" si="98"/>
        <v>3.7126809662112542E-2</v>
      </c>
      <c r="N527" s="47">
        <f t="shared" si="99"/>
        <v>5.1722864760732727E-2</v>
      </c>
      <c r="O527" s="47">
        <f t="shared" si="100"/>
        <v>0.71938821187183877</v>
      </c>
      <c r="P527" s="85">
        <v>0.74841512426220436</v>
      </c>
      <c r="Q527" s="84">
        <f t="shared" si="101"/>
        <v>3.8231282267113309E-2</v>
      </c>
      <c r="R527" s="110">
        <f t="shared" si="102"/>
        <v>-6.1068167529862792E-2</v>
      </c>
      <c r="S527" s="110">
        <f t="shared" si="103"/>
        <v>-8.5076541698011737E-2</v>
      </c>
      <c r="T527" s="110">
        <f t="shared" si="104"/>
        <v>-6.2884863300066846E-2</v>
      </c>
      <c r="U527" s="111">
        <f t="shared" si="105"/>
        <v>-1.8166957702040534E-3</v>
      </c>
      <c r="V527" s="98">
        <f t="shared" si="106"/>
        <v>2.2191678397944892E-2</v>
      </c>
    </row>
    <row r="528" spans="1:22" x14ac:dyDescent="0.3">
      <c r="A528" s="51">
        <v>511</v>
      </c>
      <c r="B528" s="52">
        <v>149.41</v>
      </c>
      <c r="C528" s="52">
        <v>226.19</v>
      </c>
      <c r="D528" s="52">
        <f t="shared" si="107"/>
        <v>-3.407613627118521E-3</v>
      </c>
      <c r="E528" s="52">
        <f t="shared" si="108"/>
        <v>-2.8288765002670874E-2</v>
      </c>
      <c r="I528" s="51">
        <v>511</v>
      </c>
      <c r="J528" s="47">
        <f t="shared" si="109"/>
        <v>1.3842443024100603E-3</v>
      </c>
      <c r="K528" s="47">
        <f t="shared" si="110"/>
        <v>2.7252943294633378E-3</v>
      </c>
      <c r="L528" s="47">
        <f t="shared" si="111"/>
        <v>1.4184204601777992E-3</v>
      </c>
      <c r="M528" s="47">
        <f t="shared" si="98"/>
        <v>3.7205433775324544E-2</v>
      </c>
      <c r="N528" s="47">
        <f t="shared" si="99"/>
        <v>5.2204351633396789E-2</v>
      </c>
      <c r="O528" s="47">
        <f t="shared" si="100"/>
        <v>0.73028420667498783</v>
      </c>
      <c r="P528" s="85">
        <v>0.74841512426220436</v>
      </c>
      <c r="Q528" s="84">
        <f t="shared" si="101"/>
        <v>3.8496701791897327E-2</v>
      </c>
      <c r="R528" s="110">
        <f t="shared" si="102"/>
        <v>-6.1197492687645398E-2</v>
      </c>
      <c r="S528" s="110">
        <f t="shared" si="103"/>
        <v>-8.586851712684275E-2</v>
      </c>
      <c r="T528" s="110">
        <f t="shared" si="104"/>
        <v>-6.3321439568071569E-2</v>
      </c>
      <c r="U528" s="111">
        <f t="shared" si="105"/>
        <v>-2.123946880426171E-3</v>
      </c>
      <c r="V528" s="98">
        <f t="shared" si="106"/>
        <v>2.2547077558771181E-2</v>
      </c>
    </row>
    <row r="529" spans="1:22" x14ac:dyDescent="0.3">
      <c r="A529" s="51">
        <v>512</v>
      </c>
      <c r="B529" s="52">
        <v>148.25</v>
      </c>
      <c r="C529" s="52">
        <v>222.61</v>
      </c>
      <c r="D529" s="52">
        <f t="shared" si="107"/>
        <v>-7.7941669851586395E-3</v>
      </c>
      <c r="E529" s="52">
        <f t="shared" si="108"/>
        <v>-1.5953992577652159E-2</v>
      </c>
      <c r="I529" s="51">
        <v>512</v>
      </c>
      <c r="J529" s="47">
        <f t="shared" si="109"/>
        <v>1.3430653282567101E-3</v>
      </c>
      <c r="K529" s="47">
        <f t="shared" si="110"/>
        <v>2.6675431263407275E-3</v>
      </c>
      <c r="L529" s="47">
        <f t="shared" si="111"/>
        <v>1.3787597618059888E-3</v>
      </c>
      <c r="M529" s="47">
        <f t="shared" si="98"/>
        <v>3.6647855711578955E-2</v>
      </c>
      <c r="N529" s="47">
        <f t="shared" si="99"/>
        <v>5.1648263536548132E-2</v>
      </c>
      <c r="O529" s="47">
        <f t="shared" si="100"/>
        <v>0.72842410114293343</v>
      </c>
      <c r="P529" s="85">
        <v>0.74841512426220436</v>
      </c>
      <c r="Q529" s="84">
        <f t="shared" si="101"/>
        <v>3.7951810080299422E-2</v>
      </c>
      <c r="R529" s="110">
        <f t="shared" si="102"/>
        <v>-6.0280358387184887E-2</v>
      </c>
      <c r="S529" s="110">
        <f t="shared" si="103"/>
        <v>-8.4953833603836681E-2</v>
      </c>
      <c r="T529" s="110">
        <f t="shared" si="104"/>
        <v>-6.2425172459953965E-2</v>
      </c>
      <c r="U529" s="111">
        <f t="shared" si="105"/>
        <v>-2.1448140727690773E-3</v>
      </c>
      <c r="V529" s="98">
        <f t="shared" si="106"/>
        <v>2.2528661143882717E-2</v>
      </c>
    </row>
    <row r="530" spans="1:22" x14ac:dyDescent="0.3">
      <c r="A530" s="51">
        <v>513</v>
      </c>
      <c r="B530" s="52">
        <v>146.49</v>
      </c>
      <c r="C530" s="52">
        <v>227.57</v>
      </c>
      <c r="D530" s="52">
        <f t="shared" si="107"/>
        <v>-1.1942871136156207E-2</v>
      </c>
      <c r="E530" s="52">
        <f t="shared" si="108"/>
        <v>2.2036521908889571E-2</v>
      </c>
      <c r="I530" s="51">
        <v>513</v>
      </c>
      <c r="J530" s="47">
        <f t="shared" si="109"/>
        <v>1.3045958395787847E-3</v>
      </c>
      <c r="K530" s="47">
        <f t="shared" si="110"/>
        <v>2.5951527289255392E-3</v>
      </c>
      <c r="L530" s="47">
        <f t="shared" si="111"/>
        <v>1.3411274114187152E-3</v>
      </c>
      <c r="M530" s="47">
        <f t="shared" si="98"/>
        <v>3.6119189353843263E-2</v>
      </c>
      <c r="N530" s="47">
        <f t="shared" si="99"/>
        <v>5.0942641558183253E-2</v>
      </c>
      <c r="O530" s="47">
        <f t="shared" si="100"/>
        <v>0.72887085331106505</v>
      </c>
      <c r="P530" s="85">
        <v>0.74841512426220436</v>
      </c>
      <c r="Q530" s="84">
        <f t="shared" si="101"/>
        <v>3.7417090037769482E-2</v>
      </c>
      <c r="R530" s="110">
        <f t="shared" si="102"/>
        <v>-5.9410779611216109E-2</v>
      </c>
      <c r="S530" s="110">
        <f t="shared" si="103"/>
        <v>-8.3793188733466542E-2</v>
      </c>
      <c r="T530" s="110">
        <f t="shared" si="104"/>
        <v>-6.1545636258594945E-2</v>
      </c>
      <c r="U530" s="111">
        <f t="shared" si="105"/>
        <v>-2.1348566473788355E-3</v>
      </c>
      <c r="V530" s="98">
        <f t="shared" si="106"/>
        <v>2.2247552474871597E-2</v>
      </c>
    </row>
    <row r="531" spans="1:22" x14ac:dyDescent="0.3">
      <c r="A531" s="51">
        <v>514</v>
      </c>
      <c r="B531" s="52">
        <v>147.22999999999999</v>
      </c>
      <c r="C531" s="52">
        <v>228.32</v>
      </c>
      <c r="D531" s="52">
        <f t="shared" si="107"/>
        <v>5.0388231356385529E-3</v>
      </c>
      <c r="E531" s="52">
        <f t="shared" si="108"/>
        <v>3.2902703573990531E-3</v>
      </c>
      <c r="I531" s="51">
        <v>514</v>
      </c>
      <c r="J531" s="47">
        <f t="shared" si="109"/>
        <v>1.269736929520666E-3</v>
      </c>
      <c r="K531" s="47">
        <f t="shared" si="110"/>
        <v>2.5318663959930021E-3</v>
      </c>
      <c r="L531" s="47">
        <f t="shared" si="111"/>
        <v>1.2929982088327452E-3</v>
      </c>
      <c r="M531" s="47">
        <f t="shared" ref="M531:M594" si="112">SQRT(J531)</f>
        <v>3.5633368203422278E-2</v>
      </c>
      <c r="N531" s="47">
        <f t="shared" ref="N531:N594" si="113">SQRT(K531)</f>
        <v>5.0317654913489385E-2</v>
      </c>
      <c r="O531" s="47">
        <f t="shared" ref="O531:O594" si="114">L531/(M531*N531)</f>
        <v>0.7211417765297895</v>
      </c>
      <c r="P531" s="85">
        <v>0.74841512426220436</v>
      </c>
      <c r="Q531" s="84">
        <f t="shared" ref="Q531:Q594" si="115">SQRT((P531^2)*J531+((1-P531)^2)*K531+2*(P531*(1-P531))*L531)</f>
        <v>3.6856248856040066E-2</v>
      </c>
      <c r="R531" s="110">
        <f t="shared" ref="R531:R594" si="116">NORMSINV(0.05)*M531</f>
        <v>-5.8611674929896412E-2</v>
      </c>
      <c r="S531" s="110">
        <f t="shared" ref="S531:S594" si="117">NORMSINV(0.05)*N531</f>
        <v>-8.2765177184145597E-2</v>
      </c>
      <c r="T531" s="110">
        <f t="shared" ref="T531:T594" si="118">NORMSINV(0.05)*Q531</f>
        <v>-6.0623134606683567E-2</v>
      </c>
      <c r="U531" s="111">
        <f t="shared" ref="U531:U594" si="119">T531-R531</f>
        <v>-2.0114596767871543E-3</v>
      </c>
      <c r="V531" s="98">
        <f t="shared" ref="V531:V594" si="120">T531-S531</f>
        <v>2.214204257746203E-2</v>
      </c>
    </row>
    <row r="532" spans="1:22" x14ac:dyDescent="0.3">
      <c r="A532" s="51">
        <v>515</v>
      </c>
      <c r="B532" s="52">
        <v>151.33000000000001</v>
      </c>
      <c r="C532" s="52">
        <v>232.67</v>
      </c>
      <c r="D532" s="52">
        <f t="shared" ref="D532:D595" si="121">LN(B532/B531)</f>
        <v>2.7466892821617749E-2</v>
      </c>
      <c r="E532" s="52">
        <f t="shared" ref="E532:E595" si="122">LN(C532/C531)</f>
        <v>1.8872986910675474E-2</v>
      </c>
      <c r="I532" s="51">
        <v>515</v>
      </c>
      <c r="J532" s="47">
        <f t="shared" ref="J532:J595" si="123">$K$13*J531+(1-$K$13)*D531^2</f>
        <v>1.2324065137928135E-3</v>
      </c>
      <c r="K532" s="47">
        <f t="shared" ref="K532:K595" si="124">$K$13*K531+(1-$K$13)*E531^2</f>
        <v>2.4562351804839552E-3</v>
      </c>
      <c r="L532" s="47">
        <f t="shared" ref="L532:L595" si="125">(1-$K$13)*D531*E531+$K$13*L531</f>
        <v>1.2547056352797438E-3</v>
      </c>
      <c r="M532" s="47">
        <f t="shared" si="112"/>
        <v>3.5105647890230053E-2</v>
      </c>
      <c r="N532" s="47">
        <f t="shared" si="113"/>
        <v>4.9560419494632559E-2</v>
      </c>
      <c r="O532" s="47">
        <f t="shared" si="114"/>
        <v>0.72115709778019366</v>
      </c>
      <c r="P532" s="85">
        <v>0.74841512426220436</v>
      </c>
      <c r="Q532" s="84">
        <f t="shared" si="115"/>
        <v>3.6307934223299095E-2</v>
      </c>
      <c r="R532" s="110">
        <f t="shared" si="116"/>
        <v>-5.7743652258726214E-2</v>
      </c>
      <c r="S532" s="110">
        <f t="shared" si="117"/>
        <v>-8.1519635758982828E-2</v>
      </c>
      <c r="T532" s="110">
        <f t="shared" si="118"/>
        <v>-5.9721237294309018E-2</v>
      </c>
      <c r="U532" s="111">
        <f t="shared" si="119"/>
        <v>-1.9775850355828045E-3</v>
      </c>
      <c r="V532" s="98">
        <f t="shared" si="120"/>
        <v>2.179839846467381E-2</v>
      </c>
    </row>
    <row r="533" spans="1:22" x14ac:dyDescent="0.3">
      <c r="A533" s="51">
        <v>516</v>
      </c>
      <c r="B533" s="52">
        <v>153.01</v>
      </c>
      <c r="C533" s="52">
        <v>236.31</v>
      </c>
      <c r="D533" s="52">
        <f t="shared" si="121"/>
        <v>1.1040396034787195E-2</v>
      </c>
      <c r="E533" s="52">
        <f t="shared" si="122"/>
        <v>1.5523361744140974E-2</v>
      </c>
      <c r="I533" s="51">
        <v>516</v>
      </c>
      <c r="J533" s="47">
        <f t="shared" si="123"/>
        <v>1.2180672244172562E-3</v>
      </c>
      <c r="K533" s="47">
        <f t="shared" si="124"/>
        <v>2.3932338141173523E-3</v>
      </c>
      <c r="L533" s="47">
        <f t="shared" si="125"/>
        <v>1.232615935482331E-3</v>
      </c>
      <c r="M533" s="47">
        <f t="shared" si="112"/>
        <v>3.4900819824428997E-2</v>
      </c>
      <c r="N533" s="47">
        <f t="shared" si="113"/>
        <v>4.8920689019241667E-2</v>
      </c>
      <c r="O533" s="47">
        <f t="shared" si="114"/>
        <v>0.72193747169300515</v>
      </c>
      <c r="P533" s="85">
        <v>0.74841512426220436</v>
      </c>
      <c r="Q533" s="84">
        <f t="shared" si="115"/>
        <v>3.6026769020580003E-2</v>
      </c>
      <c r="R533" s="110">
        <f t="shared" si="116"/>
        <v>-5.7406740071791897E-2</v>
      </c>
      <c r="S533" s="110">
        <f t="shared" si="117"/>
        <v>-8.0467372766264741E-2</v>
      </c>
      <c r="T533" s="110">
        <f t="shared" si="118"/>
        <v>-5.9258761690843972E-2</v>
      </c>
      <c r="U533" s="111">
        <f t="shared" si="119"/>
        <v>-1.8520216190520758E-3</v>
      </c>
      <c r="V533" s="98">
        <f t="shared" si="120"/>
        <v>2.1208611075420769E-2</v>
      </c>
    </row>
    <row r="534" spans="1:22" x14ac:dyDescent="0.3">
      <c r="A534" s="51">
        <v>517</v>
      </c>
      <c r="B534" s="52">
        <v>153.44</v>
      </c>
      <c r="C534" s="52">
        <v>241.71</v>
      </c>
      <c r="D534" s="52">
        <f t="shared" si="121"/>
        <v>2.8063324014061218E-3</v>
      </c>
      <c r="E534" s="52">
        <f t="shared" si="122"/>
        <v>2.2594158073871648E-2</v>
      </c>
      <c r="I534" s="51">
        <v>517</v>
      </c>
      <c r="J534" s="47">
        <f t="shared" si="123"/>
        <v>1.1851819180228869E-3</v>
      </c>
      <c r="K534" s="47">
        <f t="shared" si="124"/>
        <v>2.3286660424890154E-3</v>
      </c>
      <c r="L534" s="47">
        <f t="shared" si="125"/>
        <v>1.2007789792612585E-3</v>
      </c>
      <c r="M534" s="47">
        <f t="shared" si="112"/>
        <v>3.4426471181677722E-2</v>
      </c>
      <c r="N534" s="47">
        <f t="shared" si="113"/>
        <v>4.8256253921010232E-2</v>
      </c>
      <c r="O534" s="47">
        <f t="shared" si="114"/>
        <v>0.72279803466358872</v>
      </c>
      <c r="P534" s="85">
        <v>0.74841512426220436</v>
      </c>
      <c r="Q534" s="84">
        <f t="shared" si="115"/>
        <v>3.554479184321778E-2</v>
      </c>
      <c r="R534" s="110">
        <f t="shared" si="116"/>
        <v>-5.6626505986322948E-2</v>
      </c>
      <c r="S534" s="110">
        <f t="shared" si="117"/>
        <v>-7.9374474285064903E-2</v>
      </c>
      <c r="T534" s="110">
        <f t="shared" si="118"/>
        <v>-5.8465979782551886E-2</v>
      </c>
      <c r="U534" s="111">
        <f t="shared" si="119"/>
        <v>-1.8394737962289381E-3</v>
      </c>
      <c r="V534" s="98">
        <f t="shared" si="120"/>
        <v>2.0908494502513017E-2</v>
      </c>
    </row>
    <row r="535" spans="1:22" x14ac:dyDescent="0.3">
      <c r="A535" s="51">
        <v>518</v>
      </c>
      <c r="B535" s="52">
        <v>150.15</v>
      </c>
      <c r="C535" s="52">
        <v>238.28</v>
      </c>
      <c r="D535" s="52">
        <f t="shared" si="121"/>
        <v>-2.167481670578876E-2</v>
      </c>
      <c r="E535" s="52">
        <f t="shared" si="122"/>
        <v>-1.4292207696727652E-2</v>
      </c>
      <c r="I535" s="51">
        <v>518</v>
      </c>
      <c r="J535" s="47">
        <f t="shared" si="123"/>
        <v>1.1498627255286157E-3</v>
      </c>
      <c r="K535" s="47">
        <f t="shared" si="124"/>
        <v>2.2741209405863576E-3</v>
      </c>
      <c r="L535" s="47">
        <f t="shared" si="125"/>
        <v>1.1666578114199765E-3</v>
      </c>
      <c r="M535" s="47">
        <f t="shared" si="112"/>
        <v>3.3909625853562816E-2</v>
      </c>
      <c r="N535" s="47">
        <f t="shared" si="113"/>
        <v>4.7687744133963365E-2</v>
      </c>
      <c r="O535" s="47">
        <f t="shared" si="114"/>
        <v>0.72146242402361604</v>
      </c>
      <c r="P535" s="85">
        <v>0.74841512426220436</v>
      </c>
      <c r="Q535" s="84">
        <f t="shared" si="115"/>
        <v>3.503351657571753E-2</v>
      </c>
      <c r="R535" s="110">
        <f t="shared" si="116"/>
        <v>-5.5776371073800228E-2</v>
      </c>
      <c r="S535" s="110">
        <f t="shared" si="117"/>
        <v>-7.843935889988346E-2</v>
      </c>
      <c r="T535" s="110">
        <f t="shared" si="118"/>
        <v>-5.7625006804433512E-2</v>
      </c>
      <c r="U535" s="111">
        <f t="shared" si="119"/>
        <v>-1.8486357306332843E-3</v>
      </c>
      <c r="V535" s="98">
        <f t="shared" si="120"/>
        <v>2.0814352095449948E-2</v>
      </c>
    </row>
    <row r="536" spans="1:22" x14ac:dyDescent="0.3">
      <c r="A536" s="51">
        <v>519</v>
      </c>
      <c r="B536" s="52">
        <v>152.79</v>
      </c>
      <c r="C536" s="52">
        <v>235.75</v>
      </c>
      <c r="D536" s="52">
        <f t="shared" si="121"/>
        <v>1.7429635135283596E-2</v>
      </c>
      <c r="E536" s="52">
        <f t="shared" si="122"/>
        <v>-1.067453124691985E-2</v>
      </c>
      <c r="I536" s="51">
        <v>519</v>
      </c>
      <c r="J536" s="47">
        <f t="shared" si="123"/>
        <v>1.1294607741396433E-3</v>
      </c>
      <c r="K536" s="47">
        <f t="shared" si="124"/>
        <v>2.2120253283941589E-3</v>
      </c>
      <c r="L536" s="47">
        <f t="shared" si="125"/>
        <v>1.1409515065418064E-3</v>
      </c>
      <c r="M536" s="47">
        <f t="shared" si="112"/>
        <v>3.3607451169936159E-2</v>
      </c>
      <c r="N536" s="47">
        <f t="shared" si="113"/>
        <v>4.7032173332668341E-2</v>
      </c>
      <c r="O536" s="47">
        <f t="shared" si="114"/>
        <v>0.7218327163160877</v>
      </c>
      <c r="P536" s="85">
        <v>0.74841512426220436</v>
      </c>
      <c r="Q536" s="84">
        <f t="shared" si="115"/>
        <v>3.4674325104555891E-2</v>
      </c>
      <c r="R536" s="110">
        <f t="shared" si="116"/>
        <v>-5.5279337949464005E-2</v>
      </c>
      <c r="S536" s="110">
        <f t="shared" si="117"/>
        <v>-7.7361040889649846E-2</v>
      </c>
      <c r="T536" s="110">
        <f t="shared" si="118"/>
        <v>-5.7034189410323261E-2</v>
      </c>
      <c r="U536" s="111">
        <f t="shared" si="119"/>
        <v>-1.7548514608592553E-3</v>
      </c>
      <c r="V536" s="98">
        <f t="shared" si="120"/>
        <v>2.0326851479326585E-2</v>
      </c>
    </row>
    <row r="537" spans="1:22" x14ac:dyDescent="0.3">
      <c r="A537" s="51">
        <v>520</v>
      </c>
      <c r="B537" s="52">
        <v>153.72999999999999</v>
      </c>
      <c r="C537" s="52">
        <v>227.81</v>
      </c>
      <c r="D537" s="52">
        <f t="shared" si="121"/>
        <v>6.1333873598851734E-3</v>
      </c>
      <c r="E537" s="52">
        <f t="shared" si="122"/>
        <v>-3.4259973307703584E-2</v>
      </c>
      <c r="I537" s="51">
        <v>520</v>
      </c>
      <c r="J537" s="47">
        <f t="shared" si="123"/>
        <v>1.1046907163439275E-3</v>
      </c>
      <c r="K537" s="47">
        <f t="shared" si="124"/>
        <v>2.1490829370625782E-3</v>
      </c>
      <c r="L537" s="47">
        <f t="shared" si="125"/>
        <v>1.1011413657993322E-3</v>
      </c>
      <c r="M537" s="47">
        <f t="shared" si="112"/>
        <v>3.3236887885960797E-2</v>
      </c>
      <c r="N537" s="47">
        <f t="shared" si="113"/>
        <v>4.6358202478769366E-2</v>
      </c>
      <c r="O537" s="47">
        <f t="shared" si="114"/>
        <v>0.7146545080985538</v>
      </c>
      <c r="P537" s="85">
        <v>0.74841512426220436</v>
      </c>
      <c r="Q537" s="84">
        <f t="shared" si="115"/>
        <v>3.4197351586319369E-2</v>
      </c>
      <c r="R537" s="110">
        <f t="shared" si="116"/>
        <v>-5.4669815587802081E-2</v>
      </c>
      <c r="S537" s="110">
        <f t="shared" si="117"/>
        <v>-7.6252457486154543E-2</v>
      </c>
      <c r="T537" s="110">
        <f t="shared" si="118"/>
        <v>-5.624963778889211E-2</v>
      </c>
      <c r="U537" s="111">
        <f t="shared" si="119"/>
        <v>-1.5798222010900281E-3</v>
      </c>
      <c r="V537" s="98">
        <f t="shared" si="120"/>
        <v>2.0002819697262433E-2</v>
      </c>
    </row>
    <row r="538" spans="1:22" x14ac:dyDescent="0.3">
      <c r="A538" s="51">
        <v>521</v>
      </c>
      <c r="B538" s="52">
        <v>155.13</v>
      </c>
      <c r="C538" s="52">
        <v>226.95</v>
      </c>
      <c r="D538" s="52">
        <f t="shared" si="121"/>
        <v>9.0656581517316991E-3</v>
      </c>
      <c r="E538" s="52">
        <f t="shared" si="122"/>
        <v>-3.7822193033888226E-3</v>
      </c>
      <c r="I538" s="51">
        <v>521</v>
      </c>
      <c r="J538" s="47">
        <f t="shared" si="123"/>
        <v>1.0726785480688016E-3</v>
      </c>
      <c r="K538" s="47">
        <f t="shared" si="124"/>
        <v>2.1198228220820374E-3</v>
      </c>
      <c r="L538" s="47">
        <f t="shared" si="125"/>
        <v>1.061803234208288E-3</v>
      </c>
      <c r="M538" s="47">
        <f t="shared" si="112"/>
        <v>3.2751771678319962E-2</v>
      </c>
      <c r="N538" s="47">
        <f t="shared" si="113"/>
        <v>4.6041533663443893E-2</v>
      </c>
      <c r="O538" s="47">
        <f t="shared" si="114"/>
        <v>0.70414072706925113</v>
      </c>
      <c r="P538" s="85">
        <v>0.74841512426220436</v>
      </c>
      <c r="Q538" s="84">
        <f t="shared" si="115"/>
        <v>3.3687713904868147E-2</v>
      </c>
      <c r="R538" s="110">
        <f t="shared" si="116"/>
        <v>-5.3871870434171111E-2</v>
      </c>
      <c r="S538" s="110">
        <f t="shared" si="117"/>
        <v>-7.5731583636724012E-2</v>
      </c>
      <c r="T538" s="110">
        <f t="shared" si="118"/>
        <v>-5.5411358400125926E-2</v>
      </c>
      <c r="U538" s="111">
        <f t="shared" si="119"/>
        <v>-1.5394879659548152E-3</v>
      </c>
      <c r="V538" s="98">
        <f t="shared" si="120"/>
        <v>2.0320225236598086E-2</v>
      </c>
    </row>
    <row r="539" spans="1:22" x14ac:dyDescent="0.3">
      <c r="A539" s="51">
        <v>522</v>
      </c>
      <c r="B539" s="52">
        <v>152.44999999999999</v>
      </c>
      <c r="C539" s="52">
        <v>224.58</v>
      </c>
      <c r="D539" s="52">
        <f t="shared" si="121"/>
        <v>-1.742680164197602E-2</v>
      </c>
      <c r="E539" s="52">
        <f t="shared" si="122"/>
        <v>-1.0497737758081925E-2</v>
      </c>
      <c r="I539" s="51">
        <v>522</v>
      </c>
      <c r="J539" s="47">
        <f t="shared" si="123"/>
        <v>1.0429637763584591E-3</v>
      </c>
      <c r="K539" s="47">
        <f t="shared" si="124"/>
        <v>2.056657292905344E-3</v>
      </c>
      <c r="L539" s="47">
        <f t="shared" si="125"/>
        <v>1.0289204879642573E-3</v>
      </c>
      <c r="M539" s="47">
        <f t="shared" si="112"/>
        <v>3.2294949703606274E-2</v>
      </c>
      <c r="N539" s="47">
        <f t="shared" si="113"/>
        <v>4.5350383602626165E-2</v>
      </c>
      <c r="O539" s="47">
        <f t="shared" si="114"/>
        <v>0.70253220483766465</v>
      </c>
      <c r="P539" s="85">
        <v>0.74841512426220436</v>
      </c>
      <c r="Q539" s="84">
        <f t="shared" si="115"/>
        <v>3.3193930725862658E-2</v>
      </c>
      <c r="R539" s="110">
        <f t="shared" si="116"/>
        <v>-5.3120465152192167E-2</v>
      </c>
      <c r="S539" s="110">
        <f t="shared" si="117"/>
        <v>-7.4594742952420245E-2</v>
      </c>
      <c r="T539" s="110">
        <f t="shared" si="118"/>
        <v>-5.4599157347211123E-2</v>
      </c>
      <c r="U539" s="111">
        <f t="shared" si="119"/>
        <v>-1.478692195018956E-3</v>
      </c>
      <c r="V539" s="98">
        <f t="shared" si="120"/>
        <v>1.9995585605209122E-2</v>
      </c>
    </row>
    <row r="540" spans="1:22" x14ac:dyDescent="0.3">
      <c r="A540" s="51">
        <v>523</v>
      </c>
      <c r="B540" s="52">
        <v>152.46</v>
      </c>
      <c r="C540" s="52">
        <v>235.01</v>
      </c>
      <c r="D540" s="52">
        <f t="shared" si="121"/>
        <v>6.5593125864112691E-5</v>
      </c>
      <c r="E540" s="52">
        <f t="shared" si="122"/>
        <v>4.539607528589424E-2</v>
      </c>
      <c r="I540" s="51">
        <v>523</v>
      </c>
      <c r="J540" s="47">
        <f t="shared" si="123"/>
        <v>1.0207856655317688E-3</v>
      </c>
      <c r="K540" s="47">
        <f t="shared" si="124"/>
        <v>1.9982636490593073E-3</v>
      </c>
      <c r="L540" s="47">
        <f t="shared" si="125"/>
        <v>1.0035411331333168E-3</v>
      </c>
      <c r="M540" s="47">
        <f t="shared" si="112"/>
        <v>3.194973654870676E-2</v>
      </c>
      <c r="N540" s="47">
        <f t="shared" si="113"/>
        <v>4.4701942341013629E-2</v>
      </c>
      <c r="O540" s="47">
        <f t="shared" si="114"/>
        <v>0.7026539671407438</v>
      </c>
      <c r="P540" s="85">
        <v>0.74841512426220436</v>
      </c>
      <c r="Q540" s="84">
        <f t="shared" si="115"/>
        <v>3.280489509009718E-2</v>
      </c>
      <c r="R540" s="110">
        <f t="shared" si="116"/>
        <v>-5.255264004228434E-2</v>
      </c>
      <c r="S540" s="110">
        <f t="shared" si="117"/>
        <v>-7.3528151991391871E-2</v>
      </c>
      <c r="T540" s="110">
        <f t="shared" si="118"/>
        <v>-5.3959250670708905E-2</v>
      </c>
      <c r="U540" s="111">
        <f t="shared" si="119"/>
        <v>-1.406610628424565E-3</v>
      </c>
      <c r="V540" s="98">
        <f t="shared" si="120"/>
        <v>1.9568901320682966E-2</v>
      </c>
    </row>
    <row r="541" spans="1:22" x14ac:dyDescent="0.3">
      <c r="A541" s="51">
        <v>524</v>
      </c>
      <c r="B541" s="52">
        <v>152.76</v>
      </c>
      <c r="C541" s="52">
        <v>224.7</v>
      </c>
      <c r="D541" s="52">
        <f t="shared" si="121"/>
        <v>1.9657957971875267E-3</v>
      </c>
      <c r="E541" s="52">
        <f t="shared" si="122"/>
        <v>-4.4861887239003494E-2</v>
      </c>
      <c r="I541" s="51">
        <v>524</v>
      </c>
      <c r="J541" s="47">
        <f t="shared" si="123"/>
        <v>9.9016222463956037E-4</v>
      </c>
      <c r="K541" s="47">
        <f t="shared" si="124"/>
        <v>2.0001398491284053E-3</v>
      </c>
      <c r="L541" s="47">
        <f t="shared" si="125"/>
        <v>9.7352422925371619E-4</v>
      </c>
      <c r="M541" s="47">
        <f t="shared" si="112"/>
        <v>3.1466843258254558E-2</v>
      </c>
      <c r="N541" s="47">
        <f t="shared" si="113"/>
        <v>4.4722923083452465E-2</v>
      </c>
      <c r="O541" s="47">
        <f t="shared" si="114"/>
        <v>0.69177268029863015</v>
      </c>
      <c r="P541" s="85">
        <v>0.74841512426220436</v>
      </c>
      <c r="Q541" s="84">
        <f t="shared" si="115"/>
        <v>3.2370096906535112E-2</v>
      </c>
      <c r="R541" s="110">
        <f t="shared" si="116"/>
        <v>-5.1758351262053505E-2</v>
      </c>
      <c r="S541" s="110">
        <f t="shared" si="117"/>
        <v>-7.3562662241688531E-2</v>
      </c>
      <c r="T541" s="110">
        <f t="shared" si="118"/>
        <v>-5.3244071301484924E-2</v>
      </c>
      <c r="U541" s="111">
        <f t="shared" si="119"/>
        <v>-1.4857200394314193E-3</v>
      </c>
      <c r="V541" s="98">
        <f t="shared" si="120"/>
        <v>2.0318590940203607E-2</v>
      </c>
    </row>
    <row r="542" spans="1:22" x14ac:dyDescent="0.3">
      <c r="A542" s="51">
        <v>525</v>
      </c>
      <c r="B542" s="52">
        <v>150.19999999999999</v>
      </c>
      <c r="C542" s="52">
        <v>228.9</v>
      </c>
      <c r="D542" s="52">
        <f t="shared" si="121"/>
        <v>-1.690032302728112E-2</v>
      </c>
      <c r="E542" s="52">
        <f t="shared" si="122"/>
        <v>1.8519047767237531E-2</v>
      </c>
      <c r="I542" s="51">
        <v>525</v>
      </c>
      <c r="J542" s="47">
        <f t="shared" si="123"/>
        <v>9.6057328849386079E-4</v>
      </c>
      <c r="K542" s="47">
        <f t="shared" si="124"/>
        <v>2.0005133214539054E-3</v>
      </c>
      <c r="L542" s="47">
        <f t="shared" si="125"/>
        <v>9.4167282309445463E-4</v>
      </c>
      <c r="M542" s="47">
        <f t="shared" si="112"/>
        <v>3.0993116792182435E-2</v>
      </c>
      <c r="N542" s="47">
        <f t="shared" si="113"/>
        <v>4.4727098290118325E-2</v>
      </c>
      <c r="O542" s="47">
        <f t="shared" si="114"/>
        <v>0.67930382510676246</v>
      </c>
      <c r="P542" s="85">
        <v>0.74841512426220436</v>
      </c>
      <c r="Q542" s="84">
        <f t="shared" si="115"/>
        <v>3.1926144554374515E-2</v>
      </c>
      <c r="R542" s="110">
        <f t="shared" si="116"/>
        <v>-5.0979140566151868E-2</v>
      </c>
      <c r="S542" s="110">
        <f t="shared" si="117"/>
        <v>-7.3569529845516138E-2</v>
      </c>
      <c r="T542" s="110">
        <f t="shared" si="118"/>
        <v>-5.2513834664839928E-2</v>
      </c>
      <c r="U542" s="111">
        <f t="shared" si="119"/>
        <v>-1.5346940986880608E-3</v>
      </c>
      <c r="V542" s="98">
        <f t="shared" si="120"/>
        <v>2.1055695180676209E-2</v>
      </c>
    </row>
    <row r="543" spans="1:22" x14ac:dyDescent="0.3">
      <c r="A543" s="51">
        <v>526</v>
      </c>
      <c r="B543" s="52">
        <v>156.84</v>
      </c>
      <c r="C543" s="52">
        <v>243.72</v>
      </c>
      <c r="D543" s="52">
        <f t="shared" si="121"/>
        <v>4.325843809409656E-2</v>
      </c>
      <c r="E543" s="52">
        <f t="shared" si="122"/>
        <v>6.2734798421772597E-2</v>
      </c>
      <c r="I543" s="51">
        <v>526</v>
      </c>
      <c r="J543" s="47">
        <f t="shared" si="123"/>
        <v>9.403247173918384E-4</v>
      </c>
      <c r="K543" s="47">
        <f t="shared" si="124"/>
        <v>1.9507865757164449E-3</v>
      </c>
      <c r="L543" s="47">
        <f t="shared" si="125"/>
        <v>9.0403330171890208E-4</v>
      </c>
      <c r="M543" s="47">
        <f t="shared" si="112"/>
        <v>3.0664714533023756E-2</v>
      </c>
      <c r="N543" s="47">
        <f t="shared" si="113"/>
        <v>4.4167709649883875E-2</v>
      </c>
      <c r="O543" s="47">
        <f t="shared" si="114"/>
        <v>0.66748363683148948</v>
      </c>
      <c r="P543" s="85">
        <v>0.74841512426220436</v>
      </c>
      <c r="Q543" s="84">
        <f t="shared" si="115"/>
        <v>3.1474040635776926E-2</v>
      </c>
      <c r="R543" s="110">
        <f t="shared" si="116"/>
        <v>-5.0438966919075658E-2</v>
      </c>
      <c r="S543" s="110">
        <f t="shared" si="117"/>
        <v>-7.2649417411751044E-2</v>
      </c>
      <c r="T543" s="110">
        <f t="shared" si="118"/>
        <v>-5.1770189894575713E-2</v>
      </c>
      <c r="U543" s="111">
        <f t="shared" si="119"/>
        <v>-1.3312229755000557E-3</v>
      </c>
      <c r="V543" s="98">
        <f t="shared" si="120"/>
        <v>2.0879227517175331E-2</v>
      </c>
    </row>
    <row r="544" spans="1:22" x14ac:dyDescent="0.3">
      <c r="A544" s="51">
        <v>527</v>
      </c>
      <c r="B544" s="52">
        <v>151.52000000000001</v>
      </c>
      <c r="C544" s="52">
        <v>220.97</v>
      </c>
      <c r="D544" s="52">
        <f t="shared" si="121"/>
        <v>-3.4508547986362707E-2</v>
      </c>
      <c r="E544" s="52">
        <f t="shared" si="122"/>
        <v>-9.7993079683280138E-2</v>
      </c>
      <c r="I544" s="51">
        <v>527</v>
      </c>
      <c r="J544" s="47">
        <f t="shared" si="123"/>
        <v>9.6825374986030674E-4</v>
      </c>
      <c r="K544" s="47">
        <f t="shared" si="124"/>
        <v>2.010332626435565E-3</v>
      </c>
      <c r="L544" s="47">
        <f t="shared" si="125"/>
        <v>9.5832658448355131E-4</v>
      </c>
      <c r="M544" s="47">
        <f t="shared" si="112"/>
        <v>3.1116776019702086E-2</v>
      </c>
      <c r="N544" s="47">
        <f t="shared" si="113"/>
        <v>4.4836733003593886E-2</v>
      </c>
      <c r="O544" s="47">
        <f t="shared" si="114"/>
        <v>0.68688650106570537</v>
      </c>
      <c r="P544" s="85">
        <v>0.74841512426220436</v>
      </c>
      <c r="Q544" s="84">
        <f t="shared" si="115"/>
        <v>3.2100992343967565E-2</v>
      </c>
      <c r="R544" s="110">
        <f t="shared" si="116"/>
        <v>-5.1182541895043586E-2</v>
      </c>
      <c r="S544" s="110">
        <f t="shared" si="117"/>
        <v>-7.3749862901616198E-2</v>
      </c>
      <c r="T544" s="110">
        <f t="shared" si="118"/>
        <v>-5.2801433685716506E-2</v>
      </c>
      <c r="U544" s="111">
        <f t="shared" si="119"/>
        <v>-1.6188917906729203E-3</v>
      </c>
      <c r="V544" s="98">
        <f t="shared" si="120"/>
        <v>2.0948429215899692E-2</v>
      </c>
    </row>
    <row r="545" spans="1:22" x14ac:dyDescent="0.3">
      <c r="A545" s="51">
        <v>528</v>
      </c>
      <c r="B545" s="52">
        <v>149.31</v>
      </c>
      <c r="C545" s="52">
        <v>220.2</v>
      </c>
      <c r="D545" s="52">
        <f t="shared" si="121"/>
        <v>-1.4692947899195681E-2</v>
      </c>
      <c r="E545" s="52">
        <f t="shared" si="122"/>
        <v>-3.4907214084339225E-3</v>
      </c>
      <c r="I545" s="51">
        <v>528</v>
      </c>
      <c r="J545" s="47">
        <f t="shared" si="123"/>
        <v>9.7493133388831051E-4</v>
      </c>
      <c r="K545" s="47">
        <f t="shared" si="124"/>
        <v>2.2381019576169091E-3</v>
      </c>
      <c r="L545" s="47">
        <f t="shared" si="125"/>
        <v>1.031024753726503E-3</v>
      </c>
      <c r="M545" s="47">
        <f t="shared" si="112"/>
        <v>3.1223890434862702E-2</v>
      </c>
      <c r="N545" s="47">
        <f t="shared" si="113"/>
        <v>4.7308582282889318E-2</v>
      </c>
      <c r="O545" s="47">
        <f t="shared" si="114"/>
        <v>0.69797865957819627</v>
      </c>
      <c r="P545" s="85">
        <v>0.74841512426220436</v>
      </c>
      <c r="Q545" s="84">
        <f t="shared" si="115"/>
        <v>3.2802550308243E-2</v>
      </c>
      <c r="R545" s="110">
        <f t="shared" si="116"/>
        <v>-5.1358729429319308E-2</v>
      </c>
      <c r="S545" s="110">
        <f t="shared" si="117"/>
        <v>-7.7815693153942669E-2</v>
      </c>
      <c r="T545" s="110">
        <f t="shared" si="118"/>
        <v>-5.3955393847771649E-2</v>
      </c>
      <c r="U545" s="111">
        <f t="shared" si="119"/>
        <v>-2.5966644184523408E-3</v>
      </c>
      <c r="V545" s="98">
        <f t="shared" si="120"/>
        <v>2.3860299306171021E-2</v>
      </c>
    </row>
    <row r="546" spans="1:22" x14ac:dyDescent="0.3">
      <c r="A546" s="51">
        <v>529</v>
      </c>
      <c r="B546" s="52">
        <v>144.26</v>
      </c>
      <c r="C546" s="52">
        <v>222.43</v>
      </c>
      <c r="D546" s="52">
        <f t="shared" si="121"/>
        <v>-3.4407454463046001E-2</v>
      </c>
      <c r="E546" s="52">
        <f t="shared" si="122"/>
        <v>1.0076221077059322E-2</v>
      </c>
      <c r="I546" s="51">
        <v>529</v>
      </c>
      <c r="J546" s="47">
        <f t="shared" si="123"/>
        <v>9.5215987541071555E-4</v>
      </c>
      <c r="K546" s="47">
        <f t="shared" si="124"/>
        <v>2.1713244529669409E-3</v>
      </c>
      <c r="L546" s="47">
        <f t="shared" si="125"/>
        <v>1.0016326807482498E-3</v>
      </c>
      <c r="M546" s="47">
        <f t="shared" si="112"/>
        <v>3.0857087928233207E-2</v>
      </c>
      <c r="N546" s="47">
        <f t="shared" si="113"/>
        <v>4.6597472602781159E-2</v>
      </c>
      <c r="O546" s="47">
        <f t="shared" si="114"/>
        <v>0.69661237675100207</v>
      </c>
      <c r="P546" s="85">
        <v>0.74841512426220436</v>
      </c>
      <c r="Q546" s="84">
        <f t="shared" si="115"/>
        <v>3.237216856713393E-2</v>
      </c>
      <c r="R546" s="110">
        <f t="shared" si="116"/>
        <v>-5.0755392995914896E-2</v>
      </c>
      <c r="S546" s="110">
        <f t="shared" si="117"/>
        <v>-7.6646021817456472E-2</v>
      </c>
      <c r="T546" s="110">
        <f t="shared" si="118"/>
        <v>-5.3247478879934702E-2</v>
      </c>
      <c r="U546" s="111">
        <f t="shared" si="119"/>
        <v>-2.4920858840198068E-3</v>
      </c>
      <c r="V546" s="98">
        <f t="shared" si="120"/>
        <v>2.339854293752177E-2</v>
      </c>
    </row>
    <row r="547" spans="1:22" x14ac:dyDescent="0.3">
      <c r="A547" s="51">
        <v>530</v>
      </c>
      <c r="B547" s="52">
        <v>147.52000000000001</v>
      </c>
      <c r="C547" s="52">
        <v>216.09</v>
      </c>
      <c r="D547" s="52">
        <f t="shared" si="121"/>
        <v>2.2346532732757215E-2</v>
      </c>
      <c r="E547" s="52">
        <f t="shared" si="122"/>
        <v>-2.8917457796257658E-2</v>
      </c>
      <c r="I547" s="51">
        <v>530</v>
      </c>
      <c r="J547" s="47">
        <f t="shared" si="123"/>
        <v>9.5911126682719154E-4</v>
      </c>
      <c r="K547" s="47">
        <f t="shared" si="124"/>
        <v>2.1092306263137458E-3</v>
      </c>
      <c r="L547" s="47">
        <f t="shared" si="125"/>
        <v>9.6118278678974716E-4</v>
      </c>
      <c r="M547" s="47">
        <f t="shared" si="112"/>
        <v>3.0969521578919999E-2</v>
      </c>
      <c r="N547" s="47">
        <f t="shared" si="113"/>
        <v>4.5926360908673636E-2</v>
      </c>
      <c r="O547" s="47">
        <f t="shared" si="114"/>
        <v>0.67578641009263007</v>
      </c>
      <c r="P547" s="85">
        <v>0.74841512426220436</v>
      </c>
      <c r="Q547" s="84">
        <f t="shared" si="115"/>
        <v>3.2135464933869595E-2</v>
      </c>
      <c r="R547" s="110">
        <f t="shared" si="116"/>
        <v>-5.0940329894038454E-2</v>
      </c>
      <c r="S547" s="110">
        <f t="shared" si="117"/>
        <v>-7.5542141313314159E-2</v>
      </c>
      <c r="T547" s="110">
        <f t="shared" si="118"/>
        <v>-5.2858136050247272E-2</v>
      </c>
      <c r="U547" s="111">
        <f t="shared" si="119"/>
        <v>-1.9178061562088178E-3</v>
      </c>
      <c r="V547" s="98">
        <f t="shared" si="120"/>
        <v>2.2684005263066888E-2</v>
      </c>
    </row>
    <row r="548" spans="1:22" x14ac:dyDescent="0.3">
      <c r="A548" s="51">
        <v>531</v>
      </c>
      <c r="B548" s="52">
        <v>146.38999999999999</v>
      </c>
      <c r="C548" s="52">
        <v>214.68</v>
      </c>
      <c r="D548" s="52">
        <f t="shared" si="121"/>
        <v>-7.6894666249634749E-3</v>
      </c>
      <c r="E548" s="52">
        <f t="shared" si="122"/>
        <v>-6.5464402607531315E-3</v>
      </c>
      <c r="I548" s="51">
        <v>531</v>
      </c>
      <c r="J548" s="47">
        <f t="shared" si="123"/>
        <v>9.4531895457766139E-4</v>
      </c>
      <c r="K548" s="47">
        <f t="shared" si="124"/>
        <v>2.0710402884862836E-3</v>
      </c>
      <c r="L548" s="47">
        <f t="shared" si="125"/>
        <v>9.1296115567028884E-4</v>
      </c>
      <c r="M548" s="47">
        <f t="shared" si="112"/>
        <v>3.0746039656802327E-2</v>
      </c>
      <c r="N548" s="47">
        <f t="shared" si="113"/>
        <v>4.5508683660223391E-2</v>
      </c>
      <c r="O548" s="47">
        <f t="shared" si="114"/>
        <v>0.65248246229329088</v>
      </c>
      <c r="P548" s="85">
        <v>0.74841512426220436</v>
      </c>
      <c r="Q548" s="84">
        <f t="shared" si="115"/>
        <v>3.1692051600639502E-2</v>
      </c>
      <c r="R548" s="110">
        <f t="shared" si="116"/>
        <v>-5.0572734843885116E-2</v>
      </c>
      <c r="S548" s="110">
        <f t="shared" si="117"/>
        <v>-7.4855123376305663E-2</v>
      </c>
      <c r="T548" s="110">
        <f t="shared" si="118"/>
        <v>-5.2128786020845107E-2</v>
      </c>
      <c r="U548" s="111">
        <f t="shared" si="119"/>
        <v>-1.5560511769599911E-3</v>
      </c>
      <c r="V548" s="98">
        <f t="shared" si="120"/>
        <v>2.2726337355460556E-2</v>
      </c>
    </row>
    <row r="549" spans="1:22" x14ac:dyDescent="0.3">
      <c r="A549" s="51">
        <v>532</v>
      </c>
      <c r="B549" s="52">
        <v>150.21</v>
      </c>
      <c r="C549" s="52">
        <v>208.5</v>
      </c>
      <c r="D549" s="52">
        <f t="shared" si="121"/>
        <v>2.5760021826642734E-2</v>
      </c>
      <c r="E549" s="52">
        <f t="shared" si="122"/>
        <v>-2.9209506069771993E-2</v>
      </c>
      <c r="I549" s="51">
        <v>532</v>
      </c>
      <c r="J549" s="47">
        <f t="shared" si="123"/>
        <v>9.1873322284962431E-4</v>
      </c>
      <c r="K549" s="47">
        <f t="shared" si="124"/>
        <v>2.0101947562343233E-3</v>
      </c>
      <c r="L549" s="47">
        <f t="shared" si="125"/>
        <v>8.8708248001710156E-4</v>
      </c>
      <c r="M549" s="47">
        <f t="shared" si="112"/>
        <v>3.0310612379983753E-2</v>
      </c>
      <c r="N549" s="47">
        <f t="shared" si="113"/>
        <v>4.4835195507930185E-2</v>
      </c>
      <c r="O549" s="47">
        <f t="shared" si="114"/>
        <v>0.65275502439605293</v>
      </c>
      <c r="P549" s="85">
        <v>0.74841512426220436</v>
      </c>
      <c r="Q549" s="84">
        <f t="shared" si="115"/>
        <v>3.1239369290220028E-2</v>
      </c>
      <c r="R549" s="110">
        <f t="shared" si="116"/>
        <v>-4.9856520708336488E-2</v>
      </c>
      <c r="S549" s="110">
        <f t="shared" si="117"/>
        <v>-7.3747333946297344E-2</v>
      </c>
      <c r="T549" s="110">
        <f t="shared" si="118"/>
        <v>-5.1384189880694861E-2</v>
      </c>
      <c r="U549" s="111">
        <f t="shared" si="119"/>
        <v>-1.527669172358373E-3</v>
      </c>
      <c r="V549" s="98">
        <f t="shared" si="120"/>
        <v>2.2363144065602483E-2</v>
      </c>
    </row>
    <row r="550" spans="1:22" x14ac:dyDescent="0.3">
      <c r="A550" s="51">
        <v>533</v>
      </c>
      <c r="B550" s="52">
        <v>149.06</v>
      </c>
      <c r="C550" s="52">
        <v>205.04</v>
      </c>
      <c r="D550" s="52">
        <f t="shared" si="121"/>
        <v>-7.6854055564153263E-3</v>
      </c>
      <c r="E550" s="52">
        <f t="shared" si="122"/>
        <v>-1.6733959183040551E-2</v>
      </c>
      <c r="I550" s="51">
        <v>533</v>
      </c>
      <c r="J550" s="47">
        <f t="shared" si="123"/>
        <v>9.110785878994089E-4</v>
      </c>
      <c r="K550" s="47">
        <f t="shared" si="124"/>
        <v>1.9754847708924948E-3</v>
      </c>
      <c r="L550" s="47">
        <f t="shared" si="125"/>
        <v>8.3789688019950505E-4</v>
      </c>
      <c r="M550" s="47">
        <f t="shared" si="112"/>
        <v>3.018407838413174E-2</v>
      </c>
      <c r="N550" s="47">
        <f t="shared" si="113"/>
        <v>4.4446425850595619E-2</v>
      </c>
      <c r="O550" s="47">
        <f t="shared" si="114"/>
        <v>0.62456236426002976</v>
      </c>
      <c r="P550" s="85">
        <v>0.74841512426220436</v>
      </c>
      <c r="Q550" s="84">
        <f t="shared" si="115"/>
        <v>3.0836526507569864E-2</v>
      </c>
      <c r="R550" s="110">
        <f t="shared" si="116"/>
        <v>-4.9648390806326638E-2</v>
      </c>
      <c r="S550" s="110">
        <f t="shared" si="117"/>
        <v>-7.3107864765381891E-2</v>
      </c>
      <c r="T550" s="110">
        <f t="shared" si="118"/>
        <v>-5.0721572468561515E-2</v>
      </c>
      <c r="U550" s="111">
        <f t="shared" si="119"/>
        <v>-1.0731816622348775E-3</v>
      </c>
      <c r="V550" s="98">
        <f t="shared" si="120"/>
        <v>2.2386292296820376E-2</v>
      </c>
    </row>
    <row r="551" spans="1:22" x14ac:dyDescent="0.3">
      <c r="A551" s="51">
        <v>534</v>
      </c>
      <c r="B551" s="52">
        <v>150.56</v>
      </c>
      <c r="C551" s="52">
        <v>200.06</v>
      </c>
      <c r="D551" s="52">
        <f t="shared" si="121"/>
        <v>1.0012766383521832E-2</v>
      </c>
      <c r="E551" s="52">
        <f t="shared" si="122"/>
        <v>-2.4587760498780965E-2</v>
      </c>
      <c r="I551" s="51">
        <v>534</v>
      </c>
      <c r="J551" s="47">
        <f t="shared" si="123"/>
        <v>8.8551819401942397E-4</v>
      </c>
      <c r="K551" s="47">
        <f t="shared" si="124"/>
        <v>1.9246209894639098E-3</v>
      </c>
      <c r="L551" s="47">
        <f t="shared" si="125"/>
        <v>8.1661819168010491E-4</v>
      </c>
      <c r="M551" s="47">
        <f t="shared" si="112"/>
        <v>2.9757657737453463E-2</v>
      </c>
      <c r="N551" s="47">
        <f t="shared" si="113"/>
        <v>4.3870502498420394E-2</v>
      </c>
      <c r="O551" s="47">
        <f t="shared" si="114"/>
        <v>0.62552935782813801</v>
      </c>
      <c r="P551" s="85">
        <v>0.74841512426220436</v>
      </c>
      <c r="Q551" s="84">
        <f t="shared" si="115"/>
        <v>3.0419431298123668E-2</v>
      </c>
      <c r="R551" s="110">
        <f t="shared" si="116"/>
        <v>-4.8946991259030882E-2</v>
      </c>
      <c r="S551" s="110">
        <f t="shared" si="117"/>
        <v>-7.2160555150710431E-2</v>
      </c>
      <c r="T551" s="110">
        <f t="shared" si="118"/>
        <v>-5.0035511900519858E-2</v>
      </c>
      <c r="U551" s="111">
        <f t="shared" si="119"/>
        <v>-1.0885206414889756E-3</v>
      </c>
      <c r="V551" s="98">
        <f t="shared" si="120"/>
        <v>2.2125043250190574E-2</v>
      </c>
    </row>
    <row r="552" spans="1:22" x14ac:dyDescent="0.3">
      <c r="A552" s="51">
        <v>535</v>
      </c>
      <c r="B552" s="52">
        <v>147.75</v>
      </c>
      <c r="C552" s="52">
        <v>209.31</v>
      </c>
      <c r="D552" s="52">
        <f t="shared" si="121"/>
        <v>-1.8840019550861942E-2</v>
      </c>
      <c r="E552" s="52">
        <f t="shared" si="122"/>
        <v>4.519908506222025E-2</v>
      </c>
      <c r="I552" s="51">
        <v>535</v>
      </c>
      <c r="J552" s="47">
        <f t="shared" si="123"/>
        <v>8.6196031291837084E-4</v>
      </c>
      <c r="K552" s="47">
        <f t="shared" si="124"/>
        <v>1.8850190987703549E-3</v>
      </c>
      <c r="L552" s="47">
        <f t="shared" si="125"/>
        <v>7.8473390087665336E-4</v>
      </c>
      <c r="M552" s="47">
        <f t="shared" si="112"/>
        <v>2.9359160630344508E-2</v>
      </c>
      <c r="N552" s="47">
        <f t="shared" si="113"/>
        <v>4.3416806639484148E-2</v>
      </c>
      <c r="O552" s="47">
        <f t="shared" si="114"/>
        <v>0.61563159783712484</v>
      </c>
      <c r="P552" s="85">
        <v>0.74841512426220436</v>
      </c>
      <c r="Q552" s="84">
        <f t="shared" si="115"/>
        <v>2.9960521632408522E-2</v>
      </c>
      <c r="R552" s="110">
        <f t="shared" si="116"/>
        <v>-4.8291521847073048E-2</v>
      </c>
      <c r="S552" s="110">
        <f t="shared" si="117"/>
        <v>-7.1414291871606278E-2</v>
      </c>
      <c r="T552" s="110">
        <f t="shared" si="118"/>
        <v>-4.928067267242521E-2</v>
      </c>
      <c r="U552" s="111">
        <f t="shared" si="119"/>
        <v>-9.8915082535216275E-4</v>
      </c>
      <c r="V552" s="98">
        <f t="shared" si="120"/>
        <v>2.2133619199181068E-2</v>
      </c>
    </row>
    <row r="553" spans="1:22" x14ac:dyDescent="0.3">
      <c r="A553" s="51">
        <v>536</v>
      </c>
      <c r="B553" s="52">
        <v>153.41</v>
      </c>
      <c r="C553" s="52">
        <v>235.92</v>
      </c>
      <c r="D553" s="52">
        <f t="shared" si="121"/>
        <v>3.7592419570474524E-2</v>
      </c>
      <c r="E553" s="52">
        <f t="shared" si="122"/>
        <v>0.11967635788776593</v>
      </c>
      <c r="I553" s="51">
        <v>536</v>
      </c>
      <c r="J553" s="47">
        <f t="shared" si="123"/>
        <v>8.4674989363112553E-4</v>
      </c>
      <c r="K553" s="47">
        <f t="shared" si="124"/>
        <v>1.8897572445210991E-3</v>
      </c>
      <c r="L553" s="47">
        <f t="shared" si="125"/>
        <v>7.3564533446275463E-4</v>
      </c>
      <c r="M553" s="47">
        <f t="shared" si="112"/>
        <v>2.9098967226194223E-2</v>
      </c>
      <c r="N553" s="47">
        <f t="shared" si="113"/>
        <v>4.347133819565599E-2</v>
      </c>
      <c r="O553" s="47">
        <f t="shared" si="114"/>
        <v>0.58155112491942129</v>
      </c>
      <c r="P553" s="85">
        <v>0.74841512426220436</v>
      </c>
      <c r="Q553" s="84">
        <f t="shared" si="115"/>
        <v>2.9511476631742615E-2</v>
      </c>
      <c r="R553" s="110">
        <f t="shared" si="116"/>
        <v>-4.7863541782547599E-2</v>
      </c>
      <c r="S553" s="110">
        <f t="shared" si="117"/>
        <v>-7.1503988299558841E-2</v>
      </c>
      <c r="T553" s="110">
        <f t="shared" si="118"/>
        <v>-4.8542059374415469E-2</v>
      </c>
      <c r="U553" s="111">
        <f t="shared" si="119"/>
        <v>-6.785175918678707E-4</v>
      </c>
      <c r="V553" s="98">
        <f t="shared" si="120"/>
        <v>2.2961928925143371E-2</v>
      </c>
    </row>
    <row r="554" spans="1:22" x14ac:dyDescent="0.3">
      <c r="A554" s="51">
        <v>537</v>
      </c>
      <c r="B554" s="52">
        <v>146.16999999999999</v>
      </c>
      <c r="C554" s="52">
        <v>219.17</v>
      </c>
      <c r="D554" s="52">
        <f t="shared" si="121"/>
        <v>-4.834374795548077E-2</v>
      </c>
      <c r="E554" s="52">
        <f t="shared" si="122"/>
        <v>-7.364508011339313E-2</v>
      </c>
      <c r="I554" s="51">
        <v>537</v>
      </c>
      <c r="J554" s="47">
        <f t="shared" si="123"/>
        <v>8.6374309709706958E-4</v>
      </c>
      <c r="K554" s="47">
        <f t="shared" si="124"/>
        <v>2.2627374463038852E-3</v>
      </c>
      <c r="L554" s="47">
        <f t="shared" si="125"/>
        <v>8.4854369018036706E-4</v>
      </c>
      <c r="M554" s="47">
        <f t="shared" si="112"/>
        <v>2.9389506581381553E-2</v>
      </c>
      <c r="N554" s="47">
        <f t="shared" si="113"/>
        <v>4.7568239890749431E-2</v>
      </c>
      <c r="O554" s="47">
        <f t="shared" si="114"/>
        <v>0.60696665316267517</v>
      </c>
      <c r="P554" s="85">
        <v>0.74841512426220436</v>
      </c>
      <c r="Q554" s="84">
        <f t="shared" si="115"/>
        <v>3.0766354734553355E-2</v>
      </c>
      <c r="R554" s="110">
        <f t="shared" si="116"/>
        <v>-4.8341436494699623E-2</v>
      </c>
      <c r="S554" s="110">
        <f t="shared" si="117"/>
        <v>-7.8242791911996928E-2</v>
      </c>
      <c r="T554" s="110">
        <f t="shared" si="118"/>
        <v>-5.0606150173205695E-2</v>
      </c>
      <c r="U554" s="111">
        <f t="shared" si="119"/>
        <v>-2.2647136785060723E-3</v>
      </c>
      <c r="V554" s="98">
        <f t="shared" si="120"/>
        <v>2.7636641738791233E-2</v>
      </c>
    </row>
    <row r="555" spans="1:22" x14ac:dyDescent="0.3">
      <c r="A555" s="51">
        <v>538</v>
      </c>
      <c r="B555" s="52">
        <v>151.91999999999999</v>
      </c>
      <c r="C555" s="52">
        <v>234.93</v>
      </c>
      <c r="D555" s="52">
        <f t="shared" si="121"/>
        <v>3.8583738602829175E-2</v>
      </c>
      <c r="E555" s="52">
        <f t="shared" si="122"/>
        <v>6.9439913037328424E-2</v>
      </c>
      <c r="I555" s="51">
        <v>538</v>
      </c>
      <c r="J555" s="47">
        <f t="shared" si="123"/>
        <v>9.0794434317564908E-4</v>
      </c>
      <c r="K555" s="47">
        <f t="shared" si="124"/>
        <v>2.3575632576620115E-3</v>
      </c>
      <c r="L555" s="47">
        <f t="shared" si="125"/>
        <v>9.2989575520984814E-4</v>
      </c>
      <c r="M555" s="47">
        <f t="shared" si="112"/>
        <v>3.0132114814192E-2</v>
      </c>
      <c r="N555" s="47">
        <f t="shared" si="113"/>
        <v>4.8554744955174173E-2</v>
      </c>
      <c r="O555" s="47">
        <f t="shared" si="114"/>
        <v>0.63558402715875217</v>
      </c>
      <c r="P555" s="85">
        <v>0.74841512426220436</v>
      </c>
      <c r="Q555" s="84">
        <f t="shared" si="115"/>
        <v>3.1748454434018102E-2</v>
      </c>
      <c r="R555" s="110">
        <f t="shared" si="116"/>
        <v>-4.9562918339841909E-2</v>
      </c>
      <c r="S555" s="110">
        <f t="shared" si="117"/>
        <v>-7.9865448345221954E-2</v>
      </c>
      <c r="T555" s="110">
        <f t="shared" si="118"/>
        <v>-5.222156042589824E-2</v>
      </c>
      <c r="U555" s="111">
        <f t="shared" si="119"/>
        <v>-2.6586420860563315E-3</v>
      </c>
      <c r="V555" s="98">
        <f t="shared" si="120"/>
        <v>2.7643887919323713E-2</v>
      </c>
    </row>
    <row r="556" spans="1:22" x14ac:dyDescent="0.3">
      <c r="A556" s="51">
        <v>539</v>
      </c>
      <c r="B556" s="52">
        <v>151.85</v>
      </c>
      <c r="C556" s="52">
        <v>222.78</v>
      </c>
      <c r="D556" s="52">
        <f t="shared" si="121"/>
        <v>-4.6087501227260629E-4</v>
      </c>
      <c r="E556" s="52">
        <f t="shared" si="122"/>
        <v>-5.3102860013912283E-2</v>
      </c>
      <c r="I556" s="51">
        <v>539</v>
      </c>
      <c r="J556" s="47">
        <f t="shared" si="123"/>
        <v>9.2536715941752309E-4</v>
      </c>
      <c r="K556" s="47">
        <f t="shared" si="124"/>
        <v>2.4314934056111031E-3</v>
      </c>
      <c r="L556" s="47">
        <f t="shared" si="125"/>
        <v>9.8237642615061683E-4</v>
      </c>
      <c r="M556" s="47">
        <f t="shared" si="112"/>
        <v>3.0419848116279659E-2</v>
      </c>
      <c r="N556" s="47">
        <f t="shared" si="113"/>
        <v>4.9310175477391104E-2</v>
      </c>
      <c r="O556" s="47">
        <f t="shared" si="114"/>
        <v>0.65491410333523392</v>
      </c>
      <c r="P556" s="85">
        <v>0.74841512426220436</v>
      </c>
      <c r="Q556" s="84">
        <f t="shared" si="115"/>
        <v>3.2282594159167025E-2</v>
      </c>
      <c r="R556" s="110">
        <f t="shared" si="116"/>
        <v>-5.0036197505375517E-2</v>
      </c>
      <c r="S556" s="110">
        <f t="shared" si="117"/>
        <v>-8.110802097960032E-2</v>
      </c>
      <c r="T556" s="110">
        <f t="shared" si="118"/>
        <v>-5.3100142090108306E-2</v>
      </c>
      <c r="U556" s="111">
        <f t="shared" si="119"/>
        <v>-3.063944584732789E-3</v>
      </c>
      <c r="V556" s="98">
        <f t="shared" si="120"/>
        <v>2.8007878889492015E-2</v>
      </c>
    </row>
    <row r="557" spans="1:22" x14ac:dyDescent="0.3">
      <c r="A557" s="51">
        <v>540</v>
      </c>
      <c r="B557" s="52">
        <v>149.97999999999999</v>
      </c>
      <c r="C557" s="52">
        <v>218.61</v>
      </c>
      <c r="D557" s="52">
        <f t="shared" si="121"/>
        <v>-1.2391239618514448E-2</v>
      </c>
      <c r="E557" s="52">
        <f t="shared" si="122"/>
        <v>-1.8895417066743147E-2</v>
      </c>
      <c r="I557" s="51">
        <v>540</v>
      </c>
      <c r="J557" s="47">
        <f t="shared" si="123"/>
        <v>8.9761251680830546E-4</v>
      </c>
      <c r="K557" s="47">
        <f t="shared" si="124"/>
        <v>2.4431460156924848E-3</v>
      </c>
      <c r="L557" s="47">
        <f t="shared" si="125"/>
        <v>9.5363934680391701E-4</v>
      </c>
      <c r="M557" s="47">
        <f t="shared" si="112"/>
        <v>2.9960182189170771E-2</v>
      </c>
      <c r="N557" s="47">
        <f t="shared" si="113"/>
        <v>4.9428190495834308E-2</v>
      </c>
      <c r="O557" s="47">
        <f t="shared" si="114"/>
        <v>0.64396905700400275</v>
      </c>
      <c r="P557" s="85">
        <v>0.74841512426220436</v>
      </c>
      <c r="Q557" s="84">
        <f t="shared" si="115"/>
        <v>3.1883154756577325E-2</v>
      </c>
      <c r="R557" s="110">
        <f t="shared" si="116"/>
        <v>-4.9280114337984453E-2</v>
      </c>
      <c r="S557" s="110">
        <f t="shared" si="117"/>
        <v>-8.130213841072137E-2</v>
      </c>
      <c r="T557" s="110">
        <f t="shared" si="118"/>
        <v>-5.2443122740011311E-2</v>
      </c>
      <c r="U557" s="111">
        <f t="shared" si="119"/>
        <v>-3.1630084020268581E-3</v>
      </c>
      <c r="V557" s="98">
        <f t="shared" si="120"/>
        <v>2.8859015670710059E-2</v>
      </c>
    </row>
    <row r="558" spans="1:22" x14ac:dyDescent="0.3">
      <c r="A558" s="51">
        <v>541</v>
      </c>
      <c r="B558" s="52">
        <v>153.02000000000001</v>
      </c>
      <c r="C558" s="52">
        <v>238.42</v>
      </c>
      <c r="D558" s="52">
        <f t="shared" si="121"/>
        <v>2.006667993046253E-2</v>
      </c>
      <c r="E558" s="52">
        <f t="shared" si="122"/>
        <v>8.6744503939554962E-2</v>
      </c>
      <c r="I558" s="51">
        <v>541</v>
      </c>
      <c r="J558" s="47">
        <f t="shared" si="123"/>
        <v>8.752904258825595E-4</v>
      </c>
      <c r="K558" s="47">
        <f t="shared" si="124"/>
        <v>2.3805627388054956E-3</v>
      </c>
      <c r="L558" s="47">
        <f t="shared" si="125"/>
        <v>9.3205429561677301E-4</v>
      </c>
      <c r="M558" s="47">
        <f t="shared" si="112"/>
        <v>2.9585307601621442E-2</v>
      </c>
      <c r="N558" s="47">
        <f t="shared" si="113"/>
        <v>4.8791010840169069E-2</v>
      </c>
      <c r="O558" s="47">
        <f t="shared" si="114"/>
        <v>0.64569185412700836</v>
      </c>
      <c r="P558" s="85">
        <v>0.74841512426220436</v>
      </c>
      <c r="Q558" s="84">
        <f t="shared" si="115"/>
        <v>3.1495121699742175E-2</v>
      </c>
      <c r="R558" s="110">
        <f t="shared" si="116"/>
        <v>-4.8663500513002E-2</v>
      </c>
      <c r="S558" s="110">
        <f t="shared" si="117"/>
        <v>-8.025407114308071E-2</v>
      </c>
      <c r="T558" s="110">
        <f t="shared" si="118"/>
        <v>-5.1804865159098948E-2</v>
      </c>
      <c r="U558" s="111">
        <f t="shared" si="119"/>
        <v>-3.1413646460969474E-3</v>
      </c>
      <c r="V558" s="98">
        <f t="shared" si="120"/>
        <v>2.8449205983981762E-2</v>
      </c>
    </row>
    <row r="559" spans="1:22" x14ac:dyDescent="0.3">
      <c r="A559" s="51">
        <v>542</v>
      </c>
      <c r="B559" s="52">
        <v>156.97999999999999</v>
      </c>
      <c r="C559" s="52">
        <v>247.34</v>
      </c>
      <c r="D559" s="52">
        <f t="shared" si="121"/>
        <v>2.5549776894961709E-2</v>
      </c>
      <c r="E559" s="52">
        <f t="shared" si="122"/>
        <v>3.6730084024055622E-2</v>
      </c>
      <c r="I559" s="51">
        <v>542</v>
      </c>
      <c r="J559" s="47">
        <f t="shared" si="123"/>
        <v>8.6111186240903157E-4</v>
      </c>
      <c r="K559" s="47">
        <f t="shared" si="124"/>
        <v>2.5348841255529147E-3</v>
      </c>
      <c r="L559" s="47">
        <f t="shared" si="125"/>
        <v>9.5631289263672372E-4</v>
      </c>
      <c r="M559" s="47">
        <f t="shared" si="112"/>
        <v>2.934470757068524E-2</v>
      </c>
      <c r="N559" s="47">
        <f t="shared" si="113"/>
        <v>5.0347632770100667E-2</v>
      </c>
      <c r="O559" s="47">
        <f t="shared" si="114"/>
        <v>0.64727848098159313</v>
      </c>
      <c r="P559" s="85">
        <v>0.74841512426220436</v>
      </c>
      <c r="Q559" s="84">
        <f t="shared" si="115"/>
        <v>3.1668659325815647E-2</v>
      </c>
      <c r="R559" s="110">
        <f t="shared" si="116"/>
        <v>-4.8267748679471957E-2</v>
      </c>
      <c r="S559" s="110">
        <f t="shared" si="117"/>
        <v>-8.2814486370320906E-2</v>
      </c>
      <c r="T559" s="110">
        <f t="shared" si="118"/>
        <v>-5.2090309152758446E-2</v>
      </c>
      <c r="U559" s="111">
        <f t="shared" si="119"/>
        <v>-3.822560473286489E-3</v>
      </c>
      <c r="V559" s="98">
        <f t="shared" si="120"/>
        <v>3.0724177217562459E-2</v>
      </c>
    </row>
    <row r="560" spans="1:22" x14ac:dyDescent="0.3">
      <c r="A560" s="51">
        <v>543</v>
      </c>
      <c r="B560" s="52">
        <v>155.79</v>
      </c>
      <c r="C560" s="52">
        <v>244.4</v>
      </c>
      <c r="D560" s="52">
        <f t="shared" si="121"/>
        <v>-7.6094621743303531E-3</v>
      </c>
      <c r="E560" s="52">
        <f t="shared" si="122"/>
        <v>-1.1957681016470734E-2</v>
      </c>
      <c r="I560" s="51">
        <v>543</v>
      </c>
      <c r="J560" s="47">
        <f t="shared" si="123"/>
        <v>8.5486223951823019E-4</v>
      </c>
      <c r="K560" s="47">
        <f t="shared" si="124"/>
        <v>2.4993105739587527E-3</v>
      </c>
      <c r="L560" s="47">
        <f t="shared" si="125"/>
        <v>9.5577686942205657E-4</v>
      </c>
      <c r="M560" s="47">
        <f t="shared" si="112"/>
        <v>2.9238027284997019E-2</v>
      </c>
      <c r="N560" s="47">
        <f t="shared" si="113"/>
        <v>4.9993105264213709E-2</v>
      </c>
      <c r="O560" s="47">
        <f t="shared" si="114"/>
        <v>0.65388042418910319</v>
      </c>
      <c r="P560" s="85">
        <v>0.74841512426220436</v>
      </c>
      <c r="Q560" s="84">
        <f t="shared" si="115"/>
        <v>3.1574513939763835E-2</v>
      </c>
      <c r="R560" s="110">
        <f t="shared" si="116"/>
        <v>-4.8092275224633461E-2</v>
      </c>
      <c r="S560" s="110">
        <f t="shared" si="117"/>
        <v>-8.223134051640868E-2</v>
      </c>
      <c r="T560" s="110">
        <f t="shared" si="118"/>
        <v>-5.1935453773050373E-2</v>
      </c>
      <c r="U560" s="111">
        <f t="shared" si="119"/>
        <v>-3.8431785484169118E-3</v>
      </c>
      <c r="V560" s="98">
        <f t="shared" si="120"/>
        <v>3.0295886743358307E-2</v>
      </c>
    </row>
    <row r="561" spans="1:22" x14ac:dyDescent="0.3">
      <c r="A561" s="51">
        <v>544</v>
      </c>
      <c r="B561" s="52">
        <v>156.12</v>
      </c>
      <c r="C561" s="52">
        <v>244.99</v>
      </c>
      <c r="D561" s="52">
        <f t="shared" si="121"/>
        <v>2.1159957880771286E-3</v>
      </c>
      <c r="E561" s="52">
        <f t="shared" si="122"/>
        <v>2.4111660877471647E-3</v>
      </c>
      <c r="I561" s="51">
        <v>544</v>
      </c>
      <c r="J561" s="47">
        <f t="shared" si="123"/>
        <v>8.3095348977016024E-4</v>
      </c>
      <c r="K561" s="47">
        <f t="shared" si="124"/>
        <v>2.4286208407987399E-3</v>
      </c>
      <c r="L561" s="47">
        <f t="shared" si="125"/>
        <v>9.2983330898102113E-4</v>
      </c>
      <c r="M561" s="47">
        <f t="shared" si="112"/>
        <v>2.8826263888512508E-2</v>
      </c>
      <c r="N561" s="47">
        <f t="shared" si="113"/>
        <v>4.9281039364026606E-2</v>
      </c>
      <c r="O561" s="47">
        <f t="shared" si="114"/>
        <v>0.65454104099969368</v>
      </c>
      <c r="P561" s="85">
        <v>0.74841512426220436</v>
      </c>
      <c r="Q561" s="84">
        <f t="shared" si="115"/>
        <v>3.1133806578742287E-2</v>
      </c>
      <c r="R561" s="110">
        <f t="shared" si="116"/>
        <v>-4.741498470848006E-2</v>
      </c>
      <c r="S561" s="110">
        <f t="shared" si="117"/>
        <v>-8.1060096337857462E-2</v>
      </c>
      <c r="T561" s="110">
        <f t="shared" si="118"/>
        <v>-5.1210554671849873E-2</v>
      </c>
      <c r="U561" s="111">
        <f t="shared" si="119"/>
        <v>-3.7955699633698131E-3</v>
      </c>
      <c r="V561" s="98">
        <f t="shared" si="120"/>
        <v>2.984954166600759E-2</v>
      </c>
    </row>
    <row r="562" spans="1:22" x14ac:dyDescent="0.3">
      <c r="A562" s="51">
        <v>545</v>
      </c>
      <c r="B562" s="52">
        <v>156.63999999999999</v>
      </c>
      <c r="C562" s="52">
        <v>227.92</v>
      </c>
      <c r="D562" s="52">
        <f t="shared" si="121"/>
        <v>3.3252364697859862E-3</v>
      </c>
      <c r="E562" s="52">
        <f t="shared" si="122"/>
        <v>-7.222270319553474E-2</v>
      </c>
      <c r="I562" s="51">
        <v>545</v>
      </c>
      <c r="J562" s="47">
        <f t="shared" si="123"/>
        <v>8.0615920822231025E-4</v>
      </c>
      <c r="K562" s="47">
        <f t="shared" si="124"/>
        <v>2.3559366272318588E-3</v>
      </c>
      <c r="L562" s="47">
        <f t="shared" si="125"/>
        <v>9.0209137023017133E-4</v>
      </c>
      <c r="M562" s="47">
        <f t="shared" si="112"/>
        <v>2.8392942929930848E-2</v>
      </c>
      <c r="N562" s="47">
        <f t="shared" si="113"/>
        <v>4.8537991586301329E-2</v>
      </c>
      <c r="O562" s="47">
        <f t="shared" si="114"/>
        <v>0.65457334545222334</v>
      </c>
      <c r="P562" s="85">
        <v>0.74841512426220436</v>
      </c>
      <c r="Q562" s="84">
        <f t="shared" si="115"/>
        <v>3.0665590021764302E-2</v>
      </c>
      <c r="R562" s="110">
        <f t="shared" si="116"/>
        <v>-4.6702235158122926E-2</v>
      </c>
      <c r="S562" s="110">
        <f t="shared" si="117"/>
        <v>-7.9837891505667807E-2</v>
      </c>
      <c r="T562" s="110">
        <f t="shared" si="118"/>
        <v>-5.0440406969905899E-2</v>
      </c>
      <c r="U562" s="111">
        <f t="shared" si="119"/>
        <v>-3.7381718117829726E-3</v>
      </c>
      <c r="V562" s="98">
        <f t="shared" si="120"/>
        <v>2.9397484535761909E-2</v>
      </c>
    </row>
    <row r="563" spans="1:22" x14ac:dyDescent="0.3">
      <c r="A563" s="51">
        <v>546</v>
      </c>
      <c r="B563" s="52">
        <v>161.41</v>
      </c>
      <c r="C563" s="52">
        <v>235.83</v>
      </c>
      <c r="D563" s="52">
        <f t="shared" si="121"/>
        <v>2.9997533002988009E-2</v>
      </c>
      <c r="E563" s="52">
        <f t="shared" si="122"/>
        <v>3.4116516284121996E-2</v>
      </c>
      <c r="I563" s="51">
        <v>546</v>
      </c>
      <c r="J563" s="47">
        <f t="shared" si="123"/>
        <v>7.8230614790304081E-4</v>
      </c>
      <c r="K563" s="47">
        <f t="shared" si="124"/>
        <v>2.4417420941210124E-3</v>
      </c>
      <c r="L563" s="47">
        <f t="shared" si="125"/>
        <v>8.6782390212489658E-4</v>
      </c>
      <c r="M563" s="47">
        <f t="shared" si="112"/>
        <v>2.7969736285904462E-2</v>
      </c>
      <c r="N563" s="47">
        <f t="shared" si="113"/>
        <v>4.9413986826818704E-2</v>
      </c>
      <c r="O563" s="47">
        <f t="shared" si="114"/>
        <v>0.6279041317410281</v>
      </c>
      <c r="P563" s="85">
        <v>0.74841512426220436</v>
      </c>
      <c r="Q563" s="84">
        <f t="shared" si="115"/>
        <v>3.0323989280501756E-2</v>
      </c>
      <c r="R563" s="110">
        <f t="shared" si="116"/>
        <v>-4.6006122174746165E-2</v>
      </c>
      <c r="S563" s="110">
        <f t="shared" si="117"/>
        <v>-8.127877545422503E-2</v>
      </c>
      <c r="T563" s="110">
        <f t="shared" si="118"/>
        <v>-4.9878523751670893E-2</v>
      </c>
      <c r="U563" s="111">
        <f t="shared" si="119"/>
        <v>-3.8724015769247278E-3</v>
      </c>
      <c r="V563" s="98">
        <f t="shared" si="120"/>
        <v>3.1400251702554137E-2</v>
      </c>
    </row>
    <row r="564" spans="1:22" x14ac:dyDescent="0.3">
      <c r="A564" s="51">
        <v>547</v>
      </c>
      <c r="B564" s="52">
        <v>156.19999999999999</v>
      </c>
      <c r="C564" s="52">
        <v>224.57</v>
      </c>
      <c r="D564" s="52">
        <f t="shared" si="121"/>
        <v>-3.2810474379602751E-2</v>
      </c>
      <c r="E564" s="52">
        <f t="shared" si="122"/>
        <v>-4.8923743883324849E-2</v>
      </c>
      <c r="I564" s="51">
        <v>547</v>
      </c>
      <c r="J564" s="47">
        <f t="shared" si="123"/>
        <v>7.8583252305391017E-4</v>
      </c>
      <c r="K564" s="47">
        <f t="shared" si="124"/>
        <v>2.4034079317983249E-3</v>
      </c>
      <c r="L564" s="47">
        <f t="shared" si="125"/>
        <v>8.7249152475654755E-4</v>
      </c>
      <c r="M564" s="47">
        <f t="shared" si="112"/>
        <v>2.8032704526212062E-2</v>
      </c>
      <c r="N564" s="47">
        <f t="shared" si="113"/>
        <v>4.9024564575305768E-2</v>
      </c>
      <c r="O564" s="47">
        <f t="shared" si="114"/>
        <v>0.63486658950002273</v>
      </c>
      <c r="P564" s="85">
        <v>0.74841512426220436</v>
      </c>
      <c r="Q564" s="84">
        <f t="shared" si="115"/>
        <v>3.0345525390550507E-2</v>
      </c>
      <c r="R564" s="110">
        <f t="shared" si="116"/>
        <v>-4.6109695713198874E-2</v>
      </c>
      <c r="S564" s="110">
        <f t="shared" si="117"/>
        <v>-8.0638232851408378E-2</v>
      </c>
      <c r="T564" s="110">
        <f t="shared" si="118"/>
        <v>-4.9913947500395003E-2</v>
      </c>
      <c r="U564" s="111">
        <f t="shared" si="119"/>
        <v>-3.8042517871961293E-3</v>
      </c>
      <c r="V564" s="98">
        <f t="shared" si="120"/>
        <v>3.0724285351013375E-2</v>
      </c>
    </row>
    <row r="565" spans="1:22" x14ac:dyDescent="0.3">
      <c r="A565" s="51">
        <v>548</v>
      </c>
      <c r="B565" s="52">
        <v>154.62</v>
      </c>
      <c r="C565" s="52">
        <v>231.18</v>
      </c>
      <c r="D565" s="52">
        <f t="shared" si="121"/>
        <v>-1.016674351325682E-2</v>
      </c>
      <c r="E565" s="52">
        <f t="shared" si="122"/>
        <v>2.900916527567127E-2</v>
      </c>
      <c r="I565" s="51">
        <v>548</v>
      </c>
      <c r="J565" s="47">
        <f t="shared" si="123"/>
        <v>7.9455336423272995E-4</v>
      </c>
      <c r="K565" s="47">
        <f t="shared" si="124"/>
        <v>2.4031116753112105E-3</v>
      </c>
      <c r="L565" s="47">
        <f t="shared" si="125"/>
        <v>8.9447311637099348E-4</v>
      </c>
      <c r="M565" s="47">
        <f t="shared" si="112"/>
        <v>2.8187822977887633E-2</v>
      </c>
      <c r="N565" s="47">
        <f t="shared" si="113"/>
        <v>4.902154297154681E-2</v>
      </c>
      <c r="O565" s="47">
        <f t="shared" si="114"/>
        <v>0.64731963432966022</v>
      </c>
      <c r="P565" s="85">
        <v>0.74841512426220436</v>
      </c>
      <c r="Q565" s="84">
        <f t="shared" si="115"/>
        <v>3.0561327639708639E-2</v>
      </c>
      <c r="R565" s="110">
        <f t="shared" si="116"/>
        <v>-4.6364842861044531E-2</v>
      </c>
      <c r="S565" s="110">
        <f t="shared" si="117"/>
        <v>-8.0633262755506238E-2</v>
      </c>
      <c r="T565" s="110">
        <f t="shared" si="118"/>
        <v>-5.0268910612627046E-2</v>
      </c>
      <c r="U565" s="111">
        <f t="shared" si="119"/>
        <v>-3.9040677515825156E-3</v>
      </c>
      <c r="V565" s="98">
        <f t="shared" si="120"/>
        <v>3.0364352142879192E-2</v>
      </c>
    </row>
    <row r="566" spans="1:22" x14ac:dyDescent="0.3">
      <c r="A566" s="51">
        <v>549</v>
      </c>
      <c r="B566" s="52">
        <v>159.69999999999999</v>
      </c>
      <c r="C566" s="52">
        <v>229.08</v>
      </c>
      <c r="D566" s="52">
        <f t="shared" si="121"/>
        <v>3.2326561328637898E-2</v>
      </c>
      <c r="E566" s="52">
        <f t="shared" si="122"/>
        <v>-9.1253403404646608E-3</v>
      </c>
      <c r="I566" s="51">
        <v>549</v>
      </c>
      <c r="J566" s="47">
        <f t="shared" si="123"/>
        <v>7.7381764351567846E-4</v>
      </c>
      <c r="K566" s="47">
        <f t="shared" si="124"/>
        <v>2.3562642751516105E-3</v>
      </c>
      <c r="L566" s="47">
        <f t="shared" si="125"/>
        <v>8.5879106059312093E-4</v>
      </c>
      <c r="M566" s="47">
        <f t="shared" si="112"/>
        <v>2.7817577959191171E-2</v>
      </c>
      <c r="N566" s="47">
        <f t="shared" si="113"/>
        <v>4.8541366638688806E-2</v>
      </c>
      <c r="O566" s="47">
        <f t="shared" si="114"/>
        <v>0.63599866188343313</v>
      </c>
      <c r="P566" s="85">
        <v>0.74841512426220436</v>
      </c>
      <c r="Q566" s="84">
        <f t="shared" si="115"/>
        <v>3.0099465116533101E-2</v>
      </c>
      <c r="R566" s="110">
        <f t="shared" si="116"/>
        <v>-4.5755843999180944E-2</v>
      </c>
      <c r="S566" s="110">
        <f t="shared" si="117"/>
        <v>-7.9843442972828499E-2</v>
      </c>
      <c r="T566" s="110">
        <f t="shared" si="118"/>
        <v>-4.95092143662288E-2</v>
      </c>
      <c r="U566" s="111">
        <f t="shared" si="119"/>
        <v>-3.7533703670478563E-3</v>
      </c>
      <c r="V566" s="98">
        <f t="shared" si="120"/>
        <v>3.0334228606599699E-2</v>
      </c>
    </row>
    <row r="567" spans="1:22" x14ac:dyDescent="0.3">
      <c r="A567" s="51">
        <v>550</v>
      </c>
      <c r="B567" s="52">
        <v>157.76</v>
      </c>
      <c r="C567" s="52">
        <v>224.86</v>
      </c>
      <c r="D567" s="52">
        <f t="shared" si="121"/>
        <v>-1.2222164366641402E-2</v>
      </c>
      <c r="E567" s="52">
        <f t="shared" si="122"/>
        <v>-1.8593301204042966E-2</v>
      </c>
      <c r="I567" s="51">
        <v>550</v>
      </c>
      <c r="J567" s="47">
        <f t="shared" si="123"/>
        <v>7.819533112302337E-4</v>
      </c>
      <c r="K567" s="47">
        <f t="shared" si="124"/>
        <v>2.2880745019869413E-3</v>
      </c>
      <c r="L567" s="47">
        <f t="shared" si="125"/>
        <v>8.2417760255050552E-4</v>
      </c>
      <c r="M567" s="47">
        <f t="shared" si="112"/>
        <v>2.7963428102259453E-2</v>
      </c>
      <c r="N567" s="47">
        <f t="shared" si="113"/>
        <v>4.7833821737207467E-2</v>
      </c>
      <c r="O567" s="47">
        <f t="shared" si="114"/>
        <v>0.61616257459038626</v>
      </c>
      <c r="P567" s="85">
        <v>0.74841512426220436</v>
      </c>
      <c r="Q567" s="84">
        <f t="shared" si="115"/>
        <v>2.9886183992284314E-2</v>
      </c>
      <c r="R567" s="110">
        <f t="shared" si="116"/>
        <v>-4.5995746135998196E-2</v>
      </c>
      <c r="S567" s="110">
        <f t="shared" si="117"/>
        <v>-7.867963517539589E-2</v>
      </c>
      <c r="T567" s="110">
        <f t="shared" si="118"/>
        <v>-4.9158398135447895E-2</v>
      </c>
      <c r="U567" s="111">
        <f t="shared" si="119"/>
        <v>-3.162651999449699E-3</v>
      </c>
      <c r="V567" s="98">
        <f t="shared" si="120"/>
        <v>2.9521237039947995E-2</v>
      </c>
    </row>
    <row r="568" spans="1:22" x14ac:dyDescent="0.3">
      <c r="A568" s="51">
        <v>551</v>
      </c>
      <c r="B568" s="52">
        <v>158.19999999999999</v>
      </c>
      <c r="C568" s="52">
        <v>223.25</v>
      </c>
      <c r="D568" s="52">
        <f t="shared" si="121"/>
        <v>2.7851644792281417E-3</v>
      </c>
      <c r="E568" s="52">
        <f t="shared" si="122"/>
        <v>-7.1857665650051344E-3</v>
      </c>
      <c r="I568" s="51">
        <v>551</v>
      </c>
      <c r="J568" s="47">
        <f t="shared" si="123"/>
        <v>7.6297615094748266E-4</v>
      </c>
      <c r="K568" s="47">
        <f t="shared" si="124"/>
        <v>2.2298035924172609E-3</v>
      </c>
      <c r="L568" s="47">
        <f t="shared" si="125"/>
        <v>8.062697859770189E-4</v>
      </c>
      <c r="M568" s="47">
        <f t="shared" si="112"/>
        <v>2.7622022933657168E-2</v>
      </c>
      <c r="N568" s="47">
        <f t="shared" si="113"/>
        <v>4.7220796185761853E-2</v>
      </c>
      <c r="O568" s="47">
        <f t="shared" si="114"/>
        <v>0.6181467617978762</v>
      </c>
      <c r="P568" s="85">
        <v>0.74841512426220436</v>
      </c>
      <c r="Q568" s="84">
        <f t="shared" si="115"/>
        <v>2.9531719061868581E-2</v>
      </c>
      <c r="R568" s="110">
        <f t="shared" si="116"/>
        <v>-4.5434184606162747E-2</v>
      </c>
      <c r="S568" s="110">
        <f t="shared" si="117"/>
        <v>-7.7671297873686651E-2</v>
      </c>
      <c r="T568" s="110">
        <f t="shared" si="118"/>
        <v>-4.8575355209026477E-2</v>
      </c>
      <c r="U568" s="111">
        <f t="shared" si="119"/>
        <v>-3.1411706028637298E-3</v>
      </c>
      <c r="V568" s="98">
        <f t="shared" si="120"/>
        <v>2.9095942664660174E-2</v>
      </c>
    </row>
    <row r="569" spans="1:22" x14ac:dyDescent="0.3">
      <c r="A569" s="51">
        <v>552</v>
      </c>
      <c r="B569" s="52">
        <v>154.63</v>
      </c>
      <c r="C569" s="52">
        <v>218.99</v>
      </c>
      <c r="D569" s="52">
        <f t="shared" si="121"/>
        <v>-2.2824888846214298E-2</v>
      </c>
      <c r="E569" s="52">
        <f t="shared" si="122"/>
        <v>-1.9266153083109645E-2</v>
      </c>
      <c r="I569" s="51">
        <v>552</v>
      </c>
      <c r="J569" s="47">
        <f t="shared" si="123"/>
        <v>7.4031958065434885E-4</v>
      </c>
      <c r="K569" s="47">
        <f t="shared" si="124"/>
        <v>2.1644585418785453E-3</v>
      </c>
      <c r="L569" s="47">
        <f t="shared" si="125"/>
        <v>7.8148128614392192E-4</v>
      </c>
      <c r="M569" s="47">
        <f t="shared" si="112"/>
        <v>2.7208814392662331E-2</v>
      </c>
      <c r="N569" s="47">
        <f t="shared" si="113"/>
        <v>4.6523741701184625E-2</v>
      </c>
      <c r="O569" s="47">
        <f t="shared" si="114"/>
        <v>0.61735408847343687</v>
      </c>
      <c r="P569" s="85">
        <v>0.74841512426220436</v>
      </c>
      <c r="Q569" s="84">
        <f t="shared" si="115"/>
        <v>2.9085409633273E-2</v>
      </c>
      <c r="R569" s="110">
        <f t="shared" si="116"/>
        <v>-4.4754517038820066E-2</v>
      </c>
      <c r="S569" s="110">
        <f t="shared" si="117"/>
        <v>-7.6524745276546999E-2</v>
      </c>
      <c r="T569" s="110">
        <f t="shared" si="118"/>
        <v>-4.7841241526658397E-2</v>
      </c>
      <c r="U569" s="111">
        <f t="shared" si="119"/>
        <v>-3.0867244878383313E-3</v>
      </c>
      <c r="V569" s="98">
        <f t="shared" si="120"/>
        <v>2.8683503749888602E-2</v>
      </c>
    </row>
    <row r="570" spans="1:22" x14ac:dyDescent="0.3">
      <c r="A570" s="51">
        <v>553</v>
      </c>
      <c r="B570" s="52">
        <v>156.06</v>
      </c>
      <c r="C570" s="52">
        <v>226.46</v>
      </c>
      <c r="D570" s="52">
        <f t="shared" si="121"/>
        <v>9.205382201276098E-3</v>
      </c>
      <c r="E570" s="52">
        <f t="shared" si="122"/>
        <v>3.3542262212394806E-2</v>
      </c>
      <c r="I570" s="51">
        <v>553</v>
      </c>
      <c r="J570" s="47">
        <f t="shared" si="123"/>
        <v>7.3373925975997955E-4</v>
      </c>
      <c r="K570" s="47">
        <f t="shared" si="124"/>
        <v>2.1106603252608433E-3</v>
      </c>
      <c r="L570" s="47">
        <f t="shared" si="125"/>
        <v>7.7122928163808808E-4</v>
      </c>
      <c r="M570" s="47">
        <f t="shared" si="112"/>
        <v>2.708762189192657E-2</v>
      </c>
      <c r="N570" s="47">
        <f t="shared" si="113"/>
        <v>4.5941923395313382E-2</v>
      </c>
      <c r="O570" s="47">
        <f t="shared" si="114"/>
        <v>0.61973133889599996</v>
      </c>
      <c r="P570" s="85">
        <v>0.74841512426220436</v>
      </c>
      <c r="Q570" s="84">
        <f t="shared" si="115"/>
        <v>2.8896529138200986E-2</v>
      </c>
      <c r="R570" s="110">
        <f t="shared" si="116"/>
        <v>-4.4555173114425528E-2</v>
      </c>
      <c r="S570" s="110">
        <f t="shared" si="117"/>
        <v>-7.5567739325907934E-2</v>
      </c>
      <c r="T570" s="110">
        <f t="shared" si="118"/>
        <v>-4.7530560759278806E-2</v>
      </c>
      <c r="U570" s="111">
        <f t="shared" si="119"/>
        <v>-2.9753876448532779E-3</v>
      </c>
      <c r="V570" s="98">
        <f t="shared" si="120"/>
        <v>2.8037178566629128E-2</v>
      </c>
    </row>
    <row r="571" spans="1:22" x14ac:dyDescent="0.3">
      <c r="A571" s="51">
        <v>554</v>
      </c>
      <c r="B571" s="52">
        <v>150.22999999999999</v>
      </c>
      <c r="C571" s="52">
        <v>219.73</v>
      </c>
      <c r="D571" s="52">
        <f t="shared" si="121"/>
        <v>-3.8073095614282966E-2</v>
      </c>
      <c r="E571" s="52">
        <f t="shared" si="122"/>
        <v>-3.0168808976718108E-2</v>
      </c>
      <c r="I571" s="51">
        <v>554</v>
      </c>
      <c r="J571" s="47">
        <f t="shared" si="123"/>
        <v>7.1426925381132722E-4</v>
      </c>
      <c r="K571" s="47">
        <f t="shared" si="124"/>
        <v>2.0810930161327692E-3</v>
      </c>
      <c r="L571" s="47">
        <f t="shared" si="125"/>
        <v>7.5735548349576093E-4</v>
      </c>
      <c r="M571" s="47">
        <f t="shared" si="112"/>
        <v>2.6725816242190382E-2</v>
      </c>
      <c r="N571" s="47">
        <f t="shared" si="113"/>
        <v>4.5618998412205077E-2</v>
      </c>
      <c r="O571" s="47">
        <f t="shared" si="114"/>
        <v>0.62118798965568256</v>
      </c>
      <c r="P571" s="85">
        <v>0.74841512426220436</v>
      </c>
      <c r="Q571" s="84">
        <f t="shared" si="115"/>
        <v>2.8583346569240092E-2</v>
      </c>
      <c r="R571" s="110">
        <f t="shared" si="116"/>
        <v>-4.3960055779205427E-2</v>
      </c>
      <c r="S571" s="110">
        <f t="shared" si="117"/>
        <v>-7.5036574996208985E-2</v>
      </c>
      <c r="T571" s="110">
        <f t="shared" si="118"/>
        <v>-4.7015421274825497E-2</v>
      </c>
      <c r="U571" s="111">
        <f t="shared" si="119"/>
        <v>-3.0553654956200701E-3</v>
      </c>
      <c r="V571" s="98">
        <f t="shared" si="120"/>
        <v>2.8021153721383488E-2</v>
      </c>
    </row>
    <row r="572" spans="1:22" x14ac:dyDescent="0.3">
      <c r="A572" s="51">
        <v>555</v>
      </c>
      <c r="B572" s="52">
        <v>149.5</v>
      </c>
      <c r="C572" s="52">
        <v>220.98</v>
      </c>
      <c r="D572" s="52">
        <f t="shared" si="121"/>
        <v>-4.8710602435911628E-3</v>
      </c>
      <c r="E572" s="52">
        <f t="shared" si="122"/>
        <v>5.6726797758534881E-3</v>
      </c>
      <c r="I572" s="51">
        <v>555</v>
      </c>
      <c r="J572" s="47">
        <f t="shared" si="123"/>
        <v>7.3632799448661735E-4</v>
      </c>
      <c r="K572" s="47">
        <f t="shared" si="124"/>
        <v>2.0459649367009971E-3</v>
      </c>
      <c r="L572" s="47">
        <f t="shared" si="125"/>
        <v>7.6909341745307687E-4</v>
      </c>
      <c r="M572" s="47">
        <f t="shared" si="112"/>
        <v>2.713536427775786E-2</v>
      </c>
      <c r="N572" s="47">
        <f t="shared" si="113"/>
        <v>4.5232343922253213E-2</v>
      </c>
      <c r="O572" s="47">
        <f t="shared" si="114"/>
        <v>0.62660570535361937</v>
      </c>
      <c r="P572" s="85">
        <v>0.74841512426220436</v>
      </c>
      <c r="Q572" s="84">
        <f t="shared" si="115"/>
        <v>2.8836785483185263E-2</v>
      </c>
      <c r="R572" s="110">
        <f t="shared" si="116"/>
        <v>-4.4633702350919444E-2</v>
      </c>
      <c r="S572" s="110">
        <f t="shared" si="117"/>
        <v>-7.4400584956034591E-2</v>
      </c>
      <c r="T572" s="110">
        <f t="shared" si="118"/>
        <v>-4.7432291191638852E-2</v>
      </c>
      <c r="U572" s="111">
        <f t="shared" si="119"/>
        <v>-2.7985888407194084E-3</v>
      </c>
      <c r="V572" s="98">
        <f t="shared" si="120"/>
        <v>2.6968293764395738E-2</v>
      </c>
    </row>
    <row r="573" spans="1:22" x14ac:dyDescent="0.3">
      <c r="A573" s="51">
        <v>556</v>
      </c>
      <c r="B573" s="52">
        <v>155.85</v>
      </c>
      <c r="C573" s="52">
        <v>226.5</v>
      </c>
      <c r="D573" s="52">
        <f t="shared" si="121"/>
        <v>4.1597613382604967E-2</v>
      </c>
      <c r="E573" s="52">
        <f t="shared" si="122"/>
        <v>2.4672745238059832E-2</v>
      </c>
      <c r="I573" s="51">
        <v>556</v>
      </c>
      <c r="J573" s="47">
        <f t="shared" si="123"/>
        <v>7.1494997148891968E-4</v>
      </c>
      <c r="K573" s="47">
        <f t="shared" si="124"/>
        <v>1.9855513674751483E-3</v>
      </c>
      <c r="L573" s="47">
        <f t="shared" si="125"/>
        <v>7.4519165598156104E-4</v>
      </c>
      <c r="M573" s="47">
        <f t="shared" si="112"/>
        <v>2.6738548417760445E-2</v>
      </c>
      <c r="N573" s="47">
        <f t="shared" si="113"/>
        <v>4.4559526113673475E-2</v>
      </c>
      <c r="O573" s="47">
        <f t="shared" si="114"/>
        <v>0.62544567443183363</v>
      </c>
      <c r="P573" s="85">
        <v>0.74841512426220436</v>
      </c>
      <c r="Q573" s="84">
        <f t="shared" si="115"/>
        <v>2.8403539075428186E-2</v>
      </c>
      <c r="R573" s="110">
        <f t="shared" si="116"/>
        <v>-4.3980998344370831E-2</v>
      </c>
      <c r="S573" s="110">
        <f t="shared" si="117"/>
        <v>-7.3293898143314676E-2</v>
      </c>
      <c r="T573" s="110">
        <f t="shared" si="118"/>
        <v>-4.6719664266475933E-2</v>
      </c>
      <c r="U573" s="111">
        <f t="shared" si="119"/>
        <v>-2.7386659221051018E-3</v>
      </c>
      <c r="V573" s="98">
        <f t="shared" si="120"/>
        <v>2.6574233876838743E-2</v>
      </c>
    </row>
    <row r="574" spans="1:22" x14ac:dyDescent="0.3">
      <c r="A574" s="51">
        <v>557</v>
      </c>
      <c r="B574" s="52">
        <v>158.31</v>
      </c>
      <c r="C574" s="52">
        <v>228.35</v>
      </c>
      <c r="D574" s="52">
        <f t="shared" si="121"/>
        <v>1.5661129872340213E-2</v>
      </c>
      <c r="E574" s="52">
        <f t="shared" si="122"/>
        <v>8.1345947079192807E-3</v>
      </c>
      <c r="I574" s="51">
        <v>557</v>
      </c>
      <c r="J574" s="47">
        <f t="shared" si="123"/>
        <v>7.4541231551811238E-4</v>
      </c>
      <c r="K574" s="47">
        <f t="shared" si="124"/>
        <v>1.9442471571783598E-3</v>
      </c>
      <c r="L574" s="47">
        <f t="shared" si="125"/>
        <v>7.5362572582712384E-4</v>
      </c>
      <c r="M574" s="47">
        <f t="shared" si="112"/>
        <v>2.7302240119047236E-2</v>
      </c>
      <c r="N574" s="47">
        <f t="shared" si="113"/>
        <v>4.409361810033692E-2</v>
      </c>
      <c r="O574" s="47">
        <f t="shared" si="114"/>
        <v>0.62601061431793126</v>
      </c>
      <c r="P574" s="85">
        <v>0.74841512426220436</v>
      </c>
      <c r="Q574" s="84">
        <f t="shared" si="115"/>
        <v>2.8712114365870227E-2</v>
      </c>
      <c r="R574" s="110">
        <f t="shared" si="116"/>
        <v>-4.490818868371485E-2</v>
      </c>
      <c r="S574" s="110">
        <f t="shared" si="117"/>
        <v>-7.2527547657752281E-2</v>
      </c>
      <c r="T574" s="110">
        <f t="shared" si="118"/>
        <v>-4.7227225452147123E-2</v>
      </c>
      <c r="U574" s="111">
        <f t="shared" si="119"/>
        <v>-2.3190367684322727E-3</v>
      </c>
      <c r="V574" s="98">
        <f t="shared" si="120"/>
        <v>2.5300322205605158E-2</v>
      </c>
    </row>
    <row r="575" spans="1:22" x14ac:dyDescent="0.3">
      <c r="A575" s="51">
        <v>558</v>
      </c>
      <c r="B575" s="52">
        <v>156.76</v>
      </c>
      <c r="C575" s="52">
        <v>223.55</v>
      </c>
      <c r="D575" s="52">
        <f t="shared" si="121"/>
        <v>-9.8391627542555992E-3</v>
      </c>
      <c r="E575" s="52">
        <f t="shared" si="122"/>
        <v>-2.1244436951018204E-2</v>
      </c>
      <c r="I575" s="51">
        <v>558</v>
      </c>
      <c r="J575" s="47">
        <f t="shared" si="123"/>
        <v>7.3040807571891821E-4</v>
      </c>
      <c r="K575" s="47">
        <f t="shared" si="124"/>
        <v>1.8879048913948723E-3</v>
      </c>
      <c r="L575" s="47">
        <f t="shared" si="125"/>
        <v>7.3483886237769728E-4</v>
      </c>
      <c r="M575" s="47">
        <f t="shared" si="112"/>
        <v>2.7026062897116891E-2</v>
      </c>
      <c r="N575" s="47">
        <f t="shared" si="113"/>
        <v>4.3450027518919618E-2</v>
      </c>
      <c r="O575" s="47">
        <f t="shared" si="114"/>
        <v>0.62577653926752841</v>
      </c>
      <c r="P575" s="85">
        <v>0.74841512426220436</v>
      </c>
      <c r="Q575" s="84">
        <f t="shared" si="115"/>
        <v>2.8378518696887296E-2</v>
      </c>
      <c r="R575" s="110">
        <f t="shared" si="116"/>
        <v>-4.4453917578541342E-2</v>
      </c>
      <c r="S575" s="110">
        <f t="shared" si="117"/>
        <v>-7.1468935355636226E-2</v>
      </c>
      <c r="T575" s="110">
        <f t="shared" si="118"/>
        <v>-4.6678509406085249E-2</v>
      </c>
      <c r="U575" s="111">
        <f t="shared" si="119"/>
        <v>-2.2245918275439064E-3</v>
      </c>
      <c r="V575" s="98">
        <f t="shared" si="120"/>
        <v>2.4790425949550977E-2</v>
      </c>
    </row>
    <row r="576" spans="1:22" x14ac:dyDescent="0.3">
      <c r="A576" s="51">
        <v>559</v>
      </c>
      <c r="B576" s="52">
        <v>156.22</v>
      </c>
      <c r="C576" s="52">
        <v>220.61</v>
      </c>
      <c r="D576" s="52">
        <f t="shared" si="121"/>
        <v>-3.450703149279432E-3</v>
      </c>
      <c r="E576" s="52">
        <f t="shared" si="122"/>
        <v>-1.3238665972317914E-2</v>
      </c>
      <c r="I576" s="51">
        <v>559</v>
      </c>
      <c r="J576" s="47">
        <f t="shared" si="123"/>
        <v>7.1140010715849264E-4</v>
      </c>
      <c r="K576" s="47">
        <f t="shared" si="124"/>
        <v>1.8448075276939996E-3</v>
      </c>
      <c r="L576" s="47">
        <f t="shared" si="125"/>
        <v>7.1906452068987408E-4</v>
      </c>
      <c r="M576" s="47">
        <f t="shared" si="112"/>
        <v>2.6672084792128504E-2</v>
      </c>
      <c r="N576" s="47">
        <f t="shared" si="113"/>
        <v>4.2951222656567062E-2</v>
      </c>
      <c r="O576" s="47">
        <f t="shared" si="114"/>
        <v>0.62767577374885364</v>
      </c>
      <c r="P576" s="85">
        <v>0.74841512426220436</v>
      </c>
      <c r="Q576" s="84">
        <f t="shared" si="115"/>
        <v>2.8036143396422953E-2</v>
      </c>
      <c r="R576" s="110">
        <f t="shared" si="116"/>
        <v>-4.3871675408689782E-2</v>
      </c>
      <c r="S576" s="110">
        <f t="shared" si="117"/>
        <v>-7.0648474368654596E-2</v>
      </c>
      <c r="T576" s="110">
        <f t="shared" si="118"/>
        <v>-4.6115352151337871E-2</v>
      </c>
      <c r="U576" s="111">
        <f t="shared" si="119"/>
        <v>-2.2436767426480889E-3</v>
      </c>
      <c r="V576" s="98">
        <f t="shared" si="120"/>
        <v>2.4533122217316725E-2</v>
      </c>
    </row>
    <row r="577" spans="1:22" x14ac:dyDescent="0.3">
      <c r="A577" s="51">
        <v>560</v>
      </c>
      <c r="B577" s="52">
        <v>160.61000000000001</v>
      </c>
      <c r="C577" s="52">
        <v>232</v>
      </c>
      <c r="D577" s="52">
        <f t="shared" si="121"/>
        <v>2.7713795892654686E-2</v>
      </c>
      <c r="E577" s="52">
        <f t="shared" si="122"/>
        <v>5.0340934958638242E-2</v>
      </c>
      <c r="I577" s="51">
        <v>560</v>
      </c>
      <c r="J577" s="47">
        <f t="shared" si="123"/>
        <v>6.9041532451047122E-4</v>
      </c>
      <c r="K577" s="47">
        <f t="shared" si="124"/>
        <v>1.7947211701649778E-3</v>
      </c>
      <c r="L577" s="47">
        <f t="shared" si="125"/>
        <v>6.9886306626006599E-4</v>
      </c>
      <c r="M577" s="47">
        <f t="shared" si="112"/>
        <v>2.6275755450804288E-2</v>
      </c>
      <c r="N577" s="47">
        <f t="shared" si="113"/>
        <v>4.2364149586235973E-2</v>
      </c>
      <c r="O577" s="47">
        <f t="shared" si="114"/>
        <v>0.62782468190010632</v>
      </c>
      <c r="P577" s="85">
        <v>0.74841512426220436</v>
      </c>
      <c r="Q577" s="84">
        <f t="shared" si="115"/>
        <v>2.7631387167549631E-2</v>
      </c>
      <c r="R577" s="110">
        <f t="shared" si="116"/>
        <v>-4.321977165414536E-2</v>
      </c>
      <c r="S577" s="110">
        <f t="shared" si="117"/>
        <v>-6.9682825099634971E-2</v>
      </c>
      <c r="T577" s="110">
        <f t="shared" si="118"/>
        <v>-4.5449587400244386E-2</v>
      </c>
      <c r="U577" s="111">
        <f t="shared" si="119"/>
        <v>-2.2298157460990259E-3</v>
      </c>
      <c r="V577" s="98">
        <f t="shared" si="120"/>
        <v>2.4233237699390585E-2</v>
      </c>
    </row>
    <row r="578" spans="1:22" x14ac:dyDescent="0.3">
      <c r="A578" s="51">
        <v>561</v>
      </c>
      <c r="B578" s="52">
        <v>154.61000000000001</v>
      </c>
      <c r="C578" s="52">
        <v>219.23</v>
      </c>
      <c r="D578" s="52">
        <f t="shared" si="121"/>
        <v>-3.8073248960302598E-2</v>
      </c>
      <c r="E578" s="52">
        <f t="shared" si="122"/>
        <v>-5.6615964643236101E-2</v>
      </c>
      <c r="I578" s="51">
        <v>561</v>
      </c>
      <c r="J578" s="47">
        <f t="shared" si="123"/>
        <v>6.927444992585488E-4</v>
      </c>
      <c r="K578" s="47">
        <f t="shared" si="124"/>
        <v>1.8169058270353239E-3</v>
      </c>
      <c r="L578" s="47">
        <f t="shared" si="125"/>
        <v>7.1975132616693713E-4</v>
      </c>
      <c r="M578" s="47">
        <f t="shared" si="112"/>
        <v>2.6320039879501489E-2</v>
      </c>
      <c r="N578" s="47">
        <f t="shared" si="113"/>
        <v>4.2625178322621991E-2</v>
      </c>
      <c r="O578" s="47">
        <f t="shared" si="114"/>
        <v>0.64154883681864472</v>
      </c>
      <c r="P578" s="85">
        <v>0.74841512426220436</v>
      </c>
      <c r="Q578" s="84">
        <f t="shared" si="115"/>
        <v>2.7822085846267157E-2</v>
      </c>
      <c r="R578" s="110">
        <f t="shared" si="116"/>
        <v>-4.3292613057305425E-2</v>
      </c>
      <c r="S578" s="110">
        <f t="shared" si="117"/>
        <v>-7.0112179163418067E-2</v>
      </c>
      <c r="T578" s="110">
        <f t="shared" si="118"/>
        <v>-4.5763258813587768E-2</v>
      </c>
      <c r="U578" s="111">
        <f t="shared" si="119"/>
        <v>-2.4706457562823428E-3</v>
      </c>
      <c r="V578" s="98">
        <f t="shared" si="120"/>
        <v>2.43489203498303E-2</v>
      </c>
    </row>
    <row r="579" spans="1:22" x14ac:dyDescent="0.3">
      <c r="A579" s="51">
        <v>562</v>
      </c>
      <c r="B579" s="52">
        <v>160.78</v>
      </c>
      <c r="C579" s="52">
        <v>225.87</v>
      </c>
      <c r="D579" s="52">
        <f t="shared" si="121"/>
        <v>3.9131153785311547E-2</v>
      </c>
      <c r="E579" s="52">
        <f t="shared" si="122"/>
        <v>2.9838205507066846E-2</v>
      </c>
      <c r="I579" s="51">
        <v>562</v>
      </c>
      <c r="J579" s="47">
        <f t="shared" si="123"/>
        <v>7.1544933287258784E-4</v>
      </c>
      <c r="K579" s="47">
        <f t="shared" si="124"/>
        <v>1.858559675798789E-3</v>
      </c>
      <c r="L579" s="47">
        <f t="shared" si="125"/>
        <v>7.6282539789161762E-4</v>
      </c>
      <c r="M579" s="47">
        <f t="shared" si="112"/>
        <v>2.6747884642950512E-2</v>
      </c>
      <c r="N579" s="47">
        <f t="shared" si="113"/>
        <v>4.3111015712910185E-2</v>
      </c>
      <c r="O579" s="47">
        <f t="shared" si="114"/>
        <v>0.66152680672121122</v>
      </c>
      <c r="P579" s="85">
        <v>0.74841512426220436</v>
      </c>
      <c r="Q579" s="84">
        <f t="shared" si="115"/>
        <v>2.8383856610517948E-2</v>
      </c>
      <c r="R579" s="110">
        <f t="shared" si="116"/>
        <v>-4.3996355068236744E-2</v>
      </c>
      <c r="S579" s="110">
        <f t="shared" si="117"/>
        <v>-7.0911310556942247E-2</v>
      </c>
      <c r="T579" s="110">
        <f t="shared" si="118"/>
        <v>-4.6687289492680979E-2</v>
      </c>
      <c r="U579" s="111">
        <f t="shared" si="119"/>
        <v>-2.6909344244442357E-3</v>
      </c>
      <c r="V579" s="98">
        <f t="shared" si="120"/>
        <v>2.4224021064261268E-2</v>
      </c>
    </row>
    <row r="580" spans="1:22" x14ac:dyDescent="0.3">
      <c r="A580" s="51">
        <v>563</v>
      </c>
      <c r="B580" s="52">
        <v>161.78</v>
      </c>
      <c r="C580" s="52">
        <v>224.35</v>
      </c>
      <c r="D580" s="52">
        <f t="shared" si="121"/>
        <v>6.2004166899918478E-3</v>
      </c>
      <c r="E580" s="52">
        <f t="shared" si="122"/>
        <v>-6.7522801081483464E-3</v>
      </c>
      <c r="I580" s="51">
        <v>563</v>
      </c>
      <c r="J580" s="47">
        <f t="shared" si="123"/>
        <v>7.3992326878350128E-4</v>
      </c>
      <c r="K580" s="47">
        <f t="shared" si="124"/>
        <v>1.8295124407612837E-3</v>
      </c>
      <c r="L580" s="47">
        <f t="shared" si="125"/>
        <v>7.7496873820611203E-4</v>
      </c>
      <c r="M580" s="47">
        <f t="shared" si="112"/>
        <v>2.7201530633100435E-2</v>
      </c>
      <c r="N580" s="47">
        <f t="shared" si="113"/>
        <v>4.2772800244562946E-2</v>
      </c>
      <c r="O580" s="47">
        <f t="shared" si="114"/>
        <v>0.66607503706979221</v>
      </c>
      <c r="P580" s="85">
        <v>0.74841512426220436</v>
      </c>
      <c r="Q580" s="84">
        <f t="shared" si="115"/>
        <v>2.8672045241115746E-2</v>
      </c>
      <c r="R580" s="110">
        <f t="shared" si="116"/>
        <v>-4.4742536320486838E-2</v>
      </c>
      <c r="S580" s="110">
        <f t="shared" si="117"/>
        <v>-7.0354995617140204E-2</v>
      </c>
      <c r="T580" s="110">
        <f t="shared" si="118"/>
        <v>-4.7161317606965944E-2</v>
      </c>
      <c r="U580" s="111">
        <f t="shared" si="119"/>
        <v>-2.4187812864791061E-3</v>
      </c>
      <c r="V580" s="98">
        <f t="shared" si="120"/>
        <v>2.319367801017426E-2</v>
      </c>
    </row>
    <row r="581" spans="1:22" x14ac:dyDescent="0.3">
      <c r="A581" s="51">
        <v>564</v>
      </c>
      <c r="B581" s="52">
        <v>159.09</v>
      </c>
      <c r="C581" s="52">
        <v>230.04</v>
      </c>
      <c r="D581" s="52">
        <f t="shared" si="121"/>
        <v>-1.6767307772658262E-2</v>
      </c>
      <c r="E581" s="52">
        <f t="shared" si="122"/>
        <v>2.5045874423561099E-2</v>
      </c>
      <c r="I581" s="51">
        <v>564</v>
      </c>
      <c r="J581" s="47">
        <f t="shared" si="123"/>
        <v>7.1887892573388207E-4</v>
      </c>
      <c r="K581" s="47">
        <f t="shared" si="124"/>
        <v>1.7759948661382119E-3</v>
      </c>
      <c r="L581" s="47">
        <f t="shared" si="125"/>
        <v>7.5046366755158675E-4</v>
      </c>
      <c r="M581" s="47">
        <f t="shared" si="112"/>
        <v>2.6811917606427968E-2</v>
      </c>
      <c r="N581" s="47">
        <f t="shared" si="113"/>
        <v>4.2142554100792373E-2</v>
      </c>
      <c r="O581" s="47">
        <f t="shared" si="114"/>
        <v>0.66417258042438754</v>
      </c>
      <c r="P581" s="85">
        <v>0.74841512426220436</v>
      </c>
      <c r="Q581" s="84">
        <f t="shared" si="115"/>
        <v>2.8243285988184898E-2</v>
      </c>
      <c r="R581" s="110">
        <f t="shared" si="116"/>
        <v>-4.410167992045709E-2</v>
      </c>
      <c r="S581" s="110">
        <f t="shared" si="117"/>
        <v>-6.931833296168699E-2</v>
      </c>
      <c r="T581" s="110">
        <f t="shared" si="118"/>
        <v>-4.645607139469364E-2</v>
      </c>
      <c r="U581" s="111">
        <f t="shared" si="119"/>
        <v>-2.3543914742365502E-3</v>
      </c>
      <c r="V581" s="98">
        <f t="shared" si="120"/>
        <v>2.286226156699335E-2</v>
      </c>
    </row>
    <row r="582" spans="1:22" x14ac:dyDescent="0.3">
      <c r="A582" s="51">
        <v>565</v>
      </c>
      <c r="B582" s="52">
        <v>162.51</v>
      </c>
      <c r="C582" s="52">
        <v>228</v>
      </c>
      <c r="D582" s="52">
        <f t="shared" si="121"/>
        <v>2.1269458520768694E-2</v>
      </c>
      <c r="E582" s="52">
        <f t="shared" si="122"/>
        <v>-8.9075778911126471E-3</v>
      </c>
      <c r="I582" s="51">
        <v>565</v>
      </c>
      <c r="J582" s="47">
        <f t="shared" si="123"/>
        <v>7.0574683626015698E-4</v>
      </c>
      <c r="K582" s="47">
        <f t="shared" si="124"/>
        <v>1.7415338949232891E-3</v>
      </c>
      <c r="L582" s="47">
        <f t="shared" si="125"/>
        <v>7.1535120097818313E-4</v>
      </c>
      <c r="M582" s="47">
        <f t="shared" si="112"/>
        <v>2.6565896112500272E-2</v>
      </c>
      <c r="N582" s="47">
        <f t="shared" si="113"/>
        <v>4.1731689337040849E-2</v>
      </c>
      <c r="O582" s="47">
        <f t="shared" si="114"/>
        <v>0.64525128028283707</v>
      </c>
      <c r="P582" s="85">
        <v>0.74841512426220436</v>
      </c>
      <c r="Q582" s="84">
        <f t="shared" si="115"/>
        <v>2.7837452043657788E-2</v>
      </c>
      <c r="R582" s="110">
        <f t="shared" si="116"/>
        <v>-4.3697010573862098E-2</v>
      </c>
      <c r="S582" s="110">
        <f t="shared" si="117"/>
        <v>-6.864252056484374E-2</v>
      </c>
      <c r="T582" s="110">
        <f t="shared" si="118"/>
        <v>-4.5788533959098196E-2</v>
      </c>
      <c r="U582" s="111">
        <f t="shared" si="119"/>
        <v>-2.0915233852360979E-3</v>
      </c>
      <c r="V582" s="98">
        <f t="shared" si="120"/>
        <v>2.2853986605745544E-2</v>
      </c>
    </row>
    <row r="583" spans="1:22" x14ac:dyDescent="0.3">
      <c r="A583" s="51">
        <v>566</v>
      </c>
      <c r="B583" s="52">
        <v>160.69999999999999</v>
      </c>
      <c r="C583" s="52">
        <v>239.26</v>
      </c>
      <c r="D583" s="52">
        <f t="shared" si="121"/>
        <v>-1.1200265594450356E-2</v>
      </c>
      <c r="E583" s="52">
        <f t="shared" si="122"/>
        <v>4.8205197788317417E-2</v>
      </c>
      <c r="I583" s="51">
        <v>566</v>
      </c>
      <c r="J583" s="47">
        <f t="shared" si="123"/>
        <v>6.9814612714535324E-4</v>
      </c>
      <c r="K583" s="47">
        <f t="shared" si="124"/>
        <v>1.6916682263921775E-3</v>
      </c>
      <c r="L583" s="47">
        <f t="shared" si="125"/>
        <v>6.8820688419457153E-4</v>
      </c>
      <c r="M583" s="47">
        <f t="shared" si="112"/>
        <v>2.6422454979531204E-2</v>
      </c>
      <c r="N583" s="47">
        <f t="shared" si="113"/>
        <v>4.1129894558486015E-2</v>
      </c>
      <c r="O583" s="47">
        <f t="shared" si="114"/>
        <v>0.63326903068198015</v>
      </c>
      <c r="P583" s="85">
        <v>0.74841512426220436</v>
      </c>
      <c r="Q583" s="84">
        <f t="shared" si="115"/>
        <v>2.7518868795843931E-2</v>
      </c>
      <c r="R583" s="110">
        <f t="shared" si="116"/>
        <v>-4.3461070906043897E-2</v>
      </c>
      <c r="S583" s="110">
        <f t="shared" si="117"/>
        <v>-6.7652656240657361E-2</v>
      </c>
      <c r="T583" s="110">
        <f t="shared" si="118"/>
        <v>-4.5264511148445596E-2</v>
      </c>
      <c r="U583" s="111">
        <f t="shared" si="119"/>
        <v>-1.8034402424016993E-3</v>
      </c>
      <c r="V583" s="98">
        <f t="shared" si="120"/>
        <v>2.2388145092211764E-2</v>
      </c>
    </row>
    <row r="584" spans="1:22" x14ac:dyDescent="0.3">
      <c r="A584" s="51">
        <v>567</v>
      </c>
      <c r="B584" s="52">
        <v>161.25</v>
      </c>
      <c r="C584" s="52">
        <v>227.99</v>
      </c>
      <c r="D584" s="52">
        <f t="shared" si="121"/>
        <v>3.4166829324150019E-3</v>
      </c>
      <c r="E584" s="52">
        <f t="shared" si="122"/>
        <v>-4.8249058399302651E-2</v>
      </c>
      <c r="I584" s="51">
        <v>567</v>
      </c>
      <c r="J584" s="47">
        <f t="shared" si="123"/>
        <v>6.8096512181257951E-4</v>
      </c>
      <c r="K584" s="47">
        <f t="shared" si="124"/>
        <v>1.7106304124147364E-3</v>
      </c>
      <c r="L584" s="47">
        <f t="shared" si="125"/>
        <v>6.5136334712086934E-4</v>
      </c>
      <c r="M584" s="47">
        <f t="shared" si="112"/>
        <v>2.6095308425320048E-2</v>
      </c>
      <c r="N584" s="47">
        <f t="shared" si="113"/>
        <v>4.1359768041113777E-2</v>
      </c>
      <c r="O584" s="47">
        <f t="shared" si="114"/>
        <v>0.6035076618462959</v>
      </c>
      <c r="P584" s="85">
        <v>0.74841512426220436</v>
      </c>
      <c r="Q584" s="84">
        <f t="shared" si="115"/>
        <v>2.7110704576873357E-2</v>
      </c>
      <c r="R584" s="110">
        <f t="shared" si="116"/>
        <v>-4.2922962709805002E-2</v>
      </c>
      <c r="S584" s="110">
        <f t="shared" si="117"/>
        <v>-6.8030764472297597E-2</v>
      </c>
      <c r="T584" s="110">
        <f t="shared" si="118"/>
        <v>-4.4593140752480033E-2</v>
      </c>
      <c r="U584" s="111">
        <f t="shared" si="119"/>
        <v>-1.6701780426750315E-3</v>
      </c>
      <c r="V584" s="98">
        <f t="shared" si="120"/>
        <v>2.3437623719817564E-2</v>
      </c>
    </row>
    <row r="585" spans="1:22" x14ac:dyDescent="0.3">
      <c r="A585" s="51">
        <v>568</v>
      </c>
      <c r="B585" s="52">
        <v>160.6</v>
      </c>
      <c r="C585" s="52">
        <v>227.28</v>
      </c>
      <c r="D585" s="52">
        <f t="shared" si="121"/>
        <v>-4.0391541632205747E-3</v>
      </c>
      <c r="E585" s="52">
        <f t="shared" si="122"/>
        <v>-3.1190307975229488E-3</v>
      </c>
      <c r="I585" s="51">
        <v>568</v>
      </c>
      <c r="J585" s="47">
        <f t="shared" si="123"/>
        <v>6.6088637982602172E-4</v>
      </c>
      <c r="K585" s="47">
        <f t="shared" si="124"/>
        <v>1.7291506491348737E-3</v>
      </c>
      <c r="L585" s="47">
        <f t="shared" si="125"/>
        <v>6.2687689467710351E-4</v>
      </c>
      <c r="M585" s="47">
        <f t="shared" si="112"/>
        <v>2.5707710513113019E-2</v>
      </c>
      <c r="N585" s="47">
        <f t="shared" si="113"/>
        <v>4.1583057236510082E-2</v>
      </c>
      <c r="O585" s="47">
        <f t="shared" si="114"/>
        <v>0.58641145621538493</v>
      </c>
      <c r="P585" s="85">
        <v>0.74841512426220436</v>
      </c>
      <c r="Q585" s="84">
        <f t="shared" si="115"/>
        <v>2.6752473271301262E-2</v>
      </c>
      <c r="R585" s="110">
        <f t="shared" si="116"/>
        <v>-4.2285420878112455E-2</v>
      </c>
      <c r="S585" s="110">
        <f t="shared" si="117"/>
        <v>-6.8398042515204288E-2</v>
      </c>
      <c r="T585" s="110">
        <f t="shared" si="118"/>
        <v>-4.400390269022221E-2</v>
      </c>
      <c r="U585" s="111">
        <f t="shared" si="119"/>
        <v>-1.7184818121097553E-3</v>
      </c>
      <c r="V585" s="98">
        <f t="shared" si="120"/>
        <v>2.4394139824982078E-2</v>
      </c>
    </row>
    <row r="586" spans="1:22" x14ac:dyDescent="0.3">
      <c r="A586" s="51">
        <v>569</v>
      </c>
      <c r="B586" s="52">
        <v>162.99</v>
      </c>
      <c r="C586" s="52">
        <v>223.05</v>
      </c>
      <c r="D586" s="52">
        <f t="shared" si="121"/>
        <v>1.4772047718880134E-2</v>
      </c>
      <c r="E586" s="52">
        <f t="shared" si="122"/>
        <v>-1.878677597165869E-2</v>
      </c>
      <c r="I586" s="51">
        <v>569</v>
      </c>
      <c r="J586" s="47">
        <f t="shared" si="123"/>
        <v>6.4154923142186891E-4</v>
      </c>
      <c r="K586" s="47">
        <f t="shared" si="124"/>
        <v>1.6775679802543044E-3</v>
      </c>
      <c r="L586" s="47">
        <f t="shared" si="125"/>
        <v>6.0844853522372118E-4</v>
      </c>
      <c r="M586" s="47">
        <f t="shared" si="112"/>
        <v>2.5328822148332694E-2</v>
      </c>
      <c r="N586" s="47">
        <f t="shared" si="113"/>
        <v>4.0958124716035334E-2</v>
      </c>
      <c r="O586" s="47">
        <f t="shared" si="114"/>
        <v>0.58650104644968792</v>
      </c>
      <c r="P586" s="85">
        <v>0.74841512426220436</v>
      </c>
      <c r="Q586" s="84">
        <f t="shared" si="115"/>
        <v>2.6356383111868359E-2</v>
      </c>
      <c r="R586" s="110">
        <f t="shared" si="116"/>
        <v>-4.1662204977093824E-2</v>
      </c>
      <c r="S586" s="110">
        <f t="shared" si="117"/>
        <v>-6.7370119992301469E-2</v>
      </c>
      <c r="T586" s="110">
        <f t="shared" si="118"/>
        <v>-4.3352392354879213E-2</v>
      </c>
      <c r="U586" s="111">
        <f t="shared" si="119"/>
        <v>-1.690187377785389E-3</v>
      </c>
      <c r="V586" s="98">
        <f t="shared" si="120"/>
        <v>2.4017727637422256E-2</v>
      </c>
    </row>
    <row r="587" spans="1:22" x14ac:dyDescent="0.3">
      <c r="A587" s="51">
        <v>570</v>
      </c>
      <c r="B587" s="52">
        <v>159.66</v>
      </c>
      <c r="C587" s="52">
        <v>230.67</v>
      </c>
      <c r="D587" s="52">
        <f t="shared" si="121"/>
        <v>-2.064229501388869E-2</v>
      </c>
      <c r="E587" s="52">
        <f t="shared" si="122"/>
        <v>3.3592156137925336E-2</v>
      </c>
      <c r="I587" s="51">
        <v>570</v>
      </c>
      <c r="J587" s="47">
        <f t="shared" si="123"/>
        <v>6.2884915629347904E-4</v>
      </c>
      <c r="K587" s="47">
        <f t="shared" si="124"/>
        <v>1.6378292293889539E-3</v>
      </c>
      <c r="L587" s="47">
        <f t="shared" si="125"/>
        <v>5.8186950463289195E-4</v>
      </c>
      <c r="M587" s="47">
        <f t="shared" si="112"/>
        <v>2.5076864961423688E-2</v>
      </c>
      <c r="N587" s="47">
        <f t="shared" si="113"/>
        <v>4.0470102908059843E-2</v>
      </c>
      <c r="O587" s="47">
        <f t="shared" si="114"/>
        <v>0.57334766310098306</v>
      </c>
      <c r="P587" s="85">
        <v>0.74841512426220436</v>
      </c>
      <c r="Q587" s="84">
        <f t="shared" si="115"/>
        <v>2.5981164504222189E-2</v>
      </c>
      <c r="R587" s="110">
        <f t="shared" si="116"/>
        <v>-4.1247772284370057E-2</v>
      </c>
      <c r="S587" s="110">
        <f t="shared" si="117"/>
        <v>-6.6567395551421576E-2</v>
      </c>
      <c r="T587" s="110">
        <f t="shared" si="118"/>
        <v>-4.2735212667192726E-2</v>
      </c>
      <c r="U587" s="111">
        <f t="shared" si="119"/>
        <v>-1.487440382822669E-3</v>
      </c>
      <c r="V587" s="98">
        <f t="shared" si="120"/>
        <v>2.383218288422885E-2</v>
      </c>
    </row>
    <row r="588" spans="1:22" x14ac:dyDescent="0.3">
      <c r="A588" s="51">
        <v>571</v>
      </c>
      <c r="B588" s="52">
        <v>164.88</v>
      </c>
      <c r="C588" s="52">
        <v>225.11</v>
      </c>
      <c r="D588" s="52">
        <f t="shared" si="121"/>
        <v>3.2171382364550825E-2</v>
      </c>
      <c r="E588" s="52">
        <f t="shared" si="122"/>
        <v>-2.4398946086126892E-2</v>
      </c>
      <c r="I588" s="51">
        <v>571</v>
      </c>
      <c r="J588" s="47">
        <f t="shared" si="123"/>
        <v>6.2276681190788703E-4</v>
      </c>
      <c r="K588" s="47">
        <f t="shared" si="124"/>
        <v>1.6225473411271281E-3</v>
      </c>
      <c r="L588" s="47">
        <f t="shared" si="125"/>
        <v>5.4361084357935517E-4</v>
      </c>
      <c r="M588" s="47">
        <f t="shared" si="112"/>
        <v>2.4955296269687663E-2</v>
      </c>
      <c r="N588" s="47">
        <f t="shared" si="113"/>
        <v>4.028085576458286E-2</v>
      </c>
      <c r="O588" s="47">
        <f t="shared" si="114"/>
        <v>0.54078755959026192</v>
      </c>
      <c r="P588" s="85">
        <v>0.74841512426220436</v>
      </c>
      <c r="Q588" s="84">
        <f t="shared" si="115"/>
        <v>2.5617168605679315E-2</v>
      </c>
      <c r="R588" s="110">
        <f t="shared" si="116"/>
        <v>-4.1047809580844308E-2</v>
      </c>
      <c r="S588" s="110">
        <f t="shared" si="117"/>
        <v>-6.6256111701083253E-2</v>
      </c>
      <c r="T588" s="110">
        <f t="shared" si="118"/>
        <v>-4.2136492693279022E-2</v>
      </c>
      <c r="U588" s="111">
        <f t="shared" si="119"/>
        <v>-1.0886831124347143E-3</v>
      </c>
      <c r="V588" s="98">
        <f t="shared" si="120"/>
        <v>2.4119619007804231E-2</v>
      </c>
    </row>
    <row r="589" spans="1:22" x14ac:dyDescent="0.3">
      <c r="A589" s="51">
        <v>572</v>
      </c>
      <c r="B589" s="52">
        <v>167.14</v>
      </c>
      <c r="C589" s="52">
        <v>230.75</v>
      </c>
      <c r="D589" s="52">
        <f t="shared" si="121"/>
        <v>1.3613847991086543E-2</v>
      </c>
      <c r="E589" s="52">
        <f t="shared" si="122"/>
        <v>2.4745701756889487E-2</v>
      </c>
      <c r="I589" s="51">
        <v>572</v>
      </c>
      <c r="J589" s="47">
        <f t="shared" si="123"/>
        <v>6.3513374284803446E-4</v>
      </c>
      <c r="K589" s="47">
        <f t="shared" si="124"/>
        <v>1.5917301779967261E-3</v>
      </c>
      <c r="L589" s="47">
        <f t="shared" si="125"/>
        <v>5.0375408355710896E-4</v>
      </c>
      <c r="M589" s="47">
        <f t="shared" si="112"/>
        <v>2.5201859908507436E-2</v>
      </c>
      <c r="N589" s="47">
        <f t="shared" si="113"/>
        <v>3.989649330450893E-2</v>
      </c>
      <c r="O589" s="47">
        <f t="shared" si="114"/>
        <v>0.50101561482348822</v>
      </c>
      <c r="P589" s="85">
        <v>0.74841512426220436</v>
      </c>
      <c r="Q589" s="84">
        <f t="shared" si="115"/>
        <v>2.5420592704192686E-2</v>
      </c>
      <c r="R589" s="110">
        <f t="shared" si="116"/>
        <v>-4.1453370676431366E-2</v>
      </c>
      <c r="S589" s="110">
        <f t="shared" si="117"/>
        <v>-6.5623891714566659E-2</v>
      </c>
      <c r="T589" s="110">
        <f t="shared" si="118"/>
        <v>-4.1813154108747481E-2</v>
      </c>
      <c r="U589" s="111">
        <f t="shared" si="119"/>
        <v>-3.5978343231611587E-4</v>
      </c>
      <c r="V589" s="98">
        <f t="shared" si="120"/>
        <v>2.3810737605819178E-2</v>
      </c>
    </row>
    <row r="590" spans="1:22" x14ac:dyDescent="0.3">
      <c r="A590" s="51">
        <v>573</v>
      </c>
      <c r="B590" s="52">
        <v>163.15</v>
      </c>
      <c r="C590" s="52">
        <v>229.1</v>
      </c>
      <c r="D590" s="52">
        <f t="shared" si="121"/>
        <v>-2.4161761533960307E-2</v>
      </c>
      <c r="E590" s="52">
        <f t="shared" si="122"/>
        <v>-7.1762839235117257E-3</v>
      </c>
      <c r="I590" s="51">
        <v>573</v>
      </c>
      <c r="J590" s="47">
        <f t="shared" si="123"/>
        <v>6.2163983627632575E-4</v>
      </c>
      <c r="K590" s="47">
        <f t="shared" si="124"/>
        <v>1.562348765320052E-3</v>
      </c>
      <c r="L590" s="47">
        <f t="shared" si="125"/>
        <v>4.9874798771492744E-4</v>
      </c>
      <c r="M590" s="47">
        <f t="shared" si="112"/>
        <v>2.4932706156298511E-2</v>
      </c>
      <c r="N590" s="47">
        <f t="shared" si="113"/>
        <v>3.9526557721613606E-2</v>
      </c>
      <c r="O590" s="47">
        <f t="shared" si="114"/>
        <v>0.50608415886192271</v>
      </c>
      <c r="P590" s="85">
        <v>0.74841512426220436</v>
      </c>
      <c r="Q590" s="84">
        <f t="shared" si="115"/>
        <v>2.519728887142314E-2</v>
      </c>
      <c r="R590" s="110">
        <f t="shared" si="116"/>
        <v>-4.1010652150902917E-2</v>
      </c>
      <c r="S590" s="110">
        <f t="shared" si="117"/>
        <v>-6.5015401829302877E-2</v>
      </c>
      <c r="T590" s="110">
        <f t="shared" si="118"/>
        <v>-4.1445851989504331E-2</v>
      </c>
      <c r="U590" s="111">
        <f t="shared" si="119"/>
        <v>-4.351998386014147E-4</v>
      </c>
      <c r="V590" s="98">
        <f t="shared" si="120"/>
        <v>2.3569549839798545E-2</v>
      </c>
    </row>
    <row r="591" spans="1:22" x14ac:dyDescent="0.3">
      <c r="A591" s="51">
        <v>574</v>
      </c>
      <c r="B591" s="52">
        <v>165.27</v>
      </c>
      <c r="C591" s="52">
        <v>233.31</v>
      </c>
      <c r="D591" s="52">
        <f t="shared" si="121"/>
        <v>1.2910477113405219E-2</v>
      </c>
      <c r="E591" s="52">
        <f t="shared" si="122"/>
        <v>1.820945191551189E-2</v>
      </c>
      <c r="I591" s="51">
        <v>574</v>
      </c>
      <c r="J591" s="47">
        <f t="shared" si="123"/>
        <v>6.2050436280075495E-4</v>
      </c>
      <c r="K591" s="47">
        <f t="shared" si="124"/>
        <v>1.5170232738889761E-3</v>
      </c>
      <c r="L591" s="47">
        <f t="shared" si="125"/>
        <v>4.889872979092761E-4</v>
      </c>
      <c r="M591" s="47">
        <f t="shared" si="112"/>
        <v>2.4909924985851623E-2</v>
      </c>
      <c r="N591" s="47">
        <f t="shared" si="113"/>
        <v>3.8948982963473849E-2</v>
      </c>
      <c r="O591" s="47">
        <f t="shared" si="114"/>
        <v>0.5039982591365697</v>
      </c>
      <c r="P591" s="85">
        <v>0.74841512426220436</v>
      </c>
      <c r="Q591" s="84">
        <f t="shared" si="115"/>
        <v>2.5054396926306888E-2</v>
      </c>
      <c r="R591" s="110">
        <f t="shared" si="116"/>
        <v>-4.0973180460067149E-2</v>
      </c>
      <c r="S591" s="110">
        <f t="shared" si="117"/>
        <v>-6.4065375893541082E-2</v>
      </c>
      <c r="T591" s="110">
        <f t="shared" si="118"/>
        <v>-4.1210815655317715E-2</v>
      </c>
      <c r="U591" s="111">
        <f t="shared" si="119"/>
        <v>-2.3763519525056565E-4</v>
      </c>
      <c r="V591" s="98">
        <f t="shared" si="120"/>
        <v>2.2854560238223368E-2</v>
      </c>
    </row>
    <row r="592" spans="1:22" x14ac:dyDescent="0.3">
      <c r="A592" s="51">
        <v>575</v>
      </c>
      <c r="B592" s="52">
        <v>161.04</v>
      </c>
      <c r="C592" s="52">
        <v>225.54</v>
      </c>
      <c r="D592" s="52">
        <f t="shared" si="121"/>
        <v>-2.5927718821198976E-2</v>
      </c>
      <c r="E592" s="52">
        <f t="shared" si="122"/>
        <v>-3.3870514570820041E-2</v>
      </c>
      <c r="I592" s="51">
        <v>575</v>
      </c>
      <c r="J592" s="47">
        <f t="shared" si="123"/>
        <v>6.068896444956051E-4</v>
      </c>
      <c r="K592" s="47">
        <f t="shared" si="124"/>
        <v>1.4814600998442071E-3</v>
      </c>
      <c r="L592" s="47">
        <f t="shared" si="125"/>
        <v>4.813704603380839E-4</v>
      </c>
      <c r="M592" s="47">
        <f t="shared" si="112"/>
        <v>2.4635130291833351E-2</v>
      </c>
      <c r="N592" s="47">
        <f t="shared" si="113"/>
        <v>3.8489740189357045E-2</v>
      </c>
      <c r="O592" s="47">
        <f t="shared" si="114"/>
        <v>0.50766777042006972</v>
      </c>
      <c r="P592" s="85">
        <v>0.74841512426220436</v>
      </c>
      <c r="Q592" s="84">
        <f t="shared" si="115"/>
        <v>2.479874072757153E-2</v>
      </c>
      <c r="R592" s="110">
        <f t="shared" si="116"/>
        <v>-4.0521183410944177E-2</v>
      </c>
      <c r="S592" s="110">
        <f t="shared" si="117"/>
        <v>-6.3309988750883797E-2</v>
      </c>
      <c r="T592" s="110">
        <f t="shared" si="118"/>
        <v>-4.0790298629575235E-2</v>
      </c>
      <c r="U592" s="111">
        <f t="shared" si="119"/>
        <v>-2.6911521863105803E-4</v>
      </c>
      <c r="V592" s="98">
        <f t="shared" si="120"/>
        <v>2.2519690121308562E-2</v>
      </c>
    </row>
    <row r="593" spans="1:22" x14ac:dyDescent="0.3">
      <c r="A593" s="51">
        <v>576</v>
      </c>
      <c r="B593" s="52">
        <v>167.87</v>
      </c>
      <c r="C593" s="52">
        <v>220.52</v>
      </c>
      <c r="D593" s="52">
        <f t="shared" si="121"/>
        <v>4.1537089002786576E-2</v>
      </c>
      <c r="E593" s="52">
        <f t="shared" si="122"/>
        <v>-2.2509133082658676E-2</v>
      </c>
      <c r="I593" s="51">
        <v>576</v>
      </c>
      <c r="J593" s="47">
        <f t="shared" si="123"/>
        <v>6.0885035325887167E-4</v>
      </c>
      <c r="K593" s="47">
        <f t="shared" si="124"/>
        <v>1.4714326495676448E-3</v>
      </c>
      <c r="L593" s="47">
        <f t="shared" si="125"/>
        <v>4.9327490187158775E-4</v>
      </c>
      <c r="M593" s="47">
        <f t="shared" si="112"/>
        <v>2.4674893176240331E-2</v>
      </c>
      <c r="N593" s="47">
        <f t="shared" si="113"/>
        <v>3.8359257677484389E-2</v>
      </c>
      <c r="O593" s="47">
        <f t="shared" si="114"/>
        <v>0.52115096167134844</v>
      </c>
      <c r="P593" s="85">
        <v>0.74841512426220436</v>
      </c>
      <c r="Q593" s="84">
        <f t="shared" si="115"/>
        <v>2.4898274436772824E-2</v>
      </c>
      <c r="R593" s="110">
        <f t="shared" si="116"/>
        <v>-4.0586587535579054E-2</v>
      </c>
      <c r="S593" s="110">
        <f t="shared" si="117"/>
        <v>-6.3095364117976324E-2</v>
      </c>
      <c r="T593" s="110">
        <f t="shared" si="118"/>
        <v>-4.0954017012158915E-2</v>
      </c>
      <c r="U593" s="111">
        <f t="shared" si="119"/>
        <v>-3.6742947657986136E-4</v>
      </c>
      <c r="V593" s="98">
        <f t="shared" si="120"/>
        <v>2.2141347105817409E-2</v>
      </c>
    </row>
    <row r="594" spans="1:22" x14ac:dyDescent="0.3">
      <c r="A594" s="51">
        <v>577</v>
      </c>
      <c r="B594" s="52">
        <v>162.41999999999999</v>
      </c>
      <c r="C594" s="52">
        <v>215.5</v>
      </c>
      <c r="D594" s="52">
        <f t="shared" si="121"/>
        <v>-3.300429748005787E-2</v>
      </c>
      <c r="E594" s="52">
        <f t="shared" si="122"/>
        <v>-2.3027484177680444E-2</v>
      </c>
      <c r="I594" s="51">
        <v>577</v>
      </c>
      <c r="J594" s="47">
        <f t="shared" si="123"/>
        <v>6.4234473554586791E-4</v>
      </c>
      <c r="K594" s="47">
        <f t="shared" si="124"/>
        <v>1.4424895022446007E-3</v>
      </c>
      <c r="L594" s="47">
        <f t="shared" si="125"/>
        <v>4.5042773888854127E-4</v>
      </c>
      <c r="M594" s="47">
        <f t="shared" si="112"/>
        <v>2.5344520819022557E-2</v>
      </c>
      <c r="N594" s="47">
        <f t="shared" si="113"/>
        <v>3.7980119829255421E-2</v>
      </c>
      <c r="O594" s="47">
        <f t="shared" si="114"/>
        <v>0.4679341193020895</v>
      </c>
      <c r="P594" s="85">
        <v>0.74841512426220436</v>
      </c>
      <c r="Q594" s="84">
        <f t="shared" si="115"/>
        <v>2.4914208478191258E-2</v>
      </c>
      <c r="R594" s="110">
        <f t="shared" si="116"/>
        <v>-4.1688026992516364E-2</v>
      </c>
      <c r="S594" s="110">
        <f t="shared" si="117"/>
        <v>-6.2471737853202328E-2</v>
      </c>
      <c r="T594" s="110">
        <f t="shared" si="118"/>
        <v>-4.0980226177978023E-2</v>
      </c>
      <c r="U594" s="111">
        <f t="shared" si="119"/>
        <v>7.0780081453834104E-4</v>
      </c>
      <c r="V594" s="98">
        <f t="shared" si="120"/>
        <v>2.1491511675224305E-2</v>
      </c>
    </row>
    <row r="595" spans="1:22" x14ac:dyDescent="0.3">
      <c r="A595" s="51">
        <v>578</v>
      </c>
      <c r="B595" s="52">
        <v>166.96</v>
      </c>
      <c r="C595" s="52">
        <v>230.74</v>
      </c>
      <c r="D595" s="52">
        <f t="shared" si="121"/>
        <v>2.7568689914680717E-2</v>
      </c>
      <c r="E595" s="52">
        <f t="shared" si="122"/>
        <v>6.8330625955341159E-2</v>
      </c>
      <c r="I595" s="51">
        <v>578</v>
      </c>
      <c r="J595" s="47">
        <f t="shared" si="123"/>
        <v>6.5575290304405653E-4</v>
      </c>
      <c r="K595" s="47">
        <f t="shared" si="124"/>
        <v>1.4151227680038623E-3</v>
      </c>
      <c r="L595" s="47">
        <f t="shared" si="125"/>
        <v>4.5971508486240977E-4</v>
      </c>
      <c r="M595" s="47">
        <f t="shared" ref="M595:M622" si="126">SQRT(J595)</f>
        <v>2.5607672737756871E-2</v>
      </c>
      <c r="N595" s="47">
        <f t="shared" ref="N595:N622" si="127">SQRT(K595)</f>
        <v>3.7618117549976668E-2</v>
      </c>
      <c r="O595" s="47">
        <f t="shared" ref="O595:O622" si="128">L595/(M595*N595)</f>
        <v>0.47722323955543378</v>
      </c>
      <c r="P595" s="85">
        <v>0.74841512426220436</v>
      </c>
      <c r="Q595" s="84">
        <f t="shared" ref="Q595:Q622" si="129">SQRT((P595^2)*J595+((1-P595)^2)*K595+2*(P595*(1-P595))*L595)</f>
        <v>2.5099667087001759E-2</v>
      </c>
      <c r="R595" s="110">
        <f t="shared" ref="R595:R622" si="130">NORMSINV(0.05)*M595</f>
        <v>-4.2120873380485736E-2</v>
      </c>
      <c r="S595" s="110">
        <f t="shared" ref="S595:S622" si="131">NORMSINV(0.05)*N595</f>
        <v>-6.1876297091165967E-2</v>
      </c>
      <c r="T595" s="110">
        <f t="shared" ref="T595:T622" si="132">NORMSINV(0.05)*Q595</f>
        <v>-4.1285278443329347E-2</v>
      </c>
      <c r="U595" s="111">
        <f t="shared" ref="U595:U622" si="133">T595-R595</f>
        <v>8.3559493715638922E-4</v>
      </c>
      <c r="V595" s="98">
        <f t="shared" ref="V595:V622" si="134">T595-S595</f>
        <v>2.059101864783662E-2</v>
      </c>
    </row>
    <row r="596" spans="1:22" x14ac:dyDescent="0.3">
      <c r="A596" s="51">
        <v>579</v>
      </c>
      <c r="B596" s="52">
        <v>164.47</v>
      </c>
      <c r="C596" s="52">
        <v>221.24</v>
      </c>
      <c r="D596" s="52">
        <f t="shared" ref="D596:D622" si="135">LN(B596/B595)</f>
        <v>-1.5026080015767704E-2</v>
      </c>
      <c r="E596" s="52">
        <f t="shared" ref="E596:E622" si="136">LN(C596/C595)</f>
        <v>-4.2043450372666338E-2</v>
      </c>
      <c r="I596" s="51">
        <v>579</v>
      </c>
      <c r="J596" s="47">
        <f t="shared" ref="J596:J622" si="137">$K$13*J595+(1-$K$13)*D595^2</f>
        <v>6.5888129586108937E-4</v>
      </c>
      <c r="K596" s="47">
        <f t="shared" ref="K596:K622" si="138">$K$13*K595+(1-$K$13)*E595^2</f>
        <v>1.512741318267209E-3</v>
      </c>
      <c r="L596" s="47">
        <f t="shared" ref="L596:L622" si="139">(1-$K$13)*D595*E595+$K$13*L595</f>
        <v>5.0243720747570253E-4</v>
      </c>
      <c r="M596" s="47">
        <f t="shared" si="126"/>
        <v>2.5668683173491573E-2</v>
      </c>
      <c r="N596" s="47">
        <f t="shared" si="127"/>
        <v>3.8893975346667879E-2</v>
      </c>
      <c r="O596" s="47">
        <f t="shared" si="128"/>
        <v>0.50326400454350817</v>
      </c>
      <c r="P596" s="85">
        <v>0.74841512426220436</v>
      </c>
      <c r="Q596" s="84">
        <f t="shared" si="129"/>
        <v>2.5573670666680964E-2</v>
      </c>
      <c r="R596" s="110">
        <f t="shared" si="130"/>
        <v>-4.2221226616985852E-2</v>
      </c>
      <c r="S596" s="110">
        <f t="shared" si="131"/>
        <v>-6.3974896415527824E-2</v>
      </c>
      <c r="T596" s="110">
        <f t="shared" si="132"/>
        <v>-4.2064944950552671E-2</v>
      </c>
      <c r="U596" s="111">
        <f t="shared" si="133"/>
        <v>1.5628166643318064E-4</v>
      </c>
      <c r="V596" s="98">
        <f t="shared" si="134"/>
        <v>2.1909951464975153E-2</v>
      </c>
    </row>
    <row r="597" spans="1:22" x14ac:dyDescent="0.3">
      <c r="A597" s="51">
        <v>580</v>
      </c>
      <c r="B597" s="52">
        <v>165.92</v>
      </c>
      <c r="C597" s="52">
        <v>230.28</v>
      </c>
      <c r="D597" s="52">
        <f t="shared" si="135"/>
        <v>8.7775617280395016E-3</v>
      </c>
      <c r="E597" s="52">
        <f t="shared" si="136"/>
        <v>4.0047874681131447E-2</v>
      </c>
      <c r="I597" s="51">
        <v>580</v>
      </c>
      <c r="J597" s="47">
        <f t="shared" si="137"/>
        <v>6.458883494044643E-4</v>
      </c>
      <c r="K597" s="47">
        <f t="shared" si="138"/>
        <v>1.5203886302963584E-3</v>
      </c>
      <c r="L597" s="47">
        <f t="shared" si="139"/>
        <v>5.0631653873459072E-4</v>
      </c>
      <c r="M597" s="47">
        <f t="shared" si="126"/>
        <v>2.5414333542402096E-2</v>
      </c>
      <c r="N597" s="47">
        <f t="shared" si="127"/>
        <v>3.8992161139084845E-2</v>
      </c>
      <c r="O597" s="47">
        <f t="shared" si="128"/>
        <v>0.5109355036339136</v>
      </c>
      <c r="P597" s="85">
        <v>0.74841512426220436</v>
      </c>
      <c r="Q597" s="84">
        <f t="shared" si="129"/>
        <v>2.5469194507878955E-2</v>
      </c>
      <c r="R597" s="110">
        <f t="shared" si="130"/>
        <v>-4.1802858703774558E-2</v>
      </c>
      <c r="S597" s="110">
        <f t="shared" si="131"/>
        <v>-6.4136397672299977E-2</v>
      </c>
      <c r="T597" s="110">
        <f t="shared" si="132"/>
        <v>-4.1893096961817228E-2</v>
      </c>
      <c r="U597" s="111">
        <f t="shared" si="133"/>
        <v>-9.0238258042669994E-5</v>
      </c>
      <c r="V597" s="98">
        <f t="shared" si="134"/>
        <v>2.224330071048275E-2</v>
      </c>
    </row>
    <row r="598" spans="1:22" x14ac:dyDescent="0.3">
      <c r="A598" s="51">
        <v>581</v>
      </c>
      <c r="B598" s="52">
        <v>171.32</v>
      </c>
      <c r="C598" s="52">
        <v>226.43</v>
      </c>
      <c r="D598" s="52">
        <f t="shared" si="135"/>
        <v>3.2027408265953058E-2</v>
      </c>
      <c r="E598" s="52">
        <f t="shared" si="136"/>
        <v>-1.6860113423178794E-2</v>
      </c>
      <c r="I598" s="51">
        <v>581</v>
      </c>
      <c r="J598" s="47">
        <f t="shared" si="137"/>
        <v>6.2882306661901665E-4</v>
      </c>
      <c r="K598" s="47">
        <f t="shared" si="138"/>
        <v>1.5228919393817358E-3</v>
      </c>
      <c r="L598" s="47">
        <f t="shared" si="139"/>
        <v>5.0167272333526559E-4</v>
      </c>
      <c r="M598" s="47">
        <f t="shared" si="126"/>
        <v>2.5076344761926859E-2</v>
      </c>
      <c r="N598" s="47">
        <f t="shared" si="127"/>
        <v>3.9024248095020815E-2</v>
      </c>
      <c r="O598" s="47">
        <f t="shared" si="128"/>
        <v>0.51265088609139853</v>
      </c>
      <c r="P598" s="85">
        <v>0.74841512426220436</v>
      </c>
      <c r="Q598" s="84">
        <f t="shared" si="129"/>
        <v>2.5249373328534618E-2</v>
      </c>
      <c r="R598" s="110">
        <f t="shared" si="130"/>
        <v>-4.1246916632340959E-2</v>
      </c>
      <c r="S598" s="110">
        <f t="shared" si="131"/>
        <v>-6.418917601814908E-2</v>
      </c>
      <c r="T598" s="110">
        <f t="shared" si="132"/>
        <v>-4.1531523297691941E-2</v>
      </c>
      <c r="U598" s="111">
        <f t="shared" si="133"/>
        <v>-2.8460666535098239E-4</v>
      </c>
      <c r="V598" s="98">
        <f t="shared" si="134"/>
        <v>2.2657652720457139E-2</v>
      </c>
    </row>
    <row r="599" spans="1:22" x14ac:dyDescent="0.3">
      <c r="A599" s="51">
        <v>582</v>
      </c>
      <c r="B599" s="52">
        <v>167.29</v>
      </c>
      <c r="C599" s="52">
        <v>218.48</v>
      </c>
      <c r="D599" s="52">
        <f t="shared" si="135"/>
        <v>-2.3804319403980822E-2</v>
      </c>
      <c r="E599" s="52">
        <f t="shared" si="136"/>
        <v>-3.5741369218980613E-2</v>
      </c>
      <c r="I599" s="51">
        <v>582</v>
      </c>
      <c r="J599" s="47">
        <f t="shared" si="137"/>
        <v>6.4073102102746738E-4</v>
      </c>
      <c r="K599" s="47">
        <f t="shared" si="138"/>
        <v>1.4857330839395573E-3</v>
      </c>
      <c r="L599" s="47">
        <f t="shared" si="139"/>
        <v>4.7042296955477486E-4</v>
      </c>
      <c r="M599" s="47">
        <f t="shared" si="126"/>
        <v>2.5312665229632918E-2</v>
      </c>
      <c r="N599" s="47">
        <f t="shared" si="127"/>
        <v>3.854520831360958E-2</v>
      </c>
      <c r="O599" s="47">
        <f t="shared" si="128"/>
        <v>0.48214786335464616</v>
      </c>
      <c r="P599" s="85">
        <v>0.74841512426220436</v>
      </c>
      <c r="Q599" s="84">
        <f t="shared" si="129"/>
        <v>2.5101410383980775E-2</v>
      </c>
      <c r="R599" s="110">
        <f t="shared" si="130"/>
        <v>-4.1635629210770138E-2</v>
      </c>
      <c r="S599" s="110">
        <f t="shared" si="131"/>
        <v>-6.3401225696240779E-2</v>
      </c>
      <c r="T599" s="110">
        <f t="shared" si="132"/>
        <v>-4.1288145911688133E-2</v>
      </c>
      <c r="U599" s="111">
        <f t="shared" si="133"/>
        <v>3.4748329908200482E-4</v>
      </c>
      <c r="V599" s="98">
        <f t="shared" si="134"/>
        <v>2.2113079784552646E-2</v>
      </c>
    </row>
    <row r="600" spans="1:22" x14ac:dyDescent="0.3">
      <c r="A600" s="51">
        <v>583</v>
      </c>
      <c r="B600" s="52">
        <v>170.81</v>
      </c>
      <c r="C600" s="52">
        <v>222.6</v>
      </c>
      <c r="D600" s="52">
        <f t="shared" si="135"/>
        <v>2.0822994306779988E-2</v>
      </c>
      <c r="E600" s="52">
        <f t="shared" si="136"/>
        <v>1.8681961675994993E-2</v>
      </c>
      <c r="I600" s="51">
        <v>583</v>
      </c>
      <c r="J600" s="47">
        <f t="shared" si="137"/>
        <v>6.3850845906524543E-4</v>
      </c>
      <c r="K600" s="47">
        <f t="shared" si="138"/>
        <v>1.4794844556307953E-3</v>
      </c>
      <c r="L600" s="47">
        <f t="shared" si="139"/>
        <v>4.8183424953285835E-4</v>
      </c>
      <c r="M600" s="47">
        <f t="shared" si="126"/>
        <v>2.5268724919656024E-2</v>
      </c>
      <c r="N600" s="47">
        <f t="shared" si="127"/>
        <v>3.8464067070849324E-2</v>
      </c>
      <c r="O600" s="47">
        <f t="shared" si="128"/>
        <v>0.4957459057915945</v>
      </c>
      <c r="P600" s="85">
        <v>0.74841512426220436</v>
      </c>
      <c r="Q600" s="84">
        <f t="shared" si="129"/>
        <v>2.5154276809660123E-2</v>
      </c>
      <c r="R600" s="110">
        <f t="shared" si="130"/>
        <v>-4.1563353832535267E-2</v>
      </c>
      <c r="S600" s="110">
        <f t="shared" si="131"/>
        <v>-6.3267760228791214E-2</v>
      </c>
      <c r="T600" s="110">
        <f t="shared" si="132"/>
        <v>-4.1375103443710773E-2</v>
      </c>
      <c r="U600" s="111">
        <f t="shared" si="133"/>
        <v>1.8825038882449435E-4</v>
      </c>
      <c r="V600" s="98">
        <f t="shared" si="134"/>
        <v>2.1892656785080442E-2</v>
      </c>
    </row>
    <row r="601" spans="1:22" x14ac:dyDescent="0.3">
      <c r="A601" s="51">
        <v>584</v>
      </c>
      <c r="B601" s="52">
        <v>169.12</v>
      </c>
      <c r="C601" s="52">
        <v>220.44</v>
      </c>
      <c r="D601" s="52">
        <f t="shared" si="135"/>
        <v>-9.9433055280418632E-3</v>
      </c>
      <c r="E601" s="52">
        <f t="shared" si="136"/>
        <v>-9.7508898264098767E-3</v>
      </c>
      <c r="I601" s="51">
        <v>584</v>
      </c>
      <c r="J601" s="47">
        <f t="shared" si="137"/>
        <v>6.3236111805029373E-4</v>
      </c>
      <c r="K601" s="47">
        <f t="shared" si="138"/>
        <v>1.4455703927237719E-3</v>
      </c>
      <c r="L601" s="47">
        <f t="shared" si="139"/>
        <v>4.7904965349543436E-4</v>
      </c>
      <c r="M601" s="47">
        <f t="shared" si="126"/>
        <v>2.5146791406664464E-2</v>
      </c>
      <c r="N601" s="47">
        <f t="shared" si="127"/>
        <v>3.8020657447284785E-2</v>
      </c>
      <c r="O601" s="47">
        <f t="shared" si="128"/>
        <v>0.50104684142144507</v>
      </c>
      <c r="P601" s="85">
        <v>0.74841512426220436</v>
      </c>
      <c r="Q601" s="84">
        <f t="shared" si="129"/>
        <v>2.5021973334306911E-2</v>
      </c>
      <c r="R601" s="110">
        <f t="shared" si="130"/>
        <v>-4.1362791051444171E-2</v>
      </c>
      <c r="S601" s="110">
        <f t="shared" si="131"/>
        <v>-6.2538416301245903E-2</v>
      </c>
      <c r="T601" s="110">
        <f t="shared" si="132"/>
        <v>-4.1157483592417755E-2</v>
      </c>
      <c r="U601" s="111">
        <f t="shared" si="133"/>
        <v>2.0530745902641589E-4</v>
      </c>
      <c r="V601" s="98">
        <f t="shared" si="134"/>
        <v>2.1380932708828147E-2</v>
      </c>
    </row>
    <row r="602" spans="1:22" x14ac:dyDescent="0.3">
      <c r="A602" s="51">
        <v>585</v>
      </c>
      <c r="B602" s="52">
        <v>167.11</v>
      </c>
      <c r="C602" s="52">
        <v>226.37</v>
      </c>
      <c r="D602" s="52">
        <f t="shared" si="135"/>
        <v>-1.1956243906636235E-2</v>
      </c>
      <c r="E602" s="52">
        <f t="shared" si="136"/>
        <v>2.6545279699999855E-2</v>
      </c>
      <c r="I602" s="51">
        <v>585</v>
      </c>
      <c r="J602" s="47">
        <f t="shared" si="137"/>
        <v>6.1635636425350451E-4</v>
      </c>
      <c r="K602" s="47">
        <f t="shared" si="138"/>
        <v>1.4050556765142623E-3</v>
      </c>
      <c r="L602" s="47">
        <f t="shared" si="139"/>
        <v>4.6758684619199937E-4</v>
      </c>
      <c r="M602" s="47">
        <f t="shared" si="126"/>
        <v>2.4826525416447316E-2</v>
      </c>
      <c r="N602" s="47">
        <f t="shared" si="127"/>
        <v>3.7484072304303624E-2</v>
      </c>
      <c r="O602" s="47">
        <f t="shared" si="128"/>
        <v>0.50245778109771189</v>
      </c>
      <c r="P602" s="85">
        <v>0.74841512426220436</v>
      </c>
      <c r="Q602" s="84">
        <f t="shared" si="129"/>
        <v>2.4703308370469679E-2</v>
      </c>
      <c r="R602" s="110">
        <f t="shared" si="130"/>
        <v>-4.0836000375846289E-2</v>
      </c>
      <c r="S602" s="110">
        <f t="shared" si="131"/>
        <v>-6.1655812282645057E-2</v>
      </c>
      <c r="T602" s="110">
        <f t="shared" si="132"/>
        <v>-4.0633326370867723E-2</v>
      </c>
      <c r="U602" s="111">
        <f t="shared" si="133"/>
        <v>2.0267400497856608E-4</v>
      </c>
      <c r="V602" s="98">
        <f t="shared" si="134"/>
        <v>2.1022485911777335E-2</v>
      </c>
    </row>
    <row r="603" spans="1:22" x14ac:dyDescent="0.3">
      <c r="A603" s="51">
        <v>586</v>
      </c>
      <c r="B603" s="52">
        <v>167.7</v>
      </c>
      <c r="C603" s="52">
        <v>223.15</v>
      </c>
      <c r="D603" s="52">
        <f t="shared" si="135"/>
        <v>3.5243906138717591E-3</v>
      </c>
      <c r="E603" s="52">
        <f t="shared" si="136"/>
        <v>-1.4326637639755488E-2</v>
      </c>
      <c r="I603" s="51">
        <v>586</v>
      </c>
      <c r="J603" s="47">
        <f t="shared" si="137"/>
        <v>6.0215422637654862E-4</v>
      </c>
      <c r="K603" s="47">
        <f t="shared" si="138"/>
        <v>1.3840435624493711E-3</v>
      </c>
      <c r="L603" s="47">
        <f t="shared" si="139"/>
        <v>4.4403778564634707E-4</v>
      </c>
      <c r="M603" s="47">
        <f t="shared" si="126"/>
        <v>2.4538830990423088E-2</v>
      </c>
      <c r="N603" s="47">
        <f t="shared" si="127"/>
        <v>3.7202735953816235E-2</v>
      </c>
      <c r="O603" s="47">
        <f t="shared" si="128"/>
        <v>0.48639732625788934</v>
      </c>
      <c r="P603" s="85">
        <v>0.74841512426220436</v>
      </c>
      <c r="Q603" s="84">
        <f t="shared" si="129"/>
        <v>2.4333113378960537E-2</v>
      </c>
      <c r="R603" s="110">
        <f t="shared" si="130"/>
        <v>-4.0362785155746615E-2</v>
      </c>
      <c r="S603" s="110">
        <f t="shared" si="131"/>
        <v>-6.1193055166152588E-2</v>
      </c>
      <c r="T603" s="110">
        <f t="shared" si="132"/>
        <v>-4.0024409796404641E-2</v>
      </c>
      <c r="U603" s="111">
        <f t="shared" si="133"/>
        <v>3.3837535934197471E-4</v>
      </c>
      <c r="V603" s="98">
        <f t="shared" si="134"/>
        <v>2.1168645369747947E-2</v>
      </c>
    </row>
    <row r="604" spans="1:22" x14ac:dyDescent="0.3">
      <c r="A604" s="51">
        <v>587</v>
      </c>
      <c r="B604" s="52">
        <v>171.05</v>
      </c>
      <c r="C604" s="52">
        <v>218.03</v>
      </c>
      <c r="D604" s="52">
        <f t="shared" si="135"/>
        <v>1.9779242594450738E-2</v>
      </c>
      <c r="E604" s="52">
        <f t="shared" si="136"/>
        <v>-2.3211523075322201E-2</v>
      </c>
      <c r="I604" s="51">
        <v>587</v>
      </c>
      <c r="J604" s="47">
        <f t="shared" si="137"/>
        <v>5.8446223946122657E-4</v>
      </c>
      <c r="K604" s="47">
        <f t="shared" si="138"/>
        <v>1.3486798319577158E-3</v>
      </c>
      <c r="L604" s="47">
        <f t="shared" si="139"/>
        <v>4.2920187206017975E-4</v>
      </c>
      <c r="M604" s="47">
        <f t="shared" si="126"/>
        <v>2.4175653857987513E-2</v>
      </c>
      <c r="N604" s="47">
        <f t="shared" si="127"/>
        <v>3.6724376535997395E-2</v>
      </c>
      <c r="O604" s="47">
        <f t="shared" si="128"/>
        <v>0.4834248232287886</v>
      </c>
      <c r="P604" s="85">
        <v>0.74841512426220436</v>
      </c>
      <c r="Q604" s="84">
        <f t="shared" si="129"/>
        <v>2.3965922209442745E-2</v>
      </c>
      <c r="R604" s="110">
        <f t="shared" si="130"/>
        <v>-3.9765411932234124E-2</v>
      </c>
      <c r="S604" s="110">
        <f t="shared" si="131"/>
        <v>-6.0406223942766873E-2</v>
      </c>
      <c r="T604" s="110">
        <f t="shared" si="132"/>
        <v>-3.9420434069438751E-2</v>
      </c>
      <c r="U604" s="111">
        <f t="shared" si="133"/>
        <v>3.4497786279537312E-4</v>
      </c>
      <c r="V604" s="98">
        <f t="shared" si="134"/>
        <v>2.0985789873328123E-2</v>
      </c>
    </row>
    <row r="605" spans="1:22" x14ac:dyDescent="0.3">
      <c r="A605" s="51">
        <v>588</v>
      </c>
      <c r="B605" s="52">
        <v>168.67</v>
      </c>
      <c r="C605" s="52">
        <v>221.38</v>
      </c>
      <c r="D605" s="52">
        <f t="shared" si="135"/>
        <v>-1.4011768153690618E-2</v>
      </c>
      <c r="E605" s="52">
        <f t="shared" si="136"/>
        <v>1.5248013957521164E-2</v>
      </c>
      <c r="I605" s="51">
        <v>588</v>
      </c>
      <c r="J605" s="47">
        <f t="shared" si="137"/>
        <v>5.7866492540569381E-4</v>
      </c>
      <c r="K605" s="47">
        <f t="shared" si="138"/>
        <v>1.3243826811032708E-3</v>
      </c>
      <c r="L605" s="47">
        <f t="shared" si="139"/>
        <v>4.0255262552156969E-4</v>
      </c>
      <c r="M605" s="47">
        <f t="shared" si="126"/>
        <v>2.405545521094319E-2</v>
      </c>
      <c r="N605" s="47">
        <f t="shared" si="127"/>
        <v>3.6392068931338194E-2</v>
      </c>
      <c r="O605" s="47">
        <f t="shared" si="128"/>
        <v>0.45983533168782481</v>
      </c>
      <c r="P605" s="85">
        <v>0.74841512426220436</v>
      </c>
      <c r="Q605" s="84">
        <f t="shared" si="129"/>
        <v>2.3654698252227092E-2</v>
      </c>
      <c r="R605" s="110">
        <f t="shared" si="130"/>
        <v>-3.956770275168861E-2</v>
      </c>
      <c r="S605" s="110">
        <f t="shared" si="131"/>
        <v>-5.9859626573979634E-2</v>
      </c>
      <c r="T605" s="110">
        <f t="shared" si="132"/>
        <v>-3.890851621461839E-2</v>
      </c>
      <c r="U605" s="111">
        <f t="shared" si="133"/>
        <v>6.5918653707022073E-4</v>
      </c>
      <c r="V605" s="98">
        <f t="shared" si="134"/>
        <v>2.0951110359361244E-2</v>
      </c>
    </row>
    <row r="606" spans="1:22" x14ac:dyDescent="0.3">
      <c r="A606" s="51">
        <v>589</v>
      </c>
      <c r="B606" s="52">
        <v>175.33</v>
      </c>
      <c r="C606" s="52">
        <v>234.18</v>
      </c>
      <c r="D606" s="52">
        <f t="shared" si="135"/>
        <v>3.8725769212113986E-2</v>
      </c>
      <c r="E606" s="52">
        <f t="shared" si="136"/>
        <v>5.6209368463100755E-2</v>
      </c>
      <c r="I606" s="51">
        <v>589</v>
      </c>
      <c r="J606" s="47">
        <f t="shared" si="137"/>
        <v>5.6719486704730638E-4</v>
      </c>
      <c r="K606" s="47">
        <f t="shared" si="138"/>
        <v>1.2916262585596354E-3</v>
      </c>
      <c r="L606" s="47">
        <f t="shared" si="139"/>
        <v>3.8406649766461185E-4</v>
      </c>
      <c r="M606" s="47">
        <f t="shared" si="126"/>
        <v>2.3815853271451484E-2</v>
      </c>
      <c r="N606" s="47">
        <f t="shared" si="127"/>
        <v>3.5939202252688297E-2</v>
      </c>
      <c r="O606" s="47">
        <f t="shared" si="128"/>
        <v>0.44871630038197069</v>
      </c>
      <c r="P606" s="85">
        <v>0.74841512426220436</v>
      </c>
      <c r="Q606" s="84">
        <f t="shared" si="129"/>
        <v>2.3325635281406659E-2</v>
      </c>
      <c r="R606" s="110">
        <f t="shared" si="130"/>
        <v>-3.9173592632491067E-2</v>
      </c>
      <c r="S606" s="110">
        <f t="shared" si="131"/>
        <v>-5.9114727175076882E-2</v>
      </c>
      <c r="T606" s="110">
        <f t="shared" si="132"/>
        <v>-3.8367255793568977E-2</v>
      </c>
      <c r="U606" s="111">
        <f t="shared" si="133"/>
        <v>8.0633683892208929E-4</v>
      </c>
      <c r="V606" s="98">
        <f t="shared" si="134"/>
        <v>2.0747471381507905E-2</v>
      </c>
    </row>
    <row r="607" spans="1:22" x14ac:dyDescent="0.3">
      <c r="A607" s="51">
        <v>590</v>
      </c>
      <c r="B607" s="52">
        <v>171.95</v>
      </c>
      <c r="C607" s="52">
        <v>238.37</v>
      </c>
      <c r="D607" s="52">
        <f t="shared" si="135"/>
        <v>-1.9466175603761918E-2</v>
      </c>
      <c r="E607" s="52">
        <f t="shared" si="136"/>
        <v>1.7734037926059678E-2</v>
      </c>
      <c r="I607" s="51">
        <v>590</v>
      </c>
      <c r="J607" s="47">
        <f t="shared" si="137"/>
        <v>5.9516957706798464E-4</v>
      </c>
      <c r="K607" s="47">
        <f t="shared" si="138"/>
        <v>1.3476622638934651E-3</v>
      </c>
      <c r="L607" s="47">
        <f t="shared" si="139"/>
        <v>4.378470336544951E-4</v>
      </c>
      <c r="M607" s="47">
        <f t="shared" si="126"/>
        <v>2.4396097578669926E-2</v>
      </c>
      <c r="N607" s="47">
        <f t="shared" si="127"/>
        <v>3.6710519798737053E-2</v>
      </c>
      <c r="O607" s="47">
        <f t="shared" si="128"/>
        <v>0.48889040755001495</v>
      </c>
      <c r="P607" s="85">
        <v>0.74841512426220436</v>
      </c>
      <c r="Q607" s="84">
        <f t="shared" si="129"/>
        <v>2.4156863697579117E-2</v>
      </c>
      <c r="R607" s="110">
        <f t="shared" si="130"/>
        <v>-4.012800958573727E-2</v>
      </c>
      <c r="S607" s="110">
        <f t="shared" si="131"/>
        <v>-6.0383431638226487E-2</v>
      </c>
      <c r="T607" s="110">
        <f t="shared" si="132"/>
        <v>-3.9734504868735372E-2</v>
      </c>
      <c r="U607" s="111">
        <f t="shared" si="133"/>
        <v>3.9350471700189821E-4</v>
      </c>
      <c r="V607" s="98">
        <f t="shared" si="134"/>
        <v>2.0648926769491115E-2</v>
      </c>
    </row>
    <row r="608" spans="1:22" x14ac:dyDescent="0.3">
      <c r="A608" s="51">
        <v>591</v>
      </c>
      <c r="B608" s="52">
        <v>171.42</v>
      </c>
      <c r="C608" s="52">
        <v>223.39</v>
      </c>
      <c r="D608" s="52">
        <f t="shared" si="135"/>
        <v>-3.0870514075385567E-3</v>
      </c>
      <c r="E608" s="52">
        <f t="shared" si="136"/>
        <v>-6.4904965470805973E-2</v>
      </c>
      <c r="I608" s="51">
        <v>591</v>
      </c>
      <c r="J608" s="47">
        <f t="shared" si="137"/>
        <v>5.8868244953504004E-4</v>
      </c>
      <c r="K608" s="47">
        <f t="shared" si="138"/>
        <v>1.3166672790115488E-3</v>
      </c>
      <c r="L608" s="47">
        <f t="shared" si="139"/>
        <v>4.1435520575188671E-4</v>
      </c>
      <c r="M608" s="47">
        <f t="shared" si="126"/>
        <v>2.4262779097519723E-2</v>
      </c>
      <c r="N608" s="47">
        <f t="shared" si="127"/>
        <v>3.6285910199574008E-2</v>
      </c>
      <c r="O608" s="47">
        <f t="shared" si="128"/>
        <v>0.47064585031535017</v>
      </c>
      <c r="P608" s="85">
        <v>0.74841512426220436</v>
      </c>
      <c r="Q608" s="84">
        <f t="shared" si="129"/>
        <v>2.3856070192353886E-2</v>
      </c>
      <c r="R608" s="110">
        <f t="shared" si="130"/>
        <v>-3.9908720198477694E-2</v>
      </c>
      <c r="S608" s="110">
        <f t="shared" si="131"/>
        <v>-5.9685010999004744E-2</v>
      </c>
      <c r="T608" s="110">
        <f t="shared" si="132"/>
        <v>-3.9239743580702202E-2</v>
      </c>
      <c r="U608" s="111">
        <f t="shared" si="133"/>
        <v>6.6897661777549217E-4</v>
      </c>
      <c r="V608" s="98">
        <f t="shared" si="134"/>
        <v>2.0445267418302542E-2</v>
      </c>
    </row>
    <row r="609" spans="1:22" x14ac:dyDescent="0.3">
      <c r="A609" s="51">
        <v>592</v>
      </c>
      <c r="B609" s="52">
        <v>172.03</v>
      </c>
      <c r="C609" s="52">
        <v>223.49</v>
      </c>
      <c r="D609" s="52">
        <f t="shared" si="135"/>
        <v>3.5521947382111583E-3</v>
      </c>
      <c r="E609" s="52">
        <f t="shared" si="136"/>
        <v>4.4754744749896731E-4</v>
      </c>
      <c r="I609" s="51">
        <v>592</v>
      </c>
      <c r="J609" s="47">
        <f t="shared" si="137"/>
        <v>5.7130787264077242E-4</v>
      </c>
      <c r="K609" s="47">
        <f t="shared" si="138"/>
        <v>1.4035468969241978E-3</v>
      </c>
      <c r="L609" s="47">
        <f t="shared" si="139"/>
        <v>4.0793549852971686E-4</v>
      </c>
      <c r="M609" s="47">
        <f t="shared" si="126"/>
        <v>2.3902047457085605E-2</v>
      </c>
      <c r="N609" s="47">
        <f t="shared" si="127"/>
        <v>3.7463941289247689E-2</v>
      </c>
      <c r="O609" s="47">
        <f t="shared" si="128"/>
        <v>0.45555721651831199</v>
      </c>
      <c r="P609" s="85">
        <v>0.74841512426220436</v>
      </c>
      <c r="Q609" s="84">
        <f t="shared" si="129"/>
        <v>2.3716274061184057E-2</v>
      </c>
      <c r="R609" s="110">
        <f t="shared" si="130"/>
        <v>-3.9315369451353478E-2</v>
      </c>
      <c r="S609" s="110">
        <f t="shared" si="131"/>
        <v>-6.1622699709516088E-2</v>
      </c>
      <c r="T609" s="110">
        <f t="shared" si="132"/>
        <v>-3.9009799407313729E-2</v>
      </c>
      <c r="U609" s="111">
        <f t="shared" si="133"/>
        <v>3.0557004403974908E-4</v>
      </c>
      <c r="V609" s="98">
        <f t="shared" si="134"/>
        <v>2.2612900302202359E-2</v>
      </c>
    </row>
    <row r="610" spans="1:22" x14ac:dyDescent="0.3">
      <c r="A610" s="51">
        <v>593</v>
      </c>
      <c r="B610" s="52">
        <v>170.74</v>
      </c>
      <c r="C610" s="52">
        <v>220.88</v>
      </c>
      <c r="D610" s="52">
        <f t="shared" si="135"/>
        <v>-7.5269486267874313E-3</v>
      </c>
      <c r="E610" s="52">
        <f t="shared" si="136"/>
        <v>-1.1747102701432298E-2</v>
      </c>
      <c r="I610" s="51">
        <v>593</v>
      </c>
      <c r="J610" s="47">
        <f t="shared" si="137"/>
        <v>5.5454717908529451E-4</v>
      </c>
      <c r="K610" s="47">
        <f t="shared" si="138"/>
        <v>1.3614464989780046E-3</v>
      </c>
      <c r="L610" s="47">
        <f t="shared" si="139"/>
        <v>3.9574512684446855E-4</v>
      </c>
      <c r="M610" s="47">
        <f t="shared" si="126"/>
        <v>2.3548825428995276E-2</v>
      </c>
      <c r="N610" s="47">
        <f t="shared" si="127"/>
        <v>3.6897784472485672E-2</v>
      </c>
      <c r="O610" s="47">
        <f t="shared" si="128"/>
        <v>0.4554555890045075</v>
      </c>
      <c r="P610" s="85">
        <v>0.74841512426220436</v>
      </c>
      <c r="Q610" s="84">
        <f t="shared" si="129"/>
        <v>2.3362751927132205E-2</v>
      </c>
      <c r="R610" s="110">
        <f t="shared" si="130"/>
        <v>-3.8734370917329945E-2</v>
      </c>
      <c r="S610" s="110">
        <f t="shared" si="131"/>
        <v>-6.0691454616041786E-2</v>
      </c>
      <c r="T610" s="110">
        <f t="shared" si="132"/>
        <v>-3.8428307242910915E-2</v>
      </c>
      <c r="U610" s="111">
        <f t="shared" si="133"/>
        <v>3.0606367441902982E-4</v>
      </c>
      <c r="V610" s="98">
        <f t="shared" si="134"/>
        <v>2.226314737313087E-2</v>
      </c>
    </row>
    <row r="611" spans="1:22" x14ac:dyDescent="0.3">
      <c r="A611" s="51">
        <v>594</v>
      </c>
      <c r="B611" s="52">
        <v>168.28</v>
      </c>
      <c r="C611" s="52">
        <v>227.29</v>
      </c>
      <c r="D611" s="52">
        <f t="shared" si="135"/>
        <v>-1.4512672859840245E-2</v>
      </c>
      <c r="E611" s="52">
        <f t="shared" si="136"/>
        <v>2.8607167548168982E-2</v>
      </c>
      <c r="I611" s="51">
        <v>594</v>
      </c>
      <c r="J611" s="47">
        <f t="shared" si="137"/>
        <v>5.3961041238164461E-4</v>
      </c>
      <c r="K611" s="47">
        <f t="shared" si="138"/>
        <v>1.3247429366650043E-3</v>
      </c>
      <c r="L611" s="47">
        <f t="shared" si="139"/>
        <v>3.865253681955528E-4</v>
      </c>
      <c r="M611" s="47">
        <f t="shared" si="126"/>
        <v>2.3229515973899339E-2</v>
      </c>
      <c r="N611" s="47">
        <f t="shared" si="127"/>
        <v>3.6397018238655272E-2</v>
      </c>
      <c r="O611" s="47">
        <f t="shared" si="128"/>
        <v>0.45716401225412157</v>
      </c>
      <c r="P611" s="85">
        <v>0.74841512426220436</v>
      </c>
      <c r="Q611" s="84">
        <f t="shared" si="129"/>
        <v>2.3057679690710691E-2</v>
      </c>
      <c r="R611" s="110">
        <f t="shared" si="130"/>
        <v>-3.8209153601995498E-2</v>
      </c>
      <c r="S611" s="110">
        <f t="shared" si="131"/>
        <v>-5.9867767460071025E-2</v>
      </c>
      <c r="T611" s="110">
        <f t="shared" si="132"/>
        <v>-3.7926508068350788E-2</v>
      </c>
      <c r="U611" s="111">
        <f t="shared" si="133"/>
        <v>2.8264553364470979E-4</v>
      </c>
      <c r="V611" s="98">
        <f t="shared" si="134"/>
        <v>2.1941259391720237E-2</v>
      </c>
    </row>
    <row r="612" spans="1:22" x14ac:dyDescent="0.3">
      <c r="A612" s="51">
        <v>595</v>
      </c>
      <c r="B612" s="52">
        <v>172.39</v>
      </c>
      <c r="C612" s="52">
        <v>226.52</v>
      </c>
      <c r="D612" s="52">
        <f t="shared" si="135"/>
        <v>2.4130093184567158E-2</v>
      </c>
      <c r="E612" s="52">
        <f t="shared" si="136"/>
        <v>-3.393493924463527E-3</v>
      </c>
      <c r="I612" s="51">
        <v>595</v>
      </c>
      <c r="J612" s="47">
        <f t="shared" si="137"/>
        <v>5.2974063021629756E-4</v>
      </c>
      <c r="K612" s="47">
        <f t="shared" si="138"/>
        <v>1.3095517496189246E-3</v>
      </c>
      <c r="L612" s="47">
        <f t="shared" si="139"/>
        <v>3.6247461322748973E-4</v>
      </c>
      <c r="M612" s="47">
        <f t="shared" si="126"/>
        <v>2.3016095025357744E-2</v>
      </c>
      <c r="N612" s="47">
        <f t="shared" si="127"/>
        <v>3.6187729268619837E-2</v>
      </c>
      <c r="O612" s="47">
        <f t="shared" si="128"/>
        <v>0.43519572505697629</v>
      </c>
      <c r="P612" s="85">
        <v>0.74841512426220436</v>
      </c>
      <c r="Q612" s="84">
        <f t="shared" si="129"/>
        <v>2.2718048416610771E-2</v>
      </c>
      <c r="R612" s="110">
        <f t="shared" si="130"/>
        <v>-3.785810738071943E-2</v>
      </c>
      <c r="S612" s="110">
        <f t="shared" si="131"/>
        <v>-5.9523517738627303E-2</v>
      </c>
      <c r="T612" s="110">
        <f t="shared" si="132"/>
        <v>-3.7367864335321389E-2</v>
      </c>
      <c r="U612" s="111">
        <f t="shared" si="133"/>
        <v>4.9024304539804081E-4</v>
      </c>
      <c r="V612" s="98">
        <f t="shared" si="134"/>
        <v>2.2155653403305914E-2</v>
      </c>
    </row>
    <row r="613" spans="1:22" x14ac:dyDescent="0.3">
      <c r="A613" s="51">
        <v>596</v>
      </c>
      <c r="B613" s="52">
        <v>170.82</v>
      </c>
      <c r="C613" s="52">
        <v>241.3</v>
      </c>
      <c r="D613" s="52">
        <f t="shared" si="135"/>
        <v>-9.1489813888860315E-3</v>
      </c>
      <c r="E613" s="52">
        <f t="shared" si="136"/>
        <v>6.3207731385381757E-2</v>
      </c>
      <c r="I613" s="51">
        <v>596</v>
      </c>
      <c r="J613" s="47">
        <f t="shared" si="137"/>
        <v>5.3131625322268543E-4</v>
      </c>
      <c r="K613" s="47">
        <f t="shared" si="138"/>
        <v>1.2706106711608178E-3</v>
      </c>
      <c r="L613" s="47">
        <f t="shared" si="139"/>
        <v>3.4914381509210801E-4</v>
      </c>
      <c r="M613" s="47">
        <f t="shared" si="126"/>
        <v>2.3050298332617854E-2</v>
      </c>
      <c r="N613" s="47">
        <f t="shared" si="127"/>
        <v>3.5645626255696755E-2</v>
      </c>
      <c r="O613" s="47">
        <f t="shared" si="128"/>
        <v>0.42493407024990992</v>
      </c>
      <c r="P613" s="85">
        <v>0.74841512426220436</v>
      </c>
      <c r="Q613" s="84">
        <f t="shared" si="129"/>
        <v>2.2572270298224544E-2</v>
      </c>
      <c r="R613" s="110">
        <f t="shared" si="130"/>
        <v>-3.7914366814719956E-2</v>
      </c>
      <c r="S613" s="110">
        <f t="shared" si="131"/>
        <v>-5.8631837631639448E-2</v>
      </c>
      <c r="T613" s="110">
        <f t="shared" si="132"/>
        <v>-3.7128080668563643E-2</v>
      </c>
      <c r="U613" s="111">
        <f t="shared" si="133"/>
        <v>7.8628614615631337E-4</v>
      </c>
      <c r="V613" s="98">
        <f t="shared" si="134"/>
        <v>2.1503756963075805E-2</v>
      </c>
    </row>
    <row r="614" spans="1:22" x14ac:dyDescent="0.3">
      <c r="A614" s="51">
        <v>597</v>
      </c>
      <c r="B614" s="52">
        <v>172.2</v>
      </c>
      <c r="C614" s="52">
        <v>224.4</v>
      </c>
      <c r="D614" s="52">
        <f t="shared" si="135"/>
        <v>8.0462214756291377E-3</v>
      </c>
      <c r="E614" s="52">
        <f t="shared" si="136"/>
        <v>-7.2610798982444796E-2</v>
      </c>
      <c r="I614" s="51">
        <v>597</v>
      </c>
      <c r="J614" s="47">
        <f t="shared" si="137"/>
        <v>5.1788788143963035E-4</v>
      </c>
      <c r="K614" s="47">
        <f t="shared" si="138"/>
        <v>1.3523488702325906E-3</v>
      </c>
      <c r="L614" s="47">
        <f t="shared" si="139"/>
        <v>3.2132090989698777E-4</v>
      </c>
      <c r="M614" s="47">
        <f t="shared" si="126"/>
        <v>2.2757150116823291E-2</v>
      </c>
      <c r="N614" s="47">
        <f t="shared" si="127"/>
        <v>3.6774296325457957E-2</v>
      </c>
      <c r="O614" s="47">
        <f t="shared" si="128"/>
        <v>0.38395183055219351</v>
      </c>
      <c r="P614" s="85">
        <v>0.74841512426220436</v>
      </c>
      <c r="Q614" s="84">
        <f t="shared" si="129"/>
        <v>2.2286361001415646E-2</v>
      </c>
      <c r="R614" s="110">
        <f t="shared" si="130"/>
        <v>-3.7432180908735922E-2</v>
      </c>
      <c r="S614" s="110">
        <f t="shared" si="131"/>
        <v>-6.0488334689517732E-2</v>
      </c>
      <c r="T614" s="110">
        <f t="shared" si="132"/>
        <v>-3.6657801724728378E-2</v>
      </c>
      <c r="U614" s="111">
        <f t="shared" si="133"/>
        <v>7.7437918400754396E-4</v>
      </c>
      <c r="V614" s="98">
        <f t="shared" si="134"/>
        <v>2.3830532964789354E-2</v>
      </c>
    </row>
    <row r="615" spans="1:22" x14ac:dyDescent="0.3">
      <c r="A615" s="51">
        <v>598</v>
      </c>
      <c r="B615" s="52">
        <v>176.02</v>
      </c>
      <c r="C615" s="52">
        <v>223.72</v>
      </c>
      <c r="D615" s="52">
        <f t="shared" si="135"/>
        <v>2.1941032952035304E-2</v>
      </c>
      <c r="E615" s="52">
        <f t="shared" si="136"/>
        <v>-3.034903695154047E-3</v>
      </c>
      <c r="I615" s="51">
        <v>598</v>
      </c>
      <c r="J615" s="47">
        <f t="shared" si="137"/>
        <v>5.0429349539748763E-4</v>
      </c>
      <c r="K615" s="47">
        <f t="shared" si="138"/>
        <v>1.4699482479916832E-3</v>
      </c>
      <c r="L615" s="47">
        <f t="shared" si="139"/>
        <v>2.9415400549602397E-4</v>
      </c>
      <c r="M615" s="47">
        <f t="shared" si="126"/>
        <v>2.2456480031329211E-2</v>
      </c>
      <c r="N615" s="47">
        <f t="shared" si="127"/>
        <v>3.8339904120794084E-2</v>
      </c>
      <c r="O615" s="47">
        <f t="shared" si="128"/>
        <v>0.34165050015862497</v>
      </c>
      <c r="P615" s="85">
        <v>0.74841512426220436</v>
      </c>
      <c r="Q615" s="84">
        <f t="shared" si="129"/>
        <v>2.2051763339201984E-2</v>
      </c>
      <c r="R615" s="110">
        <f t="shared" si="130"/>
        <v>-3.6937622628095169E-2</v>
      </c>
      <c r="S615" s="110">
        <f t="shared" si="131"/>
        <v>-6.3063530350059863E-2</v>
      </c>
      <c r="T615" s="110">
        <f t="shared" si="132"/>
        <v>-3.6271922909161904E-2</v>
      </c>
      <c r="U615" s="111">
        <f t="shared" si="133"/>
        <v>6.6569971893326585E-4</v>
      </c>
      <c r="V615" s="98">
        <f t="shared" si="134"/>
        <v>2.6791607440897959E-2</v>
      </c>
    </row>
    <row r="616" spans="1:22" x14ac:dyDescent="0.3">
      <c r="A616" s="51">
        <v>599</v>
      </c>
      <c r="B616" s="52">
        <v>177.94</v>
      </c>
      <c r="C616" s="52">
        <v>231.87</v>
      </c>
      <c r="D616" s="52">
        <f t="shared" si="135"/>
        <v>1.0848789870955654E-2</v>
      </c>
      <c r="E616" s="52">
        <f t="shared" si="136"/>
        <v>3.5781599833502029E-2</v>
      </c>
      <c r="I616" s="51">
        <v>599</v>
      </c>
      <c r="J616" s="47">
        <f t="shared" si="137"/>
        <v>5.0360695834563199E-4</v>
      </c>
      <c r="K616" s="47">
        <f t="shared" si="138"/>
        <v>1.4261261197650984E-3</v>
      </c>
      <c r="L616" s="47">
        <f t="shared" si="139"/>
        <v>2.8333171767169437E-4</v>
      </c>
      <c r="M616" s="47">
        <f t="shared" si="126"/>
        <v>2.2441188879950901E-2</v>
      </c>
      <c r="N616" s="47">
        <f t="shared" si="127"/>
        <v>3.7764085051343405E-2</v>
      </c>
      <c r="O616" s="47">
        <f t="shared" si="128"/>
        <v>0.33432616478993249</v>
      </c>
      <c r="P616" s="85">
        <v>0.74841512426220436</v>
      </c>
      <c r="Q616" s="84">
        <f t="shared" si="129"/>
        <v>2.1887131943588666E-2</v>
      </c>
      <c r="R616" s="110">
        <f t="shared" si="130"/>
        <v>-3.6912470922290296E-2</v>
      </c>
      <c r="S616" s="110">
        <f t="shared" si="131"/>
        <v>-6.2116392265206086E-2</v>
      </c>
      <c r="T616" s="110">
        <f t="shared" si="132"/>
        <v>-3.6001128360977255E-2</v>
      </c>
      <c r="U616" s="111">
        <f t="shared" si="133"/>
        <v>9.113425613130402E-4</v>
      </c>
      <c r="V616" s="98">
        <f t="shared" si="134"/>
        <v>2.611526390422883E-2</v>
      </c>
    </row>
    <row r="617" spans="1:22" x14ac:dyDescent="0.3">
      <c r="A617" s="51">
        <v>600</v>
      </c>
      <c r="B617" s="52">
        <v>169.39</v>
      </c>
      <c r="C617" s="52">
        <v>240.88</v>
      </c>
      <c r="D617" s="52">
        <f t="shared" si="135"/>
        <v>-4.9242666218330823E-2</v>
      </c>
      <c r="E617" s="52">
        <f t="shared" si="136"/>
        <v>3.812201438658893E-2</v>
      </c>
      <c r="I617" s="51">
        <v>600</v>
      </c>
      <c r="J617" s="47">
        <f t="shared" si="137"/>
        <v>4.9202963684518753E-4</v>
      </c>
      <c r="K617" s="47">
        <f t="shared" si="138"/>
        <v>1.4217520227714918E-3</v>
      </c>
      <c r="L617" s="47">
        <f t="shared" si="139"/>
        <v>2.8647737787675212E-4</v>
      </c>
      <c r="M617" s="47">
        <f t="shared" si="126"/>
        <v>2.2181741068842804E-2</v>
      </c>
      <c r="N617" s="47">
        <f t="shared" si="127"/>
        <v>3.7706127125064062E-2</v>
      </c>
      <c r="O617" s="47">
        <f t="shared" si="128"/>
        <v>0.34251750681521992</v>
      </c>
      <c r="P617" s="85">
        <v>0.74841512426220436</v>
      </c>
      <c r="Q617" s="84">
        <f t="shared" si="129"/>
        <v>2.1759354981736537E-2</v>
      </c>
      <c r="R617" s="110">
        <f t="shared" si="130"/>
        <v>-3.6485717249184521E-2</v>
      </c>
      <c r="S617" s="110">
        <f t="shared" si="131"/>
        <v>-6.2021059959954924E-2</v>
      </c>
      <c r="T617" s="110">
        <f t="shared" si="132"/>
        <v>-3.5790953961833939E-2</v>
      </c>
      <c r="U617" s="111">
        <f t="shared" si="133"/>
        <v>6.9476328735058185E-4</v>
      </c>
      <c r="V617" s="98">
        <f t="shared" si="134"/>
        <v>2.6230105998120985E-2</v>
      </c>
    </row>
    <row r="618" spans="1:22" x14ac:dyDescent="0.3">
      <c r="A618" s="51">
        <v>601</v>
      </c>
      <c r="B618" s="52">
        <v>178.99</v>
      </c>
      <c r="C618" s="52">
        <v>222.03</v>
      </c>
      <c r="D618" s="52">
        <f t="shared" si="135"/>
        <v>5.512618976011812E-2</v>
      </c>
      <c r="E618" s="52">
        <f t="shared" si="136"/>
        <v>-8.1486376295993673E-2</v>
      </c>
      <c r="I618" s="51">
        <v>601</v>
      </c>
      <c r="J618" s="47">
        <f t="shared" si="137"/>
        <v>5.5001395302853014E-4</v>
      </c>
      <c r="K618" s="47">
        <f t="shared" si="138"/>
        <v>1.4226981015150859E-3</v>
      </c>
      <c r="L618" s="47">
        <f t="shared" si="139"/>
        <v>2.2156616764017336E-4</v>
      </c>
      <c r="M618" s="47">
        <f t="shared" si="126"/>
        <v>2.3452376276798265E-2</v>
      </c>
      <c r="N618" s="47">
        <f t="shared" si="127"/>
        <v>3.7718670463247853E-2</v>
      </c>
      <c r="O618" s="47">
        <f t="shared" si="128"/>
        <v>0.25047259565452373</v>
      </c>
      <c r="P618" s="85">
        <v>0.74841512426220436</v>
      </c>
      <c r="Q618" s="84">
        <f t="shared" si="129"/>
        <v>2.1944558183633459E-2</v>
      </c>
      <c r="R618" s="110">
        <f t="shared" si="130"/>
        <v>-3.8575726179522297E-2</v>
      </c>
      <c r="S618" s="110">
        <f t="shared" si="131"/>
        <v>-6.2041691915260613E-2</v>
      </c>
      <c r="T618" s="110">
        <f t="shared" si="132"/>
        <v>-3.6095586120197115E-2</v>
      </c>
      <c r="U618" s="111">
        <f t="shared" si="133"/>
        <v>2.4801400593251824E-3</v>
      </c>
      <c r="V618" s="98">
        <f t="shared" si="134"/>
        <v>2.5946105795063498E-2</v>
      </c>
    </row>
    <row r="619" spans="1:22" x14ac:dyDescent="0.3">
      <c r="A619" s="51">
        <v>602</v>
      </c>
      <c r="B619" s="52">
        <v>172.75</v>
      </c>
      <c r="C619" s="52">
        <v>210.6</v>
      </c>
      <c r="D619" s="52">
        <f t="shared" si="135"/>
        <v>-3.5484475710629335E-2</v>
      </c>
      <c r="E619" s="52">
        <f t="shared" si="136"/>
        <v>-5.2851908177609604E-2</v>
      </c>
      <c r="I619" s="51">
        <v>602</v>
      </c>
      <c r="J619" s="47">
        <f t="shared" si="137"/>
        <v>6.2468043836173088E-4</v>
      </c>
      <c r="K619" s="47">
        <f t="shared" si="138"/>
        <v>1.5792180441252018E-3</v>
      </c>
      <c r="L619" s="47">
        <f t="shared" si="139"/>
        <v>8.0158179334247878E-5</v>
      </c>
      <c r="M619" s="47">
        <f t="shared" si="126"/>
        <v>2.499360795006857E-2</v>
      </c>
      <c r="N619" s="47">
        <f t="shared" si="127"/>
        <v>3.9739376493915977E-2</v>
      </c>
      <c r="O619" s="47">
        <f t="shared" si="128"/>
        <v>8.0704516933178691E-2</v>
      </c>
      <c r="P619" s="85">
        <v>0.74841512426220436</v>
      </c>
      <c r="Q619" s="84">
        <f t="shared" si="129"/>
        <v>2.1909854776991474E-2</v>
      </c>
      <c r="R619" s="110">
        <f t="shared" si="130"/>
        <v>-4.111082668727345E-2</v>
      </c>
      <c r="S619" s="110">
        <f t="shared" si="131"/>
        <v>-6.5365457558807794E-2</v>
      </c>
      <c r="T619" s="110">
        <f t="shared" si="132"/>
        <v>-3.6038504095914477E-2</v>
      </c>
      <c r="U619" s="111">
        <f t="shared" si="133"/>
        <v>5.0723225913589728E-3</v>
      </c>
      <c r="V619" s="98">
        <f t="shared" si="134"/>
        <v>2.9326953462893317E-2</v>
      </c>
    </row>
    <row r="620" spans="1:22" x14ac:dyDescent="0.3">
      <c r="A620" s="51">
        <v>603</v>
      </c>
      <c r="B620" s="52">
        <v>179.17</v>
      </c>
      <c r="C620" s="52">
        <v>222.04</v>
      </c>
      <c r="D620" s="52">
        <f t="shared" si="135"/>
        <v>3.6489613164027268E-2</v>
      </c>
      <c r="E620" s="52">
        <f t="shared" si="136"/>
        <v>5.2896946122085349E-2</v>
      </c>
      <c r="I620" s="51">
        <v>603</v>
      </c>
      <c r="J620" s="47">
        <f t="shared" si="137"/>
        <v>6.4371446570462632E-4</v>
      </c>
      <c r="K620" s="47">
        <f t="shared" si="138"/>
        <v>1.6156412287418802E-3</v>
      </c>
      <c r="L620" s="47">
        <f t="shared" si="139"/>
        <v>1.340161015138845E-4</v>
      </c>
      <c r="M620" s="47">
        <f t="shared" si="126"/>
        <v>2.5371528643434678E-2</v>
      </c>
      <c r="N620" s="47">
        <f t="shared" si="127"/>
        <v>4.0195039852472844E-2</v>
      </c>
      <c r="O620" s="47">
        <f t="shared" si="128"/>
        <v>0.13141286458234147</v>
      </c>
      <c r="P620" s="85">
        <v>0.74841512426220436</v>
      </c>
      <c r="Q620" s="84">
        <f t="shared" si="129"/>
        <v>2.2655912841751415E-2</v>
      </c>
      <c r="R620" s="110">
        <f t="shared" si="130"/>
        <v>-4.1732450910456707E-2</v>
      </c>
      <c r="S620" s="110">
        <f t="shared" si="131"/>
        <v>-6.6114957086798945E-2</v>
      </c>
      <c r="T620" s="110">
        <f t="shared" si="132"/>
        <v>-3.7265660409651263E-2</v>
      </c>
      <c r="U620" s="111">
        <f t="shared" si="133"/>
        <v>4.466790500805444E-3</v>
      </c>
      <c r="V620" s="98">
        <f t="shared" si="134"/>
        <v>2.8849296677147682E-2</v>
      </c>
    </row>
    <row r="621" spans="1:22" x14ac:dyDescent="0.3">
      <c r="A621" s="51">
        <v>604</v>
      </c>
      <c r="B621" s="52">
        <v>176.21</v>
      </c>
      <c r="C621" s="52">
        <v>223.05</v>
      </c>
      <c r="D621" s="52">
        <f t="shared" si="135"/>
        <v>-1.6658610231167249E-2</v>
      </c>
      <c r="E621" s="52">
        <f t="shared" si="136"/>
        <v>4.53841575231324E-3</v>
      </c>
      <c r="I621" s="51">
        <v>604</v>
      </c>
      <c r="J621" s="47">
        <f t="shared" si="137"/>
        <v>6.6434778779929815E-4</v>
      </c>
      <c r="K621" s="47">
        <f t="shared" si="138"/>
        <v>1.6511145991509079E-3</v>
      </c>
      <c r="L621" s="47">
        <f t="shared" si="139"/>
        <v>1.8790129151506659E-4</v>
      </c>
      <c r="M621" s="47">
        <f t="shared" si="126"/>
        <v>2.5774944962100272E-2</v>
      </c>
      <c r="N621" s="47">
        <f t="shared" si="127"/>
        <v>4.0633909474119122E-2</v>
      </c>
      <c r="O621" s="47">
        <f t="shared" si="128"/>
        <v>0.17940866305007352</v>
      </c>
      <c r="P621" s="85">
        <v>0.74841512426220436</v>
      </c>
      <c r="Q621" s="84">
        <f t="shared" si="129"/>
        <v>2.339626022245397E-2</v>
      </c>
      <c r="R621" s="110">
        <f t="shared" si="130"/>
        <v>-4.239601170538522E-2</v>
      </c>
      <c r="S621" s="110">
        <f t="shared" si="131"/>
        <v>-6.6836833375722646E-2</v>
      </c>
      <c r="T621" s="110">
        <f t="shared" si="132"/>
        <v>-3.8483423484003881E-2</v>
      </c>
      <c r="U621" s="111">
        <f t="shared" si="133"/>
        <v>3.9125882213813384E-3</v>
      </c>
      <c r="V621" s="98">
        <f t="shared" si="134"/>
        <v>2.8353409891718764E-2</v>
      </c>
    </row>
    <row r="622" spans="1:22" x14ac:dyDescent="0.3">
      <c r="A622" s="51">
        <v>605</v>
      </c>
      <c r="B622" s="52">
        <v>174.03</v>
      </c>
      <c r="C622" s="52">
        <v>225.23</v>
      </c>
      <c r="D622" s="52">
        <f t="shared" si="135"/>
        <v>-1.2448767434556631E-2</v>
      </c>
      <c r="E622" s="52">
        <f t="shared" si="136"/>
        <v>9.7261407390129232E-3</v>
      </c>
      <c r="I622" s="51">
        <v>605</v>
      </c>
      <c r="J622" s="47">
        <f t="shared" si="137"/>
        <v>6.5274263301033772E-4</v>
      </c>
      <c r="K622" s="47">
        <f t="shared" si="138"/>
        <v>1.602199077702606E-3</v>
      </c>
      <c r="L622" s="47">
        <f t="shared" si="139"/>
        <v>1.7999614179707129E-4</v>
      </c>
      <c r="M622" s="47">
        <f t="shared" si="126"/>
        <v>2.5548828407782963E-2</v>
      </c>
      <c r="N622" s="47">
        <f t="shared" si="127"/>
        <v>4.002747903256719E-2</v>
      </c>
      <c r="O622" s="47">
        <f t="shared" si="128"/>
        <v>0.17600863219477192</v>
      </c>
      <c r="P622" s="85">
        <v>0.74841512426220436</v>
      </c>
      <c r="Q622" s="84">
        <f t="shared" si="129"/>
        <v>2.3125994620537573E-2</v>
      </c>
      <c r="R622" s="110">
        <f t="shared" si="130"/>
        <v>-4.2024083070902621E-2</v>
      </c>
      <c r="S622" s="110">
        <f t="shared" si="131"/>
        <v>-6.5839344064442168E-2</v>
      </c>
      <c r="T622" s="110">
        <f t="shared" si="132"/>
        <v>-3.8038876128451471E-2</v>
      </c>
      <c r="U622" s="111">
        <f t="shared" si="133"/>
        <v>3.9852069424511499E-3</v>
      </c>
      <c r="V622" s="98">
        <f t="shared" si="134"/>
        <v>2.7800467935990697E-2</v>
      </c>
    </row>
  </sheetData>
  <mergeCells count="2">
    <mergeCell ref="B4:C4"/>
    <mergeCell ref="B5:C5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E9DB-B855-4DA5-9237-0E66768CD9CC}">
  <dimension ref="B1:I611"/>
  <sheetViews>
    <sheetView topLeftCell="A593" workbookViewId="0">
      <selection activeCell="D6" sqref="D6:D611"/>
    </sheetView>
  </sheetViews>
  <sheetFormatPr defaultRowHeight="14.4" x14ac:dyDescent="0.3"/>
  <cols>
    <col min="2" max="9" width="12.5546875" customWidth="1"/>
  </cols>
  <sheetData>
    <row r="1" spans="2:9" ht="15" thickBot="1" x14ac:dyDescent="0.35">
      <c r="E1" s="94" t="s">
        <v>77</v>
      </c>
      <c r="F1" s="95">
        <f>CORREL(F8:F611,F8:F611)</f>
        <v>0.99999999999999989</v>
      </c>
      <c r="G1" s="96">
        <f>CORREL(F8:F611,G8:G611)</f>
        <v>-4.2714015024226835E-3</v>
      </c>
      <c r="H1" s="96">
        <f>CORREL(F8:F611,H8:H611)</f>
        <v>0.35371904740207383</v>
      </c>
      <c r="I1" s="97">
        <f>CORREL(F8:F611,I8:I611)</f>
        <v>-0.37194401324160692</v>
      </c>
    </row>
    <row r="2" spans="2:9" ht="15" thickBot="1" x14ac:dyDescent="0.35">
      <c r="E2" s="91" t="s">
        <v>48</v>
      </c>
      <c r="F2" s="92">
        <f>STDEV(F8:F611)*SQRT(52)</f>
        <v>0.20743269123816999</v>
      </c>
      <c r="G2" s="92">
        <f>STDEV(G8:G611)*SQRT(52)</f>
        <v>0.33083462172496758</v>
      </c>
      <c r="H2" s="92">
        <f>STDEV(H8:H611)*SQRT(52)</f>
        <v>0.35777189053456621</v>
      </c>
      <c r="I2" s="93">
        <f>STDEV(I8:I611)*SQRT(52)</f>
        <v>0.35992694925454466</v>
      </c>
    </row>
    <row r="3" spans="2:9" ht="15" thickBot="1" x14ac:dyDescent="0.35">
      <c r="E3" s="91" t="s">
        <v>78</v>
      </c>
      <c r="F3" s="92">
        <f>AVERAGE(F8:F611)*52</f>
        <v>4.770031561625114E-2</v>
      </c>
      <c r="G3" s="92">
        <f>AVERAGE(G8:G611)*52</f>
        <v>7.319180186625783E-2</v>
      </c>
      <c r="H3" s="92">
        <f>AVERAGE(H8:H611)*52</f>
        <v>6.9903145114089738E-2</v>
      </c>
      <c r="I3" s="93">
        <f>AVERAGE(I8:I611)*52</f>
        <v>7.2441670666471322E-2</v>
      </c>
    </row>
    <row r="5" spans="2:9" x14ac:dyDescent="0.3">
      <c r="B5" t="s">
        <v>75</v>
      </c>
      <c r="F5" t="s">
        <v>76</v>
      </c>
    </row>
    <row r="6" spans="2:9" x14ac:dyDescent="0.3">
      <c r="B6" s="47" t="s">
        <v>59</v>
      </c>
      <c r="C6" s="47" t="s">
        <v>72</v>
      </c>
      <c r="D6" s="47" t="s">
        <v>73</v>
      </c>
      <c r="E6" s="47" t="s">
        <v>74</v>
      </c>
      <c r="F6" s="47" t="s">
        <v>59</v>
      </c>
      <c r="G6" s="47" t="s">
        <v>72</v>
      </c>
      <c r="H6" s="47" t="s">
        <v>73</v>
      </c>
      <c r="I6" s="47" t="s">
        <v>74</v>
      </c>
    </row>
    <row r="7" spans="2:9" x14ac:dyDescent="0.3">
      <c r="B7" s="47">
        <v>100</v>
      </c>
      <c r="C7" s="47">
        <v>100</v>
      </c>
      <c r="D7" s="47">
        <v>100</v>
      </c>
      <c r="E7" s="47">
        <v>100</v>
      </c>
      <c r="F7" s="47"/>
      <c r="G7" s="47"/>
      <c r="H7" s="47"/>
      <c r="I7" s="47"/>
    </row>
    <row r="8" spans="2:9" x14ac:dyDescent="0.3">
      <c r="B8" s="47">
        <v>97.58</v>
      </c>
      <c r="C8" s="47">
        <v>106.51</v>
      </c>
      <c r="D8" s="47">
        <v>109.28</v>
      </c>
      <c r="E8" s="47">
        <v>104.79</v>
      </c>
      <c r="F8" s="83">
        <f>LN(B8/B7)</f>
        <v>-2.4497631600400235E-2</v>
      </c>
      <c r="G8" s="83">
        <f t="shared" ref="G8:I8" si="0">LN(C8/C7)</f>
        <v>6.3068691466983129E-2</v>
      </c>
      <c r="H8" s="83">
        <f t="shared" si="0"/>
        <v>8.8743209834388562E-2</v>
      </c>
      <c r="I8" s="83">
        <f t="shared" si="0"/>
        <v>4.678816149875898E-2</v>
      </c>
    </row>
    <row r="9" spans="2:9" x14ac:dyDescent="0.3">
      <c r="B9" s="47">
        <v>99.38</v>
      </c>
      <c r="C9" s="47">
        <v>98.03</v>
      </c>
      <c r="D9" s="47">
        <v>100.99</v>
      </c>
      <c r="E9" s="47">
        <v>89.26</v>
      </c>
      <c r="F9" s="83">
        <f t="shared" ref="F9:F72" si="1">LN(B9/B8)</f>
        <v>1.8278331786483328E-2</v>
      </c>
      <c r="G9" s="83">
        <f t="shared" ref="G9:G72" si="2">LN(C9/C8)</f>
        <v>-8.2965323181439551E-2</v>
      </c>
      <c r="H9" s="83">
        <f t="shared" ref="H9:H72" si="3">LN(D9/D8)</f>
        <v>-7.88918937840144E-2</v>
      </c>
      <c r="I9" s="83">
        <f t="shared" ref="I9:I72" si="4">LN(E9/E8)</f>
        <v>-0.16040488828572647</v>
      </c>
    </row>
    <row r="10" spans="2:9" x14ac:dyDescent="0.3">
      <c r="B10" s="47">
        <v>97.7</v>
      </c>
      <c r="C10" s="47">
        <v>103.8</v>
      </c>
      <c r="D10" s="47">
        <v>99.09</v>
      </c>
      <c r="E10" s="47">
        <v>97.75</v>
      </c>
      <c r="F10" s="83">
        <f t="shared" si="1"/>
        <v>-1.7049327125437434E-2</v>
      </c>
      <c r="G10" s="83">
        <f t="shared" si="2"/>
        <v>5.7192416458153462E-2</v>
      </c>
      <c r="H10" s="83">
        <f t="shared" si="3"/>
        <v>-1.8992973967657478E-2</v>
      </c>
      <c r="I10" s="83">
        <f t="shared" si="4"/>
        <v>9.0859739664351263E-2</v>
      </c>
    </row>
    <row r="11" spans="2:9" x14ac:dyDescent="0.3">
      <c r="B11" s="47">
        <v>94.17</v>
      </c>
      <c r="C11" s="47">
        <v>103.29</v>
      </c>
      <c r="D11" s="47">
        <v>93.82</v>
      </c>
      <c r="E11" s="47">
        <v>102.36</v>
      </c>
      <c r="F11" s="83">
        <f t="shared" si="1"/>
        <v>-3.6799899526765135E-2</v>
      </c>
      <c r="G11" s="83">
        <f t="shared" si="2"/>
        <v>-4.9254047132460798E-3</v>
      </c>
      <c r="H11" s="83">
        <f t="shared" si="3"/>
        <v>-5.4650475170496149E-2</v>
      </c>
      <c r="I11" s="83">
        <f t="shared" si="4"/>
        <v>4.6082812426112889E-2</v>
      </c>
    </row>
    <row r="12" spans="2:9" x14ac:dyDescent="0.3">
      <c r="B12" s="47">
        <v>96.1</v>
      </c>
      <c r="C12" s="47">
        <v>104.59</v>
      </c>
      <c r="D12" s="47">
        <v>106.58</v>
      </c>
      <c r="E12" s="47">
        <v>100.86</v>
      </c>
      <c r="F12" s="83">
        <f t="shared" si="1"/>
        <v>2.0287656454274782E-2</v>
      </c>
      <c r="G12" s="83">
        <f t="shared" si="2"/>
        <v>1.2507378747634775E-2</v>
      </c>
      <c r="H12" s="83">
        <f t="shared" si="3"/>
        <v>0.1275178239683242</v>
      </c>
      <c r="I12" s="83">
        <f t="shared" si="4"/>
        <v>-1.4762594643008865E-2</v>
      </c>
    </row>
    <row r="13" spans="2:9" x14ac:dyDescent="0.3">
      <c r="B13" s="47">
        <v>99.02</v>
      </c>
      <c r="C13" s="47">
        <v>101.2</v>
      </c>
      <c r="D13" s="47">
        <v>102.25</v>
      </c>
      <c r="E13" s="47">
        <v>91.2</v>
      </c>
      <c r="F13" s="83">
        <f t="shared" si="1"/>
        <v>2.9932533957030143E-2</v>
      </c>
      <c r="G13" s="83">
        <f t="shared" si="2"/>
        <v>-3.294918791281165E-2</v>
      </c>
      <c r="H13" s="83">
        <f t="shared" si="3"/>
        <v>-4.1475081945725009E-2</v>
      </c>
      <c r="I13" s="83">
        <f t="shared" si="4"/>
        <v>-0.10067851956829353</v>
      </c>
    </row>
    <row r="14" spans="2:9" x14ac:dyDescent="0.3">
      <c r="B14" s="47">
        <v>97.67</v>
      </c>
      <c r="C14" s="47">
        <v>101.74</v>
      </c>
      <c r="D14" s="47">
        <v>100.4</v>
      </c>
      <c r="E14" s="47">
        <v>93.3</v>
      </c>
      <c r="F14" s="83">
        <f t="shared" si="1"/>
        <v>-1.3727400473891248E-2</v>
      </c>
      <c r="G14" s="83">
        <f t="shared" si="2"/>
        <v>5.3217825412536501E-3</v>
      </c>
      <c r="H14" s="83">
        <f t="shared" si="3"/>
        <v>-1.8258587665282267E-2</v>
      </c>
      <c r="I14" s="83">
        <f t="shared" si="4"/>
        <v>2.2765210773012426E-2</v>
      </c>
    </row>
    <row r="15" spans="2:9" x14ac:dyDescent="0.3">
      <c r="B15" s="47">
        <v>96.16</v>
      </c>
      <c r="C15" s="47">
        <v>97.36</v>
      </c>
      <c r="D15" s="47">
        <v>99.61</v>
      </c>
      <c r="E15" s="47">
        <v>90.9</v>
      </c>
      <c r="F15" s="83">
        <f t="shared" si="1"/>
        <v>-1.5580978672488243E-2</v>
      </c>
      <c r="G15" s="83">
        <f t="shared" si="2"/>
        <v>-4.4005090715347153E-2</v>
      </c>
      <c r="H15" s="83">
        <f t="shared" si="3"/>
        <v>-7.8996461005545748E-3</v>
      </c>
      <c r="I15" s="83">
        <f t="shared" si="4"/>
        <v>-2.6060106669864844E-2</v>
      </c>
    </row>
    <row r="16" spans="2:9" x14ac:dyDescent="0.3">
      <c r="B16" s="47">
        <v>94.75</v>
      </c>
      <c r="C16" s="47">
        <v>100.29</v>
      </c>
      <c r="D16" s="47">
        <v>97.39</v>
      </c>
      <c r="E16" s="47">
        <v>97.06</v>
      </c>
      <c r="F16" s="83">
        <f t="shared" si="1"/>
        <v>-1.477162682436165E-2</v>
      </c>
      <c r="G16" s="83">
        <f t="shared" si="2"/>
        <v>2.9650540420845268E-2</v>
      </c>
      <c r="H16" s="83">
        <f t="shared" si="3"/>
        <v>-2.2539025183966468E-2</v>
      </c>
      <c r="I16" s="83">
        <f t="shared" si="4"/>
        <v>6.5569342793636937E-2</v>
      </c>
    </row>
    <row r="17" spans="2:9" x14ac:dyDescent="0.3">
      <c r="B17" s="47">
        <v>95.32</v>
      </c>
      <c r="C17" s="47">
        <v>101.37</v>
      </c>
      <c r="D17" s="47">
        <v>98.19</v>
      </c>
      <c r="E17" s="47">
        <v>100.29</v>
      </c>
      <c r="F17" s="83">
        <f t="shared" si="1"/>
        <v>5.9978082680056093E-3</v>
      </c>
      <c r="G17" s="83">
        <f t="shared" si="2"/>
        <v>1.0711200294191401E-2</v>
      </c>
      <c r="H17" s="83">
        <f t="shared" si="3"/>
        <v>8.18084120809086E-3</v>
      </c>
      <c r="I17" s="83">
        <f t="shared" si="4"/>
        <v>3.2736645123046769E-2</v>
      </c>
    </row>
    <row r="18" spans="2:9" x14ac:dyDescent="0.3">
      <c r="B18" s="47">
        <v>94.58</v>
      </c>
      <c r="C18" s="47">
        <v>102.32</v>
      </c>
      <c r="D18" s="47">
        <v>104.65</v>
      </c>
      <c r="E18" s="47">
        <v>94.66</v>
      </c>
      <c r="F18" s="83">
        <f t="shared" si="1"/>
        <v>-7.7936150148115793E-3</v>
      </c>
      <c r="G18" s="83">
        <f t="shared" si="2"/>
        <v>9.3279678762788493E-3</v>
      </c>
      <c r="H18" s="83">
        <f t="shared" si="3"/>
        <v>6.3717071710810022E-2</v>
      </c>
      <c r="I18" s="83">
        <f t="shared" si="4"/>
        <v>-5.777446462201509E-2</v>
      </c>
    </row>
    <row r="19" spans="2:9" x14ac:dyDescent="0.3">
      <c r="B19" s="47">
        <v>93.82</v>
      </c>
      <c r="C19" s="47">
        <v>104.61</v>
      </c>
      <c r="D19" s="47">
        <v>105.62</v>
      </c>
      <c r="E19" s="47">
        <v>100.78</v>
      </c>
      <c r="F19" s="83">
        <f t="shared" si="1"/>
        <v>-8.0679843154177512E-3</v>
      </c>
      <c r="G19" s="83">
        <f t="shared" si="2"/>
        <v>2.2133992085082214E-2</v>
      </c>
      <c r="H19" s="83">
        <f t="shared" si="3"/>
        <v>9.2262983867784261E-3</v>
      </c>
      <c r="I19" s="83">
        <f t="shared" si="4"/>
        <v>6.2648398774350258E-2</v>
      </c>
    </row>
    <row r="20" spans="2:9" x14ac:dyDescent="0.3">
      <c r="B20" s="47">
        <v>93.3</v>
      </c>
      <c r="C20" s="47">
        <v>100.84</v>
      </c>
      <c r="D20" s="47">
        <v>101.99</v>
      </c>
      <c r="E20" s="47">
        <v>100.6</v>
      </c>
      <c r="F20" s="83">
        <f t="shared" si="1"/>
        <v>-5.5579450470137418E-3</v>
      </c>
      <c r="G20" s="83">
        <f t="shared" si="2"/>
        <v>-3.6704047035950385E-2</v>
      </c>
      <c r="H20" s="83">
        <f t="shared" si="3"/>
        <v>-3.497297801636038E-2</v>
      </c>
      <c r="I20" s="83">
        <f t="shared" si="4"/>
        <v>-1.7876655868133194E-3</v>
      </c>
    </row>
    <row r="21" spans="2:9" x14ac:dyDescent="0.3">
      <c r="B21" s="47">
        <v>95.21</v>
      </c>
      <c r="C21" s="47">
        <v>100.75</v>
      </c>
      <c r="D21" s="47">
        <v>105.85</v>
      </c>
      <c r="E21" s="47">
        <v>96.03</v>
      </c>
      <c r="F21" s="83">
        <f t="shared" si="1"/>
        <v>2.0264870444301881E-2</v>
      </c>
      <c r="G21" s="83">
        <f t="shared" si="2"/>
        <v>-8.9290149292677479E-4</v>
      </c>
      <c r="H21" s="83">
        <f t="shared" si="3"/>
        <v>3.7148228318447434E-2</v>
      </c>
      <c r="I21" s="83">
        <f t="shared" si="4"/>
        <v>-4.6491615015757402E-2</v>
      </c>
    </row>
    <row r="22" spans="2:9" x14ac:dyDescent="0.3">
      <c r="B22" s="47">
        <v>87.68</v>
      </c>
      <c r="C22" s="47">
        <v>106</v>
      </c>
      <c r="D22" s="47">
        <v>102.93</v>
      </c>
      <c r="E22" s="47">
        <v>105.58</v>
      </c>
      <c r="F22" s="83">
        <f t="shared" si="1"/>
        <v>-8.2391155097894478E-2</v>
      </c>
      <c r="G22" s="83">
        <f t="shared" si="2"/>
        <v>5.0796893285274723E-2</v>
      </c>
      <c r="H22" s="83">
        <f t="shared" si="3"/>
        <v>-2.7973852042405951E-2</v>
      </c>
      <c r="I22" s="83">
        <f t="shared" si="4"/>
        <v>9.4808316745588761E-2</v>
      </c>
    </row>
    <row r="23" spans="2:9" x14ac:dyDescent="0.3">
      <c r="B23" s="47">
        <v>92.46</v>
      </c>
      <c r="C23" s="47">
        <v>100.3</v>
      </c>
      <c r="D23" s="47">
        <v>100.12</v>
      </c>
      <c r="E23" s="47">
        <v>93.15</v>
      </c>
      <c r="F23" s="83">
        <f t="shared" si="1"/>
        <v>5.3082295360373802E-2</v>
      </c>
      <c r="G23" s="83">
        <f t="shared" si="2"/>
        <v>-5.5273399144177345E-2</v>
      </c>
      <c r="H23" s="83">
        <f t="shared" si="3"/>
        <v>-2.7679678974894557E-2</v>
      </c>
      <c r="I23" s="83">
        <f t="shared" si="4"/>
        <v>-0.12525786234787267</v>
      </c>
    </row>
    <row r="24" spans="2:9" x14ac:dyDescent="0.3">
      <c r="B24" s="47">
        <v>91.62</v>
      </c>
      <c r="C24" s="47">
        <v>102.51</v>
      </c>
      <c r="D24" s="47">
        <v>100.31</v>
      </c>
      <c r="E24" s="47">
        <v>96.96</v>
      </c>
      <c r="F24" s="83">
        <f t="shared" si="1"/>
        <v>-9.1265301014832011E-3</v>
      </c>
      <c r="G24" s="83">
        <f t="shared" si="2"/>
        <v>2.1794659827420293E-2</v>
      </c>
      <c r="H24" s="83">
        <f t="shared" si="3"/>
        <v>1.8959243318204058E-3</v>
      </c>
      <c r="I24" s="83">
        <f t="shared" si="4"/>
        <v>4.0087425273406738E-2</v>
      </c>
    </row>
    <row r="25" spans="2:9" x14ac:dyDescent="0.3">
      <c r="B25" s="47">
        <v>92.19</v>
      </c>
      <c r="C25" s="47">
        <v>101.66</v>
      </c>
      <c r="D25" s="47">
        <v>99.97</v>
      </c>
      <c r="E25" s="47">
        <v>92.08</v>
      </c>
      <c r="F25" s="83">
        <f t="shared" si="1"/>
        <v>6.2020763519069462E-3</v>
      </c>
      <c r="G25" s="83">
        <f t="shared" si="2"/>
        <v>-8.3264427765537795E-3</v>
      </c>
      <c r="H25" s="83">
        <f t="shared" si="3"/>
        <v>-3.3952499163044962E-3</v>
      </c>
      <c r="I25" s="83">
        <f t="shared" si="4"/>
        <v>-5.1640757907377086E-2</v>
      </c>
    </row>
    <row r="26" spans="2:9" x14ac:dyDescent="0.3">
      <c r="B26" s="47">
        <v>89.57</v>
      </c>
      <c r="C26" s="47">
        <v>111.57</v>
      </c>
      <c r="D26" s="47">
        <v>95.76</v>
      </c>
      <c r="E26" s="47">
        <v>105.29</v>
      </c>
      <c r="F26" s="83">
        <f t="shared" si="1"/>
        <v>-2.8831222323399065E-2</v>
      </c>
      <c r="G26" s="83">
        <f t="shared" si="2"/>
        <v>9.3018284586331976E-2</v>
      </c>
      <c r="H26" s="83">
        <f t="shared" si="3"/>
        <v>-4.3025079729371557E-2</v>
      </c>
      <c r="I26" s="83">
        <f t="shared" si="4"/>
        <v>0.1340606834550408</v>
      </c>
    </row>
    <row r="27" spans="2:9" x14ac:dyDescent="0.3">
      <c r="B27" s="47">
        <v>96.86</v>
      </c>
      <c r="C27" s="47">
        <v>102.83</v>
      </c>
      <c r="D27" s="47">
        <v>102.64</v>
      </c>
      <c r="E27" s="47">
        <v>91.8</v>
      </c>
      <c r="F27" s="83">
        <f t="shared" si="1"/>
        <v>7.8246194487979148E-2</v>
      </c>
      <c r="G27" s="83">
        <f t="shared" si="2"/>
        <v>-8.1575057363989026E-2</v>
      </c>
      <c r="H27" s="83">
        <f t="shared" si="3"/>
        <v>6.9382659057663179E-2</v>
      </c>
      <c r="I27" s="83">
        <f t="shared" si="4"/>
        <v>-0.13710615024222325</v>
      </c>
    </row>
    <row r="28" spans="2:9" x14ac:dyDescent="0.3">
      <c r="B28" s="47">
        <v>90.61</v>
      </c>
      <c r="C28" s="47">
        <v>106.4</v>
      </c>
      <c r="D28" s="47">
        <v>108.05</v>
      </c>
      <c r="E28" s="47">
        <v>99.68</v>
      </c>
      <c r="F28" s="83">
        <f t="shared" si="1"/>
        <v>-6.6702054741113778E-2</v>
      </c>
      <c r="G28" s="83">
        <f t="shared" si="2"/>
        <v>3.4128437666444883E-2</v>
      </c>
      <c r="H28" s="83">
        <f t="shared" si="3"/>
        <v>5.1366362645514002E-2</v>
      </c>
      <c r="I28" s="83">
        <f t="shared" si="4"/>
        <v>8.2352757412698291E-2</v>
      </c>
    </row>
    <row r="29" spans="2:9" x14ac:dyDescent="0.3">
      <c r="B29" s="47">
        <v>87.43</v>
      </c>
      <c r="C29" s="47">
        <v>109.64</v>
      </c>
      <c r="D29" s="47">
        <v>108.19</v>
      </c>
      <c r="E29" s="47">
        <v>106.08</v>
      </c>
      <c r="F29" s="83">
        <f t="shared" si="1"/>
        <v>-3.5726109041169553E-2</v>
      </c>
      <c r="G29" s="83">
        <f t="shared" si="2"/>
        <v>2.9996694527040894E-2</v>
      </c>
      <c r="H29" s="83">
        <f t="shared" si="3"/>
        <v>1.2948577465871757E-3</v>
      </c>
      <c r="I29" s="83">
        <f t="shared" si="4"/>
        <v>6.2228471398409334E-2</v>
      </c>
    </row>
    <row r="30" spans="2:9" x14ac:dyDescent="0.3">
      <c r="B30" s="47">
        <v>84.71</v>
      </c>
      <c r="C30" s="47">
        <v>109.93</v>
      </c>
      <c r="D30" s="47">
        <v>107.05</v>
      </c>
      <c r="E30" s="47">
        <v>110.39</v>
      </c>
      <c r="F30" s="83">
        <f t="shared" si="1"/>
        <v>-3.1604814749340189E-2</v>
      </c>
      <c r="G30" s="83">
        <f t="shared" si="2"/>
        <v>2.6415281561874768E-3</v>
      </c>
      <c r="H30" s="83">
        <f t="shared" si="3"/>
        <v>-1.0592925663790227E-2</v>
      </c>
      <c r="I30" s="83">
        <f t="shared" si="4"/>
        <v>3.9826023592708017E-2</v>
      </c>
    </row>
    <row r="31" spans="2:9" x14ac:dyDescent="0.3">
      <c r="B31" s="47">
        <v>88.76</v>
      </c>
      <c r="C31" s="47">
        <v>120.71</v>
      </c>
      <c r="D31" s="47">
        <v>122.18</v>
      </c>
      <c r="E31" s="47">
        <v>105.32</v>
      </c>
      <c r="F31" s="83">
        <f t="shared" si="1"/>
        <v>4.6702439620933775E-2</v>
      </c>
      <c r="G31" s="83">
        <f t="shared" si="2"/>
        <v>9.3547175122263238E-2</v>
      </c>
      <c r="H31" s="83">
        <f t="shared" si="3"/>
        <v>0.13219935218592921</v>
      </c>
      <c r="I31" s="83">
        <f t="shared" si="4"/>
        <v>-4.7016215402151777E-2</v>
      </c>
    </row>
    <row r="32" spans="2:9" x14ac:dyDescent="0.3">
      <c r="B32" s="47">
        <v>89.77</v>
      </c>
      <c r="C32" s="47">
        <v>105.23</v>
      </c>
      <c r="D32" s="47">
        <v>105.83</v>
      </c>
      <c r="E32" s="47">
        <v>100.7</v>
      </c>
      <c r="F32" s="83">
        <f t="shared" si="1"/>
        <v>1.1314745704203884E-2</v>
      </c>
      <c r="G32" s="83">
        <f t="shared" si="2"/>
        <v>-0.13724254396031488</v>
      </c>
      <c r="H32" s="83">
        <f t="shared" si="3"/>
        <v>-0.1436613341159878</v>
      </c>
      <c r="I32" s="83">
        <f t="shared" si="4"/>
        <v>-4.485753490359197E-2</v>
      </c>
    </row>
    <row r="33" spans="2:9" x14ac:dyDescent="0.3">
      <c r="B33" s="47">
        <v>86.15</v>
      </c>
      <c r="C33" s="47">
        <v>107.82</v>
      </c>
      <c r="D33" s="47">
        <v>110.52</v>
      </c>
      <c r="E33" s="47">
        <v>104.04</v>
      </c>
      <c r="F33" s="83">
        <f t="shared" si="1"/>
        <v>-4.1160880794658315E-2</v>
      </c>
      <c r="G33" s="83">
        <f t="shared" si="2"/>
        <v>2.4314739270801675E-2</v>
      </c>
      <c r="H33" s="83">
        <f t="shared" si="3"/>
        <v>4.3362466949582561E-2</v>
      </c>
      <c r="I33" s="83">
        <f t="shared" si="4"/>
        <v>3.2629640855934214E-2</v>
      </c>
    </row>
    <row r="34" spans="2:9" x14ac:dyDescent="0.3">
      <c r="B34" s="47">
        <v>87.08</v>
      </c>
      <c r="C34" s="47">
        <v>111.59</v>
      </c>
      <c r="D34" s="47">
        <v>111.32</v>
      </c>
      <c r="E34" s="47">
        <v>102.84</v>
      </c>
      <c r="F34" s="83">
        <f t="shared" si="1"/>
        <v>1.0737273392408042E-2</v>
      </c>
      <c r="G34" s="83">
        <f t="shared" si="2"/>
        <v>3.4368270174087209E-2</v>
      </c>
      <c r="H34" s="83">
        <f t="shared" si="3"/>
        <v>7.2124366024742459E-3</v>
      </c>
      <c r="I34" s="83">
        <f t="shared" si="4"/>
        <v>-1.1601058182762055E-2</v>
      </c>
    </row>
    <row r="35" spans="2:9" x14ac:dyDescent="0.3">
      <c r="B35" s="47">
        <v>95.69</v>
      </c>
      <c r="C35" s="47">
        <v>106.86</v>
      </c>
      <c r="D35" s="47">
        <v>108.91</v>
      </c>
      <c r="E35" s="47">
        <v>95.47</v>
      </c>
      <c r="F35" s="83">
        <f t="shared" si="1"/>
        <v>9.4286563424824762E-2</v>
      </c>
      <c r="G35" s="83">
        <f t="shared" si="2"/>
        <v>-4.3311873667984606E-2</v>
      </c>
      <c r="H35" s="83">
        <f t="shared" si="3"/>
        <v>-2.1887083570094883E-2</v>
      </c>
      <c r="I35" s="83">
        <f t="shared" si="4"/>
        <v>-7.4362320387746927E-2</v>
      </c>
    </row>
    <row r="36" spans="2:9" x14ac:dyDescent="0.3">
      <c r="B36" s="47">
        <v>92.01</v>
      </c>
      <c r="C36" s="47">
        <v>104.93</v>
      </c>
      <c r="D36" s="47">
        <v>106.83</v>
      </c>
      <c r="E36" s="47">
        <v>103.46</v>
      </c>
      <c r="F36" s="83">
        <f t="shared" si="1"/>
        <v>-3.9216532996901525E-2</v>
      </c>
      <c r="G36" s="83">
        <f t="shared" si="2"/>
        <v>-1.8226105359805574E-2</v>
      </c>
      <c r="H36" s="83">
        <f t="shared" si="3"/>
        <v>-1.9283067129799016E-2</v>
      </c>
      <c r="I36" s="83">
        <f t="shared" si="4"/>
        <v>8.0373002565427176E-2</v>
      </c>
    </row>
    <row r="37" spans="2:9" x14ac:dyDescent="0.3">
      <c r="B37" s="47">
        <v>91.25</v>
      </c>
      <c r="C37" s="47">
        <v>105.7</v>
      </c>
      <c r="D37" s="47">
        <v>104.95</v>
      </c>
      <c r="E37" s="47">
        <v>104.67</v>
      </c>
      <c r="F37" s="83">
        <f t="shared" si="1"/>
        <v>-8.2942743316689813E-3</v>
      </c>
      <c r="G37" s="83">
        <f t="shared" si="2"/>
        <v>7.3114317063723514E-3</v>
      </c>
      <c r="H37" s="83">
        <f t="shared" si="3"/>
        <v>-1.7754739691153962E-2</v>
      </c>
      <c r="I37" s="83">
        <f t="shared" si="4"/>
        <v>1.1627479291423567E-2</v>
      </c>
    </row>
    <row r="38" spans="2:9" x14ac:dyDescent="0.3">
      <c r="B38" s="47">
        <v>93.82</v>
      </c>
      <c r="C38" s="47">
        <v>100.15</v>
      </c>
      <c r="D38" s="47">
        <v>99.97</v>
      </c>
      <c r="E38" s="47">
        <v>95.66</v>
      </c>
      <c r="F38" s="83">
        <f t="shared" si="1"/>
        <v>2.7775060437711108E-2</v>
      </c>
      <c r="G38" s="83">
        <f t="shared" si="2"/>
        <v>-5.3935830764364638E-2</v>
      </c>
      <c r="H38" s="83">
        <f t="shared" si="3"/>
        <v>-4.8613905287552744E-2</v>
      </c>
      <c r="I38" s="83">
        <f t="shared" si="4"/>
        <v>-9.0012305614641658E-2</v>
      </c>
    </row>
    <row r="39" spans="2:9" x14ac:dyDescent="0.3">
      <c r="B39" s="47">
        <v>90.78</v>
      </c>
      <c r="C39" s="47">
        <v>105.84</v>
      </c>
      <c r="D39" s="47">
        <v>95.18</v>
      </c>
      <c r="E39" s="47">
        <v>99.71</v>
      </c>
      <c r="F39" s="83">
        <f t="shared" si="1"/>
        <v>-3.2939055871992307E-2</v>
      </c>
      <c r="G39" s="83">
        <f t="shared" si="2"/>
        <v>5.5259457694873032E-2</v>
      </c>
      <c r="H39" s="83">
        <f t="shared" si="3"/>
        <v>-4.9100305286124871E-2</v>
      </c>
      <c r="I39" s="83">
        <f t="shared" si="4"/>
        <v>4.1465734588550671E-2</v>
      </c>
    </row>
    <row r="40" spans="2:9" x14ac:dyDescent="0.3">
      <c r="B40" s="47">
        <v>93.03</v>
      </c>
      <c r="C40" s="47">
        <v>104</v>
      </c>
      <c r="D40" s="47">
        <v>101.19</v>
      </c>
      <c r="E40" s="47">
        <v>96.93</v>
      </c>
      <c r="F40" s="83">
        <f t="shared" si="1"/>
        <v>2.4483024752147718E-2</v>
      </c>
      <c r="G40" s="83">
        <f t="shared" si="2"/>
        <v>-1.7537620665327588E-2</v>
      </c>
      <c r="H40" s="83">
        <f t="shared" si="3"/>
        <v>6.1230102048703987E-2</v>
      </c>
      <c r="I40" s="83">
        <f t="shared" si="4"/>
        <v>-2.8276904336184863E-2</v>
      </c>
    </row>
    <row r="41" spans="2:9" x14ac:dyDescent="0.3">
      <c r="B41" s="47">
        <v>93.78</v>
      </c>
      <c r="C41" s="47">
        <v>112.04</v>
      </c>
      <c r="D41" s="47">
        <v>113.43</v>
      </c>
      <c r="E41" s="47">
        <v>96.16</v>
      </c>
      <c r="F41" s="83">
        <f t="shared" si="1"/>
        <v>8.0295918809729829E-3</v>
      </c>
      <c r="G41" s="83">
        <f t="shared" si="2"/>
        <v>7.4465051250535097E-2</v>
      </c>
      <c r="H41" s="83">
        <f t="shared" si="3"/>
        <v>0.11418596882928261</v>
      </c>
      <c r="I41" s="83">
        <f t="shared" si="4"/>
        <v>-7.9755977176192046E-3</v>
      </c>
    </row>
    <row r="42" spans="2:9" x14ac:dyDescent="0.3">
      <c r="B42" s="47">
        <v>92.02</v>
      </c>
      <c r="C42" s="47">
        <v>106.37</v>
      </c>
      <c r="D42" s="47">
        <v>108.57</v>
      </c>
      <c r="E42" s="47">
        <v>98.53</v>
      </c>
      <c r="F42" s="83">
        <f t="shared" si="1"/>
        <v>-1.8945668934117706E-2</v>
      </c>
      <c r="G42" s="83">
        <f t="shared" si="2"/>
        <v>-5.1932368128334315E-2</v>
      </c>
      <c r="H42" s="83">
        <f t="shared" si="3"/>
        <v>-4.3790780327190568E-2</v>
      </c>
      <c r="I42" s="83">
        <f t="shared" si="4"/>
        <v>2.4347599547485773E-2</v>
      </c>
    </row>
    <row r="43" spans="2:9" x14ac:dyDescent="0.3">
      <c r="B43" s="47">
        <v>92.96</v>
      </c>
      <c r="C43" s="47">
        <v>109.41</v>
      </c>
      <c r="D43" s="47">
        <v>113.96</v>
      </c>
      <c r="E43" s="47">
        <v>97.48</v>
      </c>
      <c r="F43" s="83">
        <f t="shared" si="1"/>
        <v>1.0163348376278584E-2</v>
      </c>
      <c r="G43" s="83">
        <f t="shared" si="2"/>
        <v>2.8178711225124945E-2</v>
      </c>
      <c r="H43" s="83">
        <f t="shared" si="3"/>
        <v>4.8452383385946748E-2</v>
      </c>
      <c r="I43" s="83">
        <f t="shared" si="4"/>
        <v>-1.0713841577377732E-2</v>
      </c>
    </row>
    <row r="44" spans="2:9" x14ac:dyDescent="0.3">
      <c r="B44" s="47">
        <v>90.29</v>
      </c>
      <c r="C44" s="47">
        <v>115.69</v>
      </c>
      <c r="D44" s="47">
        <v>114.16</v>
      </c>
      <c r="E44" s="47">
        <v>110.26</v>
      </c>
      <c r="F44" s="83">
        <f t="shared" si="1"/>
        <v>-2.9142580784213116E-2</v>
      </c>
      <c r="G44" s="83">
        <f t="shared" si="2"/>
        <v>5.5811906552099048E-2</v>
      </c>
      <c r="H44" s="83">
        <f t="shared" si="3"/>
        <v>1.7534635388735502E-3</v>
      </c>
      <c r="I44" s="83">
        <f t="shared" si="4"/>
        <v>0.12319398440453204</v>
      </c>
    </row>
    <row r="45" spans="2:9" x14ac:dyDescent="0.3">
      <c r="B45" s="47">
        <v>93.43</v>
      </c>
      <c r="C45" s="47">
        <v>113.11</v>
      </c>
      <c r="D45" s="47">
        <v>118.22</v>
      </c>
      <c r="E45" s="47">
        <v>105.79</v>
      </c>
      <c r="F45" s="83">
        <f t="shared" si="1"/>
        <v>3.4185780485476436E-2</v>
      </c>
      <c r="G45" s="83">
        <f t="shared" si="2"/>
        <v>-2.2553403497507833E-2</v>
      </c>
      <c r="H45" s="83">
        <f t="shared" si="3"/>
        <v>3.4946322227642448E-2</v>
      </c>
      <c r="I45" s="83">
        <f t="shared" si="4"/>
        <v>-4.1385216162854364E-2</v>
      </c>
    </row>
    <row r="46" spans="2:9" x14ac:dyDescent="0.3">
      <c r="B46" s="47">
        <v>92.91</v>
      </c>
      <c r="C46" s="47">
        <v>113.81</v>
      </c>
      <c r="D46" s="47">
        <v>115.14</v>
      </c>
      <c r="E46" s="47">
        <v>106.66</v>
      </c>
      <c r="F46" s="83">
        <f t="shared" si="1"/>
        <v>-5.5812101516432731E-3</v>
      </c>
      <c r="G46" s="83">
        <f t="shared" si="2"/>
        <v>6.169594750508719E-3</v>
      </c>
      <c r="H46" s="83">
        <f t="shared" si="3"/>
        <v>-2.6398516148559852E-2</v>
      </c>
      <c r="I46" s="83">
        <f t="shared" si="4"/>
        <v>8.1902081737728113E-3</v>
      </c>
    </row>
    <row r="47" spans="2:9" x14ac:dyDescent="0.3">
      <c r="B47" s="47">
        <v>95.76</v>
      </c>
      <c r="C47" s="47">
        <v>110.69</v>
      </c>
      <c r="D47" s="47">
        <v>120.26</v>
      </c>
      <c r="E47" s="47">
        <v>101.52</v>
      </c>
      <c r="F47" s="83">
        <f t="shared" si="1"/>
        <v>3.0213778596496633E-2</v>
      </c>
      <c r="G47" s="83">
        <f t="shared" si="2"/>
        <v>-2.7796889896265827E-2</v>
      </c>
      <c r="H47" s="83">
        <f t="shared" si="3"/>
        <v>4.3507286363759098E-2</v>
      </c>
      <c r="I47" s="83">
        <f t="shared" si="4"/>
        <v>-4.9390381766323939E-2</v>
      </c>
    </row>
    <row r="48" spans="2:9" x14ac:dyDescent="0.3">
      <c r="B48" s="47">
        <v>95.94</v>
      </c>
      <c r="C48" s="47">
        <v>108.83</v>
      </c>
      <c r="D48" s="47">
        <v>109.61</v>
      </c>
      <c r="E48" s="47">
        <v>101.45</v>
      </c>
      <c r="F48" s="83">
        <f t="shared" si="1"/>
        <v>1.8779348242001143E-3</v>
      </c>
      <c r="G48" s="83">
        <f t="shared" si="2"/>
        <v>-1.6946469689562291E-2</v>
      </c>
      <c r="H48" s="83">
        <f t="shared" si="3"/>
        <v>-9.2727454383790639E-2</v>
      </c>
      <c r="I48" s="83">
        <f t="shared" si="4"/>
        <v>-6.8975713430837555E-4</v>
      </c>
    </row>
    <row r="49" spans="2:9" x14ac:dyDescent="0.3">
      <c r="B49" s="47">
        <v>89.74</v>
      </c>
      <c r="C49" s="47">
        <v>116.15</v>
      </c>
      <c r="D49" s="47">
        <v>118.16</v>
      </c>
      <c r="E49" s="47">
        <v>106.63</v>
      </c>
      <c r="F49" s="83">
        <f t="shared" si="1"/>
        <v>-6.6806395526080559E-2</v>
      </c>
      <c r="G49" s="83">
        <f t="shared" si="2"/>
        <v>6.5095427508447989E-2</v>
      </c>
      <c r="H49" s="83">
        <f t="shared" si="3"/>
        <v>7.5111026995492325E-2</v>
      </c>
      <c r="I49" s="83">
        <f t="shared" si="4"/>
        <v>4.97988317582643E-2</v>
      </c>
    </row>
    <row r="50" spans="2:9" x14ac:dyDescent="0.3">
      <c r="B50" s="47">
        <v>87.95</v>
      </c>
      <c r="C50" s="47">
        <v>121.47</v>
      </c>
      <c r="D50" s="47">
        <v>120.13</v>
      </c>
      <c r="E50" s="47">
        <v>112.9</v>
      </c>
      <c r="F50" s="83">
        <f t="shared" si="1"/>
        <v>-2.0148129364269997E-2</v>
      </c>
      <c r="G50" s="83">
        <f t="shared" si="2"/>
        <v>4.4784859495761317E-2</v>
      </c>
      <c r="H50" s="83">
        <f t="shared" si="3"/>
        <v>1.6534851510159279E-2</v>
      </c>
      <c r="I50" s="83">
        <f t="shared" si="4"/>
        <v>5.7137573125528356E-2</v>
      </c>
    </row>
    <row r="51" spans="2:9" x14ac:dyDescent="0.3">
      <c r="B51" s="47">
        <v>88.76</v>
      </c>
      <c r="C51" s="47">
        <v>121.7</v>
      </c>
      <c r="D51" s="47">
        <v>122.45</v>
      </c>
      <c r="E51" s="47">
        <v>111.82</v>
      </c>
      <c r="F51" s="83">
        <f t="shared" si="1"/>
        <v>9.1676268808261185E-3</v>
      </c>
      <c r="G51" s="83">
        <f t="shared" si="2"/>
        <v>1.8916812813021314E-3</v>
      </c>
      <c r="H51" s="83">
        <f t="shared" si="3"/>
        <v>1.9128293664892979E-2</v>
      </c>
      <c r="I51" s="83">
        <f t="shared" si="4"/>
        <v>-9.6120355571171542E-3</v>
      </c>
    </row>
    <row r="52" spans="2:9" x14ac:dyDescent="0.3">
      <c r="B52" s="47">
        <v>86.8</v>
      </c>
      <c r="C52" s="47">
        <v>121.93</v>
      </c>
      <c r="D52" s="47">
        <v>121.11</v>
      </c>
      <c r="E52" s="47">
        <v>115.07</v>
      </c>
      <c r="F52" s="83">
        <f t="shared" si="1"/>
        <v>-2.2329476398088771E-2</v>
      </c>
      <c r="G52" s="83">
        <f t="shared" si="2"/>
        <v>1.8881095786918952E-3</v>
      </c>
      <c r="H52" s="83">
        <f t="shared" si="3"/>
        <v>-1.1003559865217583E-2</v>
      </c>
      <c r="I52" s="83">
        <f t="shared" si="4"/>
        <v>2.865020323686792E-2</v>
      </c>
    </row>
    <row r="53" spans="2:9" x14ac:dyDescent="0.3">
      <c r="B53" s="47">
        <v>91.15</v>
      </c>
      <c r="C53" s="47">
        <v>117.8</v>
      </c>
      <c r="D53" s="47">
        <v>117.22</v>
      </c>
      <c r="E53" s="47">
        <v>107.42</v>
      </c>
      <c r="F53" s="83">
        <f t="shared" si="1"/>
        <v>4.8899879458367684E-2</v>
      </c>
      <c r="G53" s="83">
        <f t="shared" si="2"/>
        <v>-3.4458838354687098E-2</v>
      </c>
      <c r="H53" s="83">
        <f t="shared" si="3"/>
        <v>-3.2646712484675967E-2</v>
      </c>
      <c r="I53" s="83">
        <f t="shared" si="4"/>
        <v>-6.8794254358053836E-2</v>
      </c>
    </row>
    <row r="54" spans="2:9" x14ac:dyDescent="0.3">
      <c r="B54" s="47">
        <v>89.95</v>
      </c>
      <c r="C54" s="47">
        <v>126.12</v>
      </c>
      <c r="D54" s="47">
        <v>128.66</v>
      </c>
      <c r="E54" s="47">
        <v>116</v>
      </c>
      <c r="F54" s="83">
        <f t="shared" si="1"/>
        <v>-1.3252540728129989E-2</v>
      </c>
      <c r="G54" s="83">
        <f t="shared" si="2"/>
        <v>6.8245563459373867E-2</v>
      </c>
      <c r="H54" s="83">
        <f t="shared" si="3"/>
        <v>9.3120754934571073E-2</v>
      </c>
      <c r="I54" s="83">
        <f t="shared" si="4"/>
        <v>7.6843806629051298E-2</v>
      </c>
    </row>
    <row r="55" spans="2:9" x14ac:dyDescent="0.3">
      <c r="B55" s="47">
        <v>90.32</v>
      </c>
      <c r="C55" s="47">
        <v>118.3</v>
      </c>
      <c r="D55" s="47">
        <v>123.84</v>
      </c>
      <c r="E55" s="47">
        <v>111.45</v>
      </c>
      <c r="F55" s="83">
        <f t="shared" si="1"/>
        <v>4.1049594448644526E-3</v>
      </c>
      <c r="G55" s="83">
        <f t="shared" si="2"/>
        <v>-6.4010063692519006E-2</v>
      </c>
      <c r="H55" s="83">
        <f t="shared" si="3"/>
        <v>-3.8182856141437301E-2</v>
      </c>
      <c r="I55" s="83">
        <f t="shared" si="4"/>
        <v>-4.0014131274486706E-2</v>
      </c>
    </row>
    <row r="56" spans="2:9" x14ac:dyDescent="0.3">
      <c r="B56" s="47">
        <v>90.8</v>
      </c>
      <c r="C56" s="47">
        <v>112.84</v>
      </c>
      <c r="D56" s="47">
        <v>114.33</v>
      </c>
      <c r="E56" s="47">
        <v>108.36</v>
      </c>
      <c r="F56" s="83">
        <f t="shared" si="1"/>
        <v>5.3003657658411826E-3</v>
      </c>
      <c r="G56" s="83">
        <f t="shared" si="2"/>
        <v>-4.7252884850545497E-2</v>
      </c>
      <c r="H56" s="83">
        <f t="shared" si="3"/>
        <v>-7.9901406287538529E-2</v>
      </c>
      <c r="I56" s="83">
        <f t="shared" si="4"/>
        <v>-2.8117042614983569E-2</v>
      </c>
    </row>
    <row r="57" spans="2:9" x14ac:dyDescent="0.3">
      <c r="B57" s="47">
        <v>92.79</v>
      </c>
      <c r="C57" s="47">
        <v>105.81</v>
      </c>
      <c r="D57" s="47">
        <v>102.31</v>
      </c>
      <c r="E57" s="47">
        <v>96.41</v>
      </c>
      <c r="F57" s="83">
        <f t="shared" si="1"/>
        <v>2.167958975784046E-2</v>
      </c>
      <c r="G57" s="83">
        <f t="shared" si="2"/>
        <v>-6.4325853217725215E-2</v>
      </c>
      <c r="H57" s="83">
        <f t="shared" si="3"/>
        <v>-0.11108158366302991</v>
      </c>
      <c r="I57" s="83">
        <f t="shared" si="4"/>
        <v>-0.11684908654060537</v>
      </c>
    </row>
    <row r="58" spans="2:9" x14ac:dyDescent="0.3">
      <c r="B58" s="47">
        <v>91.07</v>
      </c>
      <c r="C58" s="47">
        <v>113.56</v>
      </c>
      <c r="D58" s="47">
        <v>110.91</v>
      </c>
      <c r="E58" s="47">
        <v>109.54</v>
      </c>
      <c r="F58" s="83">
        <f t="shared" si="1"/>
        <v>-1.8710433785360855E-2</v>
      </c>
      <c r="G58" s="83">
        <f t="shared" si="2"/>
        <v>7.0686298688700119E-2</v>
      </c>
      <c r="H58" s="83">
        <f t="shared" si="3"/>
        <v>8.0711641725801531E-2</v>
      </c>
      <c r="I58" s="83">
        <f t="shared" si="4"/>
        <v>0.12767984867928633</v>
      </c>
    </row>
    <row r="59" spans="2:9" x14ac:dyDescent="0.3">
      <c r="B59" s="47">
        <v>92.45</v>
      </c>
      <c r="C59" s="47">
        <v>108.01</v>
      </c>
      <c r="D59" s="47">
        <v>106.57</v>
      </c>
      <c r="E59" s="47">
        <v>105.98</v>
      </c>
      <c r="F59" s="83">
        <f t="shared" si="1"/>
        <v>1.5039516253406836E-2</v>
      </c>
      <c r="G59" s="83">
        <f t="shared" si="2"/>
        <v>-5.0107516174387683E-2</v>
      </c>
      <c r="H59" s="83">
        <f t="shared" si="3"/>
        <v>-3.9917015383785476E-2</v>
      </c>
      <c r="I59" s="83">
        <f t="shared" si="4"/>
        <v>-3.3039382290959221E-2</v>
      </c>
    </row>
    <row r="60" spans="2:9" x14ac:dyDescent="0.3">
      <c r="B60" s="47">
        <v>92.44</v>
      </c>
      <c r="C60" s="47">
        <v>109.5</v>
      </c>
      <c r="D60" s="47">
        <v>106.66</v>
      </c>
      <c r="E60" s="47">
        <v>106.17</v>
      </c>
      <c r="F60" s="83">
        <f t="shared" si="1"/>
        <v>-1.0817242695392468E-4</v>
      </c>
      <c r="G60" s="83">
        <f t="shared" si="2"/>
        <v>1.3700733826172653E-2</v>
      </c>
      <c r="H60" s="83">
        <f t="shared" si="3"/>
        <v>8.4415893959131471E-4</v>
      </c>
      <c r="I60" s="83">
        <f t="shared" si="4"/>
        <v>1.7911859608656406E-3</v>
      </c>
    </row>
    <row r="61" spans="2:9" x14ac:dyDescent="0.3">
      <c r="B61" s="47">
        <v>92.83</v>
      </c>
      <c r="C61" s="47">
        <v>113.47</v>
      </c>
      <c r="D61" s="47">
        <v>113.14</v>
      </c>
      <c r="E61" s="47">
        <v>105.78</v>
      </c>
      <c r="F61" s="83">
        <f t="shared" si="1"/>
        <v>4.2100780056612049E-3</v>
      </c>
      <c r="G61" s="83">
        <f t="shared" si="2"/>
        <v>3.5613935546342602E-2</v>
      </c>
      <c r="H61" s="83">
        <f t="shared" si="3"/>
        <v>5.8979784742553505E-2</v>
      </c>
      <c r="I61" s="83">
        <f t="shared" si="4"/>
        <v>-3.6801173876478219E-3</v>
      </c>
    </row>
    <row r="62" spans="2:9" x14ac:dyDescent="0.3">
      <c r="B62" s="47">
        <v>93.57</v>
      </c>
      <c r="C62" s="47">
        <v>109.44</v>
      </c>
      <c r="D62" s="47">
        <v>104.25</v>
      </c>
      <c r="E62" s="47">
        <v>104.94</v>
      </c>
      <c r="F62" s="83">
        <f t="shared" si="1"/>
        <v>7.9399558759802504E-3</v>
      </c>
      <c r="G62" s="83">
        <f t="shared" si="2"/>
        <v>-3.6162030928657683E-2</v>
      </c>
      <c r="H62" s="83">
        <f t="shared" si="3"/>
        <v>-8.1834129236098854E-2</v>
      </c>
      <c r="I62" s="83">
        <f t="shared" si="4"/>
        <v>-7.9727073792682426E-3</v>
      </c>
    </row>
    <row r="63" spans="2:9" x14ac:dyDescent="0.3">
      <c r="B63" s="47">
        <v>93.59</v>
      </c>
      <c r="C63" s="47">
        <v>108.75</v>
      </c>
      <c r="D63" s="47">
        <v>104.22</v>
      </c>
      <c r="E63" s="47">
        <v>105.07</v>
      </c>
      <c r="F63" s="83">
        <f t="shared" si="1"/>
        <v>2.13720881343703E-4</v>
      </c>
      <c r="G63" s="83">
        <f t="shared" si="2"/>
        <v>-6.3247839054468135E-3</v>
      </c>
      <c r="H63" s="83">
        <f t="shared" si="3"/>
        <v>-2.8781119784226499E-4</v>
      </c>
      <c r="I63" s="83">
        <f t="shared" si="4"/>
        <v>1.2380364421180441E-3</v>
      </c>
    </row>
    <row r="64" spans="2:9" x14ac:dyDescent="0.3">
      <c r="B64" s="47">
        <v>93.7</v>
      </c>
      <c r="C64" s="47">
        <v>113.09</v>
      </c>
      <c r="D64" s="47">
        <v>109.3</v>
      </c>
      <c r="E64" s="47">
        <v>103.5</v>
      </c>
      <c r="F64" s="83">
        <f t="shared" si="1"/>
        <v>1.174649075211432E-3</v>
      </c>
      <c r="G64" s="83">
        <f t="shared" si="2"/>
        <v>3.9132291914442223E-2</v>
      </c>
      <c r="H64" s="83">
        <f t="shared" si="3"/>
        <v>4.759234570142435E-2</v>
      </c>
      <c r="I64" s="83">
        <f t="shared" si="4"/>
        <v>-1.5055181995260089E-2</v>
      </c>
    </row>
    <row r="65" spans="2:9" x14ac:dyDescent="0.3">
      <c r="B65" s="47">
        <v>96.11</v>
      </c>
      <c r="C65" s="47">
        <v>115.44</v>
      </c>
      <c r="D65" s="47">
        <v>117.67</v>
      </c>
      <c r="E65" s="47">
        <v>105.62</v>
      </c>
      <c r="F65" s="83">
        <f t="shared" si="1"/>
        <v>2.5395179590816386E-2</v>
      </c>
      <c r="G65" s="83">
        <f t="shared" si="2"/>
        <v>2.056695258237971E-2</v>
      </c>
      <c r="H65" s="83">
        <f t="shared" si="3"/>
        <v>7.3787701293344637E-2</v>
      </c>
      <c r="I65" s="83">
        <f t="shared" si="4"/>
        <v>2.02761345733634E-2</v>
      </c>
    </row>
    <row r="66" spans="2:9" x14ac:dyDescent="0.3">
      <c r="B66" s="47">
        <v>93.4</v>
      </c>
      <c r="C66" s="47">
        <v>113.62</v>
      </c>
      <c r="D66" s="47">
        <v>115.27</v>
      </c>
      <c r="E66" s="47">
        <v>108.81</v>
      </c>
      <c r="F66" s="83">
        <f t="shared" si="1"/>
        <v>-2.8602023600395991E-2</v>
      </c>
      <c r="G66" s="83">
        <f t="shared" si="2"/>
        <v>-1.5891367336634554E-2</v>
      </c>
      <c r="H66" s="83">
        <f t="shared" si="3"/>
        <v>-2.060689386291643E-2</v>
      </c>
      <c r="I66" s="83">
        <f t="shared" si="4"/>
        <v>2.9755494684133663E-2</v>
      </c>
    </row>
    <row r="67" spans="2:9" x14ac:dyDescent="0.3">
      <c r="B67" s="47">
        <v>94.51</v>
      </c>
      <c r="C67" s="47">
        <v>115.24</v>
      </c>
      <c r="D67" s="47">
        <v>110.25</v>
      </c>
      <c r="E67" s="47">
        <v>101.52</v>
      </c>
      <c r="F67" s="83">
        <f t="shared" si="1"/>
        <v>1.1814303772167776E-2</v>
      </c>
      <c r="G67" s="83">
        <f t="shared" si="2"/>
        <v>1.4157363087346919E-2</v>
      </c>
      <c r="H67" s="83">
        <f t="shared" si="3"/>
        <v>-4.4526688285965836E-2</v>
      </c>
      <c r="I67" s="83">
        <f t="shared" si="4"/>
        <v>-6.9347418556788554E-2</v>
      </c>
    </row>
    <row r="68" spans="2:9" x14ac:dyDescent="0.3">
      <c r="B68" s="47">
        <v>98.01</v>
      </c>
      <c r="C68" s="47">
        <v>117.43</v>
      </c>
      <c r="D68" s="47">
        <v>116.21</v>
      </c>
      <c r="E68" s="47">
        <v>104.87</v>
      </c>
      <c r="F68" s="83">
        <f t="shared" si="1"/>
        <v>3.6363865274123761E-2</v>
      </c>
      <c r="G68" s="83">
        <f t="shared" si="2"/>
        <v>1.8825501160662141E-2</v>
      </c>
      <c r="H68" s="83">
        <f t="shared" si="3"/>
        <v>5.2648384907826827E-2</v>
      </c>
      <c r="I68" s="83">
        <f t="shared" si="4"/>
        <v>3.2465664440181702E-2</v>
      </c>
    </row>
    <row r="69" spans="2:9" x14ac:dyDescent="0.3">
      <c r="B69" s="47">
        <v>97.73</v>
      </c>
      <c r="C69" s="47">
        <v>111.59</v>
      </c>
      <c r="D69" s="47">
        <v>109.71</v>
      </c>
      <c r="E69" s="47">
        <v>107.27</v>
      </c>
      <c r="F69" s="83">
        <f t="shared" si="1"/>
        <v>-2.8609399303441596E-3</v>
      </c>
      <c r="G69" s="83">
        <f t="shared" si="2"/>
        <v>-5.1010971179379964E-2</v>
      </c>
      <c r="H69" s="83">
        <f t="shared" si="3"/>
        <v>-5.7558378405382818E-2</v>
      </c>
      <c r="I69" s="83">
        <f t="shared" si="4"/>
        <v>2.2627532763023993E-2</v>
      </c>
    </row>
    <row r="70" spans="2:9" x14ac:dyDescent="0.3">
      <c r="B70" s="47">
        <v>97.13</v>
      </c>
      <c r="C70" s="47">
        <v>110.97</v>
      </c>
      <c r="D70" s="47">
        <v>110.23</v>
      </c>
      <c r="E70" s="47">
        <v>108.24</v>
      </c>
      <c r="F70" s="83">
        <f t="shared" si="1"/>
        <v>-6.1582869365052568E-3</v>
      </c>
      <c r="G70" s="83">
        <f t="shared" si="2"/>
        <v>-5.5715456851375992E-3</v>
      </c>
      <c r="H70" s="83">
        <f t="shared" si="3"/>
        <v>4.7285711458246423E-3</v>
      </c>
      <c r="I70" s="83">
        <f t="shared" si="4"/>
        <v>9.0019632531948123E-3</v>
      </c>
    </row>
    <row r="71" spans="2:9" x14ac:dyDescent="0.3">
      <c r="B71" s="47">
        <v>97.06</v>
      </c>
      <c r="C71" s="47">
        <v>110.88</v>
      </c>
      <c r="D71" s="47">
        <v>113.45</v>
      </c>
      <c r="E71" s="47">
        <v>102.3</v>
      </c>
      <c r="F71" s="83">
        <f t="shared" si="1"/>
        <v>-7.2094343716894323E-4</v>
      </c>
      <c r="G71" s="83">
        <f t="shared" si="2"/>
        <v>-8.1135907087924735E-4</v>
      </c>
      <c r="H71" s="83">
        <f t="shared" si="3"/>
        <v>2.8793119250626699E-2</v>
      </c>
      <c r="I71" s="83">
        <f t="shared" si="4"/>
        <v>-5.6441310904951733E-2</v>
      </c>
    </row>
    <row r="72" spans="2:9" x14ac:dyDescent="0.3">
      <c r="B72" s="47">
        <v>97.37</v>
      </c>
      <c r="C72" s="47">
        <v>113.16</v>
      </c>
      <c r="D72" s="47">
        <v>112.64</v>
      </c>
      <c r="E72" s="47">
        <v>111.38</v>
      </c>
      <c r="F72" s="83">
        <f t="shared" si="1"/>
        <v>3.1888110135946625E-3</v>
      </c>
      <c r="G72" s="83">
        <f t="shared" si="2"/>
        <v>2.0354210991773442E-2</v>
      </c>
      <c r="H72" s="83">
        <f t="shared" si="3"/>
        <v>-7.1653188161184978E-3</v>
      </c>
      <c r="I72" s="83">
        <f t="shared" si="4"/>
        <v>8.503810520394163E-2</v>
      </c>
    </row>
    <row r="73" spans="2:9" x14ac:dyDescent="0.3">
      <c r="B73" s="47">
        <v>98.95</v>
      </c>
      <c r="C73" s="47">
        <v>109.6</v>
      </c>
      <c r="D73" s="47">
        <v>113.42</v>
      </c>
      <c r="E73" s="47">
        <v>105.11</v>
      </c>
      <c r="F73" s="83">
        <f t="shared" ref="F73:F136" si="5">LN(B73/B72)</f>
        <v>1.6096517057909893E-2</v>
      </c>
      <c r="G73" s="83">
        <f t="shared" ref="G73:G136" si="6">LN(C73/C72)</f>
        <v>-3.1965371919451285E-2</v>
      </c>
      <c r="H73" s="83">
        <f t="shared" ref="H73:H136" si="7">LN(D73/D72)</f>
        <v>6.9008501761495984E-3</v>
      </c>
      <c r="I73" s="83">
        <f t="shared" ref="I73:I136" si="8">LN(E73/E72)</f>
        <v>-5.7940357326259503E-2</v>
      </c>
    </row>
    <row r="74" spans="2:9" x14ac:dyDescent="0.3">
      <c r="B74" s="47">
        <v>98.94</v>
      </c>
      <c r="C74" s="47">
        <v>111.82</v>
      </c>
      <c r="D74" s="47">
        <v>111.37</v>
      </c>
      <c r="E74" s="47">
        <v>104.01</v>
      </c>
      <c r="F74" s="83">
        <f t="shared" si="5"/>
        <v>-1.010662490122265E-4</v>
      </c>
      <c r="G74" s="83">
        <f t="shared" si="6"/>
        <v>2.0053061084584059E-2</v>
      </c>
      <c r="H74" s="83">
        <f t="shared" si="7"/>
        <v>-1.8239751180873169E-2</v>
      </c>
      <c r="I74" s="83">
        <f t="shared" si="8"/>
        <v>-1.0520372470221228E-2</v>
      </c>
    </row>
    <row r="75" spans="2:9" x14ac:dyDescent="0.3">
      <c r="B75" s="47">
        <v>98.56</v>
      </c>
      <c r="C75" s="47">
        <v>111.29</v>
      </c>
      <c r="D75" s="47">
        <v>109.15</v>
      </c>
      <c r="E75" s="47">
        <v>102.08</v>
      </c>
      <c r="F75" s="83">
        <f t="shared" si="5"/>
        <v>-3.8481060143528744E-3</v>
      </c>
      <c r="G75" s="83">
        <f t="shared" si="6"/>
        <v>-4.7510286131653319E-3</v>
      </c>
      <c r="H75" s="83">
        <f t="shared" si="7"/>
        <v>-2.0134908409055925E-2</v>
      </c>
      <c r="I75" s="83">
        <f t="shared" si="8"/>
        <v>-1.8730228768562042E-2</v>
      </c>
    </row>
    <row r="76" spans="2:9" x14ac:dyDescent="0.3">
      <c r="B76" s="47">
        <v>97.65</v>
      </c>
      <c r="C76" s="47">
        <v>116.1</v>
      </c>
      <c r="D76" s="47">
        <v>116.39</v>
      </c>
      <c r="E76" s="47">
        <v>108.62</v>
      </c>
      <c r="F76" s="83">
        <f t="shared" si="5"/>
        <v>-9.275842462521635E-3</v>
      </c>
      <c r="G76" s="83">
        <f t="shared" si="6"/>
        <v>4.2312481718511992E-2</v>
      </c>
      <c r="H76" s="83">
        <f t="shared" si="7"/>
        <v>6.4223537957932092E-2</v>
      </c>
      <c r="I76" s="83">
        <f t="shared" si="8"/>
        <v>6.2098733010219426E-2</v>
      </c>
    </row>
    <row r="77" spans="2:9" x14ac:dyDescent="0.3">
      <c r="B77" s="47">
        <v>95.87</v>
      </c>
      <c r="C77" s="47">
        <v>120.41</v>
      </c>
      <c r="D77" s="47">
        <v>116.17</v>
      </c>
      <c r="E77" s="47">
        <v>115.27</v>
      </c>
      <c r="F77" s="83">
        <f t="shared" si="5"/>
        <v>-1.8396550233782789E-2</v>
      </c>
      <c r="G77" s="83">
        <f t="shared" si="6"/>
        <v>3.6450697200281865E-2</v>
      </c>
      <c r="H77" s="83">
        <f t="shared" si="7"/>
        <v>-1.891985428501518E-3</v>
      </c>
      <c r="I77" s="83">
        <f t="shared" si="8"/>
        <v>5.9421650006221953E-2</v>
      </c>
    </row>
    <row r="78" spans="2:9" x14ac:dyDescent="0.3">
      <c r="B78" s="47">
        <v>98.09</v>
      </c>
      <c r="C78" s="47">
        <v>115.7</v>
      </c>
      <c r="D78" s="47">
        <v>120.06</v>
      </c>
      <c r="E78" s="47">
        <v>107.41</v>
      </c>
      <c r="F78" s="83">
        <f t="shared" si="5"/>
        <v>2.2892317487318993E-2</v>
      </c>
      <c r="G78" s="83">
        <f t="shared" si="6"/>
        <v>-3.9901951704496764E-2</v>
      </c>
      <c r="H78" s="83">
        <f t="shared" si="7"/>
        <v>3.2936982298313641E-2</v>
      </c>
      <c r="I78" s="83">
        <f t="shared" si="8"/>
        <v>-7.0623915002965623E-2</v>
      </c>
    </row>
    <row r="79" spans="2:9" x14ac:dyDescent="0.3">
      <c r="B79" s="47">
        <v>100.74</v>
      </c>
      <c r="C79" s="47">
        <v>115.67</v>
      </c>
      <c r="D79" s="47">
        <v>115.23</v>
      </c>
      <c r="E79" s="47">
        <v>104.16</v>
      </c>
      <c r="F79" s="83">
        <f t="shared" si="5"/>
        <v>2.6657515741280186E-2</v>
      </c>
      <c r="G79" s="83">
        <f t="shared" si="6"/>
        <v>-2.593248923207652E-4</v>
      </c>
      <c r="H79" s="83">
        <f t="shared" si="7"/>
        <v>-4.1061486797773925E-2</v>
      </c>
      <c r="I79" s="83">
        <f t="shared" si="8"/>
        <v>-3.0725109149696467E-2</v>
      </c>
    </row>
    <row r="80" spans="2:9" x14ac:dyDescent="0.3">
      <c r="B80" s="47">
        <v>100.69</v>
      </c>
      <c r="C80" s="47">
        <v>111.85</v>
      </c>
      <c r="D80" s="47">
        <v>111.82</v>
      </c>
      <c r="E80" s="47">
        <v>104.38</v>
      </c>
      <c r="F80" s="83">
        <f t="shared" si="5"/>
        <v>-4.9645038998087805E-4</v>
      </c>
      <c r="G80" s="83">
        <f t="shared" si="6"/>
        <v>-3.3582621371171663E-2</v>
      </c>
      <c r="H80" s="83">
        <f t="shared" si="7"/>
        <v>-3.003969542742398E-2</v>
      </c>
      <c r="I80" s="83">
        <f t="shared" si="8"/>
        <v>2.1099077550080772E-3</v>
      </c>
    </row>
    <row r="81" spans="2:9" x14ac:dyDescent="0.3">
      <c r="B81" s="47">
        <v>102.7</v>
      </c>
      <c r="C81" s="47">
        <v>108.61</v>
      </c>
      <c r="D81" s="47">
        <v>109.73</v>
      </c>
      <c r="E81" s="47">
        <v>102.08</v>
      </c>
      <c r="F81" s="83">
        <f t="shared" si="5"/>
        <v>1.9765627006989136E-2</v>
      </c>
      <c r="G81" s="83">
        <f t="shared" si="6"/>
        <v>-2.939520364419387E-2</v>
      </c>
      <c r="H81" s="83">
        <f t="shared" si="7"/>
        <v>-1.8867632595791425E-2</v>
      </c>
      <c r="I81" s="83">
        <f t="shared" si="8"/>
        <v>-2.2281266618787376E-2</v>
      </c>
    </row>
    <row r="82" spans="2:9" x14ac:dyDescent="0.3">
      <c r="B82" s="47">
        <v>99.32</v>
      </c>
      <c r="C82" s="47">
        <v>112.77</v>
      </c>
      <c r="D82" s="47">
        <v>110.07</v>
      </c>
      <c r="E82" s="47">
        <v>106.46</v>
      </c>
      <c r="F82" s="83">
        <f t="shared" si="5"/>
        <v>-3.3465156294546751E-2</v>
      </c>
      <c r="G82" s="83">
        <f t="shared" si="6"/>
        <v>3.7586861952251659E-2</v>
      </c>
      <c r="H82" s="83">
        <f t="shared" si="7"/>
        <v>3.0937240325924582E-3</v>
      </c>
      <c r="I82" s="83">
        <f t="shared" si="8"/>
        <v>4.2012508148131511E-2</v>
      </c>
    </row>
    <row r="83" spans="2:9" x14ac:dyDescent="0.3">
      <c r="B83" s="47">
        <v>101.06</v>
      </c>
      <c r="C83" s="47">
        <v>108.44</v>
      </c>
      <c r="D83" s="47">
        <v>108.07</v>
      </c>
      <c r="E83" s="47">
        <v>103.22</v>
      </c>
      <c r="F83" s="83">
        <f t="shared" si="5"/>
        <v>1.7367439223796723E-2</v>
      </c>
      <c r="G83" s="83">
        <f t="shared" si="6"/>
        <v>-3.9153321613731522E-2</v>
      </c>
      <c r="H83" s="83">
        <f t="shared" si="7"/>
        <v>-1.8337361720226084E-2</v>
      </c>
      <c r="I83" s="83">
        <f t="shared" si="8"/>
        <v>-3.0906695024030238E-2</v>
      </c>
    </row>
    <row r="84" spans="2:9" x14ac:dyDescent="0.3">
      <c r="B84" s="47">
        <v>98.37</v>
      </c>
      <c r="C84" s="47">
        <v>113.63</v>
      </c>
      <c r="D84" s="47">
        <v>103.79</v>
      </c>
      <c r="E84" s="47">
        <v>105.38</v>
      </c>
      <c r="F84" s="83">
        <f t="shared" si="5"/>
        <v>-2.6978520339095972E-2</v>
      </c>
      <c r="G84" s="83">
        <f t="shared" si="6"/>
        <v>4.6750531299452835E-2</v>
      </c>
      <c r="H84" s="83">
        <f t="shared" si="7"/>
        <v>-4.0409538337876548E-2</v>
      </c>
      <c r="I84" s="83">
        <f t="shared" si="8"/>
        <v>2.0710232060558702E-2</v>
      </c>
    </row>
    <row r="85" spans="2:9" x14ac:dyDescent="0.3">
      <c r="B85" s="47">
        <v>100.6</v>
      </c>
      <c r="C85" s="47">
        <v>115.85</v>
      </c>
      <c r="D85" s="47">
        <v>118.49</v>
      </c>
      <c r="E85" s="47">
        <v>113.41</v>
      </c>
      <c r="F85" s="83">
        <f t="shared" si="5"/>
        <v>2.2416378140972099E-2</v>
      </c>
      <c r="G85" s="83">
        <f t="shared" si="6"/>
        <v>1.9348694948467499E-2</v>
      </c>
      <c r="H85" s="83">
        <f t="shared" si="7"/>
        <v>0.13245894185145088</v>
      </c>
      <c r="I85" s="83">
        <f t="shared" si="8"/>
        <v>7.3436706046099434E-2</v>
      </c>
    </row>
    <row r="86" spans="2:9" x14ac:dyDescent="0.3">
      <c r="B86" s="47">
        <v>103.29</v>
      </c>
      <c r="C86" s="47">
        <v>117.76</v>
      </c>
      <c r="D86" s="47">
        <v>119.9</v>
      </c>
      <c r="E86" s="47">
        <v>113</v>
      </c>
      <c r="F86" s="83">
        <f t="shared" si="5"/>
        <v>2.6388308352903362E-2</v>
      </c>
      <c r="G86" s="83">
        <f t="shared" si="6"/>
        <v>1.6352404102180893E-2</v>
      </c>
      <c r="H86" s="83">
        <f t="shared" si="7"/>
        <v>1.1829493204820086E-2</v>
      </c>
      <c r="I86" s="83">
        <f t="shared" si="8"/>
        <v>-3.6217521148985423E-3</v>
      </c>
    </row>
    <row r="87" spans="2:9" x14ac:dyDescent="0.3">
      <c r="B87" s="47">
        <v>103.02</v>
      </c>
      <c r="C87" s="47">
        <v>117.3</v>
      </c>
      <c r="D87" s="47">
        <v>117.62</v>
      </c>
      <c r="E87" s="47">
        <v>113.55</v>
      </c>
      <c r="F87" s="83">
        <f t="shared" si="5"/>
        <v>-2.6174218811030148E-3</v>
      </c>
      <c r="G87" s="83">
        <f t="shared" si="6"/>
        <v>-3.9138993211364406E-3</v>
      </c>
      <c r="H87" s="83">
        <f t="shared" si="7"/>
        <v>-1.9198973001658626E-2</v>
      </c>
      <c r="I87" s="83">
        <f t="shared" si="8"/>
        <v>4.8554498392269019E-3</v>
      </c>
    </row>
    <row r="88" spans="2:9" x14ac:dyDescent="0.3">
      <c r="B88" s="47">
        <v>99.7</v>
      </c>
      <c r="C88" s="47">
        <v>115.87</v>
      </c>
      <c r="D88" s="47">
        <v>117.21</v>
      </c>
      <c r="E88" s="47">
        <v>118.32</v>
      </c>
      <c r="F88" s="83">
        <f t="shared" si="5"/>
        <v>-3.2757467169646455E-2</v>
      </c>
      <c r="G88" s="83">
        <f t="shared" si="6"/>
        <v>-1.2265882650458771E-2</v>
      </c>
      <c r="H88" s="83">
        <f t="shared" si="7"/>
        <v>-3.4918912967211472E-3</v>
      </c>
      <c r="I88" s="83">
        <f t="shared" si="8"/>
        <v>4.1149549850976824E-2</v>
      </c>
    </row>
    <row r="89" spans="2:9" x14ac:dyDescent="0.3">
      <c r="B89" s="47">
        <v>103.61</v>
      </c>
      <c r="C89" s="47">
        <v>110.07</v>
      </c>
      <c r="D89" s="47">
        <v>123.93</v>
      </c>
      <c r="E89" s="47">
        <v>107.27</v>
      </c>
      <c r="F89" s="83">
        <f t="shared" si="5"/>
        <v>3.8468173295867714E-2</v>
      </c>
      <c r="G89" s="83">
        <f t="shared" si="6"/>
        <v>-5.1352345973670714E-2</v>
      </c>
      <c r="H89" s="83">
        <f t="shared" si="7"/>
        <v>5.5749692341693975E-2</v>
      </c>
      <c r="I89" s="83">
        <f t="shared" si="8"/>
        <v>-9.8043797793206447E-2</v>
      </c>
    </row>
    <row r="90" spans="2:9" x14ac:dyDescent="0.3">
      <c r="B90" s="47">
        <v>99.65</v>
      </c>
      <c r="C90" s="47">
        <v>119.54</v>
      </c>
      <c r="D90" s="47">
        <v>119.38</v>
      </c>
      <c r="E90" s="47">
        <v>109.38</v>
      </c>
      <c r="F90" s="83">
        <f t="shared" si="5"/>
        <v>-3.896980360485662E-2</v>
      </c>
      <c r="G90" s="83">
        <f t="shared" si="6"/>
        <v>8.2534516360807886E-2</v>
      </c>
      <c r="H90" s="83">
        <f t="shared" si="7"/>
        <v>-3.7405207336279202E-2</v>
      </c>
      <c r="I90" s="83">
        <f t="shared" si="8"/>
        <v>1.94790373092887E-2</v>
      </c>
    </row>
    <row r="91" spans="2:9" x14ac:dyDescent="0.3">
      <c r="B91" s="47">
        <v>101.27</v>
      </c>
      <c r="C91" s="47">
        <v>123.34</v>
      </c>
      <c r="D91" s="47">
        <v>121.41</v>
      </c>
      <c r="E91" s="47">
        <v>112.14</v>
      </c>
      <c r="F91" s="83">
        <f t="shared" si="5"/>
        <v>1.6126170685389806E-2</v>
      </c>
      <c r="G91" s="83">
        <f t="shared" si="6"/>
        <v>3.1293726167238634E-2</v>
      </c>
      <c r="H91" s="83">
        <f t="shared" si="7"/>
        <v>1.6861564815380203E-2</v>
      </c>
      <c r="I91" s="83">
        <f t="shared" si="8"/>
        <v>2.4920032776899751E-2</v>
      </c>
    </row>
    <row r="92" spans="2:9" x14ac:dyDescent="0.3">
      <c r="B92" s="47">
        <v>98.78</v>
      </c>
      <c r="C92" s="47">
        <v>120.84</v>
      </c>
      <c r="D92" s="47">
        <v>117.12</v>
      </c>
      <c r="E92" s="47">
        <v>112.22</v>
      </c>
      <c r="F92" s="83">
        <f t="shared" si="5"/>
        <v>-2.4895062231714792E-2</v>
      </c>
      <c r="G92" s="83">
        <f t="shared" si="6"/>
        <v>-2.0477413044875572E-2</v>
      </c>
      <c r="H92" s="83">
        <f t="shared" si="7"/>
        <v>-3.5974197342882375E-2</v>
      </c>
      <c r="I92" s="83">
        <f t="shared" si="8"/>
        <v>7.1313962729943657E-4</v>
      </c>
    </row>
    <row r="93" spans="2:9" x14ac:dyDescent="0.3">
      <c r="B93" s="47">
        <v>104.17</v>
      </c>
      <c r="C93" s="47">
        <v>113.71</v>
      </c>
      <c r="D93" s="47">
        <v>114.72</v>
      </c>
      <c r="E93" s="47">
        <v>105.27</v>
      </c>
      <c r="F93" s="83">
        <f t="shared" si="5"/>
        <v>5.3129024883878564E-2</v>
      </c>
      <c r="G93" s="83">
        <f t="shared" si="6"/>
        <v>-6.0816008881839863E-2</v>
      </c>
      <c r="H93" s="83">
        <f t="shared" si="7"/>
        <v>-2.0704673361691281E-2</v>
      </c>
      <c r="I93" s="83">
        <f t="shared" si="8"/>
        <v>-6.3932752059592493E-2</v>
      </c>
    </row>
    <row r="94" spans="2:9" x14ac:dyDescent="0.3">
      <c r="B94" s="47">
        <v>104.26</v>
      </c>
      <c r="C94" s="47">
        <v>122.16</v>
      </c>
      <c r="D94" s="47">
        <v>124.04</v>
      </c>
      <c r="E94" s="47">
        <v>113.12</v>
      </c>
      <c r="F94" s="83">
        <f t="shared" si="5"/>
        <v>8.6359934360244765E-4</v>
      </c>
      <c r="G94" s="83">
        <f t="shared" si="6"/>
        <v>7.1680313273745605E-2</v>
      </c>
      <c r="H94" s="83">
        <f t="shared" si="7"/>
        <v>7.8109717380938123E-2</v>
      </c>
      <c r="I94" s="83">
        <f t="shared" si="8"/>
        <v>7.1920723885029361E-2</v>
      </c>
    </row>
    <row r="95" spans="2:9" x14ac:dyDescent="0.3">
      <c r="B95" s="47">
        <v>103.2</v>
      </c>
      <c r="C95" s="47">
        <v>120.36</v>
      </c>
      <c r="D95" s="47">
        <v>123.67</v>
      </c>
      <c r="E95" s="47">
        <v>115.98</v>
      </c>
      <c r="F95" s="83">
        <f t="shared" si="5"/>
        <v>-1.0218926292497555E-2</v>
      </c>
      <c r="G95" s="83">
        <f t="shared" si="6"/>
        <v>-1.4844409148532451E-2</v>
      </c>
      <c r="H95" s="83">
        <f t="shared" si="7"/>
        <v>-2.9873664782825247E-3</v>
      </c>
      <c r="I95" s="83">
        <f t="shared" si="8"/>
        <v>2.4968560300031851E-2</v>
      </c>
    </row>
    <row r="96" spans="2:9" x14ac:dyDescent="0.3">
      <c r="B96" s="47">
        <v>103.74</v>
      </c>
      <c r="C96" s="47">
        <v>126.75</v>
      </c>
      <c r="D96" s="47">
        <v>129.71</v>
      </c>
      <c r="E96" s="47">
        <v>115.42</v>
      </c>
      <c r="F96" s="83">
        <f t="shared" si="5"/>
        <v>5.218915875791607E-3</v>
      </c>
      <c r="G96" s="83">
        <f t="shared" si="6"/>
        <v>5.172939070944816E-2</v>
      </c>
      <c r="H96" s="83">
        <f t="shared" si="7"/>
        <v>4.7684461598616154E-2</v>
      </c>
      <c r="I96" s="83">
        <f t="shared" si="8"/>
        <v>-4.8401131654741726E-3</v>
      </c>
    </row>
    <row r="97" spans="2:9" x14ac:dyDescent="0.3">
      <c r="B97" s="47">
        <v>102.46</v>
      </c>
      <c r="C97" s="47">
        <v>121.33</v>
      </c>
      <c r="D97" s="47">
        <v>117.68</v>
      </c>
      <c r="E97" s="47">
        <v>117.36</v>
      </c>
      <c r="F97" s="83">
        <f t="shared" si="5"/>
        <v>-1.2415290412197879E-2</v>
      </c>
      <c r="G97" s="83">
        <f t="shared" si="6"/>
        <v>-4.3702536407510879E-2</v>
      </c>
      <c r="H97" s="83">
        <f t="shared" si="7"/>
        <v>-9.7332113059399664E-2</v>
      </c>
      <c r="I97" s="83">
        <f t="shared" si="8"/>
        <v>1.66684845519058E-2</v>
      </c>
    </row>
    <row r="98" spans="2:9" x14ac:dyDescent="0.3">
      <c r="B98" s="47">
        <v>105.6</v>
      </c>
      <c r="C98" s="47">
        <v>120.65</v>
      </c>
      <c r="D98" s="47">
        <v>123</v>
      </c>
      <c r="E98" s="47">
        <v>113.32</v>
      </c>
      <c r="F98" s="83">
        <f t="shared" si="5"/>
        <v>3.0185892761104883E-2</v>
      </c>
      <c r="G98" s="83">
        <f t="shared" si="6"/>
        <v>-5.6203139927408045E-3</v>
      </c>
      <c r="H98" s="83">
        <f t="shared" si="7"/>
        <v>4.4215279079235385E-2</v>
      </c>
      <c r="I98" s="83">
        <f t="shared" si="8"/>
        <v>-3.5030458872410526E-2</v>
      </c>
    </row>
    <row r="99" spans="2:9" x14ac:dyDescent="0.3">
      <c r="B99" s="47">
        <v>103.1</v>
      </c>
      <c r="C99" s="47">
        <v>126.79</v>
      </c>
      <c r="D99" s="47">
        <v>124.94</v>
      </c>
      <c r="E99" s="47">
        <v>116.84</v>
      </c>
      <c r="F99" s="83">
        <f t="shared" si="5"/>
        <v>-2.3958980249246864E-2</v>
      </c>
      <c r="G99" s="83">
        <f t="shared" si="6"/>
        <v>4.9638382468815918E-2</v>
      </c>
      <c r="H99" s="83">
        <f t="shared" si="7"/>
        <v>1.5649266693006439E-2</v>
      </c>
      <c r="I99" s="83">
        <f t="shared" si="8"/>
        <v>3.0589802557224481E-2</v>
      </c>
    </row>
    <row r="100" spans="2:9" x14ac:dyDescent="0.3">
      <c r="B100" s="47">
        <v>108.45</v>
      </c>
      <c r="C100" s="47">
        <v>115.65</v>
      </c>
      <c r="D100" s="47">
        <v>134.49</v>
      </c>
      <c r="E100" s="47">
        <v>110.06</v>
      </c>
      <c r="F100" s="83">
        <f t="shared" si="5"/>
        <v>5.0589846249969261E-2</v>
      </c>
      <c r="G100" s="83">
        <f t="shared" si="6"/>
        <v>-9.1963785862408401E-2</v>
      </c>
      <c r="H100" s="83">
        <f t="shared" si="7"/>
        <v>7.3656224770034029E-2</v>
      </c>
      <c r="I100" s="83">
        <f t="shared" si="8"/>
        <v>-5.9779805887927528E-2</v>
      </c>
    </row>
    <row r="101" spans="2:9" x14ac:dyDescent="0.3">
      <c r="B101" s="47">
        <v>105.07</v>
      </c>
      <c r="C101" s="47">
        <v>125.09</v>
      </c>
      <c r="D101" s="47">
        <v>123.53</v>
      </c>
      <c r="E101" s="47">
        <v>118.1</v>
      </c>
      <c r="F101" s="83">
        <f t="shared" si="5"/>
        <v>-3.1662442572199606E-2</v>
      </c>
      <c r="G101" s="83">
        <f t="shared" si="6"/>
        <v>7.8465089549201728E-2</v>
      </c>
      <c r="H101" s="83">
        <f t="shared" si="7"/>
        <v>-8.5005805286735486E-2</v>
      </c>
      <c r="I101" s="83">
        <f t="shared" si="8"/>
        <v>7.0506051571703907E-2</v>
      </c>
    </row>
    <row r="102" spans="2:9" x14ac:dyDescent="0.3">
      <c r="B102" s="47">
        <v>109.82</v>
      </c>
      <c r="C102" s="47">
        <v>115.11</v>
      </c>
      <c r="D102" s="47">
        <v>115.36</v>
      </c>
      <c r="E102" s="47">
        <v>112.12</v>
      </c>
      <c r="F102" s="83">
        <f t="shared" si="5"/>
        <v>4.4215867150042595E-2</v>
      </c>
      <c r="G102" s="83">
        <f t="shared" si="6"/>
        <v>-8.3145285299679308E-2</v>
      </c>
      <c r="H102" s="83">
        <f t="shared" si="7"/>
        <v>-6.8426368012083474E-2</v>
      </c>
      <c r="I102" s="83">
        <f t="shared" si="8"/>
        <v>-5.1961996906728952E-2</v>
      </c>
    </row>
    <row r="103" spans="2:9" x14ac:dyDescent="0.3">
      <c r="B103" s="47">
        <v>105.51</v>
      </c>
      <c r="C103" s="47">
        <v>124.03</v>
      </c>
      <c r="D103" s="47">
        <v>126.6</v>
      </c>
      <c r="E103" s="47">
        <v>115.68</v>
      </c>
      <c r="F103" s="83">
        <f t="shared" si="5"/>
        <v>-4.0036926696725698E-2</v>
      </c>
      <c r="G103" s="83">
        <f t="shared" si="6"/>
        <v>7.4635278900267485E-2</v>
      </c>
      <c r="H103" s="83">
        <f t="shared" si="7"/>
        <v>9.2974836173436728E-2</v>
      </c>
      <c r="I103" s="83">
        <f t="shared" si="8"/>
        <v>3.1258032113867115E-2</v>
      </c>
    </row>
    <row r="104" spans="2:9" x14ac:dyDescent="0.3">
      <c r="B104" s="47">
        <v>106.75</v>
      </c>
      <c r="C104" s="47">
        <v>121.79</v>
      </c>
      <c r="D104" s="47">
        <v>120.78</v>
      </c>
      <c r="E104" s="47">
        <v>116.7</v>
      </c>
      <c r="F104" s="83">
        <f t="shared" si="5"/>
        <v>1.1683916954733113E-2</v>
      </c>
      <c r="G104" s="83">
        <f t="shared" si="6"/>
        <v>-1.8225221728218961E-2</v>
      </c>
      <c r="H104" s="83">
        <f t="shared" si="7"/>
        <v>-4.7061800830320667E-2</v>
      </c>
      <c r="I104" s="83">
        <f t="shared" si="8"/>
        <v>8.7787808820557131E-3</v>
      </c>
    </row>
    <row r="105" spans="2:9" x14ac:dyDescent="0.3">
      <c r="B105" s="47">
        <v>107.56</v>
      </c>
      <c r="C105" s="47">
        <v>121.6</v>
      </c>
      <c r="D105" s="47">
        <v>124.18</v>
      </c>
      <c r="E105" s="47">
        <v>114.55</v>
      </c>
      <c r="F105" s="83">
        <f t="shared" si="5"/>
        <v>7.5591792919299673E-3</v>
      </c>
      <c r="G105" s="83">
        <f t="shared" si="6"/>
        <v>-1.5612805669525758E-3</v>
      </c>
      <c r="H105" s="83">
        <f t="shared" si="7"/>
        <v>2.7761417056991599E-2</v>
      </c>
      <c r="I105" s="83">
        <f t="shared" si="8"/>
        <v>-1.8595130393005862E-2</v>
      </c>
    </row>
    <row r="106" spans="2:9" x14ac:dyDescent="0.3">
      <c r="B106" s="47">
        <v>105.02</v>
      </c>
      <c r="C106" s="47">
        <v>127.7</v>
      </c>
      <c r="D106" s="47">
        <v>123.82</v>
      </c>
      <c r="E106" s="47">
        <v>120.79</v>
      </c>
      <c r="F106" s="83">
        <f t="shared" si="5"/>
        <v>-2.3898023190950773E-2</v>
      </c>
      <c r="G106" s="83">
        <f t="shared" si="6"/>
        <v>4.8946793506427062E-2</v>
      </c>
      <c r="H106" s="83">
        <f t="shared" si="7"/>
        <v>-2.9032278456607771E-3</v>
      </c>
      <c r="I106" s="83">
        <f t="shared" si="8"/>
        <v>5.3042091717682566E-2</v>
      </c>
    </row>
    <row r="107" spans="2:9" x14ac:dyDescent="0.3">
      <c r="B107" s="47">
        <v>107.8</v>
      </c>
      <c r="C107" s="47">
        <v>117.52</v>
      </c>
      <c r="D107" s="47">
        <v>128.57</v>
      </c>
      <c r="E107" s="47">
        <v>108.45</v>
      </c>
      <c r="F107" s="83">
        <f t="shared" si="5"/>
        <v>2.6126850265183531E-2</v>
      </c>
      <c r="G107" s="83">
        <f t="shared" si="6"/>
        <v>-8.3075231172871758E-2</v>
      </c>
      <c r="H107" s="83">
        <f t="shared" si="7"/>
        <v>3.764460500507142E-2</v>
      </c>
      <c r="I107" s="83">
        <f t="shared" si="8"/>
        <v>-0.10776426334430364</v>
      </c>
    </row>
    <row r="108" spans="2:9" x14ac:dyDescent="0.3">
      <c r="B108" s="47">
        <v>101.01</v>
      </c>
      <c r="C108" s="47">
        <v>131.29</v>
      </c>
      <c r="D108" s="47">
        <v>116.77</v>
      </c>
      <c r="E108" s="47">
        <v>126.31</v>
      </c>
      <c r="F108" s="83">
        <f t="shared" si="5"/>
        <v>-6.5058136633803901E-2</v>
      </c>
      <c r="G108" s="83">
        <f t="shared" si="6"/>
        <v>0.11080008508039713</v>
      </c>
      <c r="H108" s="83">
        <f t="shared" si="7"/>
        <v>-9.6267315008533902E-2</v>
      </c>
      <c r="I108" s="83">
        <f t="shared" si="8"/>
        <v>0.15244996551300055</v>
      </c>
    </row>
    <row r="109" spans="2:9" x14ac:dyDescent="0.3">
      <c r="B109" s="47">
        <v>103.72</v>
      </c>
      <c r="C109" s="47">
        <v>129.59</v>
      </c>
      <c r="D109" s="47">
        <v>131.66</v>
      </c>
      <c r="E109" s="47">
        <v>121.09</v>
      </c>
      <c r="F109" s="83">
        <f t="shared" si="5"/>
        <v>2.647543882937077E-2</v>
      </c>
      <c r="G109" s="83">
        <f t="shared" si="6"/>
        <v>-1.3032996498695779E-2</v>
      </c>
      <c r="H109" s="83">
        <f t="shared" si="7"/>
        <v>0.12001665395210709</v>
      </c>
      <c r="I109" s="83">
        <f t="shared" si="8"/>
        <v>-4.2205132019608897E-2</v>
      </c>
    </row>
    <row r="110" spans="2:9" x14ac:dyDescent="0.3">
      <c r="B110" s="47">
        <v>106.17</v>
      </c>
      <c r="C110" s="47">
        <v>121.53</v>
      </c>
      <c r="D110" s="47">
        <v>122.11</v>
      </c>
      <c r="E110" s="47">
        <v>112.18</v>
      </c>
      <c r="F110" s="83">
        <f t="shared" si="5"/>
        <v>2.3346622355018196E-2</v>
      </c>
      <c r="G110" s="83">
        <f t="shared" si="6"/>
        <v>-6.4214474564614266E-2</v>
      </c>
      <c r="H110" s="83">
        <f t="shared" si="7"/>
        <v>-7.5300564194800204E-2</v>
      </c>
      <c r="I110" s="83">
        <f t="shared" si="8"/>
        <v>-7.6429346686084074E-2</v>
      </c>
    </row>
    <row r="111" spans="2:9" x14ac:dyDescent="0.3">
      <c r="B111" s="47">
        <v>106.79</v>
      </c>
      <c r="C111" s="47">
        <v>125.86</v>
      </c>
      <c r="D111" s="47">
        <v>128.24</v>
      </c>
      <c r="E111" s="47">
        <v>118.75</v>
      </c>
      <c r="F111" s="83">
        <f t="shared" si="5"/>
        <v>5.8227061579722728E-3</v>
      </c>
      <c r="G111" s="83">
        <f t="shared" si="6"/>
        <v>3.5009032216078609E-2</v>
      </c>
      <c r="H111" s="83">
        <f t="shared" si="7"/>
        <v>4.8981230456367202E-2</v>
      </c>
      <c r="I111" s="83">
        <f t="shared" si="8"/>
        <v>5.6915718834559773E-2</v>
      </c>
    </row>
    <row r="112" spans="2:9" x14ac:dyDescent="0.3">
      <c r="B112" s="47">
        <v>108.05</v>
      </c>
      <c r="C112" s="47">
        <v>128.79</v>
      </c>
      <c r="D112" s="47">
        <v>129</v>
      </c>
      <c r="E112" s="47">
        <v>122.23</v>
      </c>
      <c r="F112" s="83">
        <f t="shared" si="5"/>
        <v>1.1729793769441119E-2</v>
      </c>
      <c r="G112" s="83">
        <f t="shared" si="6"/>
        <v>2.3012992805791371E-2</v>
      </c>
      <c r="H112" s="83">
        <f t="shared" si="7"/>
        <v>5.9088960603745277E-3</v>
      </c>
      <c r="I112" s="83">
        <f t="shared" si="8"/>
        <v>2.8884072874420796E-2</v>
      </c>
    </row>
    <row r="113" spans="2:9" x14ac:dyDescent="0.3">
      <c r="B113" s="47">
        <v>107.34</v>
      </c>
      <c r="C113" s="47">
        <v>125.28</v>
      </c>
      <c r="D113" s="47">
        <v>128.88999999999999</v>
      </c>
      <c r="E113" s="47">
        <v>122.72</v>
      </c>
      <c r="F113" s="83">
        <f t="shared" si="5"/>
        <v>-6.5927162042121248E-3</v>
      </c>
      <c r="G113" s="83">
        <f t="shared" si="6"/>
        <v>-2.763193866208587E-2</v>
      </c>
      <c r="H113" s="83">
        <f t="shared" si="7"/>
        <v>-8.5307694498407052E-4</v>
      </c>
      <c r="I113" s="83">
        <f t="shared" si="8"/>
        <v>4.000821829774695E-3</v>
      </c>
    </row>
    <row r="114" spans="2:9" x14ac:dyDescent="0.3">
      <c r="B114" s="47">
        <v>108.53</v>
      </c>
      <c r="C114" s="47">
        <v>123.27</v>
      </c>
      <c r="D114" s="47">
        <v>128.06</v>
      </c>
      <c r="E114" s="47">
        <v>123.44</v>
      </c>
      <c r="F114" s="83">
        <f t="shared" si="5"/>
        <v>1.102526570924081E-2</v>
      </c>
      <c r="G114" s="83">
        <f t="shared" si="6"/>
        <v>-1.6174160679064891E-2</v>
      </c>
      <c r="H114" s="83">
        <f t="shared" si="7"/>
        <v>-6.4604233260319357E-3</v>
      </c>
      <c r="I114" s="83">
        <f t="shared" si="8"/>
        <v>5.8498704359593789E-3</v>
      </c>
    </row>
    <row r="115" spans="2:9" x14ac:dyDescent="0.3">
      <c r="B115" s="47">
        <v>107.01</v>
      </c>
      <c r="C115" s="47">
        <v>126.63</v>
      </c>
      <c r="D115" s="47">
        <v>125.35</v>
      </c>
      <c r="E115" s="47">
        <v>121.04</v>
      </c>
      <c r="F115" s="83">
        <f t="shared" si="5"/>
        <v>-1.4104344419013738E-2</v>
      </c>
      <c r="G115" s="83">
        <f t="shared" si="6"/>
        <v>2.6892376899089014E-2</v>
      </c>
      <c r="H115" s="83">
        <f t="shared" si="7"/>
        <v>-2.1389079486353844E-2</v>
      </c>
      <c r="I115" s="83">
        <f t="shared" si="8"/>
        <v>-1.9634138574804831E-2</v>
      </c>
    </row>
    <row r="116" spans="2:9" x14ac:dyDescent="0.3">
      <c r="B116" s="47">
        <v>107.67</v>
      </c>
      <c r="C116" s="47">
        <v>131.63999999999999</v>
      </c>
      <c r="D116" s="47">
        <v>131.68</v>
      </c>
      <c r="E116" s="47">
        <v>120.94</v>
      </c>
      <c r="F116" s="83">
        <f t="shared" si="5"/>
        <v>6.1487057887157854E-3</v>
      </c>
      <c r="G116" s="83">
        <f t="shared" si="6"/>
        <v>3.8801475612622018E-2</v>
      </c>
      <c r="H116" s="83">
        <f t="shared" si="7"/>
        <v>4.926491232445733E-2</v>
      </c>
      <c r="I116" s="83">
        <f t="shared" si="8"/>
        <v>-8.2651463503368599E-4</v>
      </c>
    </row>
    <row r="117" spans="2:9" x14ac:dyDescent="0.3">
      <c r="B117" s="47">
        <v>106.36</v>
      </c>
      <c r="C117" s="47">
        <v>130.91999999999999</v>
      </c>
      <c r="D117" s="47">
        <v>133.9</v>
      </c>
      <c r="E117" s="47">
        <v>127.64</v>
      </c>
      <c r="F117" s="83">
        <f t="shared" si="5"/>
        <v>-1.2241427452806538E-2</v>
      </c>
      <c r="G117" s="83">
        <f t="shared" si="6"/>
        <v>-5.4844744421594519E-3</v>
      </c>
      <c r="H117" s="83">
        <f t="shared" si="7"/>
        <v>1.671851576836705E-2</v>
      </c>
      <c r="I117" s="83">
        <f t="shared" si="8"/>
        <v>5.3919246564975945E-2</v>
      </c>
    </row>
    <row r="118" spans="2:9" x14ac:dyDescent="0.3">
      <c r="B118" s="47">
        <v>106.64</v>
      </c>
      <c r="C118" s="47">
        <v>128.5</v>
      </c>
      <c r="D118" s="47">
        <v>133.34</v>
      </c>
      <c r="E118" s="47">
        <v>125.98</v>
      </c>
      <c r="F118" s="83">
        <f t="shared" si="5"/>
        <v>2.6291094956342378E-3</v>
      </c>
      <c r="G118" s="83">
        <f t="shared" si="6"/>
        <v>-1.8657545297705153E-2</v>
      </c>
      <c r="H118" s="83">
        <f t="shared" si="7"/>
        <v>-4.1909955072128892E-3</v>
      </c>
      <c r="I118" s="83">
        <f t="shared" si="8"/>
        <v>-1.3090637216259766E-2</v>
      </c>
    </row>
    <row r="119" spans="2:9" x14ac:dyDescent="0.3">
      <c r="B119" s="47">
        <v>108.67</v>
      </c>
      <c r="C119" s="47">
        <v>128.76</v>
      </c>
      <c r="D119" s="47">
        <v>132.04</v>
      </c>
      <c r="E119" s="47">
        <v>124.91</v>
      </c>
      <c r="F119" s="83">
        <f t="shared" si="5"/>
        <v>1.8857091204306994E-2</v>
      </c>
      <c r="G119" s="83">
        <f t="shared" si="6"/>
        <v>2.021302095332962E-3</v>
      </c>
      <c r="H119" s="83">
        <f t="shared" si="7"/>
        <v>-9.7973502049217547E-3</v>
      </c>
      <c r="I119" s="83">
        <f t="shared" si="8"/>
        <v>-8.5296862159651658E-3</v>
      </c>
    </row>
    <row r="120" spans="2:9" x14ac:dyDescent="0.3">
      <c r="B120" s="47">
        <v>105.2</v>
      </c>
      <c r="C120" s="47">
        <v>132.83000000000001</v>
      </c>
      <c r="D120" s="47">
        <v>130.72999999999999</v>
      </c>
      <c r="E120" s="47">
        <v>130.12</v>
      </c>
      <c r="F120" s="83">
        <f t="shared" si="5"/>
        <v>-3.2452466771150705E-2</v>
      </c>
      <c r="G120" s="83">
        <f t="shared" si="6"/>
        <v>3.1119908713804687E-2</v>
      </c>
      <c r="H120" s="83">
        <f t="shared" si="7"/>
        <v>-9.9707794112235872E-3</v>
      </c>
      <c r="I120" s="83">
        <f t="shared" si="8"/>
        <v>4.086362362733291E-2</v>
      </c>
    </row>
    <row r="121" spans="2:9" x14ac:dyDescent="0.3">
      <c r="B121" s="47">
        <v>107.35</v>
      </c>
      <c r="C121" s="47">
        <v>129.6</v>
      </c>
      <c r="D121" s="47">
        <v>129.80000000000001</v>
      </c>
      <c r="E121" s="47">
        <v>115.98</v>
      </c>
      <c r="F121" s="83">
        <f t="shared" si="5"/>
        <v>2.0231224021180379E-2</v>
      </c>
      <c r="G121" s="83">
        <f t="shared" si="6"/>
        <v>-2.4617331226237719E-2</v>
      </c>
      <c r="H121" s="83">
        <f t="shared" si="7"/>
        <v>-7.1393233037788592E-3</v>
      </c>
      <c r="I121" s="83">
        <f t="shared" si="8"/>
        <v>-0.11503933915685616</v>
      </c>
    </row>
    <row r="122" spans="2:9" x14ac:dyDescent="0.3">
      <c r="B122" s="47">
        <v>107.3</v>
      </c>
      <c r="C122" s="47">
        <v>130.41</v>
      </c>
      <c r="D122" s="47">
        <v>129.82</v>
      </c>
      <c r="E122" s="47">
        <v>121.18</v>
      </c>
      <c r="F122" s="83">
        <f t="shared" si="5"/>
        <v>-4.6587468813716652E-4</v>
      </c>
      <c r="G122" s="83">
        <f t="shared" si="6"/>
        <v>6.2305497506361628E-3</v>
      </c>
      <c r="H122" s="83">
        <f t="shared" si="7"/>
        <v>1.5407133533272251E-4</v>
      </c>
      <c r="I122" s="83">
        <f t="shared" si="8"/>
        <v>4.3859281068548507E-2</v>
      </c>
    </row>
    <row r="123" spans="2:9" x14ac:dyDescent="0.3">
      <c r="B123" s="47">
        <v>108.68</v>
      </c>
      <c r="C123" s="47">
        <v>128.44999999999999</v>
      </c>
      <c r="D123" s="47">
        <v>131.55000000000001</v>
      </c>
      <c r="E123" s="47">
        <v>117.34</v>
      </c>
      <c r="F123" s="83">
        <f t="shared" si="5"/>
        <v>1.2779134921494271E-2</v>
      </c>
      <c r="G123" s="83">
        <f t="shared" si="6"/>
        <v>-1.5143610112917878E-2</v>
      </c>
      <c r="H123" s="83">
        <f t="shared" si="7"/>
        <v>1.3238131880979272E-2</v>
      </c>
      <c r="I123" s="83">
        <f t="shared" si="8"/>
        <v>-3.2201340019129158E-2</v>
      </c>
    </row>
    <row r="124" spans="2:9" x14ac:dyDescent="0.3">
      <c r="B124" s="47">
        <v>107.82</v>
      </c>
      <c r="C124" s="47">
        <v>128.26</v>
      </c>
      <c r="D124" s="47">
        <v>129.61000000000001</v>
      </c>
      <c r="E124" s="47">
        <v>126.27</v>
      </c>
      <c r="F124" s="83">
        <f t="shared" si="5"/>
        <v>-7.9446145346243977E-3</v>
      </c>
      <c r="G124" s="83">
        <f t="shared" si="6"/>
        <v>-1.4802698351757573E-3</v>
      </c>
      <c r="H124" s="83">
        <f t="shared" si="7"/>
        <v>-1.4857066051018034E-2</v>
      </c>
      <c r="I124" s="83">
        <f t="shared" si="8"/>
        <v>7.3346767952875105E-2</v>
      </c>
    </row>
    <row r="125" spans="2:9" x14ac:dyDescent="0.3">
      <c r="B125" s="47">
        <v>108.05</v>
      </c>
      <c r="C125" s="47">
        <v>129.53</v>
      </c>
      <c r="D125" s="47">
        <v>134.25</v>
      </c>
      <c r="E125" s="47">
        <v>126.15</v>
      </c>
      <c r="F125" s="83">
        <f t="shared" si="5"/>
        <v>2.1309129293723243E-3</v>
      </c>
      <c r="G125" s="83">
        <f t="shared" si="6"/>
        <v>9.8530608214477365E-3</v>
      </c>
      <c r="H125" s="83">
        <f t="shared" si="7"/>
        <v>3.5173791953690248E-2</v>
      </c>
      <c r="I125" s="83">
        <f t="shared" si="8"/>
        <v>-9.5079636352217889E-4</v>
      </c>
    </row>
    <row r="126" spans="2:9" x14ac:dyDescent="0.3">
      <c r="B126" s="47">
        <v>106.69</v>
      </c>
      <c r="C126" s="47">
        <v>130.25</v>
      </c>
      <c r="D126" s="47">
        <v>133.46</v>
      </c>
      <c r="E126" s="47">
        <v>119.63</v>
      </c>
      <c r="F126" s="83">
        <f t="shared" si="5"/>
        <v>-1.2666649749525038E-2</v>
      </c>
      <c r="G126" s="83">
        <f t="shared" si="6"/>
        <v>5.5431660913116427E-3</v>
      </c>
      <c r="H126" s="83">
        <f t="shared" si="7"/>
        <v>-5.9019259135135614E-3</v>
      </c>
      <c r="I126" s="83">
        <f t="shared" si="8"/>
        <v>-5.3068028904253953E-2</v>
      </c>
    </row>
    <row r="127" spans="2:9" x14ac:dyDescent="0.3">
      <c r="B127" s="47">
        <v>104.47</v>
      </c>
      <c r="C127" s="47">
        <v>134.16999999999999</v>
      </c>
      <c r="D127" s="47">
        <v>132.01</v>
      </c>
      <c r="E127" s="47">
        <v>126.19</v>
      </c>
      <c r="F127" s="83">
        <f t="shared" si="5"/>
        <v>-2.1027484353953275E-2</v>
      </c>
      <c r="G127" s="83">
        <f t="shared" si="6"/>
        <v>2.9651971968903811E-2</v>
      </c>
      <c r="H127" s="83">
        <f t="shared" si="7"/>
        <v>-1.0924130182792429E-2</v>
      </c>
      <c r="I127" s="83">
        <f t="shared" si="8"/>
        <v>5.3385061482006453E-2</v>
      </c>
    </row>
    <row r="128" spans="2:9" x14ac:dyDescent="0.3">
      <c r="B128" s="47">
        <v>107.27</v>
      </c>
      <c r="C128" s="47">
        <v>132.21</v>
      </c>
      <c r="D128" s="47">
        <v>137.13999999999999</v>
      </c>
      <c r="E128" s="47">
        <v>120.54</v>
      </c>
      <c r="F128" s="83">
        <f t="shared" si="5"/>
        <v>2.6449071759921339E-2</v>
      </c>
      <c r="G128" s="83">
        <f t="shared" si="6"/>
        <v>-1.4716085080374844E-2</v>
      </c>
      <c r="H128" s="83">
        <f t="shared" si="7"/>
        <v>3.8124624563550175E-2</v>
      </c>
      <c r="I128" s="83">
        <f t="shared" si="8"/>
        <v>-4.580705960992109E-2</v>
      </c>
    </row>
    <row r="129" spans="2:9" x14ac:dyDescent="0.3">
      <c r="B129" s="47">
        <v>105.97</v>
      </c>
      <c r="C129" s="47">
        <v>131.94999999999999</v>
      </c>
      <c r="D129" s="47">
        <v>134.59</v>
      </c>
      <c r="E129" s="47">
        <v>130.63999999999999</v>
      </c>
      <c r="F129" s="83">
        <f t="shared" si="5"/>
        <v>-1.2192985422593162E-2</v>
      </c>
      <c r="G129" s="83">
        <f t="shared" si="6"/>
        <v>-1.9685045726724206E-3</v>
      </c>
      <c r="H129" s="83">
        <f t="shared" si="7"/>
        <v>-1.8769181610593929E-2</v>
      </c>
      <c r="I129" s="83">
        <f t="shared" si="8"/>
        <v>8.046380060731155E-2</v>
      </c>
    </row>
    <row r="130" spans="2:9" x14ac:dyDescent="0.3">
      <c r="B130" s="47">
        <v>104.07</v>
      </c>
      <c r="C130" s="47">
        <v>134.19999999999999</v>
      </c>
      <c r="D130" s="47">
        <v>133.12</v>
      </c>
      <c r="E130" s="47">
        <v>132.41</v>
      </c>
      <c r="F130" s="83">
        <f t="shared" si="5"/>
        <v>-1.8092285536976647E-2</v>
      </c>
      <c r="G130" s="83">
        <f t="shared" si="6"/>
        <v>1.6908161588248382E-2</v>
      </c>
      <c r="H130" s="83">
        <f t="shared" si="7"/>
        <v>-1.0982143172725839E-2</v>
      </c>
      <c r="I130" s="83">
        <f t="shared" si="8"/>
        <v>1.3457720689455964E-2</v>
      </c>
    </row>
    <row r="131" spans="2:9" x14ac:dyDescent="0.3">
      <c r="B131" s="47">
        <v>107.07</v>
      </c>
      <c r="C131" s="47">
        <v>139.69999999999999</v>
      </c>
      <c r="D131" s="47">
        <v>136.81</v>
      </c>
      <c r="E131" s="47">
        <v>131.66</v>
      </c>
      <c r="F131" s="83">
        <f t="shared" si="5"/>
        <v>2.8419076520410712E-2</v>
      </c>
      <c r="G131" s="83">
        <f t="shared" si="6"/>
        <v>4.0166041725334653E-2</v>
      </c>
      <c r="H131" s="83">
        <f t="shared" si="7"/>
        <v>2.734212485912433E-2</v>
      </c>
      <c r="I131" s="83">
        <f t="shared" si="8"/>
        <v>-5.6803273119348345E-3</v>
      </c>
    </row>
    <row r="132" spans="2:9" x14ac:dyDescent="0.3">
      <c r="B132" s="47">
        <v>105.71</v>
      </c>
      <c r="C132" s="47">
        <v>128.86000000000001</v>
      </c>
      <c r="D132" s="47">
        <v>128.5</v>
      </c>
      <c r="E132" s="47">
        <v>124.11</v>
      </c>
      <c r="F132" s="83">
        <f t="shared" si="5"/>
        <v>-1.2783330389606945E-2</v>
      </c>
      <c r="G132" s="83">
        <f t="shared" si="6"/>
        <v>-8.0770722552419627E-2</v>
      </c>
      <c r="H132" s="83">
        <f t="shared" si="7"/>
        <v>-6.2664197596748239E-2</v>
      </c>
      <c r="I132" s="83">
        <f t="shared" si="8"/>
        <v>-5.9054572898300746E-2</v>
      </c>
    </row>
    <row r="133" spans="2:9" x14ac:dyDescent="0.3">
      <c r="B133" s="47">
        <v>107.33</v>
      </c>
      <c r="C133" s="47">
        <v>133.59</v>
      </c>
      <c r="D133" s="47">
        <v>136.11000000000001</v>
      </c>
      <c r="E133" s="47">
        <v>119.62</v>
      </c>
      <c r="F133" s="83">
        <f t="shared" si="5"/>
        <v>1.5208704712861447E-2</v>
      </c>
      <c r="G133" s="83">
        <f t="shared" si="6"/>
        <v>3.6048864291224211E-2</v>
      </c>
      <c r="H133" s="83">
        <f t="shared" si="7"/>
        <v>5.7534478008707785E-2</v>
      </c>
      <c r="I133" s="83">
        <f t="shared" si="8"/>
        <v>-3.6848217525018871E-2</v>
      </c>
    </row>
    <row r="134" spans="2:9" x14ac:dyDescent="0.3">
      <c r="B134" s="47">
        <v>105.93</v>
      </c>
      <c r="C134" s="47">
        <v>135.87</v>
      </c>
      <c r="D134" s="47">
        <v>134.56</v>
      </c>
      <c r="E134" s="47">
        <v>130.26</v>
      </c>
      <c r="F134" s="83">
        <f t="shared" si="5"/>
        <v>-1.3129701885028197E-2</v>
      </c>
      <c r="G134" s="83">
        <f t="shared" si="6"/>
        <v>1.6923138234511557E-2</v>
      </c>
      <c r="H134" s="83">
        <f t="shared" si="7"/>
        <v>-1.1453186119344368E-2</v>
      </c>
      <c r="I134" s="83">
        <f t="shared" si="8"/>
        <v>8.521240150184442E-2</v>
      </c>
    </row>
    <row r="135" spans="2:9" x14ac:dyDescent="0.3">
      <c r="B135" s="47">
        <v>106.12</v>
      </c>
      <c r="C135" s="47">
        <v>135.63</v>
      </c>
      <c r="D135" s="47">
        <v>129.91999999999999</v>
      </c>
      <c r="E135" s="47">
        <v>120.14</v>
      </c>
      <c r="F135" s="83">
        <f t="shared" si="5"/>
        <v>1.7920306611340878E-3</v>
      </c>
      <c r="G135" s="83">
        <f t="shared" si="6"/>
        <v>-1.7679562616087451E-3</v>
      </c>
      <c r="H135" s="83">
        <f t="shared" si="7"/>
        <v>-3.5091319811270172E-2</v>
      </c>
      <c r="I135" s="83">
        <f t="shared" si="8"/>
        <v>-8.0874723696239992E-2</v>
      </c>
    </row>
    <row r="136" spans="2:9" x14ac:dyDescent="0.3">
      <c r="B136" s="47">
        <v>108.14</v>
      </c>
      <c r="C136" s="47">
        <v>140.72</v>
      </c>
      <c r="D136" s="47">
        <v>133.46</v>
      </c>
      <c r="E136" s="47">
        <v>132.43</v>
      </c>
      <c r="F136" s="83">
        <f t="shared" si="5"/>
        <v>1.8856154684319927E-2</v>
      </c>
      <c r="G136" s="83">
        <f t="shared" si="6"/>
        <v>3.6841510454679226E-2</v>
      </c>
      <c r="H136" s="83">
        <f t="shared" si="7"/>
        <v>2.6882931062092802E-2</v>
      </c>
      <c r="I136" s="83">
        <f t="shared" si="8"/>
        <v>9.7396474516857595E-2</v>
      </c>
    </row>
    <row r="137" spans="2:9" x14ac:dyDescent="0.3">
      <c r="B137" s="47">
        <v>107.57</v>
      </c>
      <c r="C137" s="47">
        <v>142.16999999999999</v>
      </c>
      <c r="D137" s="47">
        <v>139.96</v>
      </c>
      <c r="E137" s="47">
        <v>129.9</v>
      </c>
      <c r="F137" s="83">
        <f t="shared" ref="F137:F200" si="9">LN(B137/B136)</f>
        <v>-5.2848855099447969E-3</v>
      </c>
      <c r="G137" s="83">
        <f t="shared" ref="G137:G200" si="10">LN(C137/C136)</f>
        <v>1.0251424218303799E-2</v>
      </c>
      <c r="H137" s="83">
        <f t="shared" ref="H137:H200" si="11">LN(D137/D136)</f>
        <v>4.7554860024026681E-2</v>
      </c>
      <c r="I137" s="83">
        <f t="shared" ref="I137:I200" si="12">LN(E137/E136)</f>
        <v>-1.9289280262319106E-2</v>
      </c>
    </row>
    <row r="138" spans="2:9" x14ac:dyDescent="0.3">
      <c r="B138" s="47">
        <v>107.6</v>
      </c>
      <c r="C138" s="47">
        <v>148.66999999999999</v>
      </c>
      <c r="D138" s="47">
        <v>145.44</v>
      </c>
      <c r="E138" s="47">
        <v>130.05000000000001</v>
      </c>
      <c r="F138" s="83">
        <f t="shared" si="9"/>
        <v>2.7884928377001146E-4</v>
      </c>
      <c r="G138" s="83">
        <f t="shared" si="10"/>
        <v>4.4705559977652881E-2</v>
      </c>
      <c r="H138" s="83">
        <f t="shared" si="11"/>
        <v>3.8406962929681453E-2</v>
      </c>
      <c r="I138" s="83">
        <f t="shared" si="12"/>
        <v>1.1540682181068458E-3</v>
      </c>
    </row>
    <row r="139" spans="2:9" x14ac:dyDescent="0.3">
      <c r="B139" s="47">
        <v>105.26</v>
      </c>
      <c r="C139" s="47">
        <v>148.03</v>
      </c>
      <c r="D139" s="47">
        <v>145.47999999999999</v>
      </c>
      <c r="E139" s="47">
        <v>143.94</v>
      </c>
      <c r="F139" s="83">
        <f t="shared" si="9"/>
        <v>-2.1987167802051025E-2</v>
      </c>
      <c r="G139" s="83">
        <f t="shared" si="10"/>
        <v>-4.3141286998585873E-3</v>
      </c>
      <c r="H139" s="83">
        <f t="shared" si="11"/>
        <v>2.749896896196318E-4</v>
      </c>
      <c r="I139" s="83">
        <f t="shared" si="12"/>
        <v>0.1014775541849976</v>
      </c>
    </row>
    <row r="140" spans="2:9" x14ac:dyDescent="0.3">
      <c r="B140" s="47">
        <v>107.68</v>
      </c>
      <c r="C140" s="47">
        <v>147.37</v>
      </c>
      <c r="D140" s="47">
        <v>150.54</v>
      </c>
      <c r="E140" s="47">
        <v>136.82</v>
      </c>
      <c r="F140" s="83">
        <f t="shared" si="9"/>
        <v>2.2730385970784885E-2</v>
      </c>
      <c r="G140" s="83">
        <f t="shared" si="10"/>
        <v>-4.4685247002291054E-3</v>
      </c>
      <c r="H140" s="83">
        <f t="shared" si="11"/>
        <v>3.4190209487597552E-2</v>
      </c>
      <c r="I140" s="83">
        <f t="shared" si="12"/>
        <v>-5.0730352746806276E-2</v>
      </c>
    </row>
    <row r="141" spans="2:9" x14ac:dyDescent="0.3">
      <c r="B141" s="47">
        <v>108.3</v>
      </c>
      <c r="C141" s="47">
        <v>142.37</v>
      </c>
      <c r="D141" s="47">
        <v>142.37</v>
      </c>
      <c r="E141" s="47">
        <v>135.86000000000001</v>
      </c>
      <c r="F141" s="83">
        <f t="shared" si="9"/>
        <v>5.741288110527233E-3</v>
      </c>
      <c r="G141" s="83">
        <f t="shared" si="10"/>
        <v>-3.4517128599517145E-2</v>
      </c>
      <c r="H141" s="83">
        <f t="shared" si="11"/>
        <v>-5.5799526980731366E-2</v>
      </c>
      <c r="I141" s="83">
        <f t="shared" si="12"/>
        <v>-7.0412495696959764E-3</v>
      </c>
    </row>
    <row r="142" spans="2:9" x14ac:dyDescent="0.3">
      <c r="B142" s="47">
        <v>111.28</v>
      </c>
      <c r="C142" s="47">
        <v>137.97999999999999</v>
      </c>
      <c r="D142" s="47">
        <v>135.66</v>
      </c>
      <c r="E142" s="47">
        <v>128.25</v>
      </c>
      <c r="F142" s="83">
        <f t="shared" si="9"/>
        <v>2.7144393608242546E-2</v>
      </c>
      <c r="G142" s="83">
        <f t="shared" si="10"/>
        <v>-3.1320555507691875E-2</v>
      </c>
      <c r="H142" s="83">
        <f t="shared" si="11"/>
        <v>-4.8277547107720975E-2</v>
      </c>
      <c r="I142" s="83">
        <f t="shared" si="12"/>
        <v>-5.7643459712277093E-2</v>
      </c>
    </row>
    <row r="143" spans="2:9" x14ac:dyDescent="0.3">
      <c r="B143" s="47">
        <v>109.74</v>
      </c>
      <c r="C143" s="47">
        <v>141.77000000000001</v>
      </c>
      <c r="D143" s="47">
        <v>142.66999999999999</v>
      </c>
      <c r="E143" s="47">
        <v>128.99</v>
      </c>
      <c r="F143" s="83">
        <f t="shared" si="9"/>
        <v>-1.3935615984358222E-2</v>
      </c>
      <c r="G143" s="83">
        <f t="shared" si="10"/>
        <v>2.7097279011577758E-2</v>
      </c>
      <c r="H143" s="83">
        <f t="shared" si="11"/>
        <v>5.0382515608789591E-2</v>
      </c>
      <c r="I143" s="83">
        <f t="shared" si="12"/>
        <v>5.7533979261659707E-3</v>
      </c>
    </row>
    <row r="144" spans="2:9" x14ac:dyDescent="0.3">
      <c r="B144" s="47">
        <v>112.98</v>
      </c>
      <c r="C144" s="47">
        <v>136.11000000000001</v>
      </c>
      <c r="D144" s="47">
        <v>141.1</v>
      </c>
      <c r="E144" s="47">
        <v>124.72</v>
      </c>
      <c r="F144" s="83">
        <f t="shared" si="9"/>
        <v>2.9096880266286713E-2</v>
      </c>
      <c r="G144" s="83">
        <f t="shared" si="10"/>
        <v>-4.0742643785557878E-2</v>
      </c>
      <c r="H144" s="83">
        <f t="shared" si="11"/>
        <v>-1.1065412267954733E-2</v>
      </c>
      <c r="I144" s="83">
        <f t="shared" si="12"/>
        <v>-3.3663657227523791E-2</v>
      </c>
    </row>
    <row r="145" spans="2:9" x14ac:dyDescent="0.3">
      <c r="B145" s="47">
        <v>113.04</v>
      </c>
      <c r="C145" s="47">
        <v>143.5</v>
      </c>
      <c r="D145" s="47">
        <v>147.77000000000001</v>
      </c>
      <c r="E145" s="47">
        <v>141</v>
      </c>
      <c r="F145" s="83">
        <f t="shared" si="9"/>
        <v>5.309264791560056E-4</v>
      </c>
      <c r="G145" s="83">
        <f t="shared" si="10"/>
        <v>5.2871652855693438E-2</v>
      </c>
      <c r="H145" s="83">
        <f t="shared" si="11"/>
        <v>4.6188152056774415E-2</v>
      </c>
      <c r="I145" s="83">
        <f t="shared" si="12"/>
        <v>0.12268866562864721</v>
      </c>
    </row>
    <row r="146" spans="2:9" x14ac:dyDescent="0.3">
      <c r="B146" s="47">
        <v>111.91</v>
      </c>
      <c r="C146" s="47">
        <v>128.22999999999999</v>
      </c>
      <c r="D146" s="47">
        <v>126.53</v>
      </c>
      <c r="E146" s="47">
        <v>119.61</v>
      </c>
      <c r="F146" s="83">
        <f t="shared" si="9"/>
        <v>-1.0046761546336304E-2</v>
      </c>
      <c r="G146" s="83">
        <f t="shared" si="10"/>
        <v>-0.11250950872865143</v>
      </c>
      <c r="H146" s="83">
        <f t="shared" si="11"/>
        <v>-0.15517757671437035</v>
      </c>
      <c r="I146" s="83">
        <f t="shared" si="12"/>
        <v>-0.16452344031679494</v>
      </c>
    </row>
    <row r="147" spans="2:9" x14ac:dyDescent="0.3">
      <c r="B147" s="47">
        <v>112.33</v>
      </c>
      <c r="C147" s="47">
        <v>132.28</v>
      </c>
      <c r="D147" s="47">
        <v>131.56</v>
      </c>
      <c r="E147" s="47">
        <v>128.38</v>
      </c>
      <c r="F147" s="83">
        <f t="shared" si="9"/>
        <v>3.7459908235419948E-3</v>
      </c>
      <c r="G147" s="83">
        <f t="shared" si="10"/>
        <v>3.1095361642567741E-2</v>
      </c>
      <c r="H147" s="83">
        <f t="shared" si="11"/>
        <v>3.8983587119683888E-2</v>
      </c>
      <c r="I147" s="83">
        <f t="shared" si="12"/>
        <v>7.0758165822258648E-2</v>
      </c>
    </row>
    <row r="148" spans="2:9" x14ac:dyDescent="0.3">
      <c r="B148" s="47">
        <v>110.82</v>
      </c>
      <c r="C148" s="47">
        <v>142.16</v>
      </c>
      <c r="D148" s="47">
        <v>139.33000000000001</v>
      </c>
      <c r="E148" s="47">
        <v>129.72</v>
      </c>
      <c r="F148" s="83">
        <f t="shared" si="9"/>
        <v>-1.3533704214274292E-2</v>
      </c>
      <c r="G148" s="83">
        <f t="shared" si="10"/>
        <v>7.2032295732803786E-2</v>
      </c>
      <c r="H148" s="83">
        <f t="shared" si="11"/>
        <v>5.7382198804644173E-2</v>
      </c>
      <c r="I148" s="83">
        <f t="shared" si="12"/>
        <v>1.0383665555485085E-2</v>
      </c>
    </row>
    <row r="149" spans="2:9" x14ac:dyDescent="0.3">
      <c r="B149" s="47">
        <v>112.52</v>
      </c>
      <c r="C149" s="47">
        <v>136.62</v>
      </c>
      <c r="D149" s="47">
        <v>142.38</v>
      </c>
      <c r="E149" s="47">
        <v>125.33</v>
      </c>
      <c r="F149" s="83">
        <f t="shared" si="9"/>
        <v>1.5223720182452565E-2</v>
      </c>
      <c r="G149" s="83">
        <f t="shared" si="10"/>
        <v>-3.9749834542692639E-2</v>
      </c>
      <c r="H149" s="83">
        <f t="shared" si="11"/>
        <v>2.165431955022672E-2</v>
      </c>
      <c r="I149" s="83">
        <f t="shared" si="12"/>
        <v>-3.442802281568632E-2</v>
      </c>
    </row>
    <row r="150" spans="2:9" x14ac:dyDescent="0.3">
      <c r="B150" s="47">
        <v>113.4</v>
      </c>
      <c r="C150" s="47">
        <v>132.91</v>
      </c>
      <c r="D150" s="47">
        <v>131.66</v>
      </c>
      <c r="E150" s="47">
        <v>121.16</v>
      </c>
      <c r="F150" s="83">
        <f t="shared" si="9"/>
        <v>7.7904076719957655E-3</v>
      </c>
      <c r="G150" s="83">
        <f t="shared" si="10"/>
        <v>-2.7531141870461975E-2</v>
      </c>
      <c r="H150" s="83">
        <f t="shared" si="11"/>
        <v>-7.8276697635996484E-2</v>
      </c>
      <c r="I150" s="83">
        <f t="shared" si="12"/>
        <v>-3.3838272464394338E-2</v>
      </c>
    </row>
    <row r="151" spans="2:9" x14ac:dyDescent="0.3">
      <c r="B151" s="47">
        <v>111.8</v>
      </c>
      <c r="C151" s="47">
        <v>135.94999999999999</v>
      </c>
      <c r="D151" s="47">
        <v>140.09</v>
      </c>
      <c r="E151" s="47">
        <v>132.36000000000001</v>
      </c>
      <c r="F151" s="83">
        <f t="shared" si="9"/>
        <v>-1.4209830572653024E-2</v>
      </c>
      <c r="G151" s="83">
        <f t="shared" si="10"/>
        <v>2.2614963645238295E-2</v>
      </c>
      <c r="H151" s="83">
        <f t="shared" si="11"/>
        <v>6.2062231168291938E-2</v>
      </c>
      <c r="I151" s="83">
        <f t="shared" si="12"/>
        <v>8.8413496894375068E-2</v>
      </c>
    </row>
    <row r="152" spans="2:9" x14ac:dyDescent="0.3">
      <c r="B152" s="47">
        <v>110.5</v>
      </c>
      <c r="C152" s="47">
        <v>143.68</v>
      </c>
      <c r="D152" s="47">
        <v>143.82</v>
      </c>
      <c r="E152" s="47">
        <v>129.36000000000001</v>
      </c>
      <c r="F152" s="83">
        <f t="shared" si="9"/>
        <v>-1.1696039763191298E-2</v>
      </c>
      <c r="G152" s="83">
        <f t="shared" si="10"/>
        <v>5.5301433475409827E-2</v>
      </c>
      <c r="H152" s="83">
        <f t="shared" si="11"/>
        <v>2.6277444466325271E-2</v>
      </c>
      <c r="I152" s="83">
        <f t="shared" si="12"/>
        <v>-2.2926267784559976E-2</v>
      </c>
    </row>
    <row r="153" spans="2:9" x14ac:dyDescent="0.3">
      <c r="B153" s="47">
        <v>110.32</v>
      </c>
      <c r="C153" s="47">
        <v>138.99</v>
      </c>
      <c r="D153" s="47">
        <v>143.38999999999999</v>
      </c>
      <c r="E153" s="47">
        <v>131.07</v>
      </c>
      <c r="F153" s="83">
        <f t="shared" si="9"/>
        <v>-1.6302874727611735E-3</v>
      </c>
      <c r="G153" s="83">
        <f t="shared" si="10"/>
        <v>-3.3186616457222748E-2</v>
      </c>
      <c r="H153" s="83">
        <f t="shared" si="11"/>
        <v>-2.9943269474001799E-3</v>
      </c>
      <c r="I153" s="83">
        <f t="shared" si="12"/>
        <v>1.3132316362602599E-2</v>
      </c>
    </row>
    <row r="154" spans="2:9" x14ac:dyDescent="0.3">
      <c r="B154" s="47">
        <v>112.01</v>
      </c>
      <c r="C154" s="47">
        <v>141.47999999999999</v>
      </c>
      <c r="D154" s="47">
        <v>141.56</v>
      </c>
      <c r="E154" s="47">
        <v>139.53</v>
      </c>
      <c r="F154" s="83">
        <f t="shared" si="9"/>
        <v>1.5202919538601836E-2</v>
      </c>
      <c r="G154" s="83">
        <f t="shared" si="10"/>
        <v>1.7756376240613138E-2</v>
      </c>
      <c r="H154" s="83">
        <f t="shared" si="11"/>
        <v>-1.2844535249685119E-2</v>
      </c>
      <c r="I154" s="83">
        <f t="shared" si="12"/>
        <v>6.2548100272661125E-2</v>
      </c>
    </row>
    <row r="155" spans="2:9" x14ac:dyDescent="0.3">
      <c r="B155" s="47">
        <v>114.03</v>
      </c>
      <c r="C155" s="47">
        <v>132.06</v>
      </c>
      <c r="D155" s="47">
        <v>137.75</v>
      </c>
      <c r="E155" s="47">
        <v>123.97</v>
      </c>
      <c r="F155" s="83">
        <f t="shared" si="9"/>
        <v>1.7873418645618994E-2</v>
      </c>
      <c r="G155" s="83">
        <f t="shared" si="10"/>
        <v>-6.8901999570854522E-2</v>
      </c>
      <c r="H155" s="83">
        <f t="shared" si="11"/>
        <v>-2.7283207444238736E-2</v>
      </c>
      <c r="I155" s="83">
        <f t="shared" si="12"/>
        <v>-0.11824003105405985</v>
      </c>
    </row>
    <row r="156" spans="2:9" x14ac:dyDescent="0.3">
      <c r="B156" s="47">
        <v>114</v>
      </c>
      <c r="C156" s="47">
        <v>138.01</v>
      </c>
      <c r="D156" s="47">
        <v>137.99</v>
      </c>
      <c r="E156" s="47">
        <v>124.19</v>
      </c>
      <c r="F156" s="83">
        <f t="shared" si="9"/>
        <v>-2.6312327477165279E-4</v>
      </c>
      <c r="G156" s="83">
        <f t="shared" si="10"/>
        <v>4.4069781533523283E-2</v>
      </c>
      <c r="H156" s="83">
        <f t="shared" si="11"/>
        <v>1.7407707304392651E-3</v>
      </c>
      <c r="I156" s="83">
        <f t="shared" si="12"/>
        <v>1.7730501098858146E-3</v>
      </c>
    </row>
    <row r="157" spans="2:9" x14ac:dyDescent="0.3">
      <c r="B157" s="47">
        <v>114.16</v>
      </c>
      <c r="C157" s="47">
        <v>138.57</v>
      </c>
      <c r="D157" s="47">
        <v>138.16999999999999</v>
      </c>
      <c r="E157" s="47">
        <v>130.63</v>
      </c>
      <c r="F157" s="83">
        <f t="shared" si="9"/>
        <v>1.4025247740854319E-3</v>
      </c>
      <c r="G157" s="83">
        <f t="shared" si="10"/>
        <v>4.0494668106750833E-3</v>
      </c>
      <c r="H157" s="83">
        <f t="shared" si="11"/>
        <v>1.3035923051148805E-3</v>
      </c>
      <c r="I157" s="83">
        <f t="shared" si="12"/>
        <v>5.0556248538530801E-2</v>
      </c>
    </row>
    <row r="158" spans="2:9" x14ac:dyDescent="0.3">
      <c r="B158" s="47">
        <v>111.6</v>
      </c>
      <c r="C158" s="47">
        <v>150.74</v>
      </c>
      <c r="D158" s="47">
        <v>148</v>
      </c>
      <c r="E158" s="47">
        <v>132.81</v>
      </c>
      <c r="F158" s="83">
        <f t="shared" si="9"/>
        <v>-2.2679923221370458E-2</v>
      </c>
      <c r="G158" s="83">
        <f t="shared" si="10"/>
        <v>8.4180885304700331E-2</v>
      </c>
      <c r="H158" s="83">
        <f t="shared" si="11"/>
        <v>6.8727462695537075E-2</v>
      </c>
      <c r="I158" s="83">
        <f t="shared" si="12"/>
        <v>1.6550635913687488E-2</v>
      </c>
    </row>
    <row r="159" spans="2:9" x14ac:dyDescent="0.3">
      <c r="B159" s="47">
        <v>112.62</v>
      </c>
      <c r="C159" s="47">
        <v>152.19</v>
      </c>
      <c r="D159" s="47">
        <v>154.04</v>
      </c>
      <c r="E159" s="47">
        <v>145.25</v>
      </c>
      <c r="F159" s="83">
        <f t="shared" si="9"/>
        <v>9.0982698792620113E-3</v>
      </c>
      <c r="G159" s="83">
        <f t="shared" si="10"/>
        <v>9.5732418313843291E-3</v>
      </c>
      <c r="H159" s="83">
        <f t="shared" si="11"/>
        <v>4.0000035182593E-2</v>
      </c>
      <c r="I159" s="83">
        <f t="shared" si="12"/>
        <v>8.95368603198613E-2</v>
      </c>
    </row>
    <row r="160" spans="2:9" x14ac:dyDescent="0.3">
      <c r="B160" s="47">
        <v>113</v>
      </c>
      <c r="C160" s="47">
        <v>150.46</v>
      </c>
      <c r="D160" s="47">
        <v>150.30000000000001</v>
      </c>
      <c r="E160" s="47">
        <v>135.96</v>
      </c>
      <c r="F160" s="83">
        <f t="shared" si="9"/>
        <v>3.3684988858681555E-3</v>
      </c>
      <c r="G160" s="83">
        <f t="shared" si="10"/>
        <v>-1.1432472114632747E-2</v>
      </c>
      <c r="H160" s="83">
        <f t="shared" si="11"/>
        <v>-2.4579012187779206E-2</v>
      </c>
      <c r="I160" s="83">
        <f t="shared" si="12"/>
        <v>-6.6095670904105286E-2</v>
      </c>
    </row>
    <row r="161" spans="2:9" x14ac:dyDescent="0.3">
      <c r="B161" s="47">
        <v>110.66</v>
      </c>
      <c r="C161" s="47">
        <v>157.86000000000001</v>
      </c>
      <c r="D161" s="47">
        <v>150.91</v>
      </c>
      <c r="E161" s="47">
        <v>148.07</v>
      </c>
      <c r="F161" s="83">
        <f t="shared" si="9"/>
        <v>-2.09253812423769E-2</v>
      </c>
      <c r="G161" s="83">
        <f t="shared" si="10"/>
        <v>4.8011296148180838E-2</v>
      </c>
      <c r="H161" s="83">
        <f t="shared" si="11"/>
        <v>4.0503358715303093E-3</v>
      </c>
      <c r="I161" s="83">
        <f t="shared" si="12"/>
        <v>8.5324410092712064E-2</v>
      </c>
    </row>
    <row r="162" spans="2:9" x14ac:dyDescent="0.3">
      <c r="B162" s="47">
        <v>112.79</v>
      </c>
      <c r="C162" s="47">
        <v>145.4</v>
      </c>
      <c r="D162" s="47">
        <v>144.46</v>
      </c>
      <c r="E162" s="47">
        <v>139.07</v>
      </c>
      <c r="F162" s="83">
        <f t="shared" si="9"/>
        <v>1.9065245181861777E-2</v>
      </c>
      <c r="G162" s="83">
        <f t="shared" si="10"/>
        <v>-8.2219999180837361E-2</v>
      </c>
      <c r="H162" s="83">
        <f t="shared" si="11"/>
        <v>-4.3680980007758302E-2</v>
      </c>
      <c r="I162" s="83">
        <f t="shared" si="12"/>
        <v>-6.2707731430108035E-2</v>
      </c>
    </row>
    <row r="163" spans="2:9" x14ac:dyDescent="0.3">
      <c r="B163" s="47">
        <v>113.7</v>
      </c>
      <c r="C163" s="47">
        <v>151.46</v>
      </c>
      <c r="D163" s="47">
        <v>153.76</v>
      </c>
      <c r="E163" s="47">
        <v>146.06</v>
      </c>
      <c r="F163" s="83">
        <f t="shared" si="9"/>
        <v>8.0357181046647862E-3</v>
      </c>
      <c r="G163" s="83">
        <f t="shared" si="10"/>
        <v>4.0832998586257607E-2</v>
      </c>
      <c r="H163" s="83">
        <f t="shared" si="11"/>
        <v>6.2390292599281583E-2</v>
      </c>
      <c r="I163" s="83">
        <f t="shared" si="12"/>
        <v>4.9040092701444271E-2</v>
      </c>
    </row>
    <row r="164" spans="2:9" x14ac:dyDescent="0.3">
      <c r="B164" s="47">
        <v>112.58</v>
      </c>
      <c r="C164" s="47">
        <v>149.12</v>
      </c>
      <c r="D164" s="47">
        <v>146.97</v>
      </c>
      <c r="E164" s="47">
        <v>135.96</v>
      </c>
      <c r="F164" s="83">
        <f t="shared" si="9"/>
        <v>-9.8993207206099273E-3</v>
      </c>
      <c r="G164" s="83">
        <f t="shared" si="10"/>
        <v>-1.557021274839562E-2</v>
      </c>
      <c r="H164" s="83">
        <f t="shared" si="11"/>
        <v>-4.5164460903389193E-2</v>
      </c>
      <c r="I164" s="83">
        <f t="shared" si="12"/>
        <v>-7.1656771364048341E-2</v>
      </c>
    </row>
    <row r="165" spans="2:9" x14ac:dyDescent="0.3">
      <c r="B165" s="47">
        <v>111.9</v>
      </c>
      <c r="C165" s="47">
        <v>143.18</v>
      </c>
      <c r="D165" s="47">
        <v>146.84</v>
      </c>
      <c r="E165" s="47">
        <v>144.31</v>
      </c>
      <c r="F165" s="83">
        <f t="shared" si="9"/>
        <v>-6.0584647180009586E-3</v>
      </c>
      <c r="G165" s="83">
        <f t="shared" si="10"/>
        <v>-4.0648770969242048E-2</v>
      </c>
      <c r="H165" s="83">
        <f t="shared" si="11"/>
        <v>-8.8492568995950408E-4</v>
      </c>
      <c r="I165" s="83">
        <f t="shared" si="12"/>
        <v>5.9603038620071047E-2</v>
      </c>
    </row>
    <row r="166" spans="2:9" x14ac:dyDescent="0.3">
      <c r="B166" s="47">
        <v>111.86</v>
      </c>
      <c r="C166" s="47">
        <v>151.38</v>
      </c>
      <c r="D166" s="47">
        <v>152.63</v>
      </c>
      <c r="E166" s="47">
        <v>146.37</v>
      </c>
      <c r="F166" s="83">
        <f t="shared" si="9"/>
        <v>-3.5752592443769461E-4</v>
      </c>
      <c r="G166" s="83">
        <f t="shared" si="10"/>
        <v>5.5690651912982447E-2</v>
      </c>
      <c r="H166" s="83">
        <f t="shared" si="11"/>
        <v>3.8673133298397125E-2</v>
      </c>
      <c r="I166" s="83">
        <f t="shared" si="12"/>
        <v>1.4173899047869072E-2</v>
      </c>
    </row>
    <row r="167" spans="2:9" x14ac:dyDescent="0.3">
      <c r="B167" s="47">
        <v>108.98</v>
      </c>
      <c r="C167" s="47">
        <v>147.41</v>
      </c>
      <c r="D167" s="47">
        <v>146.78</v>
      </c>
      <c r="E167" s="47">
        <v>151.31</v>
      </c>
      <c r="F167" s="83">
        <f t="shared" si="9"/>
        <v>-2.6083710238489637E-2</v>
      </c>
      <c r="G167" s="83">
        <f t="shared" si="10"/>
        <v>-2.6575411821834552E-2</v>
      </c>
      <c r="H167" s="83">
        <f t="shared" si="11"/>
        <v>-3.9081824810113859E-2</v>
      </c>
      <c r="I167" s="83">
        <f t="shared" si="12"/>
        <v>3.3193049967623893E-2</v>
      </c>
    </row>
    <row r="168" spans="2:9" x14ac:dyDescent="0.3">
      <c r="B168" s="47">
        <v>115.25</v>
      </c>
      <c r="C168" s="47">
        <v>140.91999999999999</v>
      </c>
      <c r="D168" s="47">
        <v>144.31</v>
      </c>
      <c r="E168" s="47">
        <v>141.61000000000001</v>
      </c>
      <c r="F168" s="83">
        <f t="shared" si="9"/>
        <v>5.5939302721805646E-2</v>
      </c>
      <c r="G168" s="83">
        <f t="shared" si="10"/>
        <v>-4.5025466586149997E-2</v>
      </c>
      <c r="H168" s="83">
        <f t="shared" si="11"/>
        <v>-1.6971103668930319E-2</v>
      </c>
      <c r="I168" s="83">
        <f t="shared" si="12"/>
        <v>-6.625391222851193E-2</v>
      </c>
    </row>
    <row r="169" spans="2:9" x14ac:dyDescent="0.3">
      <c r="B169" s="47">
        <v>111.69</v>
      </c>
      <c r="C169" s="47">
        <v>142.37</v>
      </c>
      <c r="D169" s="47">
        <v>141.08000000000001</v>
      </c>
      <c r="E169" s="47">
        <v>147.33000000000001</v>
      </c>
      <c r="F169" s="83">
        <f t="shared" si="9"/>
        <v>-3.1376505324022697E-2</v>
      </c>
      <c r="G169" s="83">
        <f t="shared" si="10"/>
        <v>1.023694915261765E-2</v>
      </c>
      <c r="H169" s="83">
        <f t="shared" si="11"/>
        <v>-2.2636658080135031E-2</v>
      </c>
      <c r="I169" s="83">
        <f t="shared" si="12"/>
        <v>3.9598168484295475E-2</v>
      </c>
    </row>
    <row r="170" spans="2:9" x14ac:dyDescent="0.3">
      <c r="B170" s="47">
        <v>115.51</v>
      </c>
      <c r="C170" s="47">
        <v>138.97999999999999</v>
      </c>
      <c r="D170" s="47">
        <v>137.72</v>
      </c>
      <c r="E170" s="47">
        <v>141.66999999999999</v>
      </c>
      <c r="F170" s="83">
        <f t="shared" si="9"/>
        <v>3.3629929747853879E-2</v>
      </c>
      <c r="G170" s="83">
        <f t="shared" si="10"/>
        <v>-2.4099264739473276E-2</v>
      </c>
      <c r="H170" s="83">
        <f t="shared" si="11"/>
        <v>-2.4104466897528275E-2</v>
      </c>
      <c r="I170" s="83">
        <f t="shared" si="12"/>
        <v>-3.9174559328003518E-2</v>
      </c>
    </row>
    <row r="171" spans="2:9" x14ac:dyDescent="0.3">
      <c r="B171" s="47">
        <v>114.4</v>
      </c>
      <c r="C171" s="47">
        <v>145.5</v>
      </c>
      <c r="D171" s="47">
        <v>145.78</v>
      </c>
      <c r="E171" s="47">
        <v>143.55000000000001</v>
      </c>
      <c r="F171" s="83">
        <f t="shared" si="9"/>
        <v>-9.6560273548913812E-3</v>
      </c>
      <c r="G171" s="83">
        <f t="shared" si="10"/>
        <v>4.5846048725366059E-2</v>
      </c>
      <c r="H171" s="83">
        <f t="shared" si="11"/>
        <v>5.6875997483743973E-2</v>
      </c>
      <c r="I171" s="83">
        <f t="shared" si="12"/>
        <v>1.3182997175813511E-2</v>
      </c>
    </row>
    <row r="172" spans="2:9" x14ac:dyDescent="0.3">
      <c r="B172" s="47">
        <v>115.25</v>
      </c>
      <c r="C172" s="47">
        <v>147.34</v>
      </c>
      <c r="D172" s="47">
        <v>148.4</v>
      </c>
      <c r="E172" s="47">
        <v>142.5</v>
      </c>
      <c r="F172" s="83">
        <f t="shared" si="9"/>
        <v>7.4026029310602284E-3</v>
      </c>
      <c r="G172" s="83">
        <f t="shared" si="10"/>
        <v>1.2566754643120416E-2</v>
      </c>
      <c r="H172" s="83">
        <f t="shared" si="11"/>
        <v>1.7812694779213233E-2</v>
      </c>
      <c r="I172" s="83">
        <f t="shared" si="12"/>
        <v>-7.3414068583678568E-3</v>
      </c>
    </row>
    <row r="173" spans="2:9" x14ac:dyDescent="0.3">
      <c r="B173" s="47">
        <v>114.39</v>
      </c>
      <c r="C173" s="47">
        <v>150.01</v>
      </c>
      <c r="D173" s="47">
        <v>153.37</v>
      </c>
      <c r="E173" s="47">
        <v>144</v>
      </c>
      <c r="F173" s="83">
        <f t="shared" si="9"/>
        <v>-7.4900193391757817E-3</v>
      </c>
      <c r="G173" s="83">
        <f t="shared" si="10"/>
        <v>1.7959117286131296E-2</v>
      </c>
      <c r="H173" s="83">
        <f t="shared" si="11"/>
        <v>3.2941971929408349E-2</v>
      </c>
      <c r="I173" s="83">
        <f t="shared" si="12"/>
        <v>1.0471299867295437E-2</v>
      </c>
    </row>
    <row r="174" spans="2:9" x14ac:dyDescent="0.3">
      <c r="B174" s="47">
        <v>113.14</v>
      </c>
      <c r="C174" s="47">
        <v>157.16</v>
      </c>
      <c r="D174" s="47">
        <v>150.81</v>
      </c>
      <c r="E174" s="47">
        <v>138.54</v>
      </c>
      <c r="F174" s="83">
        <f t="shared" si="9"/>
        <v>-1.098767262257244E-2</v>
      </c>
      <c r="G174" s="83">
        <f t="shared" si="10"/>
        <v>4.656243614946004E-2</v>
      </c>
      <c r="H174" s="83">
        <f t="shared" si="11"/>
        <v>-1.6832536290094929E-2</v>
      </c>
      <c r="I174" s="83">
        <f t="shared" si="12"/>
        <v>-3.8654206981541678E-2</v>
      </c>
    </row>
    <row r="175" spans="2:9" x14ac:dyDescent="0.3">
      <c r="B175" s="47">
        <v>111.55</v>
      </c>
      <c r="C175" s="47">
        <v>158.56</v>
      </c>
      <c r="D175" s="47">
        <v>147.59</v>
      </c>
      <c r="E175" s="47">
        <v>150.94</v>
      </c>
      <c r="F175" s="83">
        <f t="shared" si="9"/>
        <v>-1.4153069036468197E-2</v>
      </c>
      <c r="G175" s="83">
        <f t="shared" si="10"/>
        <v>8.8686758914189798E-3</v>
      </c>
      <c r="H175" s="83">
        <f t="shared" si="11"/>
        <v>-2.1582607178909006E-2</v>
      </c>
      <c r="I175" s="83">
        <f t="shared" si="12"/>
        <v>8.5723314262263331E-2</v>
      </c>
    </row>
    <row r="176" spans="2:9" x14ac:dyDescent="0.3">
      <c r="B176" s="47">
        <v>111.15</v>
      </c>
      <c r="C176" s="47">
        <v>150.94</v>
      </c>
      <c r="D176" s="47">
        <v>151.38999999999999</v>
      </c>
      <c r="E176" s="47">
        <v>143.13999999999999</v>
      </c>
      <c r="F176" s="83">
        <f t="shared" si="9"/>
        <v>-3.5922804683358777E-3</v>
      </c>
      <c r="G176" s="83">
        <f t="shared" si="10"/>
        <v>-4.925066372495554E-2</v>
      </c>
      <c r="H176" s="83">
        <f t="shared" si="11"/>
        <v>2.5421129430102812E-2</v>
      </c>
      <c r="I176" s="83">
        <f t="shared" si="12"/>
        <v>-5.3059234546271011E-2</v>
      </c>
    </row>
    <row r="177" spans="2:9" x14ac:dyDescent="0.3">
      <c r="B177" s="47">
        <v>116</v>
      </c>
      <c r="C177" s="47">
        <v>156.63999999999999</v>
      </c>
      <c r="D177" s="47">
        <v>157.82</v>
      </c>
      <c r="E177" s="47">
        <v>146.03</v>
      </c>
      <c r="F177" s="83">
        <f t="shared" si="9"/>
        <v>4.2709550696158921E-2</v>
      </c>
      <c r="G177" s="83">
        <f t="shared" si="10"/>
        <v>3.7067771925477756E-2</v>
      </c>
      <c r="H177" s="83">
        <f t="shared" si="11"/>
        <v>4.1595854469101586E-2</v>
      </c>
      <c r="I177" s="83">
        <f t="shared" si="12"/>
        <v>1.9988907741928821E-2</v>
      </c>
    </row>
    <row r="178" spans="2:9" x14ac:dyDescent="0.3">
      <c r="B178" s="47">
        <v>117.72</v>
      </c>
      <c r="C178" s="47">
        <v>149.54</v>
      </c>
      <c r="D178" s="47">
        <v>156.38999999999999</v>
      </c>
      <c r="E178" s="47">
        <v>138.52000000000001</v>
      </c>
      <c r="F178" s="83">
        <f t="shared" si="9"/>
        <v>1.4718732258907331E-2</v>
      </c>
      <c r="G178" s="83">
        <f t="shared" si="10"/>
        <v>-4.6386263210430767E-2</v>
      </c>
      <c r="H178" s="83">
        <f t="shared" si="11"/>
        <v>-9.1022556447647625E-3</v>
      </c>
      <c r="I178" s="83">
        <f t="shared" si="12"/>
        <v>-5.279736051815883E-2</v>
      </c>
    </row>
    <row r="179" spans="2:9" x14ac:dyDescent="0.3">
      <c r="B179" s="47">
        <v>116.69</v>
      </c>
      <c r="C179" s="47">
        <v>147.22</v>
      </c>
      <c r="D179" s="47">
        <v>147.62</v>
      </c>
      <c r="E179" s="47">
        <v>135.27000000000001</v>
      </c>
      <c r="F179" s="83">
        <f t="shared" si="9"/>
        <v>-8.7880775472561068E-3</v>
      </c>
      <c r="G179" s="83">
        <f t="shared" si="10"/>
        <v>-1.5635848941209531E-2</v>
      </c>
      <c r="H179" s="83">
        <f t="shared" si="11"/>
        <v>-5.7711483106217792E-2</v>
      </c>
      <c r="I179" s="83">
        <f t="shared" si="12"/>
        <v>-2.374193843311867E-2</v>
      </c>
    </row>
    <row r="180" spans="2:9" x14ac:dyDescent="0.3">
      <c r="B180" s="47">
        <v>116.31</v>
      </c>
      <c r="C180" s="47">
        <v>157.72</v>
      </c>
      <c r="D180" s="47">
        <v>158.59</v>
      </c>
      <c r="E180" s="47">
        <v>147.72</v>
      </c>
      <c r="F180" s="83">
        <f t="shared" si="9"/>
        <v>-3.261805467068407E-3</v>
      </c>
      <c r="G180" s="83">
        <f t="shared" si="10"/>
        <v>6.8893242378866584E-2</v>
      </c>
      <c r="H180" s="83">
        <f t="shared" si="11"/>
        <v>7.1680851168603121E-2</v>
      </c>
      <c r="I180" s="83">
        <f t="shared" si="12"/>
        <v>8.8045808883259871E-2</v>
      </c>
    </row>
    <row r="181" spans="2:9" x14ac:dyDescent="0.3">
      <c r="B181" s="47">
        <v>114.27</v>
      </c>
      <c r="C181" s="47">
        <v>162.66</v>
      </c>
      <c r="D181" s="47">
        <v>163.78</v>
      </c>
      <c r="E181" s="47">
        <v>151.9</v>
      </c>
      <c r="F181" s="83">
        <f t="shared" si="9"/>
        <v>-1.7694971192325104E-2</v>
      </c>
      <c r="G181" s="83">
        <f t="shared" si="10"/>
        <v>3.0840823729202674E-2</v>
      </c>
      <c r="H181" s="83">
        <f t="shared" si="11"/>
        <v>3.2201808331532696E-2</v>
      </c>
      <c r="I181" s="83">
        <f t="shared" si="12"/>
        <v>2.7903819617364722E-2</v>
      </c>
    </row>
    <row r="182" spans="2:9" x14ac:dyDescent="0.3">
      <c r="B182" s="47">
        <v>116.76</v>
      </c>
      <c r="C182" s="47">
        <v>167.07</v>
      </c>
      <c r="D182" s="47">
        <v>166.93</v>
      </c>
      <c r="E182" s="47">
        <v>155.38</v>
      </c>
      <c r="F182" s="83">
        <f t="shared" si="9"/>
        <v>2.1556476827291771E-2</v>
      </c>
      <c r="G182" s="83">
        <f t="shared" si="10"/>
        <v>2.6750753531057648E-2</v>
      </c>
      <c r="H182" s="83">
        <f t="shared" si="11"/>
        <v>1.9050499025254481E-2</v>
      </c>
      <c r="I182" s="83">
        <f t="shared" si="12"/>
        <v>2.2651319920547495E-2</v>
      </c>
    </row>
    <row r="183" spans="2:9" x14ac:dyDescent="0.3">
      <c r="B183" s="47">
        <v>115.16</v>
      </c>
      <c r="C183" s="47">
        <v>154.66</v>
      </c>
      <c r="D183" s="47">
        <v>155.43</v>
      </c>
      <c r="E183" s="47">
        <v>145.6</v>
      </c>
      <c r="F183" s="83">
        <f t="shared" si="9"/>
        <v>-1.379808024193894E-2</v>
      </c>
      <c r="G183" s="83">
        <f t="shared" si="10"/>
        <v>-7.7183727088797574E-2</v>
      </c>
      <c r="H183" s="83">
        <f t="shared" si="11"/>
        <v>-7.1379093372490099E-2</v>
      </c>
      <c r="I183" s="83">
        <f t="shared" si="12"/>
        <v>-6.5010593759689081E-2</v>
      </c>
    </row>
    <row r="184" spans="2:9" x14ac:dyDescent="0.3">
      <c r="B184" s="47">
        <v>113.08</v>
      </c>
      <c r="C184" s="47">
        <v>171.05</v>
      </c>
      <c r="D184" s="47">
        <v>163.92</v>
      </c>
      <c r="E184" s="47">
        <v>158.97999999999999</v>
      </c>
      <c r="F184" s="83">
        <f t="shared" si="9"/>
        <v>-1.8226932918585532E-2</v>
      </c>
      <c r="G184" s="83">
        <f t="shared" si="10"/>
        <v>0.10072675224272447</v>
      </c>
      <c r="H184" s="83">
        <f t="shared" si="11"/>
        <v>5.3183034435837495E-2</v>
      </c>
      <c r="I184" s="83">
        <f t="shared" si="12"/>
        <v>8.7915272382380893E-2</v>
      </c>
    </row>
    <row r="185" spans="2:9" x14ac:dyDescent="0.3">
      <c r="B185" s="47">
        <v>114.56</v>
      </c>
      <c r="C185" s="47">
        <v>178.3</v>
      </c>
      <c r="D185" s="47">
        <v>166.95</v>
      </c>
      <c r="E185" s="47">
        <v>165.11</v>
      </c>
      <c r="F185" s="83">
        <f t="shared" si="9"/>
        <v>1.3003170386945866E-2</v>
      </c>
      <c r="G185" s="83">
        <f t="shared" si="10"/>
        <v>4.1511613445481023E-2</v>
      </c>
      <c r="H185" s="83">
        <f t="shared" si="11"/>
        <v>1.8315862459019273E-2</v>
      </c>
      <c r="I185" s="83">
        <f t="shared" si="12"/>
        <v>3.7833510298774631E-2</v>
      </c>
    </row>
    <row r="186" spans="2:9" x14ac:dyDescent="0.3">
      <c r="B186" s="47">
        <v>117.2</v>
      </c>
      <c r="C186" s="47">
        <v>157.34</v>
      </c>
      <c r="D186" s="47">
        <v>157.66999999999999</v>
      </c>
      <c r="E186" s="47">
        <v>160.86000000000001</v>
      </c>
      <c r="F186" s="83">
        <f t="shared" si="9"/>
        <v>2.2783173930576738E-2</v>
      </c>
      <c r="G186" s="83">
        <f t="shared" si="10"/>
        <v>-0.12505845596799836</v>
      </c>
      <c r="H186" s="83">
        <f t="shared" si="11"/>
        <v>-5.7190125140273156E-2</v>
      </c>
      <c r="I186" s="83">
        <f t="shared" si="12"/>
        <v>-2.6077496967818199E-2</v>
      </c>
    </row>
    <row r="187" spans="2:9" x14ac:dyDescent="0.3">
      <c r="B187" s="47">
        <v>116.03</v>
      </c>
      <c r="C187" s="47">
        <v>164.18</v>
      </c>
      <c r="D187" s="47">
        <v>168.94</v>
      </c>
      <c r="E187" s="47">
        <v>155.49</v>
      </c>
      <c r="F187" s="83">
        <f t="shared" si="9"/>
        <v>-1.0033098783458179E-2</v>
      </c>
      <c r="G187" s="83">
        <f t="shared" si="10"/>
        <v>4.2554318019023762E-2</v>
      </c>
      <c r="H187" s="83">
        <f t="shared" si="11"/>
        <v>6.9039381049960283E-2</v>
      </c>
      <c r="I187" s="83">
        <f t="shared" si="12"/>
        <v>-3.3953000606198054E-2</v>
      </c>
    </row>
    <row r="188" spans="2:9" x14ac:dyDescent="0.3">
      <c r="B188" s="47">
        <v>115.95</v>
      </c>
      <c r="C188" s="47">
        <v>169.09</v>
      </c>
      <c r="D188" s="47">
        <v>175.23</v>
      </c>
      <c r="E188" s="47">
        <v>166</v>
      </c>
      <c r="F188" s="83">
        <f t="shared" si="9"/>
        <v>-6.8971465791337603E-4</v>
      </c>
      <c r="G188" s="83">
        <f t="shared" si="10"/>
        <v>2.9467730630217608E-2</v>
      </c>
      <c r="H188" s="83">
        <f t="shared" si="11"/>
        <v>3.6555774420976996E-2</v>
      </c>
      <c r="I188" s="83">
        <f t="shared" si="12"/>
        <v>6.5406367486818218E-2</v>
      </c>
    </row>
    <row r="189" spans="2:9" x14ac:dyDescent="0.3">
      <c r="B189" s="47">
        <v>116.45</v>
      </c>
      <c r="C189" s="47">
        <v>171.92</v>
      </c>
      <c r="D189" s="47">
        <v>171.68</v>
      </c>
      <c r="E189" s="47">
        <v>158.25</v>
      </c>
      <c r="F189" s="83">
        <f t="shared" si="9"/>
        <v>4.3029326288092527E-3</v>
      </c>
      <c r="G189" s="83">
        <f t="shared" si="10"/>
        <v>1.6598134783917085E-2</v>
      </c>
      <c r="H189" s="83">
        <f t="shared" si="11"/>
        <v>-2.0467117837939225E-2</v>
      </c>
      <c r="I189" s="83">
        <f t="shared" si="12"/>
        <v>-4.7811727332257692E-2</v>
      </c>
    </row>
    <row r="190" spans="2:9" x14ac:dyDescent="0.3">
      <c r="B190" s="47">
        <v>114.13</v>
      </c>
      <c r="C190" s="47">
        <v>158.13</v>
      </c>
      <c r="D190" s="47">
        <v>156.24</v>
      </c>
      <c r="E190" s="47">
        <v>155.83000000000001</v>
      </c>
      <c r="F190" s="83">
        <f t="shared" si="9"/>
        <v>-2.0123846764841472E-2</v>
      </c>
      <c r="G190" s="83">
        <f t="shared" si="10"/>
        <v>-8.3611772799029788E-2</v>
      </c>
      <c r="H190" s="83">
        <f t="shared" si="11"/>
        <v>-9.4238992313964862E-2</v>
      </c>
      <c r="I190" s="83">
        <f t="shared" si="12"/>
        <v>-1.5410391566762383E-2</v>
      </c>
    </row>
    <row r="191" spans="2:9" x14ac:dyDescent="0.3">
      <c r="B191" s="47">
        <v>113.17</v>
      </c>
      <c r="C191" s="47">
        <v>168.8</v>
      </c>
      <c r="D191" s="47">
        <v>171.04</v>
      </c>
      <c r="E191" s="47">
        <v>157.66999999999999</v>
      </c>
      <c r="F191" s="83">
        <f t="shared" si="9"/>
        <v>-8.4470365876583922E-3</v>
      </c>
      <c r="G191" s="83">
        <f t="shared" si="10"/>
        <v>6.5297102626631534E-2</v>
      </c>
      <c r="H191" s="83">
        <f t="shared" si="11"/>
        <v>9.0504160708311424E-2</v>
      </c>
      <c r="I191" s="83">
        <f t="shared" si="12"/>
        <v>1.1738571791867056E-2</v>
      </c>
    </row>
    <row r="192" spans="2:9" x14ac:dyDescent="0.3">
      <c r="B192" s="47">
        <v>114.8</v>
      </c>
      <c r="C192" s="47">
        <v>159.05000000000001</v>
      </c>
      <c r="D192" s="47">
        <v>162.88999999999999</v>
      </c>
      <c r="E192" s="47">
        <v>155.21</v>
      </c>
      <c r="F192" s="83">
        <f t="shared" si="9"/>
        <v>1.4300370907615699E-2</v>
      </c>
      <c r="G192" s="83">
        <f t="shared" si="10"/>
        <v>-5.949596396670357E-2</v>
      </c>
      <c r="H192" s="83">
        <f t="shared" si="11"/>
        <v>-4.8822320907221474E-2</v>
      </c>
      <c r="I192" s="83">
        <f t="shared" si="12"/>
        <v>-1.5725202586297102E-2</v>
      </c>
    </row>
    <row r="193" spans="2:9" x14ac:dyDescent="0.3">
      <c r="B193" s="47">
        <v>115.1</v>
      </c>
      <c r="C193" s="47">
        <v>164.63</v>
      </c>
      <c r="D193" s="47">
        <v>163.16999999999999</v>
      </c>
      <c r="E193" s="47">
        <v>151.63</v>
      </c>
      <c r="F193" s="83">
        <f t="shared" si="9"/>
        <v>2.6098318423709499E-3</v>
      </c>
      <c r="G193" s="83">
        <f t="shared" si="10"/>
        <v>3.4481913464777102E-2</v>
      </c>
      <c r="H193" s="83">
        <f t="shared" si="11"/>
        <v>1.7174757334654323E-3</v>
      </c>
      <c r="I193" s="83">
        <f t="shared" si="12"/>
        <v>-2.3335695850245419E-2</v>
      </c>
    </row>
    <row r="194" spans="2:9" x14ac:dyDescent="0.3">
      <c r="B194" s="47">
        <v>116.77</v>
      </c>
      <c r="C194" s="47">
        <v>162.22999999999999</v>
      </c>
      <c r="D194" s="47">
        <v>161.38999999999999</v>
      </c>
      <c r="E194" s="47">
        <v>151.91999999999999</v>
      </c>
      <c r="F194" s="83">
        <f t="shared" si="9"/>
        <v>1.4404872359786608E-2</v>
      </c>
      <c r="G194" s="83">
        <f t="shared" si="10"/>
        <v>-1.468545023762291E-2</v>
      </c>
      <c r="H194" s="83">
        <f t="shared" si="11"/>
        <v>-1.0968806055247995E-2</v>
      </c>
      <c r="I194" s="83">
        <f t="shared" si="12"/>
        <v>1.9107236911824347E-3</v>
      </c>
    </row>
    <row r="195" spans="2:9" x14ac:dyDescent="0.3">
      <c r="B195" s="47">
        <v>115.19</v>
      </c>
      <c r="C195" s="47">
        <v>161.16</v>
      </c>
      <c r="D195" s="47">
        <v>160.27000000000001</v>
      </c>
      <c r="E195" s="47">
        <v>154.69</v>
      </c>
      <c r="F195" s="83">
        <f t="shared" si="9"/>
        <v>-1.3623249149208429E-2</v>
      </c>
      <c r="G195" s="83">
        <f t="shared" si="10"/>
        <v>-6.6174210991609677E-3</v>
      </c>
      <c r="H195" s="83">
        <f t="shared" si="11"/>
        <v>-6.9639030422469555E-3</v>
      </c>
      <c r="I195" s="83">
        <f t="shared" si="12"/>
        <v>1.8069047744543199E-2</v>
      </c>
    </row>
    <row r="196" spans="2:9" x14ac:dyDescent="0.3">
      <c r="B196" s="47">
        <v>116.5</v>
      </c>
      <c r="C196" s="47">
        <v>161.4</v>
      </c>
      <c r="D196" s="47">
        <v>162.82</v>
      </c>
      <c r="E196" s="47">
        <v>152.53</v>
      </c>
      <c r="F196" s="83">
        <f t="shared" si="9"/>
        <v>1.1308334067340334E-2</v>
      </c>
      <c r="G196" s="83">
        <f t="shared" si="10"/>
        <v>1.4880955127019404E-3</v>
      </c>
      <c r="H196" s="83">
        <f t="shared" si="11"/>
        <v>1.5785403140347622E-2</v>
      </c>
      <c r="I196" s="83">
        <f t="shared" si="12"/>
        <v>-1.4061816236731691E-2</v>
      </c>
    </row>
    <row r="197" spans="2:9" x14ac:dyDescent="0.3">
      <c r="B197" s="47">
        <v>118.67</v>
      </c>
      <c r="C197" s="47">
        <v>160.47999999999999</v>
      </c>
      <c r="D197" s="47">
        <v>157.84</v>
      </c>
      <c r="E197" s="47">
        <v>154.02000000000001</v>
      </c>
      <c r="F197" s="83">
        <f t="shared" si="9"/>
        <v>1.8455258671292548E-2</v>
      </c>
      <c r="G197" s="83">
        <f t="shared" si="10"/>
        <v>-5.7164316222231004E-3</v>
      </c>
      <c r="H197" s="83">
        <f t="shared" si="11"/>
        <v>-3.1063434431471668E-2</v>
      </c>
      <c r="I197" s="83">
        <f t="shared" si="12"/>
        <v>9.721166099262258E-3</v>
      </c>
    </row>
    <row r="198" spans="2:9" x14ac:dyDescent="0.3">
      <c r="B198" s="47">
        <v>116.7</v>
      </c>
      <c r="C198" s="47">
        <v>165.91</v>
      </c>
      <c r="D198" s="47">
        <v>153.88</v>
      </c>
      <c r="E198" s="47">
        <v>150.47</v>
      </c>
      <c r="F198" s="83">
        <f t="shared" si="9"/>
        <v>-1.6739992384537352E-2</v>
      </c>
      <c r="G198" s="83">
        <f t="shared" si="10"/>
        <v>3.3276148441638544E-2</v>
      </c>
      <c r="H198" s="83">
        <f t="shared" si="11"/>
        <v>-2.5408783830265631E-2</v>
      </c>
      <c r="I198" s="83">
        <f t="shared" si="12"/>
        <v>-2.3318735340317368E-2</v>
      </c>
    </row>
    <row r="199" spans="2:9" x14ac:dyDescent="0.3">
      <c r="B199" s="47">
        <v>116.24</v>
      </c>
      <c r="C199" s="47">
        <v>172.96</v>
      </c>
      <c r="D199" s="47">
        <v>172.38</v>
      </c>
      <c r="E199" s="47">
        <v>164.62</v>
      </c>
      <c r="F199" s="83">
        <f t="shared" si="9"/>
        <v>-3.9495200304829345E-3</v>
      </c>
      <c r="G199" s="83">
        <f t="shared" si="10"/>
        <v>4.1614881235634137E-2</v>
      </c>
      <c r="H199" s="83">
        <f t="shared" si="11"/>
        <v>0.11352826433515881</v>
      </c>
      <c r="I199" s="83">
        <f t="shared" si="12"/>
        <v>8.9876058773711312E-2</v>
      </c>
    </row>
    <row r="200" spans="2:9" x14ac:dyDescent="0.3">
      <c r="B200" s="47">
        <v>118.69</v>
      </c>
      <c r="C200" s="47">
        <v>165.32</v>
      </c>
      <c r="D200" s="47">
        <v>161.41</v>
      </c>
      <c r="E200" s="47">
        <v>156.43</v>
      </c>
      <c r="F200" s="83">
        <f t="shared" si="9"/>
        <v>2.0858032806386421E-2</v>
      </c>
      <c r="G200" s="83">
        <f t="shared" si="10"/>
        <v>-4.5177364247366666E-2</v>
      </c>
      <c r="H200" s="83">
        <f t="shared" si="11"/>
        <v>-6.5753630434064889E-2</v>
      </c>
      <c r="I200" s="83">
        <f t="shared" si="12"/>
        <v>-5.1031161970819028E-2</v>
      </c>
    </row>
    <row r="201" spans="2:9" x14ac:dyDescent="0.3">
      <c r="B201" s="47">
        <v>117.28</v>
      </c>
      <c r="C201" s="47">
        <v>161.55000000000001</v>
      </c>
      <c r="D201" s="47">
        <v>159.38999999999999</v>
      </c>
      <c r="E201" s="47">
        <v>144.34</v>
      </c>
      <c r="F201" s="83">
        <f t="shared" ref="F201:F264" si="13">LN(B201/B200)</f>
        <v>-1.1950813930072421E-2</v>
      </c>
      <c r="G201" s="83">
        <f t="shared" ref="G201:G264" si="14">LN(C201/C200)</f>
        <v>-2.3068297373024207E-2</v>
      </c>
      <c r="H201" s="83">
        <f t="shared" ref="H201:H264" si="15">LN(D201/D200)</f>
        <v>-1.2593682654226779E-2</v>
      </c>
      <c r="I201" s="83">
        <f t="shared" ref="I201:I264" si="16">LN(E201/E200)</f>
        <v>-8.0436997929551821E-2</v>
      </c>
    </row>
    <row r="202" spans="2:9" x14ac:dyDescent="0.3">
      <c r="B202" s="47">
        <v>115.72</v>
      </c>
      <c r="C202" s="47">
        <v>165.18</v>
      </c>
      <c r="D202" s="47">
        <v>164.29</v>
      </c>
      <c r="E202" s="47">
        <v>150.91999999999999</v>
      </c>
      <c r="F202" s="83">
        <f t="shared" si="13"/>
        <v>-1.3390758030406985E-2</v>
      </c>
      <c r="G202" s="83">
        <f t="shared" si="14"/>
        <v>2.2221096112063684E-2</v>
      </c>
      <c r="H202" s="83">
        <f t="shared" si="15"/>
        <v>3.0279129787283893E-2</v>
      </c>
      <c r="I202" s="83">
        <f t="shared" si="16"/>
        <v>4.4578267451982477E-2</v>
      </c>
    </row>
    <row r="203" spans="2:9" x14ac:dyDescent="0.3">
      <c r="B203" s="47">
        <v>120.27</v>
      </c>
      <c r="C203" s="47">
        <v>163.06</v>
      </c>
      <c r="D203" s="47">
        <v>163.22</v>
      </c>
      <c r="E203" s="47">
        <v>148.07</v>
      </c>
      <c r="F203" s="83">
        <f t="shared" si="13"/>
        <v>3.8565735214590932E-2</v>
      </c>
      <c r="G203" s="83">
        <f t="shared" si="14"/>
        <v>-1.2917557147806269E-2</v>
      </c>
      <c r="H203" s="83">
        <f t="shared" si="15"/>
        <v>-6.5341748771485875E-3</v>
      </c>
      <c r="I203" s="83">
        <f t="shared" si="16"/>
        <v>-1.9064760175482122E-2</v>
      </c>
    </row>
    <row r="204" spans="2:9" x14ac:dyDescent="0.3">
      <c r="B204" s="47">
        <v>118.33</v>
      </c>
      <c r="C204" s="47">
        <v>166.94</v>
      </c>
      <c r="D204" s="47">
        <v>163.44999999999999</v>
      </c>
      <c r="E204" s="47">
        <v>151.26</v>
      </c>
      <c r="F204" s="83">
        <f t="shared" si="13"/>
        <v>-1.6261883926057836E-2</v>
      </c>
      <c r="G204" s="83">
        <f t="shared" si="14"/>
        <v>2.3516235187825831E-2</v>
      </c>
      <c r="H204" s="83">
        <f t="shared" si="15"/>
        <v>1.4081491291228427E-3</v>
      </c>
      <c r="I204" s="83">
        <f t="shared" si="16"/>
        <v>2.1315075507255931E-2</v>
      </c>
    </row>
    <row r="205" spans="2:9" x14ac:dyDescent="0.3">
      <c r="B205" s="47">
        <v>117.96</v>
      </c>
      <c r="C205" s="47">
        <v>171.44</v>
      </c>
      <c r="D205" s="47">
        <v>168.89</v>
      </c>
      <c r="E205" s="47">
        <v>161.37</v>
      </c>
      <c r="F205" s="83">
        <f t="shared" si="13"/>
        <v>-3.1317474493919922E-3</v>
      </c>
      <c r="G205" s="83">
        <f t="shared" si="14"/>
        <v>2.6598884742730918E-2</v>
      </c>
      <c r="H205" s="83">
        <f t="shared" si="15"/>
        <v>3.2740482259610244E-2</v>
      </c>
      <c r="I205" s="83">
        <f t="shared" si="16"/>
        <v>6.4699654525377528E-2</v>
      </c>
    </row>
    <row r="206" spans="2:9" x14ac:dyDescent="0.3">
      <c r="B206" s="47">
        <v>121.53</v>
      </c>
      <c r="C206" s="47">
        <v>160.59</v>
      </c>
      <c r="D206" s="47">
        <v>176.32</v>
      </c>
      <c r="E206" s="47">
        <v>156.05000000000001</v>
      </c>
      <c r="F206" s="83">
        <f t="shared" si="13"/>
        <v>2.981556193563353E-2</v>
      </c>
      <c r="G206" s="83">
        <f t="shared" si="14"/>
        <v>-6.5378818091921878E-2</v>
      </c>
      <c r="H206" s="83">
        <f t="shared" si="15"/>
        <v>4.3052910534719671E-2</v>
      </c>
      <c r="I206" s="83">
        <f t="shared" si="16"/>
        <v>-3.3523396236472387E-2</v>
      </c>
    </row>
    <row r="207" spans="2:9" x14ac:dyDescent="0.3">
      <c r="B207" s="47">
        <v>119.63</v>
      </c>
      <c r="C207" s="47">
        <v>162.66</v>
      </c>
      <c r="D207" s="47">
        <v>161.19</v>
      </c>
      <c r="E207" s="47">
        <v>147.38</v>
      </c>
      <c r="F207" s="83">
        <f t="shared" si="13"/>
        <v>-1.5757499699896153E-2</v>
      </c>
      <c r="G207" s="83">
        <f t="shared" si="14"/>
        <v>1.2807599665229409E-2</v>
      </c>
      <c r="H207" s="83">
        <f t="shared" si="15"/>
        <v>-8.9716732555709874E-2</v>
      </c>
      <c r="I207" s="83">
        <f t="shared" si="16"/>
        <v>-5.7162183377935244E-2</v>
      </c>
    </row>
    <row r="208" spans="2:9" x14ac:dyDescent="0.3">
      <c r="B208" s="47">
        <v>121.37</v>
      </c>
      <c r="C208" s="47">
        <v>156.22999999999999</v>
      </c>
      <c r="D208" s="47">
        <v>164.3</v>
      </c>
      <c r="E208" s="47">
        <v>152.61000000000001</v>
      </c>
      <c r="F208" s="83">
        <f t="shared" si="13"/>
        <v>1.4440084935457408E-2</v>
      </c>
      <c r="G208" s="83">
        <f t="shared" si="14"/>
        <v>-4.033285231481739E-2</v>
      </c>
      <c r="H208" s="83">
        <f t="shared" si="15"/>
        <v>1.9110231634382642E-2</v>
      </c>
      <c r="I208" s="83">
        <f t="shared" si="16"/>
        <v>3.4871362163930199E-2</v>
      </c>
    </row>
    <row r="209" spans="2:9" x14ac:dyDescent="0.3">
      <c r="B209" s="47">
        <v>122.68</v>
      </c>
      <c r="C209" s="47">
        <v>153.38</v>
      </c>
      <c r="D209" s="47">
        <v>154.18</v>
      </c>
      <c r="E209" s="47">
        <v>150.68</v>
      </c>
      <c r="F209" s="83">
        <f t="shared" si="13"/>
        <v>1.073560812778078E-2</v>
      </c>
      <c r="G209" s="83">
        <f t="shared" si="14"/>
        <v>-1.8410778087098553E-2</v>
      </c>
      <c r="H209" s="83">
        <f t="shared" si="15"/>
        <v>-6.3573274012106329E-2</v>
      </c>
      <c r="I209" s="83">
        <f t="shared" si="16"/>
        <v>-1.272726467894307E-2</v>
      </c>
    </row>
    <row r="210" spans="2:9" x14ac:dyDescent="0.3">
      <c r="B210" s="47">
        <v>121.53</v>
      </c>
      <c r="C210" s="47">
        <v>159.24</v>
      </c>
      <c r="D210" s="47">
        <v>160.88</v>
      </c>
      <c r="E210" s="47">
        <v>152.63999999999999</v>
      </c>
      <c r="F210" s="83">
        <f t="shared" si="13"/>
        <v>-9.4181933633419469E-3</v>
      </c>
      <c r="G210" s="83">
        <f t="shared" si="14"/>
        <v>3.749399579540344E-2</v>
      </c>
      <c r="H210" s="83">
        <f t="shared" si="15"/>
        <v>4.2537994433280449E-2</v>
      </c>
      <c r="I210" s="83">
        <f t="shared" si="16"/>
        <v>1.2923824876135966E-2</v>
      </c>
    </row>
    <row r="211" spans="2:9" x14ac:dyDescent="0.3">
      <c r="B211" s="47">
        <v>122.45</v>
      </c>
      <c r="C211" s="47">
        <v>162.15</v>
      </c>
      <c r="D211" s="47">
        <v>162.97</v>
      </c>
      <c r="E211" s="47">
        <v>151.49</v>
      </c>
      <c r="F211" s="83">
        <f t="shared" si="13"/>
        <v>7.5416375154678588E-3</v>
      </c>
      <c r="G211" s="83">
        <f t="shared" si="14"/>
        <v>1.8109334621210504E-2</v>
      </c>
      <c r="H211" s="83">
        <f t="shared" si="15"/>
        <v>1.2907389323500718E-2</v>
      </c>
      <c r="I211" s="83">
        <f t="shared" si="16"/>
        <v>-7.5625915297440017E-3</v>
      </c>
    </row>
    <row r="212" spans="2:9" x14ac:dyDescent="0.3">
      <c r="B212" s="47">
        <v>121.91</v>
      </c>
      <c r="C212" s="47">
        <v>154.16</v>
      </c>
      <c r="D212" s="47">
        <v>154.25</v>
      </c>
      <c r="E212" s="47">
        <v>152.54</v>
      </c>
      <c r="F212" s="83">
        <f t="shared" si="13"/>
        <v>-4.4197158211219233E-3</v>
      </c>
      <c r="G212" s="83">
        <f t="shared" si="14"/>
        <v>-5.0530808647216117E-2</v>
      </c>
      <c r="H212" s="83">
        <f t="shared" si="15"/>
        <v>-5.4991472002400225E-2</v>
      </c>
      <c r="I212" s="83">
        <f t="shared" si="16"/>
        <v>6.9072405658600821E-3</v>
      </c>
    </row>
    <row r="213" spans="2:9" x14ac:dyDescent="0.3">
      <c r="B213" s="47">
        <v>123.44</v>
      </c>
      <c r="C213" s="47">
        <v>165.96</v>
      </c>
      <c r="D213" s="47">
        <v>167.76</v>
      </c>
      <c r="E213" s="47">
        <v>150.49</v>
      </c>
      <c r="F213" s="83">
        <f t="shared" si="13"/>
        <v>1.2472140477850465E-2</v>
      </c>
      <c r="G213" s="83">
        <f t="shared" si="14"/>
        <v>7.3755771358556307E-2</v>
      </c>
      <c r="H213" s="83">
        <f t="shared" si="15"/>
        <v>8.3959723808167283E-2</v>
      </c>
      <c r="I213" s="83">
        <f t="shared" si="16"/>
        <v>-1.3530219937465185E-2</v>
      </c>
    </row>
    <row r="214" spans="2:9" x14ac:dyDescent="0.3">
      <c r="B214" s="47">
        <v>120.58</v>
      </c>
      <c r="C214" s="47">
        <v>163.9</v>
      </c>
      <c r="D214" s="47">
        <v>165.49</v>
      </c>
      <c r="E214" s="47">
        <v>155.07</v>
      </c>
      <c r="F214" s="83">
        <f t="shared" si="13"/>
        <v>-2.3441774993645925E-2</v>
      </c>
      <c r="G214" s="83">
        <f t="shared" si="14"/>
        <v>-1.2490309714883177E-2</v>
      </c>
      <c r="H214" s="83">
        <f t="shared" si="15"/>
        <v>-1.362361656281247E-2</v>
      </c>
      <c r="I214" s="83">
        <f t="shared" si="16"/>
        <v>2.9979991077430275E-2</v>
      </c>
    </row>
    <row r="215" spans="2:9" x14ac:dyDescent="0.3">
      <c r="B215" s="47">
        <v>121.98</v>
      </c>
      <c r="C215" s="47">
        <v>169.65</v>
      </c>
      <c r="D215" s="47">
        <v>169.35</v>
      </c>
      <c r="E215" s="47">
        <v>153.16</v>
      </c>
      <c r="F215" s="83">
        <f t="shared" si="13"/>
        <v>1.1543663807050747E-2</v>
      </c>
      <c r="G215" s="83">
        <f t="shared" si="14"/>
        <v>3.4481005480455081E-2</v>
      </c>
      <c r="H215" s="83">
        <f t="shared" si="15"/>
        <v>2.305680923292867E-2</v>
      </c>
      <c r="I215" s="83">
        <f t="shared" si="16"/>
        <v>-1.2393501266963848E-2</v>
      </c>
    </row>
    <row r="216" spans="2:9" x14ac:dyDescent="0.3">
      <c r="B216" s="47">
        <v>120.94</v>
      </c>
      <c r="C216" s="47">
        <v>171.45</v>
      </c>
      <c r="D216" s="47">
        <v>167.35</v>
      </c>
      <c r="E216" s="47">
        <v>154.99</v>
      </c>
      <c r="F216" s="83">
        <f t="shared" si="13"/>
        <v>-8.5625420232434361E-3</v>
      </c>
      <c r="G216" s="83">
        <f t="shared" si="14"/>
        <v>1.0554187678690171E-2</v>
      </c>
      <c r="H216" s="83">
        <f t="shared" si="15"/>
        <v>-1.1880151606445125E-2</v>
      </c>
      <c r="I216" s="83">
        <f t="shared" si="16"/>
        <v>1.1877472099865677E-2</v>
      </c>
    </row>
    <row r="217" spans="2:9" x14ac:dyDescent="0.3">
      <c r="B217" s="47">
        <v>120.12</v>
      </c>
      <c r="C217" s="47">
        <v>176.32</v>
      </c>
      <c r="D217" s="47">
        <v>178.65</v>
      </c>
      <c r="E217" s="47">
        <v>156.52000000000001</v>
      </c>
      <c r="F217" s="83">
        <f t="shared" si="13"/>
        <v>-6.8033117299372099E-3</v>
      </c>
      <c r="G217" s="83">
        <f t="shared" si="14"/>
        <v>2.8008847055620324E-2</v>
      </c>
      <c r="H217" s="83">
        <f t="shared" si="15"/>
        <v>6.5341156812083329E-2</v>
      </c>
      <c r="I217" s="83">
        <f t="shared" si="16"/>
        <v>9.823198633252414E-3</v>
      </c>
    </row>
    <row r="218" spans="2:9" x14ac:dyDescent="0.3">
      <c r="B218" s="47">
        <v>125.02</v>
      </c>
      <c r="C218" s="47">
        <v>175.16</v>
      </c>
      <c r="D218" s="47">
        <v>175.26</v>
      </c>
      <c r="E218" s="47">
        <v>149.34</v>
      </c>
      <c r="F218" s="83">
        <f t="shared" si="13"/>
        <v>3.9982481388536668E-2</v>
      </c>
      <c r="G218" s="83">
        <f t="shared" si="14"/>
        <v>-6.6006840313520242E-3</v>
      </c>
      <c r="H218" s="83">
        <f t="shared" si="15"/>
        <v>-1.9157998841714239E-2</v>
      </c>
      <c r="I218" s="83">
        <f t="shared" si="16"/>
        <v>-4.69582117346561E-2</v>
      </c>
    </row>
    <row r="219" spans="2:9" x14ac:dyDescent="0.3">
      <c r="B219" s="47">
        <v>124.77</v>
      </c>
      <c r="C219" s="47">
        <v>165.21</v>
      </c>
      <c r="D219" s="47">
        <v>174.61</v>
      </c>
      <c r="E219" s="47">
        <v>149.94</v>
      </c>
      <c r="F219" s="83">
        <f t="shared" si="13"/>
        <v>-2.0016820807362665E-3</v>
      </c>
      <c r="G219" s="83">
        <f t="shared" si="14"/>
        <v>-5.8482449990697703E-2</v>
      </c>
      <c r="H219" s="83">
        <f t="shared" si="15"/>
        <v>-3.7156700936682723E-3</v>
      </c>
      <c r="I219" s="83">
        <f t="shared" si="16"/>
        <v>4.0096284673603374E-3</v>
      </c>
    </row>
    <row r="220" spans="2:9" x14ac:dyDescent="0.3">
      <c r="B220" s="47">
        <v>123.92</v>
      </c>
      <c r="C220" s="47">
        <v>170.67</v>
      </c>
      <c r="D220" s="47">
        <v>172.74</v>
      </c>
      <c r="E220" s="47">
        <v>151.43</v>
      </c>
      <c r="F220" s="83">
        <f t="shared" si="13"/>
        <v>-6.8358463143167085E-3</v>
      </c>
      <c r="G220" s="83">
        <f t="shared" si="14"/>
        <v>3.2514475488165835E-2</v>
      </c>
      <c r="H220" s="83">
        <f t="shared" si="15"/>
        <v>-1.0767341681896622E-2</v>
      </c>
      <c r="I220" s="83">
        <f t="shared" si="16"/>
        <v>9.8882578936482068E-3</v>
      </c>
    </row>
    <row r="221" spans="2:9" x14ac:dyDescent="0.3">
      <c r="B221" s="47">
        <v>124.68</v>
      </c>
      <c r="C221" s="47">
        <v>179.94</v>
      </c>
      <c r="D221" s="47">
        <v>179.93</v>
      </c>
      <c r="E221" s="47">
        <v>150.54</v>
      </c>
      <c r="F221" s="83">
        <f t="shared" si="13"/>
        <v>6.1142587905231695E-3</v>
      </c>
      <c r="G221" s="83">
        <f t="shared" si="14"/>
        <v>5.2891594558307123E-2</v>
      </c>
      <c r="H221" s="83">
        <f t="shared" si="15"/>
        <v>4.0780312512287802E-2</v>
      </c>
      <c r="I221" s="83">
        <f t="shared" si="16"/>
        <v>-5.8946423621783085E-3</v>
      </c>
    </row>
    <row r="222" spans="2:9" x14ac:dyDescent="0.3">
      <c r="B222" s="47">
        <v>118.12</v>
      </c>
      <c r="C222" s="47">
        <v>170.25</v>
      </c>
      <c r="D222" s="47">
        <v>163.66</v>
      </c>
      <c r="E222" s="47">
        <v>160.97</v>
      </c>
      <c r="F222" s="83">
        <f t="shared" si="13"/>
        <v>-5.4049398023414408E-2</v>
      </c>
      <c r="G222" s="83">
        <f t="shared" si="14"/>
        <v>-5.5355516959350919E-2</v>
      </c>
      <c r="H222" s="83">
        <f t="shared" si="15"/>
        <v>-9.4776781265191748E-2</v>
      </c>
      <c r="I222" s="83">
        <f t="shared" si="16"/>
        <v>6.6989182611752157E-2</v>
      </c>
    </row>
    <row r="223" spans="2:9" x14ac:dyDescent="0.3">
      <c r="B223" s="47">
        <v>122.86</v>
      </c>
      <c r="C223" s="47">
        <v>172.21</v>
      </c>
      <c r="D223" s="47">
        <v>173.74</v>
      </c>
      <c r="E223" s="47">
        <v>157.78</v>
      </c>
      <c r="F223" s="83">
        <f t="shared" si="13"/>
        <v>3.9344438860059401E-2</v>
      </c>
      <c r="G223" s="83">
        <f t="shared" si="14"/>
        <v>1.1446717287186469E-2</v>
      </c>
      <c r="H223" s="83">
        <f t="shared" si="15"/>
        <v>5.9768823732538778E-2</v>
      </c>
      <c r="I223" s="83">
        <f t="shared" si="16"/>
        <v>-2.0016354551194451E-2</v>
      </c>
    </row>
    <row r="224" spans="2:9" x14ac:dyDescent="0.3">
      <c r="B224" s="47">
        <v>124.52</v>
      </c>
      <c r="C224" s="47">
        <v>168.61</v>
      </c>
      <c r="D224" s="47">
        <v>174.11</v>
      </c>
      <c r="E224" s="47">
        <v>158.72999999999999</v>
      </c>
      <c r="F224" s="83">
        <f t="shared" si="13"/>
        <v>1.3420849837626054E-2</v>
      </c>
      <c r="G224" s="83">
        <f t="shared" si="14"/>
        <v>-2.1126306526918825E-2</v>
      </c>
      <c r="H224" s="83">
        <f t="shared" si="15"/>
        <v>2.1273545467327785E-3</v>
      </c>
      <c r="I224" s="83">
        <f t="shared" si="16"/>
        <v>6.0029879172063278E-3</v>
      </c>
    </row>
    <row r="225" spans="2:9" x14ac:dyDescent="0.3">
      <c r="B225" s="47">
        <v>121.85</v>
      </c>
      <c r="C225" s="47">
        <v>167.66</v>
      </c>
      <c r="D225" s="47">
        <v>167.4</v>
      </c>
      <c r="E225" s="47">
        <v>156.52000000000001</v>
      </c>
      <c r="F225" s="83">
        <f t="shared" si="13"/>
        <v>-2.1675565502192188E-2</v>
      </c>
      <c r="G225" s="83">
        <f t="shared" si="14"/>
        <v>-5.650236580178024E-3</v>
      </c>
      <c r="H225" s="83">
        <f t="shared" si="15"/>
        <v>-3.9301125323132159E-2</v>
      </c>
      <c r="I225" s="83">
        <f t="shared" si="16"/>
        <v>-1.4020848241938168E-2</v>
      </c>
    </row>
    <row r="226" spans="2:9" x14ac:dyDescent="0.3">
      <c r="B226" s="47">
        <v>120.83</v>
      </c>
      <c r="C226" s="47">
        <v>173.31</v>
      </c>
      <c r="D226" s="47">
        <v>172.28</v>
      </c>
      <c r="E226" s="47">
        <v>164.01</v>
      </c>
      <c r="F226" s="83">
        <f t="shared" si="13"/>
        <v>-8.4061810319983835E-3</v>
      </c>
      <c r="G226" s="83">
        <f t="shared" si="14"/>
        <v>3.3143779251572629E-2</v>
      </c>
      <c r="H226" s="83">
        <f t="shared" si="15"/>
        <v>2.8734902130534822E-2</v>
      </c>
      <c r="I226" s="83">
        <f t="shared" si="16"/>
        <v>4.6743604232805783E-2</v>
      </c>
    </row>
    <row r="227" spans="2:9" x14ac:dyDescent="0.3">
      <c r="B227" s="47">
        <v>120.5</v>
      </c>
      <c r="C227" s="47">
        <v>173.17</v>
      </c>
      <c r="D227" s="47">
        <v>171.45</v>
      </c>
      <c r="E227" s="47">
        <v>155.99</v>
      </c>
      <c r="F227" s="83">
        <f t="shared" si="13"/>
        <v>-2.7348461085071282E-3</v>
      </c>
      <c r="G227" s="83">
        <f t="shared" si="14"/>
        <v>-8.0812749722445211E-4</v>
      </c>
      <c r="H227" s="83">
        <f t="shared" si="15"/>
        <v>-4.8293812769805112E-3</v>
      </c>
      <c r="I227" s="83">
        <f t="shared" si="16"/>
        <v>-5.0135498944240131E-2</v>
      </c>
    </row>
    <row r="228" spans="2:9" x14ac:dyDescent="0.3">
      <c r="B228" s="47">
        <v>125.26</v>
      </c>
      <c r="C228" s="47">
        <v>172.79</v>
      </c>
      <c r="D228" s="47">
        <v>173.1</v>
      </c>
      <c r="E228" s="47">
        <v>167.05</v>
      </c>
      <c r="F228" s="83">
        <f t="shared" si="13"/>
        <v>3.8741824166557061E-2</v>
      </c>
      <c r="G228" s="83">
        <f t="shared" si="14"/>
        <v>-2.1967866390290732E-3</v>
      </c>
      <c r="H228" s="83">
        <f t="shared" si="15"/>
        <v>9.5777832732342472E-3</v>
      </c>
      <c r="I228" s="83">
        <f t="shared" si="16"/>
        <v>6.8501266171988179E-2</v>
      </c>
    </row>
    <row r="229" spans="2:9" x14ac:dyDescent="0.3">
      <c r="B229" s="47">
        <v>124.35</v>
      </c>
      <c r="C229" s="47">
        <v>174.68</v>
      </c>
      <c r="D229" s="47">
        <v>179.02</v>
      </c>
      <c r="E229" s="47">
        <v>161.68</v>
      </c>
      <c r="F229" s="83">
        <f t="shared" si="13"/>
        <v>-7.2914068478532341E-3</v>
      </c>
      <c r="G229" s="83">
        <f t="shared" si="14"/>
        <v>1.0878744292329942E-2</v>
      </c>
      <c r="H229" s="83">
        <f t="shared" si="15"/>
        <v>3.3628069260629417E-2</v>
      </c>
      <c r="I229" s="83">
        <f t="shared" si="16"/>
        <v>-3.2674095707399965E-2</v>
      </c>
    </row>
    <row r="230" spans="2:9" x14ac:dyDescent="0.3">
      <c r="B230" s="47">
        <v>118.35</v>
      </c>
      <c r="C230" s="47">
        <v>184.81</v>
      </c>
      <c r="D230" s="47">
        <v>183.28</v>
      </c>
      <c r="E230" s="47">
        <v>164.83</v>
      </c>
      <c r="F230" s="83">
        <f t="shared" si="13"/>
        <v>-4.9453834289420774E-2</v>
      </c>
      <c r="G230" s="83">
        <f t="shared" si="14"/>
        <v>5.6372541680304665E-2</v>
      </c>
      <c r="H230" s="83">
        <f t="shared" si="15"/>
        <v>2.3517506702447136E-2</v>
      </c>
      <c r="I230" s="83">
        <f t="shared" si="16"/>
        <v>1.9295566647899026E-2</v>
      </c>
    </row>
    <row r="231" spans="2:9" x14ac:dyDescent="0.3">
      <c r="B231" s="47">
        <v>121.51</v>
      </c>
      <c r="C231" s="47">
        <v>171.81</v>
      </c>
      <c r="D231" s="47">
        <v>168.66</v>
      </c>
      <c r="E231" s="47">
        <v>168.17</v>
      </c>
      <c r="F231" s="83">
        <f t="shared" si="13"/>
        <v>2.6350227960527509E-2</v>
      </c>
      <c r="G231" s="83">
        <f t="shared" si="14"/>
        <v>-7.2939055223789323E-2</v>
      </c>
      <c r="H231" s="83">
        <f t="shared" si="15"/>
        <v>-8.3130183998744556E-2</v>
      </c>
      <c r="I231" s="83">
        <f t="shared" si="16"/>
        <v>2.0060732791393834E-2</v>
      </c>
    </row>
    <row r="232" spans="2:9" x14ac:dyDescent="0.3">
      <c r="B232" s="47">
        <v>124.15</v>
      </c>
      <c r="C232" s="47">
        <v>175.24</v>
      </c>
      <c r="D232" s="47">
        <v>177.36</v>
      </c>
      <c r="E232" s="47">
        <v>171.19</v>
      </c>
      <c r="F232" s="83">
        <f t="shared" si="13"/>
        <v>2.1493948033655196E-2</v>
      </c>
      <c r="G232" s="83">
        <f t="shared" si="14"/>
        <v>1.976724787182205E-2</v>
      </c>
      <c r="H232" s="83">
        <f t="shared" si="15"/>
        <v>5.0296711161560571E-2</v>
      </c>
      <c r="I232" s="83">
        <f t="shared" si="16"/>
        <v>1.7798678252028521E-2</v>
      </c>
    </row>
    <row r="233" spans="2:9" x14ac:dyDescent="0.3">
      <c r="B233" s="47">
        <v>124.22</v>
      </c>
      <c r="C233" s="47">
        <v>177.3</v>
      </c>
      <c r="D233" s="47">
        <v>178.61</v>
      </c>
      <c r="E233" s="47">
        <v>161.94999999999999</v>
      </c>
      <c r="F233" s="83">
        <f t="shared" si="13"/>
        <v>5.6367517698119307E-4</v>
      </c>
      <c r="G233" s="83">
        <f t="shared" si="14"/>
        <v>1.1686750134464435E-2</v>
      </c>
      <c r="H233" s="83">
        <f t="shared" si="15"/>
        <v>7.0230926083362484E-3</v>
      </c>
      <c r="I233" s="83">
        <f t="shared" si="16"/>
        <v>-5.5486405169348774E-2</v>
      </c>
    </row>
    <row r="234" spans="2:9" x14ac:dyDescent="0.3">
      <c r="B234" s="47">
        <v>124.44</v>
      </c>
      <c r="C234" s="47">
        <v>172.57</v>
      </c>
      <c r="D234" s="47">
        <v>175.72</v>
      </c>
      <c r="E234" s="47">
        <v>168.91</v>
      </c>
      <c r="F234" s="83">
        <f t="shared" si="13"/>
        <v>1.7694848982792815E-3</v>
      </c>
      <c r="G234" s="83">
        <f t="shared" si="14"/>
        <v>-2.7040261820674722E-2</v>
      </c>
      <c r="H234" s="83">
        <f t="shared" si="15"/>
        <v>-1.631283880881346E-2</v>
      </c>
      <c r="I234" s="83">
        <f t="shared" si="16"/>
        <v>4.2078383074915508E-2</v>
      </c>
    </row>
    <row r="235" spans="2:9" x14ac:dyDescent="0.3">
      <c r="B235" s="47">
        <v>126.38</v>
      </c>
      <c r="C235" s="47">
        <v>165.38</v>
      </c>
      <c r="D235" s="47">
        <v>165.27</v>
      </c>
      <c r="E235" s="47">
        <v>164.67</v>
      </c>
      <c r="F235" s="83">
        <f t="shared" si="13"/>
        <v>1.5469569315872915E-2</v>
      </c>
      <c r="G235" s="83">
        <f t="shared" si="14"/>
        <v>-4.2557094965466925E-2</v>
      </c>
      <c r="H235" s="83">
        <f t="shared" si="15"/>
        <v>-6.1311318954843881E-2</v>
      </c>
      <c r="I235" s="83">
        <f t="shared" si="16"/>
        <v>-2.5422557462346215E-2</v>
      </c>
    </row>
    <row r="236" spans="2:9" x14ac:dyDescent="0.3">
      <c r="B236" s="47">
        <v>123.32</v>
      </c>
      <c r="C236" s="47">
        <v>175.77</v>
      </c>
      <c r="D236" s="47">
        <v>179.67</v>
      </c>
      <c r="E236" s="47">
        <v>172.84</v>
      </c>
      <c r="F236" s="83">
        <f t="shared" si="13"/>
        <v>-2.4510638327359644E-2</v>
      </c>
      <c r="G236" s="83">
        <f t="shared" si="14"/>
        <v>6.0930465930786389E-2</v>
      </c>
      <c r="H236" s="83">
        <f t="shared" si="15"/>
        <v>8.354133479174583E-2</v>
      </c>
      <c r="I236" s="83">
        <f t="shared" si="16"/>
        <v>4.8422839833824935E-2</v>
      </c>
    </row>
    <row r="237" spans="2:9" x14ac:dyDescent="0.3">
      <c r="B237" s="47">
        <v>122.34</v>
      </c>
      <c r="C237" s="47">
        <v>172.78</v>
      </c>
      <c r="D237" s="47">
        <v>172.12</v>
      </c>
      <c r="E237" s="47">
        <v>160.24</v>
      </c>
      <c r="F237" s="83">
        <f t="shared" si="13"/>
        <v>-7.9785492035307579E-3</v>
      </c>
      <c r="G237" s="83">
        <f t="shared" si="14"/>
        <v>-1.7157213294068909E-2</v>
      </c>
      <c r="H237" s="83">
        <f t="shared" si="15"/>
        <v>-4.2929926974081788E-2</v>
      </c>
      <c r="I237" s="83">
        <f t="shared" si="16"/>
        <v>-7.5693619706169599E-2</v>
      </c>
    </row>
    <row r="238" spans="2:9" x14ac:dyDescent="0.3">
      <c r="B238" s="47">
        <v>122.1</v>
      </c>
      <c r="C238" s="47">
        <v>168.63</v>
      </c>
      <c r="D238" s="47">
        <v>169.17</v>
      </c>
      <c r="E238" s="47">
        <v>154.59</v>
      </c>
      <c r="F238" s="83">
        <f t="shared" si="13"/>
        <v>-1.9636726977599285E-3</v>
      </c>
      <c r="G238" s="83">
        <f t="shared" si="14"/>
        <v>-2.4312143248644801E-2</v>
      </c>
      <c r="H238" s="83">
        <f t="shared" si="15"/>
        <v>-1.7287781483198567E-2</v>
      </c>
      <c r="I238" s="83">
        <f t="shared" si="16"/>
        <v>-3.5896240349320263E-2</v>
      </c>
    </row>
    <row r="239" spans="2:9" x14ac:dyDescent="0.3">
      <c r="B239" s="47">
        <v>126.65</v>
      </c>
      <c r="C239" s="47">
        <v>160.32</v>
      </c>
      <c r="D239" s="47">
        <v>162.22999999999999</v>
      </c>
      <c r="E239" s="47">
        <v>155.34</v>
      </c>
      <c r="F239" s="83">
        <f t="shared" si="13"/>
        <v>3.6586995331025232E-2</v>
      </c>
      <c r="G239" s="83">
        <f t="shared" si="14"/>
        <v>-5.053514778559335E-2</v>
      </c>
      <c r="H239" s="83">
        <f t="shared" si="15"/>
        <v>-4.188904506489291E-2</v>
      </c>
      <c r="I239" s="83">
        <f t="shared" si="16"/>
        <v>4.8398119832587716E-3</v>
      </c>
    </row>
    <row r="240" spans="2:9" x14ac:dyDescent="0.3">
      <c r="B240" s="47">
        <v>124.3</v>
      </c>
      <c r="C240" s="47">
        <v>162.13</v>
      </c>
      <c r="D240" s="47">
        <v>162.75</v>
      </c>
      <c r="E240" s="47">
        <v>156.38999999999999</v>
      </c>
      <c r="F240" s="83">
        <f t="shared" si="13"/>
        <v>-1.8729377931018872E-2</v>
      </c>
      <c r="G240" s="83">
        <f t="shared" si="14"/>
        <v>1.1226664665477719E-2</v>
      </c>
      <c r="H240" s="83">
        <f t="shared" si="15"/>
        <v>3.2001996663711596E-3</v>
      </c>
      <c r="I240" s="83">
        <f t="shared" si="16"/>
        <v>6.7366244566228438E-3</v>
      </c>
    </row>
    <row r="241" spans="2:9" x14ac:dyDescent="0.3">
      <c r="B241" s="47">
        <v>128.52000000000001</v>
      </c>
      <c r="C241" s="47">
        <v>160.66</v>
      </c>
      <c r="D241" s="47">
        <v>170.79</v>
      </c>
      <c r="E241" s="47">
        <v>156.94</v>
      </c>
      <c r="F241" s="83">
        <f t="shared" si="13"/>
        <v>3.3386535730992289E-2</v>
      </c>
      <c r="G241" s="83">
        <f t="shared" si="14"/>
        <v>-9.1081518163113016E-3</v>
      </c>
      <c r="H241" s="83">
        <f t="shared" si="15"/>
        <v>4.8219450542421542E-2</v>
      </c>
      <c r="I241" s="83">
        <f t="shared" si="16"/>
        <v>3.5106792512028949E-3</v>
      </c>
    </row>
    <row r="242" spans="2:9" x14ac:dyDescent="0.3">
      <c r="B242" s="47">
        <v>126.01</v>
      </c>
      <c r="C242" s="47">
        <v>162.49</v>
      </c>
      <c r="D242" s="47">
        <v>162.37</v>
      </c>
      <c r="E242" s="47">
        <v>152.44999999999999</v>
      </c>
      <c r="F242" s="83">
        <f t="shared" si="13"/>
        <v>-1.9723265366055925E-2</v>
      </c>
      <c r="G242" s="83">
        <f t="shared" si="14"/>
        <v>1.1326130669018445E-2</v>
      </c>
      <c r="H242" s="83">
        <f t="shared" si="15"/>
        <v>-5.0557050032077132E-2</v>
      </c>
      <c r="I242" s="83">
        <f t="shared" si="16"/>
        <v>-2.9026893265063376E-2</v>
      </c>
    </row>
    <row r="243" spans="2:9" x14ac:dyDescent="0.3">
      <c r="B243" s="47">
        <v>124.32</v>
      </c>
      <c r="C243" s="47">
        <v>169.65</v>
      </c>
      <c r="D243" s="47">
        <v>159.07</v>
      </c>
      <c r="E243" s="47">
        <v>155.19999999999999</v>
      </c>
      <c r="F243" s="83">
        <f t="shared" si="13"/>
        <v>-1.3502382262264622E-2</v>
      </c>
      <c r="G243" s="83">
        <f t="shared" si="14"/>
        <v>4.3121029815554192E-2</v>
      </c>
      <c r="H243" s="83">
        <f t="shared" si="15"/>
        <v>-2.0533324688753983E-2</v>
      </c>
      <c r="I243" s="83">
        <f t="shared" si="16"/>
        <v>1.7877934314854547E-2</v>
      </c>
    </row>
    <row r="244" spans="2:9" x14ac:dyDescent="0.3">
      <c r="B244" s="47">
        <v>129.16</v>
      </c>
      <c r="C244" s="47">
        <v>167.17</v>
      </c>
      <c r="D244" s="47">
        <v>168.95</v>
      </c>
      <c r="E244" s="47">
        <v>153.24</v>
      </c>
      <c r="F244" s="83">
        <f t="shared" si="13"/>
        <v>3.8193059270737274E-2</v>
      </c>
      <c r="G244" s="83">
        <f t="shared" si="14"/>
        <v>-1.4726232515699862E-2</v>
      </c>
      <c r="H244" s="83">
        <f t="shared" si="15"/>
        <v>6.0258456250029714E-2</v>
      </c>
      <c r="I244" s="83">
        <f t="shared" si="16"/>
        <v>-1.2709287916669984E-2</v>
      </c>
    </row>
    <row r="245" spans="2:9" x14ac:dyDescent="0.3">
      <c r="B245" s="47">
        <v>126.99</v>
      </c>
      <c r="C245" s="47">
        <v>169.79</v>
      </c>
      <c r="D245" s="47">
        <v>168.32</v>
      </c>
      <c r="E245" s="47">
        <v>154.91999999999999</v>
      </c>
      <c r="F245" s="83">
        <f t="shared" si="13"/>
        <v>-1.6943602689132514E-2</v>
      </c>
      <c r="G245" s="83">
        <f t="shared" si="14"/>
        <v>1.5551120613381125E-2</v>
      </c>
      <c r="H245" s="83">
        <f t="shared" si="15"/>
        <v>-3.7358836109538901E-3</v>
      </c>
      <c r="I245" s="83">
        <f t="shared" si="16"/>
        <v>1.090353481410309E-2</v>
      </c>
    </row>
    <row r="246" spans="2:9" x14ac:dyDescent="0.3">
      <c r="B246" s="47">
        <v>127.88</v>
      </c>
      <c r="C246" s="47">
        <v>159.22</v>
      </c>
      <c r="D246" s="47">
        <v>161.65</v>
      </c>
      <c r="E246" s="47">
        <v>154.19999999999999</v>
      </c>
      <c r="F246" s="83">
        <f t="shared" si="13"/>
        <v>6.9839809906987538E-3</v>
      </c>
      <c r="G246" s="83">
        <f t="shared" si="14"/>
        <v>-6.4275485667488225E-2</v>
      </c>
      <c r="H246" s="83">
        <f t="shared" si="15"/>
        <v>-4.0433425377902885E-2</v>
      </c>
      <c r="I246" s="83">
        <f t="shared" si="16"/>
        <v>-4.6583935173223597E-3</v>
      </c>
    </row>
    <row r="247" spans="2:9" x14ac:dyDescent="0.3">
      <c r="B247" s="47">
        <v>126.76</v>
      </c>
      <c r="C247" s="47">
        <v>173.49</v>
      </c>
      <c r="D247" s="47">
        <v>172.17</v>
      </c>
      <c r="E247" s="47">
        <v>164.82</v>
      </c>
      <c r="F247" s="83">
        <f t="shared" si="13"/>
        <v>-8.7967893689206329E-3</v>
      </c>
      <c r="G247" s="83">
        <f t="shared" si="14"/>
        <v>8.5833067177804534E-2</v>
      </c>
      <c r="H247" s="83">
        <f t="shared" si="15"/>
        <v>6.3048856616938626E-2</v>
      </c>
      <c r="I247" s="83">
        <f t="shared" si="16"/>
        <v>6.6603508206008355E-2</v>
      </c>
    </row>
    <row r="248" spans="2:9" x14ac:dyDescent="0.3">
      <c r="B248" s="47">
        <v>128.77000000000001</v>
      </c>
      <c r="C248" s="47">
        <v>164.71</v>
      </c>
      <c r="D248" s="47">
        <v>165.4</v>
      </c>
      <c r="E248" s="47">
        <v>159.9</v>
      </c>
      <c r="F248" s="83">
        <f t="shared" si="13"/>
        <v>1.5732332462972568E-2</v>
      </c>
      <c r="G248" s="83">
        <f t="shared" si="14"/>
        <v>-5.1933609043652199E-2</v>
      </c>
      <c r="H248" s="83">
        <f t="shared" si="15"/>
        <v>-4.0115578198789852E-2</v>
      </c>
      <c r="I248" s="83">
        <f t="shared" si="16"/>
        <v>-3.0305349495328922E-2</v>
      </c>
    </row>
    <row r="249" spans="2:9" x14ac:dyDescent="0.3">
      <c r="B249" s="47">
        <v>129.94999999999999</v>
      </c>
      <c r="C249" s="47">
        <v>165.46</v>
      </c>
      <c r="D249" s="47">
        <v>164.77</v>
      </c>
      <c r="E249" s="47">
        <v>158.38999999999999</v>
      </c>
      <c r="F249" s="83">
        <f t="shared" si="13"/>
        <v>9.1218938018067398E-3</v>
      </c>
      <c r="G249" s="83">
        <f t="shared" si="14"/>
        <v>4.5431219674523394E-3</v>
      </c>
      <c r="H249" s="83">
        <f t="shared" si="15"/>
        <v>-3.8162205202508879E-3</v>
      </c>
      <c r="I249" s="83">
        <f t="shared" si="16"/>
        <v>-9.4882737655797526E-3</v>
      </c>
    </row>
    <row r="250" spans="2:9" x14ac:dyDescent="0.3">
      <c r="B250" s="47">
        <v>128.74</v>
      </c>
      <c r="C250" s="47">
        <v>175.86</v>
      </c>
      <c r="D250" s="47">
        <v>173.39</v>
      </c>
      <c r="E250" s="47">
        <v>160.43</v>
      </c>
      <c r="F250" s="83">
        <f t="shared" si="13"/>
        <v>-9.3548944630293344E-3</v>
      </c>
      <c r="G250" s="83">
        <f t="shared" si="14"/>
        <v>6.0958750188819293E-2</v>
      </c>
      <c r="H250" s="83">
        <f t="shared" si="15"/>
        <v>5.0992830487241236E-2</v>
      </c>
      <c r="I250" s="83">
        <f t="shared" si="16"/>
        <v>1.2797364288655634E-2</v>
      </c>
    </row>
    <row r="251" spans="2:9" x14ac:dyDescent="0.3">
      <c r="B251" s="47">
        <v>128.54</v>
      </c>
      <c r="C251" s="47">
        <v>167.72</v>
      </c>
      <c r="D251" s="47">
        <v>172.88</v>
      </c>
      <c r="E251" s="47">
        <v>155.22999999999999</v>
      </c>
      <c r="F251" s="83">
        <f t="shared" si="13"/>
        <v>-1.5547266813298257E-3</v>
      </c>
      <c r="G251" s="83">
        <f t="shared" si="14"/>
        <v>-4.7392301648294256E-2</v>
      </c>
      <c r="H251" s="83">
        <f t="shared" si="15"/>
        <v>-2.9456803579508556E-3</v>
      </c>
      <c r="I251" s="83">
        <f t="shared" si="16"/>
        <v>-3.2949822324632554E-2</v>
      </c>
    </row>
    <row r="252" spans="2:9" x14ac:dyDescent="0.3">
      <c r="B252" s="47">
        <v>129.32</v>
      </c>
      <c r="C252" s="47">
        <v>172.25</v>
      </c>
      <c r="D252" s="47">
        <v>172.66</v>
      </c>
      <c r="E252" s="47">
        <v>167.9</v>
      </c>
      <c r="F252" s="83">
        <f t="shared" si="13"/>
        <v>6.0498129140922679E-3</v>
      </c>
      <c r="G252" s="83">
        <f t="shared" si="14"/>
        <v>2.6650987591205988E-2</v>
      </c>
      <c r="H252" s="83">
        <f t="shared" si="15"/>
        <v>-1.2733693912539315E-3</v>
      </c>
      <c r="I252" s="83">
        <f t="shared" si="16"/>
        <v>7.846067604514334E-2</v>
      </c>
    </row>
    <row r="253" spans="2:9" x14ac:dyDescent="0.3">
      <c r="B253" s="47">
        <v>130.36000000000001</v>
      </c>
      <c r="C253" s="47">
        <v>164.06</v>
      </c>
      <c r="D253" s="47">
        <v>164.3</v>
      </c>
      <c r="E253" s="47">
        <v>156.05000000000001</v>
      </c>
      <c r="F253" s="83">
        <f t="shared" si="13"/>
        <v>8.0099011121287176E-3</v>
      </c>
      <c r="G253" s="83">
        <f t="shared" si="14"/>
        <v>-4.8714695319164149E-2</v>
      </c>
      <c r="H253" s="83">
        <f t="shared" si="15"/>
        <v>-4.9630317764154164E-2</v>
      </c>
      <c r="I253" s="83">
        <f t="shared" si="16"/>
        <v>-7.3192095366706608E-2</v>
      </c>
    </row>
    <row r="254" spans="2:9" x14ac:dyDescent="0.3">
      <c r="B254" s="47">
        <v>130.26</v>
      </c>
      <c r="C254" s="47">
        <v>164.14</v>
      </c>
      <c r="D254" s="47">
        <v>165.5</v>
      </c>
      <c r="E254" s="47">
        <v>163.19999999999999</v>
      </c>
      <c r="F254" s="83">
        <f t="shared" si="13"/>
        <v>-7.6740085110550465E-4</v>
      </c>
      <c r="G254" s="83">
        <f t="shared" si="14"/>
        <v>4.8750762696172758E-4</v>
      </c>
      <c r="H254" s="83">
        <f t="shared" si="15"/>
        <v>7.2771697738952222E-3</v>
      </c>
      <c r="I254" s="83">
        <f t="shared" si="16"/>
        <v>4.4799973813218125E-2</v>
      </c>
    </row>
    <row r="255" spans="2:9" x14ac:dyDescent="0.3">
      <c r="B255" s="47">
        <v>129.52000000000001</v>
      </c>
      <c r="C255" s="47">
        <v>157.43</v>
      </c>
      <c r="D255" s="47">
        <v>152.83000000000001</v>
      </c>
      <c r="E255" s="47">
        <v>148.82</v>
      </c>
      <c r="F255" s="83">
        <f t="shared" si="13"/>
        <v>-5.69714374887561E-3</v>
      </c>
      <c r="G255" s="83">
        <f t="shared" si="14"/>
        <v>-4.1738807175027849E-2</v>
      </c>
      <c r="H255" s="83">
        <f t="shared" si="15"/>
        <v>-7.9645002277372465E-2</v>
      </c>
      <c r="I255" s="83">
        <f t="shared" si="16"/>
        <v>-9.2238920560891488E-2</v>
      </c>
    </row>
    <row r="256" spans="2:9" x14ac:dyDescent="0.3">
      <c r="B256" s="47">
        <v>129.91</v>
      </c>
      <c r="C256" s="47">
        <v>158.9</v>
      </c>
      <c r="D256" s="47">
        <v>157.63</v>
      </c>
      <c r="E256" s="47">
        <v>151.88</v>
      </c>
      <c r="F256" s="83">
        <f t="shared" si="13"/>
        <v>3.0065936382616836E-3</v>
      </c>
      <c r="G256" s="83">
        <f t="shared" si="14"/>
        <v>9.2941585161325918E-3</v>
      </c>
      <c r="H256" s="83">
        <f t="shared" si="15"/>
        <v>3.0924322098705895E-2</v>
      </c>
      <c r="I256" s="83">
        <f t="shared" si="16"/>
        <v>2.0353213394486435E-2</v>
      </c>
    </row>
    <row r="257" spans="2:9" x14ac:dyDescent="0.3">
      <c r="B257" s="47">
        <v>133.36000000000001</v>
      </c>
      <c r="C257" s="47">
        <v>155.97</v>
      </c>
      <c r="D257" s="47">
        <v>158.36000000000001</v>
      </c>
      <c r="E257" s="47">
        <v>151.76</v>
      </c>
      <c r="F257" s="83">
        <f t="shared" si="13"/>
        <v>2.6210335434897265E-2</v>
      </c>
      <c r="G257" s="83">
        <f t="shared" si="14"/>
        <v>-1.8611392478936221E-2</v>
      </c>
      <c r="H257" s="83">
        <f t="shared" si="15"/>
        <v>4.6204075994790506E-3</v>
      </c>
      <c r="I257" s="83">
        <f t="shared" si="16"/>
        <v>-7.90409736842851E-4</v>
      </c>
    </row>
    <row r="258" spans="2:9" x14ac:dyDescent="0.3">
      <c r="B258" s="47">
        <v>132.47</v>
      </c>
      <c r="C258" s="47">
        <v>163.55000000000001</v>
      </c>
      <c r="D258" s="47">
        <v>165.68</v>
      </c>
      <c r="E258" s="47">
        <v>155.13999999999999</v>
      </c>
      <c r="F258" s="83">
        <f t="shared" si="13"/>
        <v>-6.6960337463684528E-3</v>
      </c>
      <c r="G258" s="83">
        <f t="shared" si="14"/>
        <v>4.7455072920658946E-2</v>
      </c>
      <c r="H258" s="83">
        <f t="shared" si="15"/>
        <v>4.518729484939888E-2</v>
      </c>
      <c r="I258" s="83">
        <f t="shared" si="16"/>
        <v>2.2027609435966641E-2</v>
      </c>
    </row>
    <row r="259" spans="2:9" x14ac:dyDescent="0.3">
      <c r="B259" s="47">
        <v>129.77000000000001</v>
      </c>
      <c r="C259" s="47">
        <v>168.82</v>
      </c>
      <c r="D259" s="47">
        <v>164.11</v>
      </c>
      <c r="E259" s="47">
        <v>154.52000000000001</v>
      </c>
      <c r="F259" s="83">
        <f t="shared" si="13"/>
        <v>-2.0592551947030989E-2</v>
      </c>
      <c r="G259" s="83">
        <f t="shared" si="14"/>
        <v>3.1714304571180969E-2</v>
      </c>
      <c r="H259" s="83">
        <f t="shared" si="15"/>
        <v>-9.5212823957922348E-3</v>
      </c>
      <c r="I259" s="83">
        <f t="shared" si="16"/>
        <v>-4.0043972646447972E-3</v>
      </c>
    </row>
    <row r="260" spans="2:9" x14ac:dyDescent="0.3">
      <c r="B260" s="47">
        <v>132.28</v>
      </c>
      <c r="C260" s="47">
        <v>166.87</v>
      </c>
      <c r="D260" s="47">
        <v>166.71</v>
      </c>
      <c r="E260" s="47">
        <v>161.18</v>
      </c>
      <c r="F260" s="83">
        <f t="shared" si="13"/>
        <v>1.9157235364452706E-2</v>
      </c>
      <c r="G260" s="83">
        <f t="shared" si="14"/>
        <v>-1.1617992396762455E-2</v>
      </c>
      <c r="H260" s="83">
        <f t="shared" si="15"/>
        <v>1.5718841268402992E-2</v>
      </c>
      <c r="I260" s="83">
        <f t="shared" si="16"/>
        <v>4.21982150982846E-2</v>
      </c>
    </row>
    <row r="261" spans="2:9" x14ac:dyDescent="0.3">
      <c r="B261" s="47">
        <v>130.78</v>
      </c>
      <c r="C261" s="47">
        <v>167.22</v>
      </c>
      <c r="D261" s="47">
        <v>168.87</v>
      </c>
      <c r="E261" s="47">
        <v>163.68</v>
      </c>
      <c r="F261" s="83">
        <f t="shared" si="13"/>
        <v>-1.1404365980462189E-2</v>
      </c>
      <c r="G261" s="83">
        <f t="shared" si="14"/>
        <v>2.0952445631003519E-3</v>
      </c>
      <c r="H261" s="83">
        <f t="shared" si="15"/>
        <v>1.287341218410527E-2</v>
      </c>
      <c r="I261" s="83">
        <f t="shared" si="16"/>
        <v>1.539154930695113E-2</v>
      </c>
    </row>
    <row r="262" spans="2:9" x14ac:dyDescent="0.3">
      <c r="B262" s="47">
        <v>134.22</v>
      </c>
      <c r="C262" s="47">
        <v>168.47</v>
      </c>
      <c r="D262" s="47">
        <v>170.85</v>
      </c>
      <c r="E262" s="47">
        <v>164.74</v>
      </c>
      <c r="F262" s="83">
        <f t="shared" si="13"/>
        <v>2.5963722596963383E-2</v>
      </c>
      <c r="G262" s="83">
        <f t="shared" si="14"/>
        <v>7.4473816762007667E-3</v>
      </c>
      <c r="H262" s="83">
        <f t="shared" si="15"/>
        <v>1.1656790417255886E-2</v>
      </c>
      <c r="I262" s="83">
        <f t="shared" si="16"/>
        <v>6.4551713097864361E-3</v>
      </c>
    </row>
    <row r="263" spans="2:9" x14ac:dyDescent="0.3">
      <c r="B263" s="47">
        <v>129.03</v>
      </c>
      <c r="C263" s="47">
        <v>167.84</v>
      </c>
      <c r="D263" s="47">
        <v>166.43</v>
      </c>
      <c r="E263" s="47">
        <v>169.55</v>
      </c>
      <c r="F263" s="83">
        <f t="shared" si="13"/>
        <v>-3.943530926633855E-2</v>
      </c>
      <c r="G263" s="83">
        <f t="shared" si="14"/>
        <v>-3.746547750125655E-3</v>
      </c>
      <c r="H263" s="83">
        <f t="shared" si="15"/>
        <v>-2.6211177962665713E-2</v>
      </c>
      <c r="I263" s="83">
        <f t="shared" si="16"/>
        <v>2.8779395058545026E-2</v>
      </c>
    </row>
    <row r="264" spans="2:9" x14ac:dyDescent="0.3">
      <c r="B264" s="47">
        <v>131.55000000000001</v>
      </c>
      <c r="C264" s="47">
        <v>166.85</v>
      </c>
      <c r="D264" s="47">
        <v>166.23</v>
      </c>
      <c r="E264" s="47">
        <v>161.69999999999999</v>
      </c>
      <c r="F264" s="83">
        <f t="shared" si="13"/>
        <v>1.9342072022547271E-2</v>
      </c>
      <c r="G264" s="83">
        <f t="shared" si="14"/>
        <v>-5.9159394506041237E-3</v>
      </c>
      <c r="H264" s="83">
        <f t="shared" si="15"/>
        <v>-1.2024290512671833E-3</v>
      </c>
      <c r="I264" s="83">
        <f t="shared" si="16"/>
        <v>-4.7405101988586627E-2</v>
      </c>
    </row>
    <row r="265" spans="2:9" x14ac:dyDescent="0.3">
      <c r="B265" s="47">
        <v>129.76</v>
      </c>
      <c r="C265" s="47">
        <v>165.29</v>
      </c>
      <c r="D265" s="47">
        <v>162.80000000000001</v>
      </c>
      <c r="E265" s="47">
        <v>153.24</v>
      </c>
      <c r="F265" s="83">
        <f t="shared" ref="F265:F328" si="17">LN(B265/B264)</f>
        <v>-1.37004171191991E-2</v>
      </c>
      <c r="G265" s="83">
        <f t="shared" ref="G265:G328" si="18">LN(C265/C264)</f>
        <v>-9.3936982681210365E-3</v>
      </c>
      <c r="H265" s="83">
        <f t="shared" ref="H265:H328" si="19">LN(D265/D264)</f>
        <v>-2.0849917978927934E-2</v>
      </c>
      <c r="I265" s="83">
        <f t="shared" ref="I265:I328" si="20">LN(E265/E264)</f>
        <v>-5.3737446750612816E-2</v>
      </c>
    </row>
    <row r="266" spans="2:9" x14ac:dyDescent="0.3">
      <c r="B266" s="47">
        <v>133.59</v>
      </c>
      <c r="C266" s="47">
        <v>170.97</v>
      </c>
      <c r="D266" s="47">
        <v>171</v>
      </c>
      <c r="E266" s="47">
        <v>160.26</v>
      </c>
      <c r="F266" s="83">
        <f t="shared" si="17"/>
        <v>2.9088817634617927E-2</v>
      </c>
      <c r="G266" s="83">
        <f t="shared" si="18"/>
        <v>3.3786595585756016E-2</v>
      </c>
      <c r="H266" s="83">
        <f t="shared" si="19"/>
        <v>4.9141102934219812E-2</v>
      </c>
      <c r="I266" s="83">
        <f t="shared" si="20"/>
        <v>4.4792176517476204E-2</v>
      </c>
    </row>
    <row r="267" spans="2:9" x14ac:dyDescent="0.3">
      <c r="B267" s="47">
        <v>132.86000000000001</v>
      </c>
      <c r="C267" s="47">
        <v>173.58</v>
      </c>
      <c r="D267" s="47">
        <v>169.51</v>
      </c>
      <c r="E267" s="47">
        <v>171.81</v>
      </c>
      <c r="F267" s="83">
        <f t="shared" si="17"/>
        <v>-5.4794657646254838E-3</v>
      </c>
      <c r="G267" s="83">
        <f t="shared" si="18"/>
        <v>1.5150485701081021E-2</v>
      </c>
      <c r="H267" s="83">
        <f t="shared" si="19"/>
        <v>-8.7516343722649284E-3</v>
      </c>
      <c r="I267" s="83">
        <f t="shared" si="20"/>
        <v>6.9591718723951285E-2</v>
      </c>
    </row>
    <row r="268" spans="2:9" x14ac:dyDescent="0.3">
      <c r="B268" s="47">
        <v>131.82</v>
      </c>
      <c r="C268" s="47">
        <v>175.27</v>
      </c>
      <c r="D268" s="47">
        <v>176.65</v>
      </c>
      <c r="E268" s="47">
        <v>163.65</v>
      </c>
      <c r="F268" s="83">
        <f t="shared" si="17"/>
        <v>-7.8585866125213816E-3</v>
      </c>
      <c r="G268" s="83">
        <f t="shared" si="18"/>
        <v>9.6890538689859539E-3</v>
      </c>
      <c r="H268" s="83">
        <f t="shared" si="19"/>
        <v>4.1258451674759382E-2</v>
      </c>
      <c r="I268" s="83">
        <f t="shared" si="20"/>
        <v>-4.8659214126686133E-2</v>
      </c>
    </row>
    <row r="269" spans="2:9" x14ac:dyDescent="0.3">
      <c r="B269" s="47">
        <v>132.54</v>
      </c>
      <c r="C269" s="47">
        <v>177.26</v>
      </c>
      <c r="D269" s="47">
        <v>180.53</v>
      </c>
      <c r="E269" s="47">
        <v>173.61</v>
      </c>
      <c r="F269" s="83">
        <f t="shared" si="17"/>
        <v>5.447131035506942E-3</v>
      </c>
      <c r="G269" s="83">
        <f t="shared" si="18"/>
        <v>1.1289939225167122E-2</v>
      </c>
      <c r="H269" s="83">
        <f t="shared" si="19"/>
        <v>2.1726595143412363E-2</v>
      </c>
      <c r="I269" s="83">
        <f t="shared" si="20"/>
        <v>5.9081403306667689E-2</v>
      </c>
    </row>
    <row r="270" spans="2:9" x14ac:dyDescent="0.3">
      <c r="B270" s="47">
        <v>133.77000000000001</v>
      </c>
      <c r="C270" s="47">
        <v>171.38</v>
      </c>
      <c r="D270" s="47">
        <v>167.98</v>
      </c>
      <c r="E270" s="47">
        <v>164.11</v>
      </c>
      <c r="F270" s="83">
        <f t="shared" si="17"/>
        <v>9.2374206474142018E-3</v>
      </c>
      <c r="G270" s="83">
        <f t="shared" si="18"/>
        <v>-3.3734268069279073E-2</v>
      </c>
      <c r="H270" s="83">
        <f t="shared" si="19"/>
        <v>-7.2052044251085745E-2</v>
      </c>
      <c r="I270" s="83">
        <f t="shared" si="20"/>
        <v>-5.6274469562320621E-2</v>
      </c>
    </row>
    <row r="271" spans="2:9" x14ac:dyDescent="0.3">
      <c r="B271" s="47">
        <v>133.5</v>
      </c>
      <c r="C271" s="47">
        <v>178.7</v>
      </c>
      <c r="D271" s="47">
        <v>177.79</v>
      </c>
      <c r="E271" s="47">
        <v>172.84</v>
      </c>
      <c r="F271" s="83">
        <f t="shared" si="17"/>
        <v>-2.0204294671908314E-3</v>
      </c>
      <c r="G271" s="83">
        <f t="shared" si="18"/>
        <v>4.1825108924409549E-2</v>
      </c>
      <c r="H271" s="83">
        <f t="shared" si="19"/>
        <v>5.675815383099924E-2</v>
      </c>
      <c r="I271" s="83">
        <f t="shared" si="20"/>
        <v>5.1829376372195889E-2</v>
      </c>
    </row>
    <row r="272" spans="2:9" x14ac:dyDescent="0.3">
      <c r="B272" s="47">
        <v>134</v>
      </c>
      <c r="C272" s="47">
        <v>174.92</v>
      </c>
      <c r="D272" s="47">
        <v>178.64</v>
      </c>
      <c r="E272" s="47">
        <v>169.22</v>
      </c>
      <c r="F272" s="83">
        <f t="shared" si="17"/>
        <v>3.7383221106071581E-3</v>
      </c>
      <c r="G272" s="83">
        <f t="shared" si="18"/>
        <v>-2.137969562066255E-2</v>
      </c>
      <c r="H272" s="83">
        <f t="shared" si="19"/>
        <v>4.7695290034221868E-3</v>
      </c>
      <c r="I272" s="83">
        <f t="shared" si="20"/>
        <v>-2.1166667567377652E-2</v>
      </c>
    </row>
    <row r="273" spans="2:9" x14ac:dyDescent="0.3">
      <c r="B273" s="47">
        <v>136.34</v>
      </c>
      <c r="C273" s="47">
        <v>168.67</v>
      </c>
      <c r="D273" s="47">
        <v>171.56</v>
      </c>
      <c r="E273" s="47">
        <v>167.23</v>
      </c>
      <c r="F273" s="83">
        <f t="shared" si="17"/>
        <v>1.7311965983727758E-2</v>
      </c>
      <c r="G273" s="83">
        <f t="shared" si="18"/>
        <v>-3.6384583274796684E-2</v>
      </c>
      <c r="H273" s="83">
        <f t="shared" si="19"/>
        <v>-4.0439547883222585E-2</v>
      </c>
      <c r="I273" s="83">
        <f t="shared" si="20"/>
        <v>-1.1829533103323409E-2</v>
      </c>
    </row>
    <row r="274" spans="2:9" x14ac:dyDescent="0.3">
      <c r="B274" s="47">
        <v>136.31</v>
      </c>
      <c r="C274" s="47">
        <v>178.47</v>
      </c>
      <c r="D274" s="47">
        <v>181.09</v>
      </c>
      <c r="E274" s="47">
        <v>174.54</v>
      </c>
      <c r="F274" s="83">
        <f t="shared" si="17"/>
        <v>-2.2006235188759272E-4</v>
      </c>
      <c r="G274" s="83">
        <f t="shared" si="18"/>
        <v>5.647637659800097E-2</v>
      </c>
      <c r="H274" s="83">
        <f t="shared" si="19"/>
        <v>5.4061085604571332E-2</v>
      </c>
      <c r="I274" s="83">
        <f t="shared" si="20"/>
        <v>4.2783831342133892E-2</v>
      </c>
    </row>
    <row r="275" spans="2:9" x14ac:dyDescent="0.3">
      <c r="B275" s="47">
        <v>137.88</v>
      </c>
      <c r="C275" s="47">
        <v>169.17</v>
      </c>
      <c r="D275" s="47">
        <v>171.53</v>
      </c>
      <c r="E275" s="47">
        <v>164.87</v>
      </c>
      <c r="F275" s="83">
        <f t="shared" si="17"/>
        <v>1.1452038065912985E-2</v>
      </c>
      <c r="G275" s="83">
        <f t="shared" si="18"/>
        <v>-5.351639338072358E-2</v>
      </c>
      <c r="H275" s="83">
        <f t="shared" si="19"/>
        <v>-5.4235966831517435E-2</v>
      </c>
      <c r="I275" s="83">
        <f t="shared" si="20"/>
        <v>-5.6996657162078017E-2</v>
      </c>
    </row>
    <row r="276" spans="2:9" x14ac:dyDescent="0.3">
      <c r="B276" s="47">
        <v>138.19999999999999</v>
      </c>
      <c r="C276" s="47">
        <v>172.96</v>
      </c>
      <c r="D276" s="47">
        <v>177.45</v>
      </c>
      <c r="E276" s="47">
        <v>173.09</v>
      </c>
      <c r="F276" s="83">
        <f t="shared" si="17"/>
        <v>2.3181696849048114E-3</v>
      </c>
      <c r="G276" s="83">
        <f t="shared" si="18"/>
        <v>2.2156227403697774E-2</v>
      </c>
      <c r="H276" s="83">
        <f t="shared" si="19"/>
        <v>3.3930700670771648E-2</v>
      </c>
      <c r="I276" s="83">
        <f t="shared" si="20"/>
        <v>4.8654405865220171E-2</v>
      </c>
    </row>
    <row r="277" spans="2:9" x14ac:dyDescent="0.3">
      <c r="B277" s="47">
        <v>132.94</v>
      </c>
      <c r="C277" s="47">
        <v>182.14</v>
      </c>
      <c r="D277" s="47">
        <v>178.1</v>
      </c>
      <c r="E277" s="47">
        <v>180.6</v>
      </c>
      <c r="F277" s="83">
        <f t="shared" si="17"/>
        <v>-3.8804012720133625E-2</v>
      </c>
      <c r="G277" s="83">
        <f t="shared" si="18"/>
        <v>5.1715268248774302E-2</v>
      </c>
      <c r="H277" s="83">
        <f t="shared" si="19"/>
        <v>3.6563112031104792E-3</v>
      </c>
      <c r="I277" s="83">
        <f t="shared" si="20"/>
        <v>4.2472950544577587E-2</v>
      </c>
    </row>
    <row r="278" spans="2:9" x14ac:dyDescent="0.3">
      <c r="B278" s="47">
        <v>136.4</v>
      </c>
      <c r="C278" s="47">
        <v>183.47</v>
      </c>
      <c r="D278" s="47">
        <v>183.82</v>
      </c>
      <c r="E278" s="47">
        <v>163.89</v>
      </c>
      <c r="F278" s="83">
        <f t="shared" si="17"/>
        <v>2.5693846795926095E-2</v>
      </c>
      <c r="G278" s="83">
        <f t="shared" si="18"/>
        <v>7.2755442509558959E-3</v>
      </c>
      <c r="H278" s="83">
        <f t="shared" si="19"/>
        <v>3.1611827634347514E-2</v>
      </c>
      <c r="I278" s="83">
        <f t="shared" si="20"/>
        <v>-9.7089169907149095E-2</v>
      </c>
    </row>
    <row r="279" spans="2:9" x14ac:dyDescent="0.3">
      <c r="B279" s="47">
        <v>137.91999999999999</v>
      </c>
      <c r="C279" s="47">
        <v>176.86</v>
      </c>
      <c r="D279" s="47">
        <v>177</v>
      </c>
      <c r="E279" s="47">
        <v>161.96</v>
      </c>
      <c r="F279" s="83">
        <f t="shared" si="17"/>
        <v>1.1082061506021101E-2</v>
      </c>
      <c r="G279" s="83">
        <f t="shared" si="18"/>
        <v>-3.669270724303917E-2</v>
      </c>
      <c r="H279" s="83">
        <f t="shared" si="19"/>
        <v>-3.7807285356134208E-2</v>
      </c>
      <c r="I279" s="83">
        <f t="shared" si="20"/>
        <v>-1.1846079911775449E-2</v>
      </c>
    </row>
    <row r="280" spans="2:9" x14ac:dyDescent="0.3">
      <c r="B280" s="47">
        <v>133.49</v>
      </c>
      <c r="C280" s="47">
        <v>182.63</v>
      </c>
      <c r="D280" s="47">
        <v>177.43</v>
      </c>
      <c r="E280" s="47">
        <v>179.14</v>
      </c>
      <c r="F280" s="83">
        <f t="shared" si="17"/>
        <v>-3.2647238247741864E-2</v>
      </c>
      <c r="G280" s="83">
        <f t="shared" si="18"/>
        <v>3.210378905636125E-2</v>
      </c>
      <c r="H280" s="83">
        <f t="shared" si="19"/>
        <v>2.4264323616588388E-3</v>
      </c>
      <c r="I280" s="83">
        <f t="shared" si="20"/>
        <v>0.10081823188308879</v>
      </c>
    </row>
    <row r="281" spans="2:9" x14ac:dyDescent="0.3">
      <c r="B281" s="47">
        <v>139.99</v>
      </c>
      <c r="C281" s="47">
        <v>177.52</v>
      </c>
      <c r="D281" s="47">
        <v>186</v>
      </c>
      <c r="E281" s="47">
        <v>178.89</v>
      </c>
      <c r="F281" s="83">
        <f t="shared" si="17"/>
        <v>4.7544422819092831E-2</v>
      </c>
      <c r="G281" s="83">
        <f t="shared" si="18"/>
        <v>-2.8378969579611772E-2</v>
      </c>
      <c r="H281" s="83">
        <f t="shared" si="19"/>
        <v>4.7170508777713241E-2</v>
      </c>
      <c r="I281" s="83">
        <f t="shared" si="20"/>
        <v>-1.3965312439250188E-3</v>
      </c>
    </row>
    <row r="282" spans="2:9" x14ac:dyDescent="0.3">
      <c r="B282" s="47">
        <v>139.28</v>
      </c>
      <c r="C282" s="47">
        <v>182.2</v>
      </c>
      <c r="D282" s="47">
        <v>187.69</v>
      </c>
      <c r="E282" s="47">
        <v>179.11</v>
      </c>
      <c r="F282" s="83">
        <f t="shared" si="17"/>
        <v>-5.0846960268003246E-3</v>
      </c>
      <c r="G282" s="83">
        <f t="shared" si="18"/>
        <v>2.6021706201519338E-2</v>
      </c>
      <c r="H282" s="83">
        <f t="shared" si="19"/>
        <v>9.0449919549571677E-3</v>
      </c>
      <c r="I282" s="83">
        <f t="shared" si="20"/>
        <v>1.2290504340430424E-3</v>
      </c>
    </row>
    <row r="283" spans="2:9" x14ac:dyDescent="0.3">
      <c r="B283" s="47">
        <v>136.53</v>
      </c>
      <c r="C283" s="47">
        <v>188.7</v>
      </c>
      <c r="D283" s="47">
        <v>184.91</v>
      </c>
      <c r="E283" s="47">
        <v>172.77</v>
      </c>
      <c r="F283" s="83">
        <f t="shared" si="17"/>
        <v>-1.9941924763273357E-2</v>
      </c>
      <c r="G283" s="83">
        <f t="shared" si="18"/>
        <v>3.505346754864655E-2</v>
      </c>
      <c r="H283" s="83">
        <f t="shared" si="19"/>
        <v>-1.4922445449263714E-2</v>
      </c>
      <c r="I283" s="83">
        <f t="shared" si="20"/>
        <v>-3.6038912050476539E-2</v>
      </c>
    </row>
    <row r="284" spans="2:9" x14ac:dyDescent="0.3">
      <c r="B284" s="47">
        <v>134.88999999999999</v>
      </c>
      <c r="C284" s="47">
        <v>175.36</v>
      </c>
      <c r="D284" s="47">
        <v>176.18</v>
      </c>
      <c r="E284" s="47">
        <v>180.42</v>
      </c>
      <c r="F284" s="83">
        <f t="shared" si="17"/>
        <v>-1.2084739215071999E-2</v>
      </c>
      <c r="G284" s="83">
        <f t="shared" si="18"/>
        <v>-7.3317448614853717E-2</v>
      </c>
      <c r="H284" s="83">
        <f t="shared" si="19"/>
        <v>-4.8363020537245047E-2</v>
      </c>
      <c r="I284" s="83">
        <f t="shared" si="20"/>
        <v>4.3326236041801879E-2</v>
      </c>
    </row>
    <row r="285" spans="2:9" x14ac:dyDescent="0.3">
      <c r="B285" s="47">
        <v>134.96</v>
      </c>
      <c r="C285" s="47">
        <v>183.43</v>
      </c>
      <c r="D285" s="47">
        <v>185.37</v>
      </c>
      <c r="E285" s="47">
        <v>180.59</v>
      </c>
      <c r="F285" s="83">
        <f t="shared" si="17"/>
        <v>5.1880675612466095E-4</v>
      </c>
      <c r="G285" s="83">
        <f t="shared" si="18"/>
        <v>4.4992119566608611E-2</v>
      </c>
      <c r="H285" s="83">
        <f t="shared" si="19"/>
        <v>5.084762805934815E-2</v>
      </c>
      <c r="I285" s="83">
        <f t="shared" si="20"/>
        <v>9.4180223575935534E-4</v>
      </c>
    </row>
    <row r="286" spans="2:9" x14ac:dyDescent="0.3">
      <c r="B286" s="47">
        <v>135.74</v>
      </c>
      <c r="C286" s="47">
        <v>172.78</v>
      </c>
      <c r="D286" s="47">
        <v>170.9</v>
      </c>
      <c r="E286" s="47">
        <v>179.62</v>
      </c>
      <c r="F286" s="83">
        <f t="shared" si="17"/>
        <v>5.7628530378994181E-3</v>
      </c>
      <c r="G286" s="83">
        <f t="shared" si="18"/>
        <v>-5.981401439552126E-2</v>
      </c>
      <c r="H286" s="83">
        <f t="shared" si="19"/>
        <v>-8.1275237619452642E-2</v>
      </c>
      <c r="I286" s="83">
        <f t="shared" si="20"/>
        <v>-5.3857602214482372E-3</v>
      </c>
    </row>
    <row r="287" spans="2:9" x14ac:dyDescent="0.3">
      <c r="B287" s="47">
        <v>133.15</v>
      </c>
      <c r="C287" s="47">
        <v>172.2</v>
      </c>
      <c r="D287" s="47">
        <v>178.23</v>
      </c>
      <c r="E287" s="47">
        <v>184.14</v>
      </c>
      <c r="F287" s="83">
        <f t="shared" si="17"/>
        <v>-1.9264979015671056E-2</v>
      </c>
      <c r="G287" s="83">
        <f t="shared" si="18"/>
        <v>-3.3625169371077021E-3</v>
      </c>
      <c r="H287" s="83">
        <f t="shared" si="19"/>
        <v>4.1996260914214364E-2</v>
      </c>
      <c r="I287" s="83">
        <f t="shared" si="20"/>
        <v>2.4852829616895958E-2</v>
      </c>
    </row>
    <row r="288" spans="2:9" x14ac:dyDescent="0.3">
      <c r="B288" s="47">
        <v>138.99</v>
      </c>
      <c r="C288" s="47">
        <v>173.3</v>
      </c>
      <c r="D288" s="47">
        <v>179.79</v>
      </c>
      <c r="E288" s="47">
        <v>175.07</v>
      </c>
      <c r="F288" s="83">
        <f t="shared" si="17"/>
        <v>4.2925675836725581E-2</v>
      </c>
      <c r="G288" s="83">
        <f t="shared" si="18"/>
        <v>6.3676047279300286E-3</v>
      </c>
      <c r="H288" s="83">
        <f t="shared" si="19"/>
        <v>8.7146521024439091E-3</v>
      </c>
      <c r="I288" s="83">
        <f t="shared" si="20"/>
        <v>-5.0510443914858746E-2</v>
      </c>
    </row>
    <row r="289" spans="2:9" x14ac:dyDescent="0.3">
      <c r="B289" s="47">
        <v>133.30000000000001</v>
      </c>
      <c r="C289" s="47">
        <v>184.51</v>
      </c>
      <c r="D289" s="47">
        <v>168.95</v>
      </c>
      <c r="E289" s="47">
        <v>184.47</v>
      </c>
      <c r="F289" s="83">
        <f t="shared" si="17"/>
        <v>-4.17997609120037E-2</v>
      </c>
      <c r="G289" s="83">
        <f t="shared" si="18"/>
        <v>6.267946583223058E-2</v>
      </c>
      <c r="H289" s="83">
        <f t="shared" si="19"/>
        <v>-6.2186689977904691E-2</v>
      </c>
      <c r="I289" s="83">
        <f t="shared" si="20"/>
        <v>5.2300954688647122E-2</v>
      </c>
    </row>
    <row r="290" spans="2:9" x14ac:dyDescent="0.3">
      <c r="B290" s="47">
        <v>134.80000000000001</v>
      </c>
      <c r="C290" s="47">
        <v>187.69</v>
      </c>
      <c r="D290" s="47">
        <v>184.02</v>
      </c>
      <c r="E290" s="47">
        <v>182.25</v>
      </c>
      <c r="F290" s="83">
        <f t="shared" si="17"/>
        <v>1.1189971293543587E-2</v>
      </c>
      <c r="G290" s="83">
        <f t="shared" si="18"/>
        <v>1.7088003114367614E-2</v>
      </c>
      <c r="H290" s="83">
        <f t="shared" si="19"/>
        <v>8.5441634193916427E-2</v>
      </c>
      <c r="I290" s="83">
        <f t="shared" si="20"/>
        <v>-1.2107477744720506E-2</v>
      </c>
    </row>
    <row r="291" spans="2:9" x14ac:dyDescent="0.3">
      <c r="B291" s="47">
        <v>134.35</v>
      </c>
      <c r="C291" s="47">
        <v>193.87</v>
      </c>
      <c r="D291" s="47">
        <v>182.97</v>
      </c>
      <c r="E291" s="47">
        <v>184.37</v>
      </c>
      <c r="F291" s="83">
        <f t="shared" si="17"/>
        <v>-3.3438634167065572E-3</v>
      </c>
      <c r="G291" s="83">
        <f t="shared" si="18"/>
        <v>3.2396165682957744E-2</v>
      </c>
      <c r="H291" s="83">
        <f t="shared" si="19"/>
        <v>-5.7222423777406085E-3</v>
      </c>
      <c r="I291" s="83">
        <f t="shared" si="20"/>
        <v>1.1565237193531841E-2</v>
      </c>
    </row>
    <row r="292" spans="2:9" x14ac:dyDescent="0.3">
      <c r="B292" s="47">
        <v>138.96</v>
      </c>
      <c r="C292" s="47">
        <v>193.15</v>
      </c>
      <c r="D292" s="47">
        <v>197.15</v>
      </c>
      <c r="E292" s="47">
        <v>177.27</v>
      </c>
      <c r="F292" s="83">
        <f t="shared" si="17"/>
        <v>3.3737786871349262E-2</v>
      </c>
      <c r="G292" s="83">
        <f t="shared" si="18"/>
        <v>-3.7207422388258007E-3</v>
      </c>
      <c r="H292" s="83">
        <f t="shared" si="19"/>
        <v>7.4642655347161593E-2</v>
      </c>
      <c r="I292" s="83">
        <f t="shared" si="20"/>
        <v>-3.9270614056606402E-2</v>
      </c>
    </row>
    <row r="293" spans="2:9" x14ac:dyDescent="0.3">
      <c r="B293" s="47">
        <v>136.56</v>
      </c>
      <c r="C293" s="47">
        <v>195.67</v>
      </c>
      <c r="D293" s="47">
        <v>192.04</v>
      </c>
      <c r="E293" s="47">
        <v>181.32</v>
      </c>
      <c r="F293" s="83">
        <f t="shared" si="17"/>
        <v>-1.7422043446664346E-2</v>
      </c>
      <c r="G293" s="83">
        <f t="shared" si="18"/>
        <v>1.2962477677716975E-2</v>
      </c>
      <c r="H293" s="83">
        <f t="shared" si="19"/>
        <v>-2.6261176660896602E-2</v>
      </c>
      <c r="I293" s="83">
        <f t="shared" si="20"/>
        <v>2.2589432046955439E-2</v>
      </c>
    </row>
    <row r="294" spans="2:9" x14ac:dyDescent="0.3">
      <c r="B294" s="47">
        <v>140.08000000000001</v>
      </c>
      <c r="C294" s="47">
        <v>185.78</v>
      </c>
      <c r="D294" s="47">
        <v>183.64</v>
      </c>
      <c r="E294" s="47">
        <v>176.09</v>
      </c>
      <c r="F294" s="83">
        <f t="shared" si="17"/>
        <v>2.5449609491411274E-2</v>
      </c>
      <c r="G294" s="83">
        <f t="shared" si="18"/>
        <v>-5.1866388830632507E-2</v>
      </c>
      <c r="H294" s="83">
        <f t="shared" si="19"/>
        <v>-4.472636428171832E-2</v>
      </c>
      <c r="I294" s="83">
        <f t="shared" si="20"/>
        <v>-2.9268198099961777E-2</v>
      </c>
    </row>
    <row r="295" spans="2:9" x14ac:dyDescent="0.3">
      <c r="B295" s="47">
        <v>140.13999999999999</v>
      </c>
      <c r="C295" s="47">
        <v>191.59</v>
      </c>
      <c r="D295" s="47">
        <v>189.34</v>
      </c>
      <c r="E295" s="47">
        <v>176.27</v>
      </c>
      <c r="F295" s="83">
        <f t="shared" si="17"/>
        <v>4.2823496479128321E-4</v>
      </c>
      <c r="G295" s="83">
        <f t="shared" si="18"/>
        <v>3.07944941485262E-2</v>
      </c>
      <c r="H295" s="83">
        <f t="shared" si="19"/>
        <v>3.0567021319723886E-2</v>
      </c>
      <c r="I295" s="83">
        <f t="shared" si="20"/>
        <v>1.0216824591754413E-3</v>
      </c>
    </row>
    <row r="296" spans="2:9" x14ac:dyDescent="0.3">
      <c r="B296" s="47">
        <v>139.86000000000001</v>
      </c>
      <c r="C296" s="47">
        <v>195.08</v>
      </c>
      <c r="D296" s="47">
        <v>198</v>
      </c>
      <c r="E296" s="47">
        <v>176.97</v>
      </c>
      <c r="F296" s="83">
        <f t="shared" si="17"/>
        <v>-2.0000006666668875E-3</v>
      </c>
      <c r="G296" s="83">
        <f t="shared" si="18"/>
        <v>1.8052058733950792E-2</v>
      </c>
      <c r="H296" s="83">
        <f t="shared" si="19"/>
        <v>4.4722689993790116E-2</v>
      </c>
      <c r="I296" s="83">
        <f t="shared" si="20"/>
        <v>3.9633162512314486E-3</v>
      </c>
    </row>
    <row r="297" spans="2:9" x14ac:dyDescent="0.3">
      <c r="B297" s="47">
        <v>138.77000000000001</v>
      </c>
      <c r="C297" s="47">
        <v>193.24</v>
      </c>
      <c r="D297" s="47">
        <v>193.61</v>
      </c>
      <c r="E297" s="47">
        <v>186.33</v>
      </c>
      <c r="F297" s="83">
        <f t="shared" si="17"/>
        <v>-7.824035892801718E-3</v>
      </c>
      <c r="G297" s="83">
        <f t="shared" si="18"/>
        <v>-9.476791155645951E-3</v>
      </c>
      <c r="H297" s="83">
        <f t="shared" si="19"/>
        <v>-2.2421204293461221E-2</v>
      </c>
      <c r="I297" s="83">
        <f t="shared" si="20"/>
        <v>5.1539068556227821E-2</v>
      </c>
    </row>
    <row r="298" spans="2:9" x14ac:dyDescent="0.3">
      <c r="B298" s="47">
        <v>138.06</v>
      </c>
      <c r="C298" s="47">
        <v>200.84</v>
      </c>
      <c r="D298" s="47">
        <v>197.39</v>
      </c>
      <c r="E298" s="47">
        <v>191.15</v>
      </c>
      <c r="F298" s="83">
        <f t="shared" si="17"/>
        <v>-5.1295131075896226E-3</v>
      </c>
      <c r="G298" s="83">
        <f t="shared" si="18"/>
        <v>3.857563148029873E-2</v>
      </c>
      <c r="H298" s="83">
        <f t="shared" si="19"/>
        <v>1.9335640753822159E-2</v>
      </c>
      <c r="I298" s="83">
        <f t="shared" si="20"/>
        <v>2.5539164903100379E-2</v>
      </c>
    </row>
    <row r="299" spans="2:9" x14ac:dyDescent="0.3">
      <c r="B299" s="47">
        <v>135.91</v>
      </c>
      <c r="C299" s="47">
        <v>201.77</v>
      </c>
      <c r="D299" s="47">
        <v>207.53</v>
      </c>
      <c r="E299" s="47">
        <v>193.07</v>
      </c>
      <c r="F299" s="83">
        <f t="shared" si="17"/>
        <v>-1.5695471308073559E-2</v>
      </c>
      <c r="G299" s="83">
        <f t="shared" si="18"/>
        <v>4.6198636600818729E-3</v>
      </c>
      <c r="H299" s="83">
        <f t="shared" si="19"/>
        <v>5.0094440378673E-2</v>
      </c>
      <c r="I299" s="83">
        <f t="shared" si="20"/>
        <v>9.9943573053033925E-3</v>
      </c>
    </row>
    <row r="300" spans="2:9" x14ac:dyDescent="0.3">
      <c r="B300" s="47">
        <v>135.04</v>
      </c>
      <c r="C300" s="47">
        <v>195.46</v>
      </c>
      <c r="D300" s="47">
        <v>196.03</v>
      </c>
      <c r="E300" s="47">
        <v>194.88</v>
      </c>
      <c r="F300" s="83">
        <f t="shared" si="17"/>
        <v>-6.4218711196090189E-3</v>
      </c>
      <c r="G300" s="83">
        <f t="shared" si="18"/>
        <v>-3.1772679915896981E-2</v>
      </c>
      <c r="H300" s="83">
        <f t="shared" si="19"/>
        <v>-5.7008198791236003E-2</v>
      </c>
      <c r="I300" s="83">
        <f t="shared" si="20"/>
        <v>9.3311670738069601E-3</v>
      </c>
    </row>
    <row r="301" spans="2:9" x14ac:dyDescent="0.3">
      <c r="B301" s="47">
        <v>134.86000000000001</v>
      </c>
      <c r="C301" s="47">
        <v>201.36</v>
      </c>
      <c r="D301" s="47">
        <v>206.99</v>
      </c>
      <c r="E301" s="47">
        <v>194.54</v>
      </c>
      <c r="F301" s="83">
        <f t="shared" si="17"/>
        <v>-1.3338275412109776E-3</v>
      </c>
      <c r="G301" s="83">
        <f t="shared" si="18"/>
        <v>2.9738595916370791E-2</v>
      </c>
      <c r="H301" s="83">
        <f t="shared" si="19"/>
        <v>5.4402774177366144E-2</v>
      </c>
      <c r="I301" s="83">
        <f t="shared" si="20"/>
        <v>-1.7461870802378879E-3</v>
      </c>
    </row>
    <row r="302" spans="2:9" x14ac:dyDescent="0.3">
      <c r="B302" s="47">
        <v>139.46</v>
      </c>
      <c r="C302" s="47">
        <v>191.56</v>
      </c>
      <c r="D302" s="47">
        <v>199.45</v>
      </c>
      <c r="E302" s="47">
        <v>177.76</v>
      </c>
      <c r="F302" s="83">
        <f t="shared" si="17"/>
        <v>3.3540618486428767E-2</v>
      </c>
      <c r="G302" s="83">
        <f t="shared" si="18"/>
        <v>-4.9893275352651874E-2</v>
      </c>
      <c r="H302" s="83">
        <f t="shared" si="19"/>
        <v>-3.7106904568283638E-2</v>
      </c>
      <c r="I302" s="83">
        <f t="shared" si="20"/>
        <v>-9.0203471549974365E-2</v>
      </c>
    </row>
    <row r="303" spans="2:9" x14ac:dyDescent="0.3">
      <c r="B303" s="47">
        <v>139.31</v>
      </c>
      <c r="C303" s="47">
        <v>195.5</v>
      </c>
      <c r="D303" s="47">
        <v>195.63</v>
      </c>
      <c r="E303" s="47">
        <v>183.79</v>
      </c>
      <c r="F303" s="83">
        <f t="shared" si="17"/>
        <v>-1.076156074731183E-3</v>
      </c>
      <c r="G303" s="83">
        <f t="shared" si="18"/>
        <v>2.0359303951011903E-2</v>
      </c>
      <c r="H303" s="83">
        <f t="shared" si="19"/>
        <v>-1.9338458278194998E-2</v>
      </c>
      <c r="I303" s="83">
        <f t="shared" si="20"/>
        <v>3.3359475586062941E-2</v>
      </c>
    </row>
    <row r="304" spans="2:9" x14ac:dyDescent="0.3">
      <c r="B304" s="47">
        <v>136.91</v>
      </c>
      <c r="C304" s="47">
        <v>201.78</v>
      </c>
      <c r="D304" s="47">
        <v>206.89</v>
      </c>
      <c r="E304" s="47">
        <v>196.01</v>
      </c>
      <c r="F304" s="83">
        <f t="shared" si="17"/>
        <v>-1.7377890072468923E-2</v>
      </c>
      <c r="G304" s="83">
        <f t="shared" si="18"/>
        <v>3.1617615554812718E-2</v>
      </c>
      <c r="H304" s="83">
        <f t="shared" si="19"/>
        <v>5.5962130982431281E-2</v>
      </c>
      <c r="I304" s="83">
        <f t="shared" si="20"/>
        <v>6.4371876859800961E-2</v>
      </c>
    </row>
    <row r="305" spans="2:9" x14ac:dyDescent="0.3">
      <c r="B305" s="47">
        <v>135.49</v>
      </c>
      <c r="C305" s="47">
        <v>196.83</v>
      </c>
      <c r="D305" s="47">
        <v>201.53</v>
      </c>
      <c r="E305" s="47">
        <v>192.42</v>
      </c>
      <c r="F305" s="83">
        <f t="shared" si="17"/>
        <v>-1.0425938787324803E-2</v>
      </c>
      <c r="G305" s="83">
        <f t="shared" si="18"/>
        <v>-2.4837582955337272E-2</v>
      </c>
      <c r="H305" s="83">
        <f t="shared" si="19"/>
        <v>-2.6248997376253962E-2</v>
      </c>
      <c r="I305" s="83">
        <f t="shared" si="20"/>
        <v>-1.8485195404065201E-2</v>
      </c>
    </row>
    <row r="306" spans="2:9" x14ac:dyDescent="0.3">
      <c r="B306" s="47">
        <v>140.08000000000001</v>
      </c>
      <c r="C306" s="47">
        <v>202.63</v>
      </c>
      <c r="D306" s="47">
        <v>209.25</v>
      </c>
      <c r="E306" s="47">
        <v>197.44</v>
      </c>
      <c r="F306" s="83">
        <f t="shared" si="17"/>
        <v>3.3315851119256765E-2</v>
      </c>
      <c r="G306" s="83">
        <f t="shared" si="18"/>
        <v>2.9041243852341785E-2</v>
      </c>
      <c r="H306" s="83">
        <f t="shared" si="19"/>
        <v>3.759145569018698E-2</v>
      </c>
      <c r="I306" s="83">
        <f t="shared" si="20"/>
        <v>2.5754257783904454E-2</v>
      </c>
    </row>
    <row r="307" spans="2:9" x14ac:dyDescent="0.3">
      <c r="B307" s="47">
        <v>133.46</v>
      </c>
      <c r="C307" s="47">
        <v>210.79</v>
      </c>
      <c r="D307" s="47">
        <v>213.33</v>
      </c>
      <c r="E307" s="47">
        <v>205.99</v>
      </c>
      <c r="F307" s="83">
        <f t="shared" si="17"/>
        <v>-4.8411880502135983E-2</v>
      </c>
      <c r="G307" s="83">
        <f t="shared" si="18"/>
        <v>3.9480721334565483E-2</v>
      </c>
      <c r="H307" s="83">
        <f t="shared" si="19"/>
        <v>1.9310553193951665E-2</v>
      </c>
      <c r="I307" s="83">
        <f t="shared" si="20"/>
        <v>4.2392883204954636E-2</v>
      </c>
    </row>
    <row r="308" spans="2:9" x14ac:dyDescent="0.3">
      <c r="B308" s="47">
        <v>136.53</v>
      </c>
      <c r="C308" s="47">
        <v>192.88</v>
      </c>
      <c r="D308" s="47">
        <v>199.71</v>
      </c>
      <c r="E308" s="47">
        <v>182.06</v>
      </c>
      <c r="F308" s="83">
        <f t="shared" si="17"/>
        <v>2.2742563221199826E-2</v>
      </c>
      <c r="G308" s="83">
        <f t="shared" si="18"/>
        <v>-8.879414333888766E-2</v>
      </c>
      <c r="H308" s="83">
        <f t="shared" si="19"/>
        <v>-6.5973948282814388E-2</v>
      </c>
      <c r="I308" s="83">
        <f t="shared" si="20"/>
        <v>-0.12349132084483495</v>
      </c>
    </row>
    <row r="309" spans="2:9" x14ac:dyDescent="0.3">
      <c r="B309" s="47">
        <v>130.86000000000001</v>
      </c>
      <c r="C309" s="47">
        <v>192.12</v>
      </c>
      <c r="D309" s="47">
        <v>197.51</v>
      </c>
      <c r="E309" s="47">
        <v>191.96</v>
      </c>
      <c r="F309" s="83">
        <f t="shared" si="17"/>
        <v>-4.2416321255067432E-2</v>
      </c>
      <c r="G309" s="83">
        <f t="shared" si="18"/>
        <v>-3.9480570762918839E-3</v>
      </c>
      <c r="H309" s="83">
        <f t="shared" si="19"/>
        <v>-1.1077098309955593E-2</v>
      </c>
      <c r="I309" s="83">
        <f t="shared" si="20"/>
        <v>5.295071391290216E-2</v>
      </c>
    </row>
    <row r="310" spans="2:9" x14ac:dyDescent="0.3">
      <c r="B310" s="47">
        <v>133.04</v>
      </c>
      <c r="C310" s="47">
        <v>198.71</v>
      </c>
      <c r="D310" s="47">
        <v>195.08</v>
      </c>
      <c r="E310" s="47">
        <v>188.44</v>
      </c>
      <c r="F310" s="83">
        <f t="shared" si="17"/>
        <v>1.6521785443079404E-2</v>
      </c>
      <c r="G310" s="83">
        <f t="shared" si="18"/>
        <v>3.3726298621101214E-2</v>
      </c>
      <c r="H310" s="83">
        <f t="shared" si="19"/>
        <v>-1.2379485128914373E-2</v>
      </c>
      <c r="I310" s="83">
        <f t="shared" si="20"/>
        <v>-1.8507363158204514E-2</v>
      </c>
    </row>
    <row r="311" spans="2:9" x14ac:dyDescent="0.3">
      <c r="B311" s="47">
        <v>135.63999999999999</v>
      </c>
      <c r="C311" s="47">
        <v>203.34</v>
      </c>
      <c r="D311" s="47">
        <v>203.6</v>
      </c>
      <c r="E311" s="47">
        <v>184.36</v>
      </c>
      <c r="F311" s="83">
        <f t="shared" si="17"/>
        <v>1.9354482372765654E-2</v>
      </c>
      <c r="G311" s="83">
        <f t="shared" si="18"/>
        <v>2.3032979429290071E-2</v>
      </c>
      <c r="H311" s="83">
        <f t="shared" si="19"/>
        <v>4.2747553834515693E-2</v>
      </c>
      <c r="I311" s="83">
        <f t="shared" si="20"/>
        <v>-2.1889285979532755E-2</v>
      </c>
    </row>
    <row r="312" spans="2:9" x14ac:dyDescent="0.3">
      <c r="B312" s="47">
        <v>129.43</v>
      </c>
      <c r="C312" s="47">
        <v>202.32</v>
      </c>
      <c r="D312" s="47">
        <v>189.92</v>
      </c>
      <c r="E312" s="47">
        <v>195.44</v>
      </c>
      <c r="F312" s="83">
        <f t="shared" si="17"/>
        <v>-4.6864122803090921E-2</v>
      </c>
      <c r="G312" s="83">
        <f t="shared" si="18"/>
        <v>-5.0288524853053301E-3</v>
      </c>
      <c r="H312" s="83">
        <f t="shared" si="19"/>
        <v>-6.9554353815009767E-2</v>
      </c>
      <c r="I312" s="83">
        <f t="shared" si="20"/>
        <v>5.8363059097177372E-2</v>
      </c>
    </row>
    <row r="313" spans="2:9" x14ac:dyDescent="0.3">
      <c r="B313" s="47">
        <v>134.41</v>
      </c>
      <c r="C313" s="47">
        <v>212.53</v>
      </c>
      <c r="D313" s="47">
        <v>200.6</v>
      </c>
      <c r="E313" s="47">
        <v>205.36</v>
      </c>
      <c r="F313" s="83">
        <f t="shared" si="17"/>
        <v>3.7754635628710127E-2</v>
      </c>
      <c r="G313" s="83">
        <f t="shared" si="18"/>
        <v>4.9232552508889978E-2</v>
      </c>
      <c r="H313" s="83">
        <f t="shared" si="19"/>
        <v>5.4709944666477189E-2</v>
      </c>
      <c r="I313" s="83">
        <f t="shared" si="20"/>
        <v>4.9511109613400058E-2</v>
      </c>
    </row>
    <row r="314" spans="2:9" x14ac:dyDescent="0.3">
      <c r="B314" s="47">
        <v>133.4</v>
      </c>
      <c r="C314" s="47">
        <v>211.54</v>
      </c>
      <c r="D314" s="47">
        <v>198.24</v>
      </c>
      <c r="E314" s="47">
        <v>203.85</v>
      </c>
      <c r="F314" s="83">
        <f t="shared" si="17"/>
        <v>-7.5426966015335554E-3</v>
      </c>
      <c r="G314" s="83">
        <f t="shared" si="18"/>
        <v>-4.6690489706928693E-3</v>
      </c>
      <c r="H314" s="83">
        <f t="shared" si="19"/>
        <v>-1.1834457647002796E-2</v>
      </c>
      <c r="I314" s="83">
        <f t="shared" si="20"/>
        <v>-7.3801072976226456E-3</v>
      </c>
    </row>
    <row r="315" spans="2:9" x14ac:dyDescent="0.3">
      <c r="B315" s="47">
        <v>133.58000000000001</v>
      </c>
      <c r="C315" s="47">
        <v>223.75</v>
      </c>
      <c r="D315" s="47">
        <v>217.81</v>
      </c>
      <c r="E315" s="47">
        <v>213.87</v>
      </c>
      <c r="F315" s="83">
        <f t="shared" si="17"/>
        <v>1.348415815966577E-3</v>
      </c>
      <c r="G315" s="83">
        <f t="shared" si="18"/>
        <v>5.6115251255057876E-2</v>
      </c>
      <c r="H315" s="83">
        <f t="shared" si="19"/>
        <v>9.4144705246304208E-2</v>
      </c>
      <c r="I315" s="83">
        <f t="shared" si="20"/>
        <v>4.7983924532384516E-2</v>
      </c>
    </row>
    <row r="316" spans="2:9" x14ac:dyDescent="0.3">
      <c r="B316" s="47">
        <v>129.77000000000001</v>
      </c>
      <c r="C316" s="47">
        <v>217.83</v>
      </c>
      <c r="D316" s="47">
        <v>217.62</v>
      </c>
      <c r="E316" s="47">
        <v>215.87</v>
      </c>
      <c r="F316" s="83">
        <f t="shared" si="17"/>
        <v>-2.8936896548350771E-2</v>
      </c>
      <c r="G316" s="83">
        <f t="shared" si="18"/>
        <v>-2.6814415094699617E-2</v>
      </c>
      <c r="H316" s="83">
        <f t="shared" si="19"/>
        <v>-8.7270060427056448E-4</v>
      </c>
      <c r="I316" s="83">
        <f t="shared" si="20"/>
        <v>9.3080208491389434E-3</v>
      </c>
    </row>
    <row r="317" spans="2:9" x14ac:dyDescent="0.3">
      <c r="B317" s="47">
        <v>133.58000000000001</v>
      </c>
      <c r="C317" s="47">
        <v>221.64</v>
      </c>
      <c r="D317" s="47">
        <v>220.58</v>
      </c>
      <c r="E317" s="47">
        <v>212.65</v>
      </c>
      <c r="F317" s="83">
        <f t="shared" si="17"/>
        <v>2.8936896548350816E-2</v>
      </c>
      <c r="G317" s="83">
        <f t="shared" si="18"/>
        <v>1.7339501938883787E-2</v>
      </c>
      <c r="H317" s="83">
        <f t="shared" si="19"/>
        <v>1.3510018355134908E-2</v>
      </c>
      <c r="I317" s="83">
        <f t="shared" si="20"/>
        <v>-1.5028752947143309E-2</v>
      </c>
    </row>
    <row r="318" spans="2:9" x14ac:dyDescent="0.3">
      <c r="B318" s="47">
        <v>132.26</v>
      </c>
      <c r="C318" s="47">
        <v>203.09</v>
      </c>
      <c r="D318" s="47">
        <v>204.29</v>
      </c>
      <c r="E318" s="47">
        <v>215.57</v>
      </c>
      <c r="F318" s="83">
        <f t="shared" si="17"/>
        <v>-9.9308670509737889E-3</v>
      </c>
      <c r="G318" s="83">
        <f t="shared" si="18"/>
        <v>-8.7405213454130506E-2</v>
      </c>
      <c r="H318" s="83">
        <f t="shared" si="19"/>
        <v>-7.6719887878438822E-2</v>
      </c>
      <c r="I318" s="83">
        <f t="shared" si="20"/>
        <v>1.3638061085699611E-2</v>
      </c>
    </row>
    <row r="319" spans="2:9" x14ac:dyDescent="0.3">
      <c r="B319" s="47">
        <v>131.19</v>
      </c>
      <c r="C319" s="47">
        <v>227.21</v>
      </c>
      <c r="D319" s="47">
        <v>224.32</v>
      </c>
      <c r="E319" s="47">
        <v>201.55</v>
      </c>
      <c r="F319" s="83">
        <f t="shared" si="17"/>
        <v>-8.1230281535773791E-3</v>
      </c>
      <c r="G319" s="83">
        <f t="shared" si="18"/>
        <v>0.11222546941789352</v>
      </c>
      <c r="H319" s="83">
        <f t="shared" si="19"/>
        <v>9.3533050846663163E-2</v>
      </c>
      <c r="I319" s="83">
        <f t="shared" si="20"/>
        <v>-6.7248193222167449E-2</v>
      </c>
    </row>
    <row r="320" spans="2:9" x14ac:dyDescent="0.3">
      <c r="B320" s="47">
        <v>137.41999999999999</v>
      </c>
      <c r="C320" s="47">
        <v>208.66</v>
      </c>
      <c r="D320" s="47">
        <v>209.15</v>
      </c>
      <c r="E320" s="47">
        <v>196.71</v>
      </c>
      <c r="F320" s="83">
        <f t="shared" si="17"/>
        <v>4.6395275509990952E-2</v>
      </c>
      <c r="G320" s="83">
        <f t="shared" si="18"/>
        <v>-8.5168566923088704E-2</v>
      </c>
      <c r="H320" s="83">
        <f t="shared" si="19"/>
        <v>-7.002190595801773E-2</v>
      </c>
      <c r="I320" s="83">
        <f t="shared" si="20"/>
        <v>-2.4306926619537029E-2</v>
      </c>
    </row>
    <row r="321" spans="2:9" x14ac:dyDescent="0.3">
      <c r="B321" s="47">
        <v>134.71</v>
      </c>
      <c r="C321" s="47">
        <v>223.22</v>
      </c>
      <c r="D321" s="47">
        <v>229.38</v>
      </c>
      <c r="E321" s="47">
        <v>201.83</v>
      </c>
      <c r="F321" s="83">
        <f t="shared" si="17"/>
        <v>-1.9917609892453184E-2</v>
      </c>
      <c r="G321" s="83">
        <f t="shared" si="18"/>
        <v>6.7451699187745587E-2</v>
      </c>
      <c r="H321" s="83">
        <f t="shared" si="19"/>
        <v>9.2328319048168947E-2</v>
      </c>
      <c r="I321" s="83">
        <f t="shared" si="20"/>
        <v>2.5695195968390053E-2</v>
      </c>
    </row>
    <row r="322" spans="2:9" x14ac:dyDescent="0.3">
      <c r="B322" s="47">
        <v>133.38</v>
      </c>
      <c r="C322" s="47">
        <v>231.49</v>
      </c>
      <c r="D322" s="47">
        <v>228.71</v>
      </c>
      <c r="E322" s="47">
        <v>204.58</v>
      </c>
      <c r="F322" s="83">
        <f t="shared" si="17"/>
        <v>-9.9221225063164768E-3</v>
      </c>
      <c r="G322" s="83">
        <f t="shared" si="18"/>
        <v>3.6378843821445968E-2</v>
      </c>
      <c r="H322" s="83">
        <f t="shared" si="19"/>
        <v>-2.9251914591085131E-3</v>
      </c>
      <c r="I322" s="83">
        <f t="shared" si="20"/>
        <v>1.3533338116833686E-2</v>
      </c>
    </row>
    <row r="323" spans="2:9" x14ac:dyDescent="0.3">
      <c r="B323" s="47">
        <v>136.76</v>
      </c>
      <c r="C323" s="47">
        <v>223.87</v>
      </c>
      <c r="D323" s="47">
        <v>224.63</v>
      </c>
      <c r="E323" s="47">
        <v>198.78</v>
      </c>
      <c r="F323" s="83">
        <f t="shared" si="17"/>
        <v>2.502536756694038E-2</v>
      </c>
      <c r="G323" s="83">
        <f t="shared" si="18"/>
        <v>-3.3471149809224533E-2</v>
      </c>
      <c r="H323" s="83">
        <f t="shared" si="19"/>
        <v>-1.8000221300189103E-2</v>
      </c>
      <c r="I323" s="83">
        <f t="shared" si="20"/>
        <v>-2.8760411489001884E-2</v>
      </c>
    </row>
    <row r="324" spans="2:9" x14ac:dyDescent="0.3">
      <c r="B324" s="47">
        <v>137.96</v>
      </c>
      <c r="C324" s="47">
        <v>214.26</v>
      </c>
      <c r="D324" s="47">
        <v>217.8</v>
      </c>
      <c r="E324" s="47">
        <v>203.06</v>
      </c>
      <c r="F324" s="83">
        <f t="shared" si="17"/>
        <v>8.7362232975397112E-3</v>
      </c>
      <c r="G324" s="83">
        <f t="shared" si="18"/>
        <v>-4.3875295405378184E-2</v>
      </c>
      <c r="H324" s="83">
        <f t="shared" si="19"/>
        <v>-3.0877393678218606E-2</v>
      </c>
      <c r="I324" s="83">
        <f t="shared" si="20"/>
        <v>2.1302816333217053E-2</v>
      </c>
    </row>
    <row r="325" spans="2:9" x14ac:dyDescent="0.3">
      <c r="B325" s="47">
        <v>137.75</v>
      </c>
      <c r="C325" s="47">
        <v>233.56</v>
      </c>
      <c r="D325" s="47">
        <v>237.35</v>
      </c>
      <c r="E325" s="47">
        <v>229.19</v>
      </c>
      <c r="F325" s="83">
        <f t="shared" si="17"/>
        <v>-1.5233400356163905E-3</v>
      </c>
      <c r="G325" s="83">
        <f t="shared" si="18"/>
        <v>8.624877258092481E-2</v>
      </c>
      <c r="H325" s="83">
        <f t="shared" si="19"/>
        <v>8.5958634498466968E-2</v>
      </c>
      <c r="I325" s="83">
        <f t="shared" si="20"/>
        <v>0.12104985199823889</v>
      </c>
    </row>
    <row r="326" spans="2:9" x14ac:dyDescent="0.3">
      <c r="B326" s="47">
        <v>138.41999999999999</v>
      </c>
      <c r="C326" s="47">
        <v>230.12</v>
      </c>
      <c r="D326" s="47">
        <v>232.99</v>
      </c>
      <c r="E326" s="47">
        <v>223.94</v>
      </c>
      <c r="F326" s="83">
        <f t="shared" si="17"/>
        <v>4.8520933806933978E-3</v>
      </c>
      <c r="G326" s="83">
        <f t="shared" si="18"/>
        <v>-1.4838091420244125E-2</v>
      </c>
      <c r="H326" s="83">
        <f t="shared" si="19"/>
        <v>-1.8540310807585298E-2</v>
      </c>
      <c r="I326" s="83">
        <f t="shared" si="20"/>
        <v>-2.3173195039264672E-2</v>
      </c>
    </row>
    <row r="327" spans="2:9" x14ac:dyDescent="0.3">
      <c r="B327" s="47">
        <v>135.91</v>
      </c>
      <c r="C327" s="47">
        <v>239.45</v>
      </c>
      <c r="D327" s="47">
        <v>247.15</v>
      </c>
      <c r="E327" s="47">
        <v>223.8</v>
      </c>
      <c r="F327" s="83">
        <f t="shared" si="17"/>
        <v>-1.829963944646126E-2</v>
      </c>
      <c r="G327" s="83">
        <f t="shared" si="18"/>
        <v>3.9743714793525696E-2</v>
      </c>
      <c r="H327" s="83">
        <f t="shared" si="19"/>
        <v>5.8999905563226603E-2</v>
      </c>
      <c r="I327" s="83">
        <f t="shared" si="20"/>
        <v>-6.2536295422599452E-4</v>
      </c>
    </row>
    <row r="328" spans="2:9" x14ac:dyDescent="0.3">
      <c r="B328" s="47">
        <v>138.80000000000001</v>
      </c>
      <c r="C328" s="47">
        <v>224.48</v>
      </c>
      <c r="D328" s="47">
        <v>231.59</v>
      </c>
      <c r="E328" s="47">
        <v>206.29</v>
      </c>
      <c r="F328" s="83">
        <f t="shared" si="17"/>
        <v>2.1041146105448279E-2</v>
      </c>
      <c r="G328" s="83">
        <f t="shared" si="18"/>
        <v>-6.4558010434467558E-2</v>
      </c>
      <c r="H328" s="83">
        <f t="shared" si="19"/>
        <v>-6.5026872879239028E-2</v>
      </c>
      <c r="I328" s="83">
        <f t="shared" si="20"/>
        <v>-8.1469850072908287E-2</v>
      </c>
    </row>
    <row r="329" spans="2:9" x14ac:dyDescent="0.3">
      <c r="B329" s="47">
        <v>139.26</v>
      </c>
      <c r="C329" s="47">
        <v>229.81</v>
      </c>
      <c r="D329" s="47">
        <v>233.47</v>
      </c>
      <c r="E329" s="47">
        <v>221.43</v>
      </c>
      <c r="F329" s="83">
        <f t="shared" ref="F329:F392" si="21">LN(B329/B328)</f>
        <v>3.3086414416964374E-3</v>
      </c>
      <c r="G329" s="83">
        <f t="shared" ref="G329:G392" si="22">LN(C329/C328)</f>
        <v>2.3466264214663947E-2</v>
      </c>
      <c r="H329" s="83">
        <f t="shared" ref="H329:H392" si="23">LN(D329/D328)</f>
        <v>8.0850223236168736E-3</v>
      </c>
      <c r="I329" s="83">
        <f t="shared" ref="I329:I392" si="24">LN(E329/E328)</f>
        <v>7.0823566645154115E-2</v>
      </c>
    </row>
    <row r="330" spans="2:9" x14ac:dyDescent="0.3">
      <c r="B330" s="47">
        <v>134.12</v>
      </c>
      <c r="C330" s="47">
        <v>245.9</v>
      </c>
      <c r="D330" s="47">
        <v>256.02</v>
      </c>
      <c r="E330" s="47">
        <v>231.35</v>
      </c>
      <c r="F330" s="83">
        <f t="shared" si="21"/>
        <v>-3.7607767916372804E-2</v>
      </c>
      <c r="G330" s="83">
        <f t="shared" si="22"/>
        <v>6.7672068653332376E-2</v>
      </c>
      <c r="H330" s="83">
        <f t="shared" si="23"/>
        <v>9.2201977230617252E-2</v>
      </c>
      <c r="I330" s="83">
        <f t="shared" si="24"/>
        <v>4.382520290293785E-2</v>
      </c>
    </row>
    <row r="331" spans="2:9" x14ac:dyDescent="0.3">
      <c r="B331" s="47">
        <v>135.91</v>
      </c>
      <c r="C331" s="47">
        <v>235.78</v>
      </c>
      <c r="D331" s="47">
        <v>240.94</v>
      </c>
      <c r="E331" s="47">
        <v>230.87</v>
      </c>
      <c r="F331" s="83">
        <f t="shared" si="21"/>
        <v>1.3257980369228111E-2</v>
      </c>
      <c r="G331" s="83">
        <f t="shared" si="22"/>
        <v>-4.2025782358165537E-2</v>
      </c>
      <c r="H331" s="83">
        <f t="shared" si="23"/>
        <v>-6.0707626589256845E-2</v>
      </c>
      <c r="I331" s="83">
        <f t="shared" si="24"/>
        <v>-2.0769338087756137E-3</v>
      </c>
    </row>
    <row r="332" spans="2:9" x14ac:dyDescent="0.3">
      <c r="B332" s="47">
        <v>131.53</v>
      </c>
      <c r="C332" s="47">
        <v>246.77</v>
      </c>
      <c r="D332" s="47">
        <v>248.05</v>
      </c>
      <c r="E332" s="47">
        <v>237.05</v>
      </c>
      <c r="F332" s="83">
        <f t="shared" si="21"/>
        <v>-3.2757939486568709E-2</v>
      </c>
      <c r="G332" s="83">
        <f t="shared" si="22"/>
        <v>4.5557561863011034E-2</v>
      </c>
      <c r="H332" s="83">
        <f t="shared" si="23"/>
        <v>2.9082398908351233E-2</v>
      </c>
      <c r="I332" s="83">
        <f t="shared" si="24"/>
        <v>2.6416307803894489E-2</v>
      </c>
    </row>
    <row r="333" spans="2:9" x14ac:dyDescent="0.3">
      <c r="B333" s="47">
        <v>130.91</v>
      </c>
      <c r="C333" s="47">
        <v>252.34</v>
      </c>
      <c r="D333" s="47">
        <v>247.11</v>
      </c>
      <c r="E333" s="47">
        <v>240.98</v>
      </c>
      <c r="F333" s="83">
        <f t="shared" si="21"/>
        <v>-4.7248982886796183E-3</v>
      </c>
      <c r="G333" s="83">
        <f t="shared" si="22"/>
        <v>2.2320655772602747E-2</v>
      </c>
      <c r="H333" s="83">
        <f t="shared" si="23"/>
        <v>-3.7967571257908088E-3</v>
      </c>
      <c r="I333" s="83">
        <f t="shared" si="24"/>
        <v>1.6442853147002959E-2</v>
      </c>
    </row>
    <row r="334" spans="2:9" x14ac:dyDescent="0.3">
      <c r="B334" s="47">
        <v>132.41</v>
      </c>
      <c r="C334" s="47">
        <v>237.78</v>
      </c>
      <c r="D334" s="47">
        <v>251.08</v>
      </c>
      <c r="E334" s="47">
        <v>226.17</v>
      </c>
      <c r="F334" s="83">
        <f t="shared" si="21"/>
        <v>1.1393105159657762E-2</v>
      </c>
      <c r="G334" s="83">
        <f t="shared" si="22"/>
        <v>-5.9431508069196524E-2</v>
      </c>
      <c r="H334" s="83">
        <f t="shared" si="23"/>
        <v>1.593803182806388E-2</v>
      </c>
      <c r="I334" s="83">
        <f t="shared" si="24"/>
        <v>-6.3427013603410215E-2</v>
      </c>
    </row>
    <row r="335" spans="2:9" x14ac:dyDescent="0.3">
      <c r="B335" s="47">
        <v>132.30000000000001</v>
      </c>
      <c r="C335" s="47">
        <v>229.17</v>
      </c>
      <c r="D335" s="47">
        <v>250.61</v>
      </c>
      <c r="E335" s="47">
        <v>216.55</v>
      </c>
      <c r="F335" s="83">
        <f t="shared" si="21"/>
        <v>-8.3109823075531986E-4</v>
      </c>
      <c r="G335" s="83">
        <f t="shared" si="22"/>
        <v>-3.6881790209020694E-2</v>
      </c>
      <c r="H335" s="83">
        <f t="shared" si="23"/>
        <v>-1.8736675536672796E-3</v>
      </c>
      <c r="I335" s="83">
        <f t="shared" si="24"/>
        <v>-4.346546123108435E-2</v>
      </c>
    </row>
    <row r="336" spans="2:9" x14ac:dyDescent="0.3">
      <c r="B336" s="47">
        <v>132.15</v>
      </c>
      <c r="C336" s="47">
        <v>224.02</v>
      </c>
      <c r="D336" s="47">
        <v>250.02</v>
      </c>
      <c r="E336" s="47">
        <v>217.18</v>
      </c>
      <c r="F336" s="83">
        <f t="shared" si="21"/>
        <v>-1.1344300706118695E-3</v>
      </c>
      <c r="G336" s="83">
        <f t="shared" si="22"/>
        <v>-2.2728752637784493E-2</v>
      </c>
      <c r="H336" s="83">
        <f t="shared" si="23"/>
        <v>-2.3570312332465717E-3</v>
      </c>
      <c r="I336" s="83">
        <f t="shared" si="24"/>
        <v>2.9050351281187043E-3</v>
      </c>
    </row>
    <row r="337" spans="2:9" x14ac:dyDescent="0.3">
      <c r="B337" s="47">
        <v>134.91999999999999</v>
      </c>
      <c r="C337" s="47">
        <v>223.91</v>
      </c>
      <c r="D337" s="47">
        <v>224.15</v>
      </c>
      <c r="E337" s="47">
        <v>212.14</v>
      </c>
      <c r="F337" s="83">
        <f t="shared" si="21"/>
        <v>2.074436914315118E-2</v>
      </c>
      <c r="G337" s="83">
        <f t="shared" si="22"/>
        <v>-4.9114818034624733E-4</v>
      </c>
      <c r="H337" s="83">
        <f t="shared" si="23"/>
        <v>-0.10922544406096858</v>
      </c>
      <c r="I337" s="83">
        <f t="shared" si="24"/>
        <v>-2.348006871143031E-2</v>
      </c>
    </row>
    <row r="338" spans="2:9" x14ac:dyDescent="0.3">
      <c r="B338" s="47">
        <v>133.03</v>
      </c>
      <c r="C338" s="47">
        <v>218.08</v>
      </c>
      <c r="D338" s="47">
        <v>225.33</v>
      </c>
      <c r="E338" s="47">
        <v>216.13</v>
      </c>
      <c r="F338" s="83">
        <f t="shared" si="21"/>
        <v>-1.4107343497634988E-2</v>
      </c>
      <c r="G338" s="83">
        <f t="shared" si="22"/>
        <v>-2.6382217455024677E-2</v>
      </c>
      <c r="H338" s="83">
        <f t="shared" si="23"/>
        <v>5.2505237645816558E-3</v>
      </c>
      <c r="I338" s="83">
        <f t="shared" si="24"/>
        <v>1.8633644418502782E-2</v>
      </c>
    </row>
    <row r="339" spans="2:9" x14ac:dyDescent="0.3">
      <c r="B339" s="47">
        <v>133.81</v>
      </c>
      <c r="C339" s="47">
        <v>218.26</v>
      </c>
      <c r="D339" s="47">
        <v>213.88</v>
      </c>
      <c r="E339" s="47">
        <v>214.93</v>
      </c>
      <c r="F339" s="83">
        <f t="shared" si="21"/>
        <v>5.8462166210831055E-3</v>
      </c>
      <c r="G339" s="83">
        <f t="shared" si="22"/>
        <v>8.2504473672112522E-4</v>
      </c>
      <c r="H339" s="83">
        <f t="shared" si="23"/>
        <v>-5.2150884285499348E-2</v>
      </c>
      <c r="I339" s="83">
        <f t="shared" si="24"/>
        <v>-5.5676847766425799E-3</v>
      </c>
    </row>
    <row r="340" spans="2:9" x14ac:dyDescent="0.3">
      <c r="B340" s="47">
        <v>133.74</v>
      </c>
      <c r="C340" s="47">
        <v>228.72</v>
      </c>
      <c r="D340" s="47">
        <v>233.88</v>
      </c>
      <c r="E340" s="47">
        <v>215.39</v>
      </c>
      <c r="F340" s="83">
        <f t="shared" si="21"/>
        <v>-5.2326669106484639E-4</v>
      </c>
      <c r="G340" s="83">
        <f t="shared" si="22"/>
        <v>4.6811535329112537E-2</v>
      </c>
      <c r="H340" s="83">
        <f t="shared" si="23"/>
        <v>8.9393053226939023E-2</v>
      </c>
      <c r="I340" s="83">
        <f t="shared" si="24"/>
        <v>2.1379446700792726E-3</v>
      </c>
    </row>
    <row r="341" spans="2:9" x14ac:dyDescent="0.3">
      <c r="B341" s="47">
        <v>132.62</v>
      </c>
      <c r="C341" s="47">
        <v>219.98</v>
      </c>
      <c r="D341" s="47">
        <v>221.71</v>
      </c>
      <c r="E341" s="47">
        <v>213.68</v>
      </c>
      <c r="F341" s="83">
        <f t="shared" si="21"/>
        <v>-8.4097206851109167E-3</v>
      </c>
      <c r="G341" s="83">
        <f t="shared" si="22"/>
        <v>-3.896191488508579E-2</v>
      </c>
      <c r="H341" s="83">
        <f t="shared" si="23"/>
        <v>-5.3437941703351026E-2</v>
      </c>
      <c r="I341" s="83">
        <f t="shared" si="24"/>
        <v>-7.9707695875582286E-3</v>
      </c>
    </row>
    <row r="342" spans="2:9" x14ac:dyDescent="0.3">
      <c r="B342" s="47">
        <v>127.29</v>
      </c>
      <c r="C342" s="47">
        <v>209.93</v>
      </c>
      <c r="D342" s="47">
        <v>207.24</v>
      </c>
      <c r="E342" s="47">
        <v>199.34</v>
      </c>
      <c r="F342" s="83">
        <f t="shared" si="21"/>
        <v>-4.1019948058378337E-2</v>
      </c>
      <c r="G342" s="83">
        <f t="shared" si="22"/>
        <v>-4.6762491312739463E-2</v>
      </c>
      <c r="H342" s="83">
        <f t="shared" si="23"/>
        <v>-6.7492679657531168E-2</v>
      </c>
      <c r="I342" s="83">
        <f t="shared" si="24"/>
        <v>-6.9467659262395287E-2</v>
      </c>
    </row>
    <row r="343" spans="2:9" x14ac:dyDescent="0.3">
      <c r="B343" s="47">
        <v>131.71</v>
      </c>
      <c r="C343" s="47">
        <v>202.8</v>
      </c>
      <c r="D343" s="47">
        <v>204.3</v>
      </c>
      <c r="E343" s="47">
        <v>194.41</v>
      </c>
      <c r="F343" s="83">
        <f t="shared" si="21"/>
        <v>3.4134588128611899E-2</v>
      </c>
      <c r="G343" s="83">
        <f t="shared" si="22"/>
        <v>-3.4553870099202896E-2</v>
      </c>
      <c r="H343" s="83">
        <f t="shared" si="23"/>
        <v>-1.4288040123011115E-2</v>
      </c>
      <c r="I343" s="83">
        <f t="shared" si="24"/>
        <v>-2.5042578506761805E-2</v>
      </c>
    </row>
    <row r="344" spans="2:9" x14ac:dyDescent="0.3">
      <c r="B344" s="47">
        <v>130</v>
      </c>
      <c r="C344" s="47">
        <v>198.43</v>
      </c>
      <c r="D344" s="47">
        <v>206.79</v>
      </c>
      <c r="E344" s="47">
        <v>207.13</v>
      </c>
      <c r="F344" s="83">
        <f t="shared" si="21"/>
        <v>-1.3068085555372731E-2</v>
      </c>
      <c r="G344" s="83">
        <f t="shared" si="22"/>
        <v>-2.1783878619867351E-2</v>
      </c>
      <c r="H344" s="83">
        <f t="shared" si="23"/>
        <v>1.2114283742093576E-2</v>
      </c>
      <c r="I344" s="83">
        <f t="shared" si="24"/>
        <v>6.3377284434883038E-2</v>
      </c>
    </row>
    <row r="345" spans="2:9" x14ac:dyDescent="0.3">
      <c r="B345" s="47">
        <v>130.05000000000001</v>
      </c>
      <c r="C345" s="47">
        <v>226.14</v>
      </c>
      <c r="D345" s="47">
        <v>217.51</v>
      </c>
      <c r="E345" s="47">
        <v>209.1</v>
      </c>
      <c r="F345" s="83">
        <f t="shared" si="21"/>
        <v>3.8454143907817282E-4</v>
      </c>
      <c r="G345" s="83">
        <f t="shared" si="22"/>
        <v>0.13071788340993809</v>
      </c>
      <c r="H345" s="83">
        <f t="shared" si="23"/>
        <v>5.0541040917652436E-2</v>
      </c>
      <c r="I345" s="83">
        <f t="shared" si="24"/>
        <v>9.4659909671563382E-3</v>
      </c>
    </row>
    <row r="346" spans="2:9" x14ac:dyDescent="0.3">
      <c r="B346" s="47">
        <v>120.97</v>
      </c>
      <c r="C346" s="47">
        <v>189.37</v>
      </c>
      <c r="D346" s="47">
        <v>185.96</v>
      </c>
      <c r="E346" s="47">
        <v>198.52</v>
      </c>
      <c r="F346" s="83">
        <f t="shared" si="21"/>
        <v>-7.2376410922903728E-2</v>
      </c>
      <c r="G346" s="83">
        <f t="shared" si="22"/>
        <v>-0.17745150323228528</v>
      </c>
      <c r="H346" s="83">
        <f t="shared" si="23"/>
        <v>-0.15671322966093854</v>
      </c>
      <c r="I346" s="83">
        <f t="shared" si="24"/>
        <v>-5.1922755715347775E-2</v>
      </c>
    </row>
    <row r="347" spans="2:9" x14ac:dyDescent="0.3">
      <c r="B347" s="47">
        <v>108.3</v>
      </c>
      <c r="C347" s="47">
        <v>186.69</v>
      </c>
      <c r="D347" s="47">
        <v>186.9</v>
      </c>
      <c r="E347" s="47">
        <v>203.12</v>
      </c>
      <c r="F347" s="83">
        <f t="shared" si="21"/>
        <v>-0.11063742696481201</v>
      </c>
      <c r="G347" s="83">
        <f t="shared" si="22"/>
        <v>-1.4253286025577582E-2</v>
      </c>
      <c r="H347" s="83">
        <f t="shared" si="23"/>
        <v>5.0421176391331531E-3</v>
      </c>
      <c r="I347" s="83">
        <f t="shared" si="24"/>
        <v>2.2907086677182813E-2</v>
      </c>
    </row>
    <row r="348" spans="2:9" x14ac:dyDescent="0.3">
      <c r="B348" s="47">
        <v>120.56</v>
      </c>
      <c r="C348" s="47">
        <v>164.01</v>
      </c>
      <c r="D348" s="47">
        <v>163.03</v>
      </c>
      <c r="E348" s="47">
        <v>167.55</v>
      </c>
      <c r="F348" s="83">
        <f t="shared" si="21"/>
        <v>0.1072424003112952</v>
      </c>
      <c r="G348" s="83">
        <f t="shared" si="22"/>
        <v>-0.12952208567421863</v>
      </c>
      <c r="H348" s="83">
        <f t="shared" si="23"/>
        <v>-0.13663948150995431</v>
      </c>
      <c r="I348" s="83">
        <f t="shared" si="24"/>
        <v>-0.19251512321310349</v>
      </c>
    </row>
    <row r="349" spans="2:9" x14ac:dyDescent="0.3">
      <c r="B349" s="47">
        <v>113.95</v>
      </c>
      <c r="C349" s="47">
        <v>170.61</v>
      </c>
      <c r="D349" s="47">
        <v>149.97</v>
      </c>
      <c r="E349" s="47">
        <v>176.24</v>
      </c>
      <c r="F349" s="83">
        <f t="shared" si="21"/>
        <v>-5.6387798626546783E-2</v>
      </c>
      <c r="G349" s="83">
        <f t="shared" si="22"/>
        <v>3.9452848411800447E-2</v>
      </c>
      <c r="H349" s="83">
        <f t="shared" si="23"/>
        <v>-8.3498958857974204E-2</v>
      </c>
      <c r="I349" s="83">
        <f t="shared" si="24"/>
        <v>5.0564888310768351E-2</v>
      </c>
    </row>
    <row r="350" spans="2:9" x14ac:dyDescent="0.3">
      <c r="B350" s="47">
        <v>122.74</v>
      </c>
      <c r="C350" s="47">
        <v>171.39</v>
      </c>
      <c r="D350" s="47">
        <v>173.61</v>
      </c>
      <c r="E350" s="47">
        <v>161.30000000000001</v>
      </c>
      <c r="F350" s="83">
        <f t="shared" si="21"/>
        <v>7.4308541269257691E-2</v>
      </c>
      <c r="G350" s="83">
        <f t="shared" si="22"/>
        <v>4.5614114176626792E-3</v>
      </c>
      <c r="H350" s="83">
        <f t="shared" si="23"/>
        <v>0.14637613016026857</v>
      </c>
      <c r="I350" s="83">
        <f t="shared" si="24"/>
        <v>-8.8580717362924444E-2</v>
      </c>
    </row>
    <row r="351" spans="2:9" x14ac:dyDescent="0.3">
      <c r="B351" s="47">
        <v>115.06</v>
      </c>
      <c r="C351" s="47">
        <v>163.1</v>
      </c>
      <c r="D351" s="47">
        <v>159.85</v>
      </c>
      <c r="E351" s="47">
        <v>174.73</v>
      </c>
      <c r="F351" s="83">
        <f t="shared" si="21"/>
        <v>-6.4614565525803497E-2</v>
      </c>
      <c r="G351" s="83">
        <f t="shared" si="22"/>
        <v>-4.9578151777512604E-2</v>
      </c>
      <c r="H351" s="83">
        <f t="shared" si="23"/>
        <v>-8.2575528748006777E-2</v>
      </c>
      <c r="I351" s="83">
        <f t="shared" si="24"/>
        <v>7.9975940219783728E-2</v>
      </c>
    </row>
    <row r="352" spans="2:9" x14ac:dyDescent="0.3">
      <c r="B352" s="47">
        <v>115.29</v>
      </c>
      <c r="C352" s="47">
        <v>168.69</v>
      </c>
      <c r="D352" s="47">
        <v>160.9</v>
      </c>
      <c r="E352" s="47">
        <v>174.57</v>
      </c>
      <c r="F352" s="83">
        <f t="shared" si="21"/>
        <v>1.9969618097149164E-3</v>
      </c>
      <c r="G352" s="83">
        <f t="shared" si="22"/>
        <v>3.3699201345251957E-2</v>
      </c>
      <c r="H352" s="83">
        <f t="shared" si="23"/>
        <v>6.5471784924872123E-3</v>
      </c>
      <c r="I352" s="83">
        <f t="shared" si="24"/>
        <v>-9.161180142587957E-4</v>
      </c>
    </row>
    <row r="353" spans="2:9" x14ac:dyDescent="0.3">
      <c r="B353" s="47">
        <v>100.14</v>
      </c>
      <c r="C353" s="47">
        <v>148.38</v>
      </c>
      <c r="D353" s="47">
        <v>148.66999999999999</v>
      </c>
      <c r="E353" s="47">
        <v>171.93</v>
      </c>
      <c r="F353" s="83">
        <f t="shared" si="21"/>
        <v>-0.14088148634306363</v>
      </c>
      <c r="G353" s="83">
        <f t="shared" si="22"/>
        <v>-0.12828616021084019</v>
      </c>
      <c r="H353" s="83">
        <f t="shared" si="23"/>
        <v>-7.9053969373078264E-2</v>
      </c>
      <c r="I353" s="83">
        <f t="shared" si="24"/>
        <v>-1.5238390104932385E-2</v>
      </c>
    </row>
    <row r="354" spans="2:9" x14ac:dyDescent="0.3">
      <c r="B354" s="47">
        <v>121.1</v>
      </c>
      <c r="C354" s="47">
        <v>172.23</v>
      </c>
      <c r="D354" s="47">
        <v>170.95</v>
      </c>
      <c r="E354" s="47">
        <v>156.19999999999999</v>
      </c>
      <c r="F354" s="83">
        <f t="shared" si="21"/>
        <v>0.19004744365724785</v>
      </c>
      <c r="G354" s="83">
        <f t="shared" si="22"/>
        <v>0.14905424208627535</v>
      </c>
      <c r="H354" s="83">
        <f t="shared" si="23"/>
        <v>0.13964203146005091</v>
      </c>
      <c r="I354" s="83">
        <f t="shared" si="24"/>
        <v>-9.5950179826170295E-2</v>
      </c>
    </row>
    <row r="355" spans="2:9" x14ac:dyDescent="0.3">
      <c r="B355" s="47">
        <v>110.27</v>
      </c>
      <c r="C355" s="47">
        <v>137.59</v>
      </c>
      <c r="D355" s="47">
        <v>135.43</v>
      </c>
      <c r="E355" s="47">
        <v>141.5</v>
      </c>
      <c r="F355" s="83">
        <f t="shared" si="21"/>
        <v>-9.3684746788459408E-2</v>
      </c>
      <c r="G355" s="83">
        <f t="shared" si="22"/>
        <v>-0.22455254440792996</v>
      </c>
      <c r="H355" s="83">
        <f t="shared" si="23"/>
        <v>-0.23291621441803026</v>
      </c>
      <c r="I355" s="83">
        <f t="shared" si="24"/>
        <v>-9.8837520322293204E-2</v>
      </c>
    </row>
    <row r="356" spans="2:9" x14ac:dyDescent="0.3">
      <c r="B356" s="47">
        <v>115.53</v>
      </c>
      <c r="C356" s="47">
        <v>165.41</v>
      </c>
      <c r="D356" s="47">
        <v>144.91999999999999</v>
      </c>
      <c r="E356" s="47">
        <v>161.76</v>
      </c>
      <c r="F356" s="83">
        <f t="shared" si="21"/>
        <v>4.6598332724340032E-2</v>
      </c>
      <c r="G356" s="83">
        <f t="shared" si="22"/>
        <v>0.18414899181440453</v>
      </c>
      <c r="H356" s="83">
        <f t="shared" si="23"/>
        <v>6.7726964359596381E-2</v>
      </c>
      <c r="I356" s="83">
        <f t="shared" si="24"/>
        <v>0.13381403818886883</v>
      </c>
    </row>
    <row r="357" spans="2:9" x14ac:dyDescent="0.3">
      <c r="B357" s="47">
        <v>113.66</v>
      </c>
      <c r="C357" s="47">
        <v>146.4</v>
      </c>
      <c r="D357" s="47">
        <v>144.16</v>
      </c>
      <c r="E357" s="47">
        <v>149.66</v>
      </c>
      <c r="F357" s="83">
        <f t="shared" si="21"/>
        <v>-1.6318700625951772E-2</v>
      </c>
      <c r="G357" s="83">
        <f t="shared" si="22"/>
        <v>-0.12208463872691858</v>
      </c>
      <c r="H357" s="83">
        <f t="shared" si="23"/>
        <v>-5.2580721668486043E-3</v>
      </c>
      <c r="I357" s="83">
        <f t="shared" si="24"/>
        <v>-7.774770061994879E-2</v>
      </c>
    </row>
    <row r="358" spans="2:9" x14ac:dyDescent="0.3">
      <c r="B358" s="47">
        <v>113.16</v>
      </c>
      <c r="C358" s="47">
        <v>138.91</v>
      </c>
      <c r="D358" s="47">
        <v>135.29</v>
      </c>
      <c r="E358" s="47">
        <v>142.51</v>
      </c>
      <c r="F358" s="83">
        <f t="shared" si="21"/>
        <v>-4.4087894356090278E-3</v>
      </c>
      <c r="G358" s="83">
        <f t="shared" si="22"/>
        <v>-5.2516360117913399E-2</v>
      </c>
      <c r="H358" s="83">
        <f t="shared" si="23"/>
        <v>-6.3503171244758877E-2</v>
      </c>
      <c r="I358" s="83">
        <f t="shared" si="24"/>
        <v>-4.8953881967091765E-2</v>
      </c>
    </row>
    <row r="359" spans="2:9" x14ac:dyDescent="0.3">
      <c r="B359" s="47">
        <v>116.18</v>
      </c>
      <c r="C359" s="47">
        <v>166.32</v>
      </c>
      <c r="D359" s="47">
        <v>161.9</v>
      </c>
      <c r="E359" s="47">
        <v>156.38999999999999</v>
      </c>
      <c r="F359" s="83">
        <f t="shared" si="21"/>
        <v>2.6337966131020081E-2</v>
      </c>
      <c r="G359" s="83">
        <f t="shared" si="22"/>
        <v>0.18008740214045948</v>
      </c>
      <c r="H359" s="83">
        <f t="shared" si="23"/>
        <v>0.17955823806832066</v>
      </c>
      <c r="I359" s="83">
        <f t="shared" si="24"/>
        <v>9.2940714763003376E-2</v>
      </c>
    </row>
    <row r="360" spans="2:9" x14ac:dyDescent="0.3">
      <c r="B360" s="47">
        <v>114.45</v>
      </c>
      <c r="C360" s="47">
        <v>158.09</v>
      </c>
      <c r="D360" s="47">
        <v>158.28</v>
      </c>
      <c r="E360" s="47">
        <v>159.49</v>
      </c>
      <c r="F360" s="83">
        <f t="shared" si="21"/>
        <v>-1.5002666165810806E-2</v>
      </c>
      <c r="G360" s="83">
        <f t="shared" si="22"/>
        <v>-5.0749152441661116E-2</v>
      </c>
      <c r="H360" s="83">
        <f t="shared" si="23"/>
        <v>-2.2613244166365953E-2</v>
      </c>
      <c r="I360" s="83">
        <f t="shared" si="24"/>
        <v>1.9628336886538568E-2</v>
      </c>
    </row>
    <row r="361" spans="2:9" x14ac:dyDescent="0.3">
      <c r="B361" s="47">
        <v>106.55</v>
      </c>
      <c r="C361" s="47">
        <v>156.63</v>
      </c>
      <c r="D361" s="47">
        <v>154.77000000000001</v>
      </c>
      <c r="E361" s="47">
        <v>156.53</v>
      </c>
      <c r="F361" s="83">
        <f t="shared" si="21"/>
        <v>-7.1523687853949636E-2</v>
      </c>
      <c r="G361" s="83">
        <f t="shared" si="22"/>
        <v>-9.2781550175256838E-3</v>
      </c>
      <c r="H361" s="83">
        <f t="shared" si="23"/>
        <v>-2.2425472592555288E-2</v>
      </c>
      <c r="I361" s="83">
        <f t="shared" si="24"/>
        <v>-1.8733539434531207E-2</v>
      </c>
    </row>
    <row r="362" spans="2:9" x14ac:dyDescent="0.3">
      <c r="B362" s="47">
        <v>111.18</v>
      </c>
      <c r="C362" s="47">
        <v>151.76</v>
      </c>
      <c r="D362" s="47">
        <v>149.69999999999999</v>
      </c>
      <c r="E362" s="47">
        <v>146.66999999999999</v>
      </c>
      <c r="F362" s="83">
        <f t="shared" si="21"/>
        <v>4.2536150980697247E-2</v>
      </c>
      <c r="G362" s="83">
        <f t="shared" si="22"/>
        <v>-3.1586010463811931E-2</v>
      </c>
      <c r="H362" s="83">
        <f t="shared" si="23"/>
        <v>-3.3306852499085653E-2</v>
      </c>
      <c r="I362" s="83">
        <f t="shared" si="24"/>
        <v>-6.5062519641467767E-2</v>
      </c>
    </row>
    <row r="363" spans="2:9" x14ac:dyDescent="0.3">
      <c r="B363" s="47">
        <v>114.85</v>
      </c>
      <c r="C363" s="47">
        <v>150.78</v>
      </c>
      <c r="D363" s="47">
        <v>151.71</v>
      </c>
      <c r="E363" s="47">
        <v>153.15</v>
      </c>
      <c r="F363" s="83">
        <f t="shared" si="21"/>
        <v>3.2476419609783702E-2</v>
      </c>
      <c r="G363" s="83">
        <f t="shared" si="22"/>
        <v>-6.4785048432029219E-3</v>
      </c>
      <c r="H363" s="83">
        <f t="shared" si="23"/>
        <v>1.333751233441877E-2</v>
      </c>
      <c r="I363" s="83">
        <f t="shared" si="24"/>
        <v>4.3232668020120518E-2</v>
      </c>
    </row>
    <row r="364" spans="2:9" x14ac:dyDescent="0.3">
      <c r="B364" s="47">
        <v>111.47</v>
      </c>
      <c r="C364" s="47">
        <v>155.5</v>
      </c>
      <c r="D364" s="47">
        <v>145.08000000000001</v>
      </c>
      <c r="E364" s="47">
        <v>149.46</v>
      </c>
      <c r="F364" s="83">
        <f t="shared" si="21"/>
        <v>-2.9871432733575121E-2</v>
      </c>
      <c r="G364" s="83">
        <f t="shared" si="22"/>
        <v>3.0823910835733027E-2</v>
      </c>
      <c r="H364" s="83">
        <f t="shared" si="23"/>
        <v>-4.4685489345299721E-2</v>
      </c>
      <c r="I364" s="83">
        <f t="shared" si="24"/>
        <v>-2.4389034776640128E-2</v>
      </c>
    </row>
    <row r="365" spans="2:9" x14ac:dyDescent="0.3">
      <c r="B365" s="47">
        <v>113.26</v>
      </c>
      <c r="C365" s="47">
        <v>149.99</v>
      </c>
      <c r="D365" s="47">
        <v>150.97</v>
      </c>
      <c r="E365" s="47">
        <v>146.83000000000001</v>
      </c>
      <c r="F365" s="83">
        <f t="shared" si="21"/>
        <v>1.5930564284126928E-2</v>
      </c>
      <c r="G365" s="83">
        <f t="shared" si="22"/>
        <v>-3.6077106412020638E-2</v>
      </c>
      <c r="H365" s="83">
        <f t="shared" si="23"/>
        <v>3.9795827164942912E-2</v>
      </c>
      <c r="I365" s="83">
        <f t="shared" si="24"/>
        <v>-1.7753343527297842E-2</v>
      </c>
    </row>
    <row r="366" spans="2:9" x14ac:dyDescent="0.3">
      <c r="B366" s="47">
        <v>106.93</v>
      </c>
      <c r="C366" s="47">
        <v>143.87</v>
      </c>
      <c r="D366" s="47">
        <v>138.66</v>
      </c>
      <c r="E366" s="47">
        <v>157.65</v>
      </c>
      <c r="F366" s="83">
        <f t="shared" si="21"/>
        <v>-5.7511645917093679E-2</v>
      </c>
      <c r="G366" s="83">
        <f t="shared" si="22"/>
        <v>-4.1658511158326438E-2</v>
      </c>
      <c r="H366" s="83">
        <f t="shared" si="23"/>
        <v>-8.5056248065300349E-2</v>
      </c>
      <c r="I366" s="83">
        <f t="shared" si="24"/>
        <v>7.1101931016223613E-2</v>
      </c>
    </row>
    <row r="367" spans="2:9" x14ac:dyDescent="0.3">
      <c r="B367" s="47">
        <v>107.56</v>
      </c>
      <c r="C367" s="47">
        <v>157.63999999999999</v>
      </c>
      <c r="D367" s="47">
        <v>139.75</v>
      </c>
      <c r="E367" s="47">
        <v>156.78</v>
      </c>
      <c r="F367" s="83">
        <f t="shared" si="21"/>
        <v>5.8744166320985466E-3</v>
      </c>
      <c r="G367" s="83">
        <f t="shared" si="22"/>
        <v>9.1403838277861166E-2</v>
      </c>
      <c r="H367" s="83">
        <f t="shared" si="23"/>
        <v>7.8302185208642839E-3</v>
      </c>
      <c r="I367" s="83">
        <f t="shared" si="24"/>
        <v>-5.5338372304937393E-3</v>
      </c>
    </row>
    <row r="368" spans="2:9" x14ac:dyDescent="0.3">
      <c r="B368" s="47">
        <v>101.59</v>
      </c>
      <c r="C368" s="47">
        <v>145.28</v>
      </c>
      <c r="D368" s="47">
        <v>128.4</v>
      </c>
      <c r="E368" s="47">
        <v>168.29</v>
      </c>
      <c r="F368" s="83">
        <f t="shared" si="21"/>
        <v>-5.7103726297210278E-2</v>
      </c>
      <c r="G368" s="83">
        <f t="shared" si="22"/>
        <v>-8.1651037473819729E-2</v>
      </c>
      <c r="H368" s="83">
        <f t="shared" si="23"/>
        <v>-8.4704720779347639E-2</v>
      </c>
      <c r="I368" s="83">
        <f t="shared" si="24"/>
        <v>7.0845132964405713E-2</v>
      </c>
    </row>
    <row r="369" spans="2:9" x14ac:dyDescent="0.3">
      <c r="B369" s="47">
        <v>111.97</v>
      </c>
      <c r="C369" s="47">
        <v>159.78</v>
      </c>
      <c r="D369" s="47">
        <v>154.94999999999999</v>
      </c>
      <c r="E369" s="47">
        <v>157.54</v>
      </c>
      <c r="F369" s="83">
        <f t="shared" si="21"/>
        <v>9.7285873168651893E-2</v>
      </c>
      <c r="G369" s="83">
        <f t="shared" si="22"/>
        <v>9.5134954200912669E-2</v>
      </c>
      <c r="H369" s="83">
        <f t="shared" si="23"/>
        <v>0.18795209297789625</v>
      </c>
      <c r="I369" s="83">
        <f t="shared" si="24"/>
        <v>-6.6009287449803736E-2</v>
      </c>
    </row>
    <row r="370" spans="2:9" x14ac:dyDescent="0.3">
      <c r="B370" s="47">
        <v>114.03</v>
      </c>
      <c r="C370" s="47">
        <v>163.13999999999999</v>
      </c>
      <c r="D370" s="47">
        <v>163.13</v>
      </c>
      <c r="E370" s="47">
        <v>167.72</v>
      </c>
      <c r="F370" s="83">
        <f t="shared" si="21"/>
        <v>1.823059339716155E-2</v>
      </c>
      <c r="G370" s="83">
        <f t="shared" si="22"/>
        <v>2.0810858818538305E-2</v>
      </c>
      <c r="H370" s="83">
        <f t="shared" si="23"/>
        <v>5.1444944714454016E-2</v>
      </c>
      <c r="I370" s="83">
        <f t="shared" si="24"/>
        <v>6.261652802738378E-2</v>
      </c>
    </row>
    <row r="371" spans="2:9" x14ac:dyDescent="0.3">
      <c r="B371" s="47">
        <v>114.98</v>
      </c>
      <c r="C371" s="47">
        <v>165.45</v>
      </c>
      <c r="D371" s="47">
        <v>162.47</v>
      </c>
      <c r="E371" s="47">
        <v>158.21</v>
      </c>
      <c r="F371" s="83">
        <f t="shared" si="21"/>
        <v>8.2966285258777184E-3</v>
      </c>
      <c r="G371" s="83">
        <f t="shared" si="22"/>
        <v>1.4060306495186872E-2</v>
      </c>
      <c r="H371" s="83">
        <f t="shared" si="23"/>
        <v>-4.0540596065522672E-3</v>
      </c>
      <c r="I371" s="83">
        <f t="shared" si="24"/>
        <v>-5.8372657841589327E-2</v>
      </c>
    </row>
    <row r="372" spans="2:9" x14ac:dyDescent="0.3">
      <c r="B372" s="47">
        <v>112.3</v>
      </c>
      <c r="C372" s="47">
        <v>162.03</v>
      </c>
      <c r="D372" s="47">
        <v>156.97</v>
      </c>
      <c r="E372" s="47">
        <v>159.83000000000001</v>
      </c>
      <c r="F372" s="83">
        <f t="shared" si="21"/>
        <v>-2.358433845074747E-2</v>
      </c>
      <c r="G372" s="83">
        <f t="shared" si="22"/>
        <v>-2.0887531094711642E-2</v>
      </c>
      <c r="H372" s="83">
        <f t="shared" si="23"/>
        <v>-3.4438665054543419E-2</v>
      </c>
      <c r="I372" s="83">
        <f t="shared" si="24"/>
        <v>1.0187485919589481E-2</v>
      </c>
    </row>
    <row r="373" spans="2:9" x14ac:dyDescent="0.3">
      <c r="B373" s="47">
        <v>116.8</v>
      </c>
      <c r="C373" s="47">
        <v>162.26</v>
      </c>
      <c r="D373" s="47">
        <v>158.36000000000001</v>
      </c>
      <c r="E373" s="47">
        <v>165.91</v>
      </c>
      <c r="F373" s="83">
        <f t="shared" si="21"/>
        <v>3.9289208649729131E-2</v>
      </c>
      <c r="G373" s="83">
        <f t="shared" si="22"/>
        <v>1.4184836940094275E-3</v>
      </c>
      <c r="H373" s="83">
        <f t="shared" si="23"/>
        <v>8.8162179508143868E-3</v>
      </c>
      <c r="I373" s="83">
        <f t="shared" si="24"/>
        <v>3.7334722274701769E-2</v>
      </c>
    </row>
    <row r="374" spans="2:9" x14ac:dyDescent="0.3">
      <c r="B374" s="47">
        <v>114.17</v>
      </c>
      <c r="C374" s="47">
        <v>163.82</v>
      </c>
      <c r="D374" s="47">
        <v>161.1</v>
      </c>
      <c r="E374" s="47">
        <v>165.99</v>
      </c>
      <c r="F374" s="83">
        <f t="shared" si="21"/>
        <v>-2.2774504705890833E-2</v>
      </c>
      <c r="G374" s="83">
        <f t="shared" si="22"/>
        <v>9.5682771205370595E-3</v>
      </c>
      <c r="H374" s="83">
        <f t="shared" si="23"/>
        <v>1.7154367944998763E-2</v>
      </c>
      <c r="I374" s="83">
        <f t="shared" si="24"/>
        <v>4.8207292286412925E-4</v>
      </c>
    </row>
    <row r="375" spans="2:9" x14ac:dyDescent="0.3">
      <c r="B375" s="47">
        <v>113.28</v>
      </c>
      <c r="C375" s="47">
        <v>156.54</v>
      </c>
      <c r="D375" s="47">
        <v>155.97999999999999</v>
      </c>
      <c r="E375" s="47">
        <v>161.86000000000001</v>
      </c>
      <c r="F375" s="83">
        <f t="shared" si="21"/>
        <v>-7.8259357428261539E-3</v>
      </c>
      <c r="G375" s="83">
        <f t="shared" si="22"/>
        <v>-4.5456695710763904E-2</v>
      </c>
      <c r="H375" s="83">
        <f t="shared" si="23"/>
        <v>-3.2297496280576793E-2</v>
      </c>
      <c r="I375" s="83">
        <f t="shared" si="24"/>
        <v>-2.5195781510572172E-2</v>
      </c>
    </row>
    <row r="376" spans="2:9" x14ac:dyDescent="0.3">
      <c r="B376" s="47">
        <v>115.76</v>
      </c>
      <c r="C376" s="47">
        <v>164.38</v>
      </c>
      <c r="D376" s="47">
        <v>158.69999999999999</v>
      </c>
      <c r="E376" s="47">
        <v>159.29</v>
      </c>
      <c r="F376" s="83">
        <f t="shared" si="21"/>
        <v>2.1656452377818769E-2</v>
      </c>
      <c r="G376" s="83">
        <f t="shared" si="22"/>
        <v>4.8869252343661872E-2</v>
      </c>
      <c r="H376" s="83">
        <f t="shared" si="23"/>
        <v>1.7287833630011337E-2</v>
      </c>
      <c r="I376" s="83">
        <f t="shared" si="24"/>
        <v>-1.6005323761009022E-2</v>
      </c>
    </row>
    <row r="377" spans="2:9" x14ac:dyDescent="0.3">
      <c r="B377" s="47">
        <v>119.3</v>
      </c>
      <c r="C377" s="47">
        <v>177.71</v>
      </c>
      <c r="D377" s="47">
        <v>169.33</v>
      </c>
      <c r="E377" s="47">
        <v>170.32</v>
      </c>
      <c r="F377" s="83">
        <f t="shared" si="21"/>
        <v>3.0122246780641973E-2</v>
      </c>
      <c r="G377" s="83">
        <f t="shared" si="22"/>
        <v>7.7972187477041086E-2</v>
      </c>
      <c r="H377" s="83">
        <f t="shared" si="23"/>
        <v>6.4833846144886034E-2</v>
      </c>
      <c r="I377" s="83">
        <f t="shared" si="24"/>
        <v>6.695258027867719E-2</v>
      </c>
    </row>
    <row r="378" spans="2:9" x14ac:dyDescent="0.3">
      <c r="B378" s="47">
        <v>115.46</v>
      </c>
      <c r="C378" s="47">
        <v>174.83</v>
      </c>
      <c r="D378" s="47">
        <v>161.25</v>
      </c>
      <c r="E378" s="47">
        <v>172.52</v>
      </c>
      <c r="F378" s="83">
        <f t="shared" si="21"/>
        <v>-3.2717179471082942E-2</v>
      </c>
      <c r="G378" s="83">
        <f t="shared" si="22"/>
        <v>-1.6338934987837384E-2</v>
      </c>
      <c r="H378" s="83">
        <f t="shared" si="23"/>
        <v>-4.8893518001367424E-2</v>
      </c>
      <c r="I378" s="83">
        <f t="shared" si="24"/>
        <v>1.2834151194418541E-2</v>
      </c>
    </row>
    <row r="379" spans="2:9" x14ac:dyDescent="0.3">
      <c r="B379" s="47">
        <v>120.24</v>
      </c>
      <c r="C379" s="47">
        <v>167.52</v>
      </c>
      <c r="D379" s="47">
        <v>172.69</v>
      </c>
      <c r="E379" s="47">
        <v>171.27</v>
      </c>
      <c r="F379" s="83">
        <f t="shared" si="21"/>
        <v>4.056559581193156E-2</v>
      </c>
      <c r="G379" s="83">
        <f t="shared" si="22"/>
        <v>-4.2711326087330803E-2</v>
      </c>
      <c r="H379" s="83">
        <f t="shared" si="23"/>
        <v>6.8542123920696849E-2</v>
      </c>
      <c r="I379" s="83">
        <f t="shared" si="24"/>
        <v>-7.2719131353648336E-3</v>
      </c>
    </row>
    <row r="380" spans="2:9" x14ac:dyDescent="0.3">
      <c r="B380" s="47">
        <v>120.35</v>
      </c>
      <c r="C380" s="47">
        <v>180.45</v>
      </c>
      <c r="D380" s="47">
        <v>173.89</v>
      </c>
      <c r="E380" s="47">
        <v>173.16</v>
      </c>
      <c r="F380" s="83">
        <f t="shared" si="21"/>
        <v>9.1441878436184789E-4</v>
      </c>
      <c r="G380" s="83">
        <f t="shared" si="22"/>
        <v>7.4350983966570749E-2</v>
      </c>
      <c r="H380" s="83">
        <f t="shared" si="23"/>
        <v>6.9248357973987328E-3</v>
      </c>
      <c r="I380" s="83">
        <f t="shared" si="24"/>
        <v>1.0974763929502328E-2</v>
      </c>
    </row>
    <row r="381" spans="2:9" x14ac:dyDescent="0.3">
      <c r="B381" s="47">
        <v>123.74</v>
      </c>
      <c r="C381" s="47">
        <v>182.55</v>
      </c>
      <c r="D381" s="47">
        <v>180.99</v>
      </c>
      <c r="E381" s="47">
        <v>167.69</v>
      </c>
      <c r="F381" s="83">
        <f t="shared" si="21"/>
        <v>2.7778425873761867E-2</v>
      </c>
      <c r="G381" s="83">
        <f t="shared" si="22"/>
        <v>1.1570377012848384E-2</v>
      </c>
      <c r="H381" s="83">
        <f t="shared" si="23"/>
        <v>4.0018865726802744E-2</v>
      </c>
      <c r="I381" s="83">
        <f t="shared" si="24"/>
        <v>-3.2098985814761581E-2</v>
      </c>
    </row>
    <row r="382" spans="2:9" x14ac:dyDescent="0.3">
      <c r="B382" s="47">
        <v>120.29</v>
      </c>
      <c r="C382" s="47">
        <v>191.48</v>
      </c>
      <c r="D382" s="47">
        <v>173.49</v>
      </c>
      <c r="E382" s="47">
        <v>178.24</v>
      </c>
      <c r="F382" s="83">
        <f t="shared" si="21"/>
        <v>-2.8277096096861437E-2</v>
      </c>
      <c r="G382" s="83">
        <f t="shared" si="22"/>
        <v>4.7759256422662308E-2</v>
      </c>
      <c r="H382" s="83">
        <f t="shared" si="23"/>
        <v>-4.2321820282543526E-2</v>
      </c>
      <c r="I382" s="83">
        <f t="shared" si="24"/>
        <v>6.101391997990098E-2</v>
      </c>
    </row>
    <row r="383" spans="2:9" x14ac:dyDescent="0.3">
      <c r="B383" s="47">
        <v>117.78</v>
      </c>
      <c r="C383" s="47">
        <v>181.48</v>
      </c>
      <c r="D383" s="47">
        <v>174.39</v>
      </c>
      <c r="E383" s="47">
        <v>185.75</v>
      </c>
      <c r="F383" s="83">
        <f t="shared" si="21"/>
        <v>-2.1087016489556534E-2</v>
      </c>
      <c r="G383" s="83">
        <f t="shared" si="22"/>
        <v>-5.363790972854509E-2</v>
      </c>
      <c r="H383" s="83">
        <f t="shared" si="23"/>
        <v>5.1742095431320861E-3</v>
      </c>
      <c r="I383" s="83">
        <f t="shared" si="24"/>
        <v>4.1270726858949294E-2</v>
      </c>
    </row>
    <row r="384" spans="2:9" x14ac:dyDescent="0.3">
      <c r="B384" s="47">
        <v>120.4</v>
      </c>
      <c r="C384" s="47">
        <v>175.89</v>
      </c>
      <c r="D384" s="47">
        <v>179.49</v>
      </c>
      <c r="E384" s="47">
        <v>181.13</v>
      </c>
      <c r="F384" s="83">
        <f t="shared" si="21"/>
        <v>2.2001055358296075E-2</v>
      </c>
      <c r="G384" s="83">
        <f t="shared" si="22"/>
        <v>-3.1286655151529737E-2</v>
      </c>
      <c r="H384" s="83">
        <f t="shared" si="23"/>
        <v>2.8825325688681461E-2</v>
      </c>
      <c r="I384" s="83">
        <f t="shared" si="24"/>
        <v>-2.5186678093043341E-2</v>
      </c>
    </row>
    <row r="385" spans="2:9" x14ac:dyDescent="0.3">
      <c r="B385" s="47">
        <v>118.86</v>
      </c>
      <c r="C385" s="47">
        <v>169.36</v>
      </c>
      <c r="D385" s="47">
        <v>171.85</v>
      </c>
      <c r="E385" s="47">
        <v>184.28</v>
      </c>
      <c r="F385" s="83">
        <f t="shared" si="21"/>
        <v>-1.2873202936206146E-2</v>
      </c>
      <c r="G385" s="83">
        <f t="shared" si="22"/>
        <v>-3.783217281762357E-2</v>
      </c>
      <c r="H385" s="83">
        <f t="shared" si="23"/>
        <v>-4.349749277420726E-2</v>
      </c>
      <c r="I385" s="83">
        <f t="shared" si="24"/>
        <v>1.7241334562891061E-2</v>
      </c>
    </row>
    <row r="386" spans="2:9" x14ac:dyDescent="0.3">
      <c r="B386" s="47">
        <v>118.51</v>
      </c>
      <c r="C386" s="47">
        <v>161.49</v>
      </c>
      <c r="D386" s="47">
        <v>170.99</v>
      </c>
      <c r="E386" s="47">
        <v>185.22</v>
      </c>
      <c r="F386" s="83">
        <f t="shared" si="21"/>
        <v>-2.9489847381572194E-3</v>
      </c>
      <c r="G386" s="83">
        <f t="shared" si="22"/>
        <v>-4.7583405585634175E-2</v>
      </c>
      <c r="H386" s="83">
        <f t="shared" si="23"/>
        <v>-5.0169280353412667E-3</v>
      </c>
      <c r="I386" s="83">
        <f t="shared" si="24"/>
        <v>5.0879676744065858E-3</v>
      </c>
    </row>
    <row r="387" spans="2:9" x14ac:dyDescent="0.3">
      <c r="B387" s="47">
        <v>124.65</v>
      </c>
      <c r="C387" s="47">
        <v>175.9</v>
      </c>
      <c r="D387" s="47">
        <v>175.84</v>
      </c>
      <c r="E387" s="47">
        <v>168.74</v>
      </c>
      <c r="F387" s="83">
        <f t="shared" si="21"/>
        <v>5.0512464769209564E-2</v>
      </c>
      <c r="G387" s="83">
        <f t="shared" si="22"/>
        <v>8.5472430502536889E-2</v>
      </c>
      <c r="H387" s="83">
        <f t="shared" si="23"/>
        <v>2.7969415394809603E-2</v>
      </c>
      <c r="I387" s="83">
        <f t="shared" si="24"/>
        <v>-9.3185239004642151E-2</v>
      </c>
    </row>
    <row r="388" spans="2:9" x14ac:dyDescent="0.3">
      <c r="B388" s="47">
        <v>123.6</v>
      </c>
      <c r="C388" s="47">
        <v>186.72</v>
      </c>
      <c r="D388" s="47">
        <v>181.49</v>
      </c>
      <c r="E388" s="47">
        <v>181.24</v>
      </c>
      <c r="F388" s="83">
        <f t="shared" si="21"/>
        <v>-8.4592649459765759E-3</v>
      </c>
      <c r="G388" s="83">
        <f t="shared" si="22"/>
        <v>5.9694516794733352E-2</v>
      </c>
      <c r="H388" s="83">
        <f t="shared" si="23"/>
        <v>3.1626065112998154E-2</v>
      </c>
      <c r="I388" s="83">
        <f t="shared" si="24"/>
        <v>7.1463051061456825E-2</v>
      </c>
    </row>
    <row r="389" spans="2:9" x14ac:dyDescent="0.3">
      <c r="B389" s="47">
        <v>123.76</v>
      </c>
      <c r="C389" s="47">
        <v>179.26</v>
      </c>
      <c r="D389" s="47">
        <v>179.23</v>
      </c>
      <c r="E389" s="47">
        <v>172.74</v>
      </c>
      <c r="F389" s="83">
        <f t="shared" si="21"/>
        <v>1.2936612412202692E-3</v>
      </c>
      <c r="G389" s="83">
        <f t="shared" si="22"/>
        <v>-4.0772902609030319E-2</v>
      </c>
      <c r="H389" s="83">
        <f t="shared" si="23"/>
        <v>-1.2530658524803388E-2</v>
      </c>
      <c r="I389" s="83">
        <f t="shared" si="24"/>
        <v>-4.8034545946797888E-2</v>
      </c>
    </row>
    <row r="390" spans="2:9" x14ac:dyDescent="0.3">
      <c r="B390" s="47">
        <v>124.33</v>
      </c>
      <c r="C390" s="47">
        <v>190.7</v>
      </c>
      <c r="D390" s="47">
        <v>185.44</v>
      </c>
      <c r="E390" s="47">
        <v>188.05</v>
      </c>
      <c r="F390" s="83">
        <f t="shared" si="21"/>
        <v>4.5951147000354913E-3</v>
      </c>
      <c r="G390" s="83">
        <f t="shared" si="22"/>
        <v>6.1864246677157814E-2</v>
      </c>
      <c r="H390" s="83">
        <f t="shared" si="23"/>
        <v>3.4061482347935573E-2</v>
      </c>
      <c r="I390" s="83">
        <f t="shared" si="24"/>
        <v>8.4920311064205875E-2</v>
      </c>
    </row>
    <row r="391" spans="2:9" x14ac:dyDescent="0.3">
      <c r="B391" s="47">
        <v>127.14</v>
      </c>
      <c r="C391" s="47">
        <v>180.91</v>
      </c>
      <c r="D391" s="47">
        <v>182.12</v>
      </c>
      <c r="E391" s="47">
        <v>188.8</v>
      </c>
      <c r="F391" s="83">
        <f t="shared" si="21"/>
        <v>2.234952054341648E-2</v>
      </c>
      <c r="G391" s="83">
        <f t="shared" si="22"/>
        <v>-5.2701842573203518E-2</v>
      </c>
      <c r="H391" s="83">
        <f t="shared" si="23"/>
        <v>-1.8065569124860181E-2</v>
      </c>
      <c r="I391" s="83">
        <f t="shared" si="24"/>
        <v>3.9803687950548975E-3</v>
      </c>
    </row>
    <row r="392" spans="2:9" x14ac:dyDescent="0.3">
      <c r="B392" s="47">
        <v>125.85</v>
      </c>
      <c r="C392" s="47">
        <v>177.93</v>
      </c>
      <c r="D392" s="47">
        <v>182.82</v>
      </c>
      <c r="E392" s="47">
        <v>179.21</v>
      </c>
      <c r="F392" s="83">
        <f t="shared" si="21"/>
        <v>-1.0198119926937898E-2</v>
      </c>
      <c r="G392" s="83">
        <f t="shared" si="22"/>
        <v>-1.6609455514424835E-2</v>
      </c>
      <c r="H392" s="83">
        <f t="shared" si="23"/>
        <v>3.8362517590913594E-3</v>
      </c>
      <c r="I392" s="83">
        <f t="shared" si="24"/>
        <v>-5.2129951156102985E-2</v>
      </c>
    </row>
    <row r="393" spans="2:9" x14ac:dyDescent="0.3">
      <c r="B393" s="47">
        <v>125.04</v>
      </c>
      <c r="C393" s="47">
        <v>185.59</v>
      </c>
      <c r="D393" s="47">
        <v>181.42</v>
      </c>
      <c r="E393" s="47">
        <v>182.16</v>
      </c>
      <c r="F393" s="83">
        <f t="shared" ref="F393:F456" si="25">LN(B393/B392)</f>
        <v>-6.4570354681035887E-3</v>
      </c>
      <c r="G393" s="83">
        <f t="shared" ref="G393:G456" si="26">LN(C393/C392)</f>
        <v>4.2149725071468282E-2</v>
      </c>
      <c r="H393" s="83">
        <f t="shared" ref="H393:H456" si="27">LN(D393/D392)</f>
        <v>-7.6872770388746415E-3</v>
      </c>
      <c r="I393" s="83">
        <f t="shared" ref="I393:I456" si="28">LN(E393/E392)</f>
        <v>1.6327119200186889E-2</v>
      </c>
    </row>
    <row r="394" spans="2:9" x14ac:dyDescent="0.3">
      <c r="B394" s="47">
        <v>122.57</v>
      </c>
      <c r="C394" s="47">
        <v>173.69</v>
      </c>
      <c r="D394" s="47">
        <v>173</v>
      </c>
      <c r="E394" s="47">
        <v>168.74</v>
      </c>
      <c r="F394" s="83">
        <f t="shared" si="25"/>
        <v>-1.9951390760147458E-2</v>
      </c>
      <c r="G394" s="83">
        <f t="shared" si="26"/>
        <v>-6.6267838524291994E-2</v>
      </c>
      <c r="H394" s="83">
        <f t="shared" si="27"/>
        <v>-4.7523190689019112E-2</v>
      </c>
      <c r="I394" s="83">
        <f t="shared" si="28"/>
        <v>-7.6526353018003382E-2</v>
      </c>
    </row>
    <row r="395" spans="2:9" x14ac:dyDescent="0.3">
      <c r="B395" s="47">
        <v>130.09</v>
      </c>
      <c r="C395" s="47">
        <v>183.27</v>
      </c>
      <c r="D395" s="47">
        <v>185.87</v>
      </c>
      <c r="E395" s="47">
        <v>182.58</v>
      </c>
      <c r="F395" s="83">
        <f t="shared" si="25"/>
        <v>5.9544223260393971E-2</v>
      </c>
      <c r="G395" s="83">
        <f t="shared" si="26"/>
        <v>5.3688374263864053E-2</v>
      </c>
      <c r="H395" s="83">
        <f t="shared" si="27"/>
        <v>7.1755910122482627E-2</v>
      </c>
      <c r="I395" s="83">
        <f t="shared" si="28"/>
        <v>7.8829364399454011E-2</v>
      </c>
    </row>
    <row r="396" spans="2:9" x14ac:dyDescent="0.3">
      <c r="B396" s="47">
        <v>129.66</v>
      </c>
      <c r="C396" s="47">
        <v>185.09</v>
      </c>
      <c r="D396" s="47">
        <v>180.31</v>
      </c>
      <c r="E396" s="47">
        <v>183.61</v>
      </c>
      <c r="F396" s="83">
        <f t="shared" si="25"/>
        <v>-3.3108788666180804E-3</v>
      </c>
      <c r="G396" s="83">
        <f t="shared" si="26"/>
        <v>9.8817179388399796E-3</v>
      </c>
      <c r="H396" s="83">
        <f t="shared" si="27"/>
        <v>-3.0369912831984657E-2</v>
      </c>
      <c r="I396" s="83">
        <f t="shared" si="28"/>
        <v>5.6255097971609283E-3</v>
      </c>
    </row>
    <row r="397" spans="2:9" x14ac:dyDescent="0.3">
      <c r="B397" s="47">
        <v>125.56</v>
      </c>
      <c r="C397" s="47">
        <v>173.7</v>
      </c>
      <c r="D397" s="47">
        <v>171.88</v>
      </c>
      <c r="E397" s="47">
        <v>191.19</v>
      </c>
      <c r="F397" s="83">
        <f t="shared" si="25"/>
        <v>-3.2131907773096796E-2</v>
      </c>
      <c r="G397" s="83">
        <f t="shared" si="26"/>
        <v>-6.3512520021566168E-2</v>
      </c>
      <c r="H397" s="83">
        <f t="shared" si="27"/>
        <v>-4.7881032881482599E-2</v>
      </c>
      <c r="I397" s="83">
        <f t="shared" si="28"/>
        <v>4.0453755060216749E-2</v>
      </c>
    </row>
    <row r="398" spans="2:9" x14ac:dyDescent="0.3">
      <c r="B398" s="47">
        <v>123.49</v>
      </c>
      <c r="C398" s="47">
        <v>188.11</v>
      </c>
      <c r="D398" s="47">
        <v>178.83</v>
      </c>
      <c r="E398" s="47">
        <v>195.39</v>
      </c>
      <c r="F398" s="83">
        <f t="shared" si="25"/>
        <v>-1.6623550844021805E-2</v>
      </c>
      <c r="G398" s="83">
        <f t="shared" si="26"/>
        <v>7.9697224857870147E-2</v>
      </c>
      <c r="H398" s="83">
        <f t="shared" si="27"/>
        <v>3.9639074993150683E-2</v>
      </c>
      <c r="I398" s="83">
        <f t="shared" si="28"/>
        <v>2.1729863232107301E-2</v>
      </c>
    </row>
    <row r="399" spans="2:9" x14ac:dyDescent="0.3">
      <c r="B399" s="47">
        <v>129.49</v>
      </c>
      <c r="C399" s="47">
        <v>187.98</v>
      </c>
      <c r="D399" s="47">
        <v>191.59</v>
      </c>
      <c r="E399" s="47">
        <v>184.76</v>
      </c>
      <c r="F399" s="83">
        <f t="shared" si="25"/>
        <v>4.7443476951017881E-2</v>
      </c>
      <c r="G399" s="83">
        <f t="shared" si="26"/>
        <v>-6.9132391277404491E-4</v>
      </c>
      <c r="H399" s="83">
        <f t="shared" si="27"/>
        <v>6.8922038207956143E-2</v>
      </c>
      <c r="I399" s="83">
        <f t="shared" si="28"/>
        <v>-5.5939875664015162E-2</v>
      </c>
    </row>
    <row r="400" spans="2:9" x14ac:dyDescent="0.3">
      <c r="B400" s="47">
        <v>131.88999999999999</v>
      </c>
      <c r="C400" s="47">
        <v>196.27</v>
      </c>
      <c r="D400" s="47">
        <v>196.42</v>
      </c>
      <c r="E400" s="47">
        <v>190.71</v>
      </c>
      <c r="F400" s="83">
        <f t="shared" si="25"/>
        <v>1.8364583757044646E-2</v>
      </c>
      <c r="G400" s="83">
        <f t="shared" si="26"/>
        <v>4.3155688105832334E-2</v>
      </c>
      <c r="H400" s="83">
        <f t="shared" si="27"/>
        <v>2.4897551621727087E-2</v>
      </c>
      <c r="I400" s="83">
        <f t="shared" si="28"/>
        <v>3.1696264054022615E-2</v>
      </c>
    </row>
    <row r="401" spans="2:9" x14ac:dyDescent="0.3">
      <c r="B401" s="47">
        <v>127.74</v>
      </c>
      <c r="C401" s="47">
        <v>201.95</v>
      </c>
      <c r="D401" s="47">
        <v>191.11</v>
      </c>
      <c r="E401" s="47">
        <v>199.21</v>
      </c>
      <c r="F401" s="83">
        <f t="shared" si="25"/>
        <v>-3.197129370435025E-2</v>
      </c>
      <c r="G401" s="83">
        <f t="shared" si="26"/>
        <v>2.8528879711434092E-2</v>
      </c>
      <c r="H401" s="83">
        <f t="shared" si="27"/>
        <v>-2.7406045228738209E-2</v>
      </c>
      <c r="I401" s="83">
        <f t="shared" si="28"/>
        <v>4.3605595077265483E-2</v>
      </c>
    </row>
    <row r="402" spans="2:9" x14ac:dyDescent="0.3">
      <c r="B402" s="47">
        <v>129.21</v>
      </c>
      <c r="C402" s="47">
        <v>186.28</v>
      </c>
      <c r="D402" s="47">
        <v>188.01</v>
      </c>
      <c r="E402" s="47">
        <v>189.31</v>
      </c>
      <c r="F402" s="83">
        <f t="shared" si="25"/>
        <v>1.1442039600685884E-2</v>
      </c>
      <c r="G402" s="83">
        <f t="shared" si="26"/>
        <v>-8.0769223895245323E-2</v>
      </c>
      <c r="H402" s="83">
        <f t="shared" si="27"/>
        <v>-1.6354025596196239E-2</v>
      </c>
      <c r="I402" s="83">
        <f t="shared" si="28"/>
        <v>-5.0973661671874025E-2</v>
      </c>
    </row>
    <row r="403" spans="2:9" x14ac:dyDescent="0.3">
      <c r="B403" s="47">
        <v>129.69999999999999</v>
      </c>
      <c r="C403" s="47">
        <v>189.45</v>
      </c>
      <c r="D403" s="47">
        <v>188.91</v>
      </c>
      <c r="E403" s="47">
        <v>183.2</v>
      </c>
      <c r="F403" s="83">
        <f t="shared" si="25"/>
        <v>3.7851035882692525E-3</v>
      </c>
      <c r="G403" s="83">
        <f t="shared" si="26"/>
        <v>1.6874219350433251E-2</v>
      </c>
      <c r="H403" s="83">
        <f t="shared" si="27"/>
        <v>4.7755582640671814E-3</v>
      </c>
      <c r="I403" s="83">
        <f t="shared" si="28"/>
        <v>-3.2807430781788799E-2</v>
      </c>
    </row>
    <row r="404" spans="2:9" x14ac:dyDescent="0.3">
      <c r="B404" s="47">
        <v>129.09</v>
      </c>
      <c r="C404" s="47">
        <v>193.06</v>
      </c>
      <c r="D404" s="47">
        <v>187.47</v>
      </c>
      <c r="E404" s="47">
        <v>180.78</v>
      </c>
      <c r="F404" s="83">
        <f t="shared" si="25"/>
        <v>-4.7142558037801055E-3</v>
      </c>
      <c r="G404" s="83">
        <f t="shared" si="26"/>
        <v>1.8875883955859235E-2</v>
      </c>
      <c r="H404" s="83">
        <f t="shared" si="27"/>
        <v>-7.6518785596609998E-3</v>
      </c>
      <c r="I404" s="83">
        <f t="shared" si="28"/>
        <v>-1.3297629869765008E-2</v>
      </c>
    </row>
    <row r="405" spans="2:9" x14ac:dyDescent="0.3">
      <c r="B405" s="47">
        <v>130.63999999999999</v>
      </c>
      <c r="C405" s="47">
        <v>192.92</v>
      </c>
      <c r="D405" s="47">
        <v>190.66</v>
      </c>
      <c r="E405" s="47">
        <v>186.93</v>
      </c>
      <c r="F405" s="83">
        <f t="shared" si="25"/>
        <v>1.1935613143591527E-2</v>
      </c>
      <c r="G405" s="83">
        <f t="shared" si="26"/>
        <v>-7.254262196979979E-4</v>
      </c>
      <c r="H405" s="83">
        <f t="shared" si="27"/>
        <v>1.6872904456331998E-2</v>
      </c>
      <c r="I405" s="83">
        <f t="shared" si="28"/>
        <v>3.3453392853975437E-2</v>
      </c>
    </row>
    <row r="406" spans="2:9" x14ac:dyDescent="0.3">
      <c r="B406" s="47">
        <v>130.22999999999999</v>
      </c>
      <c r="C406" s="47">
        <v>196.6</v>
      </c>
      <c r="D406" s="47">
        <v>196.26</v>
      </c>
      <c r="E406" s="47">
        <v>191.35</v>
      </c>
      <c r="F406" s="83">
        <f t="shared" si="25"/>
        <v>-3.1433306825977411E-3</v>
      </c>
      <c r="G406" s="83">
        <f t="shared" si="26"/>
        <v>1.8895612512295042E-2</v>
      </c>
      <c r="H406" s="83">
        <f t="shared" si="27"/>
        <v>2.8948573712915416E-2</v>
      </c>
      <c r="I406" s="83">
        <f t="shared" si="28"/>
        <v>2.336999664747088E-2</v>
      </c>
    </row>
    <row r="407" spans="2:9" x14ac:dyDescent="0.3">
      <c r="B407" s="47">
        <v>129.07</v>
      </c>
      <c r="C407" s="47">
        <v>193.55</v>
      </c>
      <c r="D407" s="47">
        <v>183.94</v>
      </c>
      <c r="E407" s="47">
        <v>181.2</v>
      </c>
      <c r="F407" s="83">
        <f t="shared" si="25"/>
        <v>-8.9472251325155329E-3</v>
      </c>
      <c r="G407" s="83">
        <f t="shared" si="26"/>
        <v>-1.5635330689408977E-2</v>
      </c>
      <c r="H407" s="83">
        <f t="shared" si="27"/>
        <v>-6.4830693303796025E-2</v>
      </c>
      <c r="I407" s="83">
        <f t="shared" si="28"/>
        <v>-5.4502818262832396E-2</v>
      </c>
    </row>
    <row r="408" spans="2:9" x14ac:dyDescent="0.3">
      <c r="B408" s="47">
        <v>132.93</v>
      </c>
      <c r="C408" s="47">
        <v>180.38</v>
      </c>
      <c r="D408" s="47">
        <v>178.16</v>
      </c>
      <c r="E408" s="47">
        <v>181.38</v>
      </c>
      <c r="F408" s="83">
        <f t="shared" si="25"/>
        <v>2.9467781032411523E-2</v>
      </c>
      <c r="G408" s="83">
        <f t="shared" si="26"/>
        <v>-7.0470140286095106E-2</v>
      </c>
      <c r="H408" s="83">
        <f t="shared" si="27"/>
        <v>-3.1927594525439314E-2</v>
      </c>
      <c r="I408" s="83">
        <f t="shared" si="28"/>
        <v>9.9288441054265768E-4</v>
      </c>
    </row>
    <row r="409" spans="2:9" x14ac:dyDescent="0.3">
      <c r="B409" s="47">
        <v>128.88999999999999</v>
      </c>
      <c r="C409" s="47">
        <v>194.74</v>
      </c>
      <c r="D409" s="47">
        <v>191.87</v>
      </c>
      <c r="E409" s="47">
        <v>197.83</v>
      </c>
      <c r="F409" s="83">
        <f t="shared" si="25"/>
        <v>-3.0863346462819807E-2</v>
      </c>
      <c r="G409" s="83">
        <f t="shared" si="26"/>
        <v>7.6599598813048217E-2</v>
      </c>
      <c r="H409" s="83">
        <f t="shared" si="27"/>
        <v>7.4136036420895599E-2</v>
      </c>
      <c r="I409" s="83">
        <f t="shared" si="28"/>
        <v>8.6813798020579008E-2</v>
      </c>
    </row>
    <row r="410" spans="2:9" x14ac:dyDescent="0.3">
      <c r="B410" s="47">
        <v>134.91999999999999</v>
      </c>
      <c r="C410" s="47">
        <v>195.58</v>
      </c>
      <c r="D410" s="47">
        <v>191.23</v>
      </c>
      <c r="E410" s="47">
        <v>188.44</v>
      </c>
      <c r="F410" s="83">
        <f t="shared" si="25"/>
        <v>4.5722682776761225E-2</v>
      </c>
      <c r="G410" s="83">
        <f t="shared" si="26"/>
        <v>4.3041673335190104E-3</v>
      </c>
      <c r="H410" s="83">
        <f t="shared" si="27"/>
        <v>-3.3411672951249721E-3</v>
      </c>
      <c r="I410" s="83">
        <f t="shared" si="28"/>
        <v>-4.8628422208160382E-2</v>
      </c>
    </row>
    <row r="411" spans="2:9" x14ac:dyDescent="0.3">
      <c r="B411" s="47">
        <v>132.25</v>
      </c>
      <c r="C411" s="47">
        <v>195.66</v>
      </c>
      <c r="D411" s="47">
        <v>191.07</v>
      </c>
      <c r="E411" s="47">
        <v>193.36</v>
      </c>
      <c r="F411" s="83">
        <f t="shared" si="25"/>
        <v>-1.9987939455040661E-2</v>
      </c>
      <c r="G411" s="83">
        <f t="shared" si="26"/>
        <v>4.0895614515373184E-4</v>
      </c>
      <c r="H411" s="83">
        <f t="shared" si="27"/>
        <v>-8.3703902349879593E-4</v>
      </c>
      <c r="I411" s="83">
        <f t="shared" si="28"/>
        <v>2.5774082563387337E-2</v>
      </c>
    </row>
    <row r="412" spans="2:9" x14ac:dyDescent="0.3">
      <c r="B412" s="47">
        <v>136.41</v>
      </c>
      <c r="C412" s="47">
        <v>198.52</v>
      </c>
      <c r="D412" s="47">
        <v>201.88</v>
      </c>
      <c r="E412" s="47">
        <v>188.49</v>
      </c>
      <c r="F412" s="83">
        <f t="shared" si="25"/>
        <v>3.0970985766620145E-2</v>
      </c>
      <c r="G412" s="83">
        <f t="shared" si="26"/>
        <v>1.4511391689957381E-2</v>
      </c>
      <c r="H412" s="83">
        <f t="shared" si="27"/>
        <v>5.5033608420677504E-2</v>
      </c>
      <c r="I412" s="83">
        <f t="shared" si="28"/>
        <v>-2.5508781312262221E-2</v>
      </c>
    </row>
    <row r="413" spans="2:9" x14ac:dyDescent="0.3">
      <c r="B413" s="47">
        <v>136.68</v>
      </c>
      <c r="C413" s="47">
        <v>188.02</v>
      </c>
      <c r="D413" s="47">
        <v>189.29</v>
      </c>
      <c r="E413" s="47">
        <v>191.18</v>
      </c>
      <c r="F413" s="83">
        <f t="shared" si="25"/>
        <v>1.9773707420622012E-3</v>
      </c>
      <c r="G413" s="83">
        <f t="shared" si="26"/>
        <v>-5.4341510568835266E-2</v>
      </c>
      <c r="H413" s="83">
        <f t="shared" si="27"/>
        <v>-6.4393230853933503E-2</v>
      </c>
      <c r="I413" s="83">
        <f t="shared" si="28"/>
        <v>1.4170437552651094E-2</v>
      </c>
    </row>
    <row r="414" spans="2:9" x14ac:dyDescent="0.3">
      <c r="B414" s="47">
        <v>128.4</v>
      </c>
      <c r="C414" s="47">
        <v>192.61</v>
      </c>
      <c r="D414" s="47">
        <v>187.35</v>
      </c>
      <c r="E414" s="47">
        <v>206.55</v>
      </c>
      <c r="F414" s="83">
        <f t="shared" si="25"/>
        <v>-6.249203599123028E-2</v>
      </c>
      <c r="G414" s="83">
        <f t="shared" si="26"/>
        <v>2.4119078945726208E-2</v>
      </c>
      <c r="H414" s="83">
        <f t="shared" si="27"/>
        <v>-1.0301705378431737E-2</v>
      </c>
      <c r="I414" s="83">
        <f t="shared" si="28"/>
        <v>7.7327121207156943E-2</v>
      </c>
    </row>
    <row r="415" spans="2:9" x14ac:dyDescent="0.3">
      <c r="B415" s="47">
        <v>128.18</v>
      </c>
      <c r="C415" s="47">
        <v>187.68</v>
      </c>
      <c r="D415" s="47">
        <v>186.75</v>
      </c>
      <c r="E415" s="47">
        <v>207.29</v>
      </c>
      <c r="F415" s="83">
        <f t="shared" si="25"/>
        <v>-1.7148651797799981E-3</v>
      </c>
      <c r="G415" s="83">
        <f t="shared" si="26"/>
        <v>-2.5929034190965726E-2</v>
      </c>
      <c r="H415" s="83">
        <f t="shared" si="27"/>
        <v>-3.2077012267696199E-3</v>
      </c>
      <c r="I415" s="83">
        <f t="shared" si="28"/>
        <v>3.5762651686462228E-3</v>
      </c>
    </row>
    <row r="416" spans="2:9" x14ac:dyDescent="0.3">
      <c r="B416" s="47">
        <v>126.71</v>
      </c>
      <c r="C416" s="47">
        <v>191.09</v>
      </c>
      <c r="D416" s="47">
        <v>183.47</v>
      </c>
      <c r="E416" s="47">
        <v>210.54</v>
      </c>
      <c r="F416" s="83">
        <f t="shared" si="25"/>
        <v>-1.1534515265263974E-2</v>
      </c>
      <c r="G416" s="83">
        <f t="shared" si="26"/>
        <v>1.8006136348114678E-2</v>
      </c>
      <c r="H416" s="83">
        <f t="shared" si="27"/>
        <v>-1.7719657622298424E-2</v>
      </c>
      <c r="I416" s="83">
        <f t="shared" si="28"/>
        <v>1.5556879811758793E-2</v>
      </c>
    </row>
    <row r="417" spans="2:9" x14ac:dyDescent="0.3">
      <c r="B417" s="47">
        <v>131.41999999999999</v>
      </c>
      <c r="C417" s="47">
        <v>194.55</v>
      </c>
      <c r="D417" s="47">
        <v>194.85</v>
      </c>
      <c r="E417" s="47">
        <v>199.29</v>
      </c>
      <c r="F417" s="83">
        <f t="shared" si="25"/>
        <v>3.6497290658904939E-2</v>
      </c>
      <c r="G417" s="83">
        <f t="shared" si="26"/>
        <v>1.7944678177282729E-2</v>
      </c>
      <c r="H417" s="83">
        <f t="shared" si="27"/>
        <v>6.0178865394089974E-2</v>
      </c>
      <c r="I417" s="83">
        <f t="shared" si="28"/>
        <v>-5.4914608477919312E-2</v>
      </c>
    </row>
    <row r="418" spans="2:9" x14ac:dyDescent="0.3">
      <c r="B418" s="47">
        <v>134.51</v>
      </c>
      <c r="C418" s="47">
        <v>195.88</v>
      </c>
      <c r="D418" s="47">
        <v>198.69</v>
      </c>
      <c r="E418" s="47">
        <v>194.29</v>
      </c>
      <c r="F418" s="83">
        <f t="shared" si="25"/>
        <v>2.3240244250768465E-2</v>
      </c>
      <c r="G418" s="83">
        <f t="shared" si="26"/>
        <v>6.8130274035539595E-3</v>
      </c>
      <c r="H418" s="83">
        <f t="shared" si="27"/>
        <v>1.9515789380279546E-2</v>
      </c>
      <c r="I418" s="83">
        <f t="shared" si="28"/>
        <v>-2.540916209023791E-2</v>
      </c>
    </row>
    <row r="419" spans="2:9" x14ac:dyDescent="0.3">
      <c r="B419" s="47">
        <v>131.31</v>
      </c>
      <c r="C419" s="47">
        <v>190.57</v>
      </c>
      <c r="D419" s="47">
        <v>186.79</v>
      </c>
      <c r="E419" s="47">
        <v>200.36</v>
      </c>
      <c r="F419" s="83">
        <f t="shared" si="25"/>
        <v>-2.407760584957646E-2</v>
      </c>
      <c r="G419" s="83">
        <f t="shared" si="26"/>
        <v>-2.7482645693832006E-2</v>
      </c>
      <c r="H419" s="83">
        <f t="shared" si="27"/>
        <v>-6.176082999378614E-2</v>
      </c>
      <c r="I419" s="83">
        <f t="shared" si="28"/>
        <v>3.0763860234394643E-2</v>
      </c>
    </row>
    <row r="420" spans="2:9" x14ac:dyDescent="0.3">
      <c r="B420" s="47">
        <v>135.28</v>
      </c>
      <c r="C420" s="47">
        <v>194.13</v>
      </c>
      <c r="D420" s="47">
        <v>195</v>
      </c>
      <c r="E420" s="47">
        <v>193.55</v>
      </c>
      <c r="F420" s="83">
        <f t="shared" si="25"/>
        <v>2.9785764719411221E-2</v>
      </c>
      <c r="G420" s="83">
        <f t="shared" si="26"/>
        <v>1.8508456596999717E-2</v>
      </c>
      <c r="H420" s="83">
        <f t="shared" si="27"/>
        <v>4.3014567392535091E-2</v>
      </c>
      <c r="I420" s="83">
        <f t="shared" si="28"/>
        <v>-3.4579871465758985E-2</v>
      </c>
    </row>
    <row r="421" spans="2:9" x14ac:dyDescent="0.3">
      <c r="B421" s="47">
        <v>138.27000000000001</v>
      </c>
      <c r="C421" s="47">
        <v>192.68</v>
      </c>
      <c r="D421" s="47">
        <v>193.48</v>
      </c>
      <c r="E421" s="47">
        <v>193.79</v>
      </c>
      <c r="F421" s="83">
        <f t="shared" si="25"/>
        <v>2.1861590810201836E-2</v>
      </c>
      <c r="G421" s="83">
        <f t="shared" si="26"/>
        <v>-7.4972559752643463E-3</v>
      </c>
      <c r="H421" s="83">
        <f t="shared" si="27"/>
        <v>-7.8254106089643716E-3</v>
      </c>
      <c r="I421" s="83">
        <f t="shared" si="28"/>
        <v>1.2392215145009312E-3</v>
      </c>
    </row>
    <row r="422" spans="2:9" x14ac:dyDescent="0.3">
      <c r="B422" s="47">
        <v>137.38</v>
      </c>
      <c r="C422" s="47">
        <v>194.09</v>
      </c>
      <c r="D422" s="47">
        <v>194.74</v>
      </c>
      <c r="E422" s="47">
        <v>195.8</v>
      </c>
      <c r="F422" s="83">
        <f t="shared" si="25"/>
        <v>-6.4574866147911938E-3</v>
      </c>
      <c r="G422" s="83">
        <f t="shared" si="26"/>
        <v>7.2911872506156595E-3</v>
      </c>
      <c r="H422" s="83">
        <f t="shared" si="27"/>
        <v>6.4911875958279016E-3</v>
      </c>
      <c r="I422" s="83">
        <f t="shared" si="28"/>
        <v>1.0318631558252061E-2</v>
      </c>
    </row>
    <row r="423" spans="2:9" x14ac:dyDescent="0.3">
      <c r="B423" s="47">
        <v>133.77000000000001</v>
      </c>
      <c r="C423" s="47">
        <v>194.98</v>
      </c>
      <c r="D423" s="47">
        <v>189.31</v>
      </c>
      <c r="E423" s="47">
        <v>186.32</v>
      </c>
      <c r="F423" s="83">
        <f t="shared" si="25"/>
        <v>-2.6628901478240485E-2</v>
      </c>
      <c r="G423" s="83">
        <f t="shared" si="26"/>
        <v>4.5750201884895616E-3</v>
      </c>
      <c r="H423" s="83">
        <f t="shared" si="27"/>
        <v>-2.8279452528791649E-2</v>
      </c>
      <c r="I423" s="83">
        <f t="shared" si="28"/>
        <v>-4.9628104520324498E-2</v>
      </c>
    </row>
    <row r="424" spans="2:9" x14ac:dyDescent="0.3">
      <c r="B424" s="47">
        <v>139.16999999999999</v>
      </c>
      <c r="C424" s="47">
        <v>198.17</v>
      </c>
      <c r="D424" s="47">
        <v>202.1</v>
      </c>
      <c r="E424" s="47">
        <v>177.87</v>
      </c>
      <c r="F424" s="83">
        <f t="shared" si="25"/>
        <v>3.9574300124266791E-2</v>
      </c>
      <c r="G424" s="83">
        <f t="shared" si="26"/>
        <v>1.6228258977996041E-2</v>
      </c>
      <c r="H424" s="83">
        <f t="shared" si="27"/>
        <v>6.5376741387756593E-2</v>
      </c>
      <c r="I424" s="83">
        <f t="shared" si="28"/>
        <v>-4.6412679188699422E-2</v>
      </c>
    </row>
    <row r="425" spans="2:9" x14ac:dyDescent="0.3">
      <c r="B425" s="47">
        <v>137.96</v>
      </c>
      <c r="C425" s="47">
        <v>197.78</v>
      </c>
      <c r="D425" s="47">
        <v>192.2</v>
      </c>
      <c r="E425" s="47">
        <v>180.04</v>
      </c>
      <c r="F425" s="83">
        <f t="shared" si="25"/>
        <v>-8.732419363121656E-3</v>
      </c>
      <c r="G425" s="83">
        <f t="shared" si="26"/>
        <v>-1.9699463372766803E-3</v>
      </c>
      <c r="H425" s="83">
        <f t="shared" si="27"/>
        <v>-5.0226127873383278E-2</v>
      </c>
      <c r="I425" s="83">
        <f t="shared" si="28"/>
        <v>1.2126102037345902E-2</v>
      </c>
    </row>
    <row r="426" spans="2:9" x14ac:dyDescent="0.3">
      <c r="B426" s="47">
        <v>140.19</v>
      </c>
      <c r="C426" s="47">
        <v>201.18</v>
      </c>
      <c r="D426" s="47">
        <v>206.05</v>
      </c>
      <c r="E426" s="47">
        <v>176.84</v>
      </c>
      <c r="F426" s="83">
        <f t="shared" si="25"/>
        <v>1.6034857311804266E-2</v>
      </c>
      <c r="G426" s="83">
        <f t="shared" si="26"/>
        <v>1.704472786434736E-2</v>
      </c>
      <c r="H426" s="83">
        <f t="shared" si="27"/>
        <v>6.9582361248634317E-2</v>
      </c>
      <c r="I426" s="83">
        <f t="shared" si="28"/>
        <v>-1.7933679466689459E-2</v>
      </c>
    </row>
    <row r="427" spans="2:9" x14ac:dyDescent="0.3">
      <c r="B427" s="47">
        <v>134.94999999999999</v>
      </c>
      <c r="C427" s="47">
        <v>202.33</v>
      </c>
      <c r="D427" s="47">
        <v>197.77</v>
      </c>
      <c r="E427" s="47">
        <v>185.5</v>
      </c>
      <c r="F427" s="83">
        <f t="shared" si="25"/>
        <v>-3.8094305916430933E-2</v>
      </c>
      <c r="G427" s="83">
        <f t="shared" si="26"/>
        <v>5.6999980849111479E-3</v>
      </c>
      <c r="H427" s="83">
        <f t="shared" si="27"/>
        <v>-4.1014118450892707E-2</v>
      </c>
      <c r="I427" s="83">
        <f t="shared" si="28"/>
        <v>4.7809513089447454E-2</v>
      </c>
    </row>
    <row r="428" spans="2:9" x14ac:dyDescent="0.3">
      <c r="B428" s="47">
        <v>138.66999999999999</v>
      </c>
      <c r="C428" s="47">
        <v>197.57</v>
      </c>
      <c r="D428" s="47">
        <v>199.44</v>
      </c>
      <c r="E428" s="47">
        <v>179.76</v>
      </c>
      <c r="F428" s="83">
        <f t="shared" si="25"/>
        <v>2.719267030175912E-2</v>
      </c>
      <c r="G428" s="83">
        <f t="shared" si="26"/>
        <v>-2.3807075865789638E-2</v>
      </c>
      <c r="H428" s="83">
        <f t="shared" si="27"/>
        <v>8.4086998813687735E-3</v>
      </c>
      <c r="I428" s="83">
        <f t="shared" si="28"/>
        <v>-3.1432254170416181E-2</v>
      </c>
    </row>
    <row r="429" spans="2:9" x14ac:dyDescent="0.3">
      <c r="B429" s="47">
        <v>131.46</v>
      </c>
      <c r="C429" s="47">
        <v>182.15</v>
      </c>
      <c r="D429" s="47">
        <v>183.12</v>
      </c>
      <c r="E429" s="47">
        <v>201.13</v>
      </c>
      <c r="F429" s="83">
        <f t="shared" si="25"/>
        <v>-5.3394386930342534E-2</v>
      </c>
      <c r="G429" s="83">
        <f t="shared" si="26"/>
        <v>-8.1262428470740847E-2</v>
      </c>
      <c r="H429" s="83">
        <f t="shared" si="27"/>
        <v>-8.537176357099116E-2</v>
      </c>
      <c r="I429" s="83">
        <f t="shared" si="28"/>
        <v>0.11232883728805587</v>
      </c>
    </row>
    <row r="430" spans="2:9" x14ac:dyDescent="0.3">
      <c r="B430" s="47">
        <v>139</v>
      </c>
      <c r="C430" s="47">
        <v>192.93</v>
      </c>
      <c r="D430" s="47">
        <v>195.38</v>
      </c>
      <c r="E430" s="47">
        <v>188.47</v>
      </c>
      <c r="F430" s="83">
        <f t="shared" si="25"/>
        <v>5.5771310295261466E-2</v>
      </c>
      <c r="G430" s="83">
        <f t="shared" si="26"/>
        <v>5.7496905360308742E-2</v>
      </c>
      <c r="H430" s="83">
        <f t="shared" si="27"/>
        <v>6.4804704580485081E-2</v>
      </c>
      <c r="I430" s="83">
        <f t="shared" si="28"/>
        <v>-6.5012622136593201E-2</v>
      </c>
    </row>
    <row r="431" spans="2:9" x14ac:dyDescent="0.3">
      <c r="B431" s="47">
        <v>127.88</v>
      </c>
      <c r="C431" s="47">
        <v>174.39</v>
      </c>
      <c r="D431" s="47">
        <v>175.24</v>
      </c>
      <c r="E431" s="47">
        <v>194.4</v>
      </c>
      <c r="F431" s="83">
        <f t="shared" si="25"/>
        <v>-8.3381608939051138E-2</v>
      </c>
      <c r="G431" s="83">
        <f t="shared" si="26"/>
        <v>-0.1010332584335127</v>
      </c>
      <c r="H431" s="83">
        <f t="shared" si="27"/>
        <v>-0.10878991727909874</v>
      </c>
      <c r="I431" s="83">
        <f t="shared" si="28"/>
        <v>3.0979048997802381E-2</v>
      </c>
    </row>
    <row r="432" spans="2:9" x14ac:dyDescent="0.3">
      <c r="B432" s="47">
        <v>132.37</v>
      </c>
      <c r="C432" s="47">
        <v>197.18</v>
      </c>
      <c r="D432" s="47">
        <v>184.22</v>
      </c>
      <c r="E432" s="47">
        <v>187.55</v>
      </c>
      <c r="F432" s="83">
        <f t="shared" si="25"/>
        <v>3.4508707534038792E-2</v>
      </c>
      <c r="G432" s="83">
        <f t="shared" si="26"/>
        <v>0.12282284676552641</v>
      </c>
      <c r="H432" s="83">
        <f t="shared" si="27"/>
        <v>4.9974232614391836E-2</v>
      </c>
      <c r="I432" s="83">
        <f t="shared" si="28"/>
        <v>-3.5872415498442271E-2</v>
      </c>
    </row>
    <row r="433" spans="2:9" x14ac:dyDescent="0.3">
      <c r="B433" s="47">
        <v>130.94</v>
      </c>
      <c r="C433" s="47">
        <v>192.26</v>
      </c>
      <c r="D433" s="47">
        <v>185.31</v>
      </c>
      <c r="E433" s="47">
        <v>197.6</v>
      </c>
      <c r="F433" s="83">
        <f t="shared" si="25"/>
        <v>-1.0861828712734167E-2</v>
      </c>
      <c r="G433" s="83">
        <f t="shared" si="26"/>
        <v>-2.5268394509225207E-2</v>
      </c>
      <c r="H433" s="83">
        <f t="shared" si="27"/>
        <v>5.899402815828023E-3</v>
      </c>
      <c r="I433" s="83">
        <f t="shared" si="28"/>
        <v>5.2199308785870979E-2</v>
      </c>
    </row>
    <row r="434" spans="2:9" x14ac:dyDescent="0.3">
      <c r="B434" s="47">
        <v>130.24</v>
      </c>
      <c r="C434" s="47">
        <v>193.21</v>
      </c>
      <c r="D434" s="47">
        <v>191.79</v>
      </c>
      <c r="E434" s="47">
        <v>187.49</v>
      </c>
      <c r="F434" s="83">
        <f t="shared" si="25"/>
        <v>-5.3603007587150137E-3</v>
      </c>
      <c r="G434" s="83">
        <f t="shared" si="26"/>
        <v>4.9290576356220955E-3</v>
      </c>
      <c r="H434" s="83">
        <f t="shared" si="27"/>
        <v>3.4370925070827681E-2</v>
      </c>
      <c r="I434" s="83">
        <f t="shared" si="28"/>
        <v>-5.2519274658908044E-2</v>
      </c>
    </row>
    <row r="435" spans="2:9" x14ac:dyDescent="0.3">
      <c r="B435" s="47">
        <v>132.88</v>
      </c>
      <c r="C435" s="47">
        <v>200.32</v>
      </c>
      <c r="D435" s="47">
        <v>196.34</v>
      </c>
      <c r="E435" s="47">
        <v>200.18</v>
      </c>
      <c r="F435" s="83">
        <f t="shared" si="25"/>
        <v>2.0067563050809173E-2</v>
      </c>
      <c r="G435" s="83">
        <f t="shared" si="26"/>
        <v>3.6138407638441387E-2</v>
      </c>
      <c r="H435" s="83">
        <f t="shared" si="27"/>
        <v>2.3446826817630197E-2</v>
      </c>
      <c r="I435" s="83">
        <f t="shared" si="28"/>
        <v>6.5491451136013318E-2</v>
      </c>
    </row>
    <row r="436" spans="2:9" x14ac:dyDescent="0.3">
      <c r="B436" s="47">
        <v>129.68</v>
      </c>
      <c r="C436" s="47">
        <v>189.57</v>
      </c>
      <c r="D436" s="47">
        <v>192.17</v>
      </c>
      <c r="E436" s="47">
        <v>198.34</v>
      </c>
      <c r="F436" s="83">
        <f t="shared" si="25"/>
        <v>-2.4376587877618719E-2</v>
      </c>
      <c r="G436" s="83">
        <f t="shared" si="26"/>
        <v>-5.5157738458260143E-2</v>
      </c>
      <c r="H436" s="83">
        <f t="shared" si="27"/>
        <v>-2.1467453320039662E-2</v>
      </c>
      <c r="I436" s="83">
        <f t="shared" si="28"/>
        <v>-9.2342320328937973E-3</v>
      </c>
    </row>
    <row r="437" spans="2:9" x14ac:dyDescent="0.3">
      <c r="B437" s="47">
        <v>126.69</v>
      </c>
      <c r="C437" s="47">
        <v>185.16</v>
      </c>
      <c r="D437" s="47">
        <v>179.5</v>
      </c>
      <c r="E437" s="47">
        <v>198.66</v>
      </c>
      <c r="F437" s="83">
        <f t="shared" si="25"/>
        <v>-2.3326719813458852E-2</v>
      </c>
      <c r="G437" s="83">
        <f t="shared" si="26"/>
        <v>-2.3538033290403795E-2</v>
      </c>
      <c r="H437" s="83">
        <f t="shared" si="27"/>
        <v>-6.8205189016002088E-2</v>
      </c>
      <c r="I437" s="83">
        <f t="shared" si="28"/>
        <v>1.6120910292309501E-3</v>
      </c>
    </row>
    <row r="438" spans="2:9" x14ac:dyDescent="0.3">
      <c r="B438" s="47">
        <v>135.61000000000001</v>
      </c>
      <c r="C438" s="47">
        <v>190.08</v>
      </c>
      <c r="D438" s="47">
        <v>191.55</v>
      </c>
      <c r="E438" s="47">
        <v>196.59</v>
      </c>
      <c r="F438" s="83">
        <f t="shared" si="25"/>
        <v>6.8039961485892142E-2</v>
      </c>
      <c r="G438" s="83">
        <f t="shared" si="26"/>
        <v>2.6224720011210456E-2</v>
      </c>
      <c r="H438" s="83">
        <f t="shared" si="27"/>
        <v>6.4973663218324471E-2</v>
      </c>
      <c r="I438" s="83">
        <f t="shared" si="28"/>
        <v>-1.0474479067694624E-2</v>
      </c>
    </row>
    <row r="439" spans="2:9" x14ac:dyDescent="0.3">
      <c r="B439" s="47">
        <v>132.16999999999999</v>
      </c>
      <c r="C439" s="47">
        <v>198.52</v>
      </c>
      <c r="D439" s="47">
        <v>189.33</v>
      </c>
      <c r="E439" s="47">
        <v>203.13</v>
      </c>
      <c r="F439" s="83">
        <f t="shared" si="25"/>
        <v>-2.5694146330138737E-2</v>
      </c>
      <c r="G439" s="83">
        <f t="shared" si="26"/>
        <v>4.3444814544959881E-2</v>
      </c>
      <c r="H439" s="83">
        <f t="shared" si="27"/>
        <v>-1.165734688240015E-2</v>
      </c>
      <c r="I439" s="83">
        <f t="shared" si="28"/>
        <v>3.272582644614852E-2</v>
      </c>
    </row>
    <row r="440" spans="2:9" x14ac:dyDescent="0.3">
      <c r="B440" s="47">
        <v>131.69</v>
      </c>
      <c r="C440" s="47">
        <v>198.87</v>
      </c>
      <c r="D440" s="47">
        <v>190.5</v>
      </c>
      <c r="E440" s="47">
        <v>193.92</v>
      </c>
      <c r="F440" s="83">
        <f t="shared" si="25"/>
        <v>-3.6382970475865055E-3</v>
      </c>
      <c r="G440" s="83">
        <f t="shared" si="26"/>
        <v>1.7614942021697592E-3</v>
      </c>
      <c r="H440" s="83">
        <f t="shared" si="27"/>
        <v>6.1606703024977101E-3</v>
      </c>
      <c r="I440" s="83">
        <f t="shared" si="28"/>
        <v>-4.640046528471415E-2</v>
      </c>
    </row>
    <row r="441" spans="2:9" x14ac:dyDescent="0.3">
      <c r="B441" s="47">
        <v>131.62</v>
      </c>
      <c r="C441" s="47">
        <v>200.08</v>
      </c>
      <c r="D441" s="47">
        <v>190.22</v>
      </c>
      <c r="E441" s="47">
        <v>194.63</v>
      </c>
      <c r="F441" s="83">
        <f t="shared" si="25"/>
        <v>-5.3169269415559721E-4</v>
      </c>
      <c r="G441" s="83">
        <f t="shared" si="26"/>
        <v>6.0659416479537627E-3</v>
      </c>
      <c r="H441" s="83">
        <f t="shared" si="27"/>
        <v>-1.4708975125162743E-3</v>
      </c>
      <c r="I441" s="83">
        <f t="shared" si="28"/>
        <v>3.6546173735339778E-3</v>
      </c>
    </row>
    <row r="442" spans="2:9" x14ac:dyDescent="0.3">
      <c r="B442" s="47">
        <v>135.29</v>
      </c>
      <c r="C442" s="47">
        <v>205.34</v>
      </c>
      <c r="D442" s="47">
        <v>202.05</v>
      </c>
      <c r="E442" s="47">
        <v>196.07</v>
      </c>
      <c r="F442" s="83">
        <f t="shared" si="25"/>
        <v>2.7501639587295703E-2</v>
      </c>
      <c r="G442" s="83">
        <f t="shared" si="26"/>
        <v>2.5949855301455101E-2</v>
      </c>
      <c r="H442" s="83">
        <f t="shared" si="27"/>
        <v>6.0333894470243378E-2</v>
      </c>
      <c r="I442" s="83">
        <f t="shared" si="28"/>
        <v>7.3714180728467211E-3</v>
      </c>
    </row>
    <row r="443" spans="2:9" x14ac:dyDescent="0.3">
      <c r="B443" s="47">
        <v>128.68</v>
      </c>
      <c r="C443" s="47">
        <v>192.02</v>
      </c>
      <c r="D443" s="47">
        <v>183.28</v>
      </c>
      <c r="E443" s="47">
        <v>193.69</v>
      </c>
      <c r="F443" s="83">
        <f t="shared" si="25"/>
        <v>-5.0091920244443228E-2</v>
      </c>
      <c r="G443" s="83">
        <f t="shared" si="26"/>
        <v>-6.7067608601340881E-2</v>
      </c>
      <c r="H443" s="83">
        <f t="shared" si="27"/>
        <v>-9.7500153379242616E-2</v>
      </c>
      <c r="I443" s="83">
        <f t="shared" si="28"/>
        <v>-1.2212795473182651E-2</v>
      </c>
    </row>
    <row r="444" spans="2:9" x14ac:dyDescent="0.3">
      <c r="B444" s="47">
        <v>128.69</v>
      </c>
      <c r="C444" s="47">
        <v>198</v>
      </c>
      <c r="D444" s="47">
        <v>195.72</v>
      </c>
      <c r="E444" s="47">
        <v>193.97</v>
      </c>
      <c r="F444" s="83">
        <f t="shared" si="25"/>
        <v>7.7709134747818695E-5</v>
      </c>
      <c r="G444" s="83">
        <f t="shared" si="26"/>
        <v>3.0667497425057377E-2</v>
      </c>
      <c r="H444" s="83">
        <f t="shared" si="27"/>
        <v>6.5670028275682704E-2</v>
      </c>
      <c r="I444" s="83">
        <f t="shared" si="28"/>
        <v>1.4445650760526185E-3</v>
      </c>
    </row>
    <row r="445" spans="2:9" x14ac:dyDescent="0.3">
      <c r="B445" s="47">
        <v>128.66999999999999</v>
      </c>
      <c r="C445" s="47">
        <v>191.25</v>
      </c>
      <c r="D445" s="47">
        <v>192.24</v>
      </c>
      <c r="E445" s="47">
        <v>194.3</v>
      </c>
      <c r="F445" s="83">
        <f t="shared" si="25"/>
        <v>-1.5542430867475081E-4</v>
      </c>
      <c r="G445" s="83">
        <f t="shared" si="26"/>
        <v>-3.4685557987889984E-2</v>
      </c>
      <c r="H445" s="83">
        <f t="shared" si="27"/>
        <v>-1.7940474992709333E-2</v>
      </c>
      <c r="I445" s="83">
        <f t="shared" si="28"/>
        <v>1.6998484531941666E-3</v>
      </c>
    </row>
    <row r="446" spans="2:9" x14ac:dyDescent="0.3">
      <c r="B446" s="47">
        <v>133.99</v>
      </c>
      <c r="C446" s="47">
        <v>198.82</v>
      </c>
      <c r="D446" s="47">
        <v>200.26</v>
      </c>
      <c r="E446" s="47">
        <v>185.28</v>
      </c>
      <c r="F446" s="83">
        <f t="shared" si="25"/>
        <v>4.0514183103617943E-2</v>
      </c>
      <c r="G446" s="83">
        <f t="shared" si="26"/>
        <v>3.8818420077353727E-2</v>
      </c>
      <c r="H446" s="83">
        <f t="shared" si="27"/>
        <v>4.087193085144316E-2</v>
      </c>
      <c r="I446" s="83">
        <f t="shared" si="28"/>
        <v>-4.7535161998764064E-2</v>
      </c>
    </row>
    <row r="447" spans="2:9" x14ac:dyDescent="0.3">
      <c r="B447" s="47">
        <v>136.53</v>
      </c>
      <c r="C447" s="47">
        <v>192.81</v>
      </c>
      <c r="D447" s="47">
        <v>205.72</v>
      </c>
      <c r="E447" s="47">
        <v>189.6</v>
      </c>
      <c r="F447" s="83">
        <f t="shared" si="25"/>
        <v>1.8779200396143655E-2</v>
      </c>
      <c r="G447" s="83">
        <f t="shared" si="26"/>
        <v>-3.0694644732694492E-2</v>
      </c>
      <c r="H447" s="83">
        <f t="shared" si="27"/>
        <v>2.6899498627058829E-2</v>
      </c>
      <c r="I447" s="83">
        <f t="shared" si="28"/>
        <v>2.3048395436290871E-2</v>
      </c>
    </row>
    <row r="448" spans="2:9" x14ac:dyDescent="0.3">
      <c r="B448" s="47">
        <v>133.80000000000001</v>
      </c>
      <c r="C448" s="47">
        <v>203.41</v>
      </c>
      <c r="D448" s="47">
        <v>199.56</v>
      </c>
      <c r="E448" s="47">
        <v>190.38</v>
      </c>
      <c r="F448" s="83">
        <f t="shared" si="25"/>
        <v>-2.0198223002532111E-2</v>
      </c>
      <c r="G448" s="83">
        <f t="shared" si="26"/>
        <v>5.3518398563091228E-2</v>
      </c>
      <c r="H448" s="83">
        <f t="shared" si="27"/>
        <v>-3.0401077913878832E-2</v>
      </c>
      <c r="I448" s="83">
        <f t="shared" si="28"/>
        <v>4.1054850022377923E-3</v>
      </c>
    </row>
    <row r="449" spans="2:9" x14ac:dyDescent="0.3">
      <c r="B449" s="47">
        <v>133.44999999999999</v>
      </c>
      <c r="C449" s="47">
        <v>199.65</v>
      </c>
      <c r="D449" s="47">
        <v>198.65</v>
      </c>
      <c r="E449" s="47">
        <v>202.27</v>
      </c>
      <c r="F449" s="83">
        <f t="shared" si="25"/>
        <v>-2.6192718435950686E-3</v>
      </c>
      <c r="G449" s="83">
        <f t="shared" si="26"/>
        <v>-1.8657813105165361E-2</v>
      </c>
      <c r="H449" s="83">
        <f t="shared" si="27"/>
        <v>-4.5704607322286676E-3</v>
      </c>
      <c r="I449" s="83">
        <f t="shared" si="28"/>
        <v>6.0581363741845015E-2</v>
      </c>
    </row>
    <row r="450" spans="2:9" x14ac:dyDescent="0.3">
      <c r="B450" s="47">
        <v>134.18</v>
      </c>
      <c r="C450" s="47">
        <v>209.35</v>
      </c>
      <c r="D450" s="47">
        <v>200.09</v>
      </c>
      <c r="E450" s="47">
        <v>206.71</v>
      </c>
      <c r="F450" s="83">
        <f t="shared" si="25"/>
        <v>5.4553062842089628E-3</v>
      </c>
      <c r="G450" s="83">
        <f t="shared" si="26"/>
        <v>4.744165895592186E-2</v>
      </c>
      <c r="H450" s="83">
        <f t="shared" si="27"/>
        <v>7.2227830677935156E-3</v>
      </c>
      <c r="I450" s="83">
        <f t="shared" si="28"/>
        <v>2.171340624614039E-2</v>
      </c>
    </row>
    <row r="451" spans="2:9" x14ac:dyDescent="0.3">
      <c r="B451" s="47">
        <v>136.16</v>
      </c>
      <c r="C451" s="47">
        <v>205.43</v>
      </c>
      <c r="D451" s="47">
        <v>204.57</v>
      </c>
      <c r="E451" s="47">
        <v>209.79</v>
      </c>
      <c r="F451" s="83">
        <f t="shared" si="25"/>
        <v>1.464848269032184E-2</v>
      </c>
      <c r="G451" s="83">
        <f t="shared" si="26"/>
        <v>-1.8902149160732559E-2</v>
      </c>
      <c r="H451" s="83">
        <f t="shared" si="27"/>
        <v>2.2142949872269679E-2</v>
      </c>
      <c r="I451" s="83">
        <f t="shared" si="28"/>
        <v>1.4790185572740491E-2</v>
      </c>
    </row>
    <row r="452" spans="2:9" x14ac:dyDescent="0.3">
      <c r="B452" s="47">
        <v>135.99</v>
      </c>
      <c r="C452" s="47">
        <v>214.74</v>
      </c>
      <c r="D452" s="47">
        <v>203.26</v>
      </c>
      <c r="E452" s="47">
        <v>214.19</v>
      </c>
      <c r="F452" s="83">
        <f t="shared" si="25"/>
        <v>-1.2493112041962956E-3</v>
      </c>
      <c r="G452" s="83">
        <f t="shared" si="26"/>
        <v>4.4322650701569766E-2</v>
      </c>
      <c r="H452" s="83">
        <f t="shared" si="27"/>
        <v>-6.4242674910508233E-3</v>
      </c>
      <c r="I452" s="83">
        <f t="shared" si="28"/>
        <v>2.0756441199165851E-2</v>
      </c>
    </row>
    <row r="453" spans="2:9" x14ac:dyDescent="0.3">
      <c r="B453" s="47">
        <v>136.01</v>
      </c>
      <c r="C453" s="47">
        <v>204.94</v>
      </c>
      <c r="D453" s="47">
        <v>202.49</v>
      </c>
      <c r="E453" s="47">
        <v>195.74</v>
      </c>
      <c r="F453" s="83">
        <f t="shared" si="25"/>
        <v>1.4705882379433685E-4</v>
      </c>
      <c r="G453" s="83">
        <f t="shared" si="26"/>
        <v>-4.6710740634417679E-2</v>
      </c>
      <c r="H453" s="83">
        <f t="shared" si="27"/>
        <v>-3.7954450984422961E-3</v>
      </c>
      <c r="I453" s="83">
        <f t="shared" si="28"/>
        <v>-9.0076223585377438E-2</v>
      </c>
    </row>
    <row r="454" spans="2:9" x14ac:dyDescent="0.3">
      <c r="B454" s="47">
        <v>139.49</v>
      </c>
      <c r="C454" s="47">
        <v>205.26</v>
      </c>
      <c r="D454" s="47">
        <v>209.07</v>
      </c>
      <c r="E454" s="47">
        <v>208.84</v>
      </c>
      <c r="F454" s="83">
        <f t="shared" si="25"/>
        <v>2.5264501659482012E-2</v>
      </c>
      <c r="G454" s="83">
        <f t="shared" si="26"/>
        <v>1.5602148459964887E-3</v>
      </c>
      <c r="H454" s="83">
        <f t="shared" si="27"/>
        <v>3.1978621507359188E-2</v>
      </c>
      <c r="I454" s="83">
        <f t="shared" si="28"/>
        <v>6.4781160544678112E-2</v>
      </c>
    </row>
    <row r="455" spans="2:9" x14ac:dyDescent="0.3">
      <c r="B455" s="47">
        <v>141.07</v>
      </c>
      <c r="C455" s="47">
        <v>214.59</v>
      </c>
      <c r="D455" s="47">
        <v>211.97</v>
      </c>
      <c r="E455" s="47">
        <v>216.39</v>
      </c>
      <c r="F455" s="83">
        <f t="shared" si="25"/>
        <v>1.1263306982267034E-2</v>
      </c>
      <c r="G455" s="83">
        <f t="shared" si="26"/>
        <v>4.4451762570833796E-2</v>
      </c>
      <c r="H455" s="83">
        <f t="shared" si="27"/>
        <v>1.3775631106108429E-2</v>
      </c>
      <c r="I455" s="83">
        <f t="shared" si="28"/>
        <v>3.5513926641339295E-2</v>
      </c>
    </row>
    <row r="456" spans="2:9" x14ac:dyDescent="0.3">
      <c r="B456" s="47">
        <v>138.43</v>
      </c>
      <c r="C456" s="47">
        <v>215.91</v>
      </c>
      <c r="D456" s="47">
        <v>206.01</v>
      </c>
      <c r="E456" s="47">
        <v>216.93</v>
      </c>
      <c r="F456" s="83">
        <f t="shared" si="25"/>
        <v>-1.8891438386767271E-2</v>
      </c>
      <c r="G456" s="83">
        <f t="shared" si="26"/>
        <v>6.1324233994203116E-3</v>
      </c>
      <c r="H456" s="83">
        <f t="shared" si="27"/>
        <v>-2.8520043923950942E-2</v>
      </c>
      <c r="I456" s="83">
        <f t="shared" si="28"/>
        <v>2.4923856712792641E-3</v>
      </c>
    </row>
    <row r="457" spans="2:9" x14ac:dyDescent="0.3">
      <c r="B457" s="47">
        <v>138.55000000000001</v>
      </c>
      <c r="C457" s="47">
        <v>201.57</v>
      </c>
      <c r="D457" s="47">
        <v>197.77</v>
      </c>
      <c r="E457" s="47">
        <v>205.1</v>
      </c>
      <c r="F457" s="83">
        <f t="shared" ref="F457:F520" si="29">LN(B457/B456)</f>
        <v>8.664886093439361E-4</v>
      </c>
      <c r="G457" s="83">
        <f t="shared" ref="G457:G520" si="30">LN(C457/C456)</f>
        <v>-6.8724938587654286E-2</v>
      </c>
      <c r="H457" s="83">
        <f t="shared" ref="H457:H520" si="31">LN(D457/D456)</f>
        <v>-4.0819971966761043E-2</v>
      </c>
      <c r="I457" s="83">
        <f t="shared" ref="I457:I520" si="32">LN(E457/E456)</f>
        <v>-5.6077055776635319E-2</v>
      </c>
    </row>
    <row r="458" spans="2:9" x14ac:dyDescent="0.3">
      <c r="B458" s="47">
        <v>140.5</v>
      </c>
      <c r="C458" s="47">
        <v>205.63</v>
      </c>
      <c r="D458" s="47">
        <v>200.88</v>
      </c>
      <c r="E458" s="47">
        <v>201.04</v>
      </c>
      <c r="F458" s="83">
        <f t="shared" si="29"/>
        <v>1.3976217464813019E-2</v>
      </c>
      <c r="G458" s="83">
        <f t="shared" si="30"/>
        <v>1.9941721733258769E-2</v>
      </c>
      <c r="H458" s="83">
        <f t="shared" si="31"/>
        <v>1.560297551539586E-2</v>
      </c>
      <c r="I458" s="83">
        <f t="shared" si="32"/>
        <v>-1.9993771842998196E-2</v>
      </c>
    </row>
    <row r="459" spans="2:9" x14ac:dyDescent="0.3">
      <c r="B459" s="47">
        <v>139.46</v>
      </c>
      <c r="C459" s="47">
        <v>221.43</v>
      </c>
      <c r="D459" s="47">
        <v>220.22</v>
      </c>
      <c r="E459" s="47">
        <v>223.28</v>
      </c>
      <c r="F459" s="83">
        <f t="shared" si="29"/>
        <v>-7.4296669809357768E-3</v>
      </c>
      <c r="G459" s="83">
        <f t="shared" si="30"/>
        <v>7.4028075116643582E-2</v>
      </c>
      <c r="H459" s="83">
        <f t="shared" si="31"/>
        <v>9.1919331836115503E-2</v>
      </c>
      <c r="I459" s="83">
        <f t="shared" si="32"/>
        <v>0.10492269599273001</v>
      </c>
    </row>
    <row r="460" spans="2:9" x14ac:dyDescent="0.3">
      <c r="B460" s="47">
        <v>143.66</v>
      </c>
      <c r="C460" s="47">
        <v>211.82</v>
      </c>
      <c r="D460" s="47">
        <v>229.86</v>
      </c>
      <c r="E460" s="47">
        <v>215.73</v>
      </c>
      <c r="F460" s="83">
        <f t="shared" si="29"/>
        <v>2.9671574853790829E-2</v>
      </c>
      <c r="G460" s="83">
        <f t="shared" si="30"/>
        <v>-4.4369655034547532E-2</v>
      </c>
      <c r="H460" s="83">
        <f t="shared" si="31"/>
        <v>4.2843381255167595E-2</v>
      </c>
      <c r="I460" s="83">
        <f t="shared" si="32"/>
        <v>-3.439896344555441E-2</v>
      </c>
    </row>
    <row r="461" spans="2:9" x14ac:dyDescent="0.3">
      <c r="B461" s="47">
        <v>144.12</v>
      </c>
      <c r="C461" s="47">
        <v>211.45</v>
      </c>
      <c r="D461" s="47">
        <v>211.46</v>
      </c>
      <c r="E461" s="47">
        <v>215.24</v>
      </c>
      <c r="F461" s="83">
        <f t="shared" si="29"/>
        <v>3.1968892332369021E-3</v>
      </c>
      <c r="G461" s="83">
        <f t="shared" si="30"/>
        <v>-1.7482934970256467E-3</v>
      </c>
      <c r="H461" s="83">
        <f t="shared" si="31"/>
        <v>-8.3434572636232135E-2</v>
      </c>
      <c r="I461" s="83">
        <f t="shared" si="32"/>
        <v>-2.2739411612933825E-3</v>
      </c>
    </row>
    <row r="462" spans="2:9" x14ac:dyDescent="0.3">
      <c r="B462" s="47">
        <v>145.05000000000001</v>
      </c>
      <c r="C462" s="47">
        <v>217.54</v>
      </c>
      <c r="D462" s="47">
        <v>213.3</v>
      </c>
      <c r="E462" s="47">
        <v>222.43</v>
      </c>
      <c r="F462" s="83">
        <f t="shared" si="29"/>
        <v>6.432224687520598E-3</v>
      </c>
      <c r="G462" s="83">
        <f t="shared" si="30"/>
        <v>2.8394177747206709E-2</v>
      </c>
      <c r="H462" s="83">
        <f t="shared" si="31"/>
        <v>8.6637701729244867E-3</v>
      </c>
      <c r="I462" s="83">
        <f t="shared" si="32"/>
        <v>3.2858760744420019E-2</v>
      </c>
    </row>
    <row r="463" spans="2:9" x14ac:dyDescent="0.3">
      <c r="B463" s="47">
        <v>140.58000000000001</v>
      </c>
      <c r="C463" s="47">
        <v>220.98</v>
      </c>
      <c r="D463" s="47">
        <v>203.59</v>
      </c>
      <c r="E463" s="47">
        <v>218.66</v>
      </c>
      <c r="F463" s="83">
        <f t="shared" si="29"/>
        <v>-3.130178881965371E-2</v>
      </c>
      <c r="G463" s="83">
        <f t="shared" si="30"/>
        <v>1.5689458019324608E-2</v>
      </c>
      <c r="H463" s="83">
        <f t="shared" si="31"/>
        <v>-4.6591457920719219E-2</v>
      </c>
      <c r="I463" s="83">
        <f t="shared" si="32"/>
        <v>-1.7094433359300183E-2</v>
      </c>
    </row>
    <row r="464" spans="2:9" x14ac:dyDescent="0.3">
      <c r="B464" s="47">
        <v>144.81</v>
      </c>
      <c r="C464" s="47">
        <v>215.29</v>
      </c>
      <c r="D464" s="47">
        <v>210.13</v>
      </c>
      <c r="E464" s="47">
        <v>222.5</v>
      </c>
      <c r="F464" s="83">
        <f t="shared" si="29"/>
        <v>2.9645816592751777E-2</v>
      </c>
      <c r="G464" s="83">
        <f t="shared" si="30"/>
        <v>-2.6086243211791402E-2</v>
      </c>
      <c r="H464" s="83">
        <f t="shared" si="31"/>
        <v>3.1618219248993627E-2</v>
      </c>
      <c r="I464" s="83">
        <f t="shared" si="32"/>
        <v>1.7409089599956257E-2</v>
      </c>
    </row>
    <row r="465" spans="2:9" x14ac:dyDescent="0.3">
      <c r="B465" s="47">
        <v>145.36000000000001</v>
      </c>
      <c r="C465" s="47">
        <v>222.4</v>
      </c>
      <c r="D465" s="47">
        <v>211.14</v>
      </c>
      <c r="E465" s="47">
        <v>226.48</v>
      </c>
      <c r="F465" s="83">
        <f t="shared" si="29"/>
        <v>3.7908857474046472E-3</v>
      </c>
      <c r="G465" s="83">
        <f t="shared" si="30"/>
        <v>3.2491605903189905E-2</v>
      </c>
      <c r="H465" s="83">
        <f t="shared" si="31"/>
        <v>4.795033755969306E-3</v>
      </c>
      <c r="I465" s="83">
        <f t="shared" si="32"/>
        <v>1.7729539197349192E-2</v>
      </c>
    </row>
    <row r="466" spans="2:9" x14ac:dyDescent="0.3">
      <c r="B466" s="47">
        <v>144.65</v>
      </c>
      <c r="C466" s="47">
        <v>217.72</v>
      </c>
      <c r="D466" s="47">
        <v>218.03</v>
      </c>
      <c r="E466" s="47">
        <v>208.03</v>
      </c>
      <c r="F466" s="83">
        <f t="shared" si="29"/>
        <v>-4.8963926657717132E-3</v>
      </c>
      <c r="G466" s="83">
        <f t="shared" si="30"/>
        <v>-2.1267728810428106E-2</v>
      </c>
      <c r="H466" s="83">
        <f t="shared" si="31"/>
        <v>3.2111247438408125E-2</v>
      </c>
      <c r="I466" s="83">
        <f t="shared" si="32"/>
        <v>-8.4974340733352749E-2</v>
      </c>
    </row>
    <row r="467" spans="2:9" x14ac:dyDescent="0.3">
      <c r="B467" s="47">
        <v>145.54</v>
      </c>
      <c r="C467" s="47">
        <v>218.69</v>
      </c>
      <c r="D467" s="47">
        <v>213.52</v>
      </c>
      <c r="E467" s="47">
        <v>219.03</v>
      </c>
      <c r="F467" s="83">
        <f t="shared" si="29"/>
        <v>6.1339314967962478E-3</v>
      </c>
      <c r="G467" s="83">
        <f t="shared" si="30"/>
        <v>4.4453683342323804E-3</v>
      </c>
      <c r="H467" s="83">
        <f t="shared" si="31"/>
        <v>-2.0902162903688026E-2</v>
      </c>
      <c r="I467" s="83">
        <f t="shared" si="32"/>
        <v>5.1526406665812645E-2</v>
      </c>
    </row>
    <row r="468" spans="2:9" x14ac:dyDescent="0.3">
      <c r="B468" s="47">
        <v>145.97</v>
      </c>
      <c r="C468" s="47">
        <v>228.85</v>
      </c>
      <c r="D468" s="47">
        <v>228.14</v>
      </c>
      <c r="E468" s="47">
        <v>228.58</v>
      </c>
      <c r="F468" s="83">
        <f t="shared" si="29"/>
        <v>2.9501582235464106E-3</v>
      </c>
      <c r="G468" s="83">
        <f t="shared" si="30"/>
        <v>4.5411565199419329E-2</v>
      </c>
      <c r="H468" s="83">
        <f t="shared" si="31"/>
        <v>6.6228970503483045E-2</v>
      </c>
      <c r="I468" s="83">
        <f t="shared" si="32"/>
        <v>4.2677551733347766E-2</v>
      </c>
    </row>
    <row r="469" spans="2:9" x14ac:dyDescent="0.3">
      <c r="B469" s="47">
        <v>147.37</v>
      </c>
      <c r="C469" s="47">
        <v>223.63</v>
      </c>
      <c r="D469" s="47">
        <v>223.96</v>
      </c>
      <c r="E469" s="47">
        <v>225.08</v>
      </c>
      <c r="F469" s="83">
        <f t="shared" si="29"/>
        <v>9.5453100826848984E-3</v>
      </c>
      <c r="G469" s="83">
        <f t="shared" si="30"/>
        <v>-2.3073866661025223E-2</v>
      </c>
      <c r="H469" s="83">
        <f t="shared" si="31"/>
        <v>-1.8492011119059151E-2</v>
      </c>
      <c r="I469" s="83">
        <f t="shared" si="32"/>
        <v>-1.5430363904373651E-2</v>
      </c>
    </row>
    <row r="470" spans="2:9" x14ac:dyDescent="0.3">
      <c r="B470" s="47">
        <v>148.19999999999999</v>
      </c>
      <c r="C470" s="47">
        <v>223.89</v>
      </c>
      <c r="D470" s="47">
        <v>225.26</v>
      </c>
      <c r="E470" s="47">
        <v>226.49</v>
      </c>
      <c r="F470" s="83">
        <f t="shared" si="29"/>
        <v>5.616281636814829E-3</v>
      </c>
      <c r="G470" s="83">
        <f t="shared" si="30"/>
        <v>1.161959372779799E-3</v>
      </c>
      <c r="H470" s="83">
        <f t="shared" si="31"/>
        <v>5.7878261388578977E-3</v>
      </c>
      <c r="I470" s="83">
        <f t="shared" si="32"/>
        <v>6.244899272990388E-3</v>
      </c>
    </row>
    <row r="471" spans="2:9" x14ac:dyDescent="0.3">
      <c r="B471" s="47">
        <v>145.77000000000001</v>
      </c>
      <c r="C471" s="47">
        <v>229.35</v>
      </c>
      <c r="D471" s="47">
        <v>232.68</v>
      </c>
      <c r="E471" s="47">
        <v>231.43</v>
      </c>
      <c r="F471" s="83">
        <f t="shared" si="29"/>
        <v>-1.6532675776065067E-2</v>
      </c>
      <c r="G471" s="83">
        <f t="shared" si="30"/>
        <v>2.4094361231775375E-2</v>
      </c>
      <c r="H471" s="83">
        <f t="shared" si="31"/>
        <v>3.240882842301037E-2</v>
      </c>
      <c r="I471" s="83">
        <f t="shared" si="32"/>
        <v>2.1576658153502112E-2</v>
      </c>
    </row>
    <row r="472" spans="2:9" x14ac:dyDescent="0.3">
      <c r="B472" s="47">
        <v>147.97999999999999</v>
      </c>
      <c r="C472" s="47">
        <v>240.13</v>
      </c>
      <c r="D472" s="47">
        <v>240.51</v>
      </c>
      <c r="E472" s="47">
        <v>227.6</v>
      </c>
      <c r="F472" s="83">
        <f t="shared" si="29"/>
        <v>1.5047092411483524E-2</v>
      </c>
      <c r="G472" s="83">
        <f t="shared" si="30"/>
        <v>4.5931222317042129E-2</v>
      </c>
      <c r="H472" s="83">
        <f t="shared" si="31"/>
        <v>3.3097549680409143E-2</v>
      </c>
      <c r="I472" s="83">
        <f t="shared" si="32"/>
        <v>-1.6687749739394936E-2</v>
      </c>
    </row>
    <row r="473" spans="2:9" x14ac:dyDescent="0.3">
      <c r="B473" s="47">
        <v>145.86000000000001</v>
      </c>
      <c r="C473" s="47">
        <v>227.49</v>
      </c>
      <c r="D473" s="47">
        <v>228.23</v>
      </c>
      <c r="E473" s="47">
        <v>231.97</v>
      </c>
      <c r="F473" s="83">
        <f t="shared" si="29"/>
        <v>-1.4429871941317684E-2</v>
      </c>
      <c r="G473" s="83">
        <f t="shared" si="30"/>
        <v>-5.4074161979269134E-2</v>
      </c>
      <c r="H473" s="83">
        <f t="shared" si="31"/>
        <v>-5.2407776307184024E-2</v>
      </c>
      <c r="I473" s="83">
        <f t="shared" si="32"/>
        <v>1.9018350708003007E-2</v>
      </c>
    </row>
    <row r="474" spans="2:9" x14ac:dyDescent="0.3">
      <c r="B474" s="47">
        <v>144.74</v>
      </c>
      <c r="C474" s="47">
        <v>228.02</v>
      </c>
      <c r="D474" s="47">
        <v>227.16</v>
      </c>
      <c r="E474" s="47">
        <v>234.52</v>
      </c>
      <c r="F474" s="83">
        <f t="shared" si="29"/>
        <v>-7.7082281181054145E-3</v>
      </c>
      <c r="G474" s="83">
        <f t="shared" si="30"/>
        <v>2.3270630246197813E-3</v>
      </c>
      <c r="H474" s="83">
        <f t="shared" si="31"/>
        <v>-4.6992774065541115E-3</v>
      </c>
      <c r="I474" s="83">
        <f t="shared" si="32"/>
        <v>1.0932819135835478E-2</v>
      </c>
    </row>
    <row r="475" spans="2:9" x14ac:dyDescent="0.3">
      <c r="B475" s="47">
        <v>148.47</v>
      </c>
      <c r="C475" s="47">
        <v>238.18</v>
      </c>
      <c r="D475" s="47">
        <v>230.83</v>
      </c>
      <c r="E475" s="47">
        <v>240.06</v>
      </c>
      <c r="F475" s="83">
        <f t="shared" si="29"/>
        <v>2.5443888193922709E-2</v>
      </c>
      <c r="G475" s="83">
        <f t="shared" si="30"/>
        <v>4.3593345934276065E-2</v>
      </c>
      <c r="H475" s="83">
        <f t="shared" si="31"/>
        <v>1.6026893846675182E-2</v>
      </c>
      <c r="I475" s="83">
        <f t="shared" si="32"/>
        <v>2.3348020001184393E-2</v>
      </c>
    </row>
    <row r="476" spans="2:9" x14ac:dyDescent="0.3">
      <c r="B476" s="47">
        <v>149.57</v>
      </c>
      <c r="C476" s="47">
        <v>234.19</v>
      </c>
      <c r="D476" s="47">
        <v>240.78</v>
      </c>
      <c r="E476" s="47">
        <v>232.38</v>
      </c>
      <c r="F476" s="83">
        <f t="shared" si="29"/>
        <v>7.3815930393308334E-3</v>
      </c>
      <c r="G476" s="83">
        <f t="shared" si="30"/>
        <v>-1.6893938636091187E-2</v>
      </c>
      <c r="H476" s="83">
        <f t="shared" si="31"/>
        <v>4.2202144650973501E-2</v>
      </c>
      <c r="I476" s="83">
        <f t="shared" si="32"/>
        <v>-3.2514929342482853E-2</v>
      </c>
    </row>
    <row r="477" spans="2:9" x14ac:dyDescent="0.3">
      <c r="B477" s="47">
        <v>148.03</v>
      </c>
      <c r="C477" s="47">
        <v>244.24</v>
      </c>
      <c r="D477" s="47">
        <v>236.96</v>
      </c>
      <c r="E477" s="47">
        <v>233.12</v>
      </c>
      <c r="F477" s="83">
        <f t="shared" si="29"/>
        <v>-1.0349554745834419E-2</v>
      </c>
      <c r="G477" s="83">
        <f t="shared" si="30"/>
        <v>4.2018596722863788E-2</v>
      </c>
      <c r="H477" s="83">
        <f t="shared" si="31"/>
        <v>-1.5992302987391706E-2</v>
      </c>
      <c r="I477" s="83">
        <f t="shared" si="32"/>
        <v>3.1793796921789725E-3</v>
      </c>
    </row>
    <row r="478" spans="2:9" x14ac:dyDescent="0.3">
      <c r="B478" s="47">
        <v>149.41999999999999</v>
      </c>
      <c r="C478" s="47">
        <v>230.64</v>
      </c>
      <c r="D478" s="47">
        <v>228.82</v>
      </c>
      <c r="E478" s="47">
        <v>237.8</v>
      </c>
      <c r="F478" s="83">
        <f t="shared" si="29"/>
        <v>9.3461766222543291E-3</v>
      </c>
      <c r="G478" s="83">
        <f t="shared" si="30"/>
        <v>-5.7293295096475814E-2</v>
      </c>
      <c r="H478" s="83">
        <f t="shared" si="31"/>
        <v>-3.4955682246690906E-2</v>
      </c>
      <c r="I478" s="83">
        <f t="shared" si="32"/>
        <v>1.9876641809786742E-2</v>
      </c>
    </row>
    <row r="479" spans="2:9" x14ac:dyDescent="0.3">
      <c r="B479" s="47">
        <v>149.04</v>
      </c>
      <c r="C479" s="47">
        <v>244.45</v>
      </c>
      <c r="D479" s="47">
        <v>237.72</v>
      </c>
      <c r="E479" s="47">
        <v>243.26</v>
      </c>
      <c r="F479" s="83">
        <f t="shared" si="29"/>
        <v>-2.5464062543221139E-3</v>
      </c>
      <c r="G479" s="83">
        <f t="shared" si="30"/>
        <v>5.8152735694507754E-2</v>
      </c>
      <c r="H479" s="83">
        <f t="shared" si="31"/>
        <v>3.8157842225662125E-2</v>
      </c>
      <c r="I479" s="83">
        <f t="shared" si="32"/>
        <v>2.2700845933608802E-2</v>
      </c>
    </row>
    <row r="480" spans="2:9" x14ac:dyDescent="0.3">
      <c r="B480" s="47">
        <v>152.63</v>
      </c>
      <c r="C480" s="47">
        <v>235.71</v>
      </c>
      <c r="D480" s="47">
        <v>234.77</v>
      </c>
      <c r="E480" s="47">
        <v>234.35</v>
      </c>
      <c r="F480" s="83">
        <f t="shared" si="29"/>
        <v>2.380196563369761E-2</v>
      </c>
      <c r="G480" s="83">
        <f t="shared" si="30"/>
        <v>-3.6408553168814542E-2</v>
      </c>
      <c r="H480" s="83">
        <f t="shared" si="31"/>
        <v>-1.2487199021042937E-2</v>
      </c>
      <c r="I480" s="83">
        <f t="shared" si="32"/>
        <v>-3.731510582157524E-2</v>
      </c>
    </row>
    <row r="481" spans="2:9" x14ac:dyDescent="0.3">
      <c r="B481" s="47">
        <v>147.16999999999999</v>
      </c>
      <c r="C481" s="47">
        <v>218.24</v>
      </c>
      <c r="D481" s="47">
        <v>213.21</v>
      </c>
      <c r="E481" s="47">
        <v>245.31</v>
      </c>
      <c r="F481" s="83">
        <f t="shared" si="29"/>
        <v>-3.6428310751009246E-2</v>
      </c>
      <c r="G481" s="83">
        <f t="shared" si="30"/>
        <v>-7.7006861200742655E-2</v>
      </c>
      <c r="H481" s="83">
        <f t="shared" si="31"/>
        <v>-9.6328715970503395E-2</v>
      </c>
      <c r="I481" s="83">
        <f t="shared" si="32"/>
        <v>4.5706992473280583E-2</v>
      </c>
    </row>
    <row r="482" spans="2:9" x14ac:dyDescent="0.3">
      <c r="B482" s="47">
        <v>147.11000000000001</v>
      </c>
      <c r="C482" s="47">
        <v>233.4</v>
      </c>
      <c r="D482" s="47">
        <v>212.93</v>
      </c>
      <c r="E482" s="47">
        <v>245.81</v>
      </c>
      <c r="F482" s="83">
        <f t="shared" si="29"/>
        <v>-4.0777491390084976E-4</v>
      </c>
      <c r="G482" s="83">
        <f t="shared" si="30"/>
        <v>6.7158345197358221E-2</v>
      </c>
      <c r="H482" s="83">
        <f t="shared" si="31"/>
        <v>-1.3141223086062857E-3</v>
      </c>
      <c r="I482" s="83">
        <f t="shared" si="32"/>
        <v>2.0361629448946423E-3</v>
      </c>
    </row>
    <row r="483" spans="2:9" x14ac:dyDescent="0.3">
      <c r="B483" s="47">
        <v>145.86000000000001</v>
      </c>
      <c r="C483" s="47">
        <v>235.17</v>
      </c>
      <c r="D483" s="47">
        <v>210.14</v>
      </c>
      <c r="E483" s="47">
        <v>248.73</v>
      </c>
      <c r="F483" s="83">
        <f t="shared" si="29"/>
        <v>-8.5333487060334171E-3</v>
      </c>
      <c r="G483" s="83">
        <f t="shared" si="30"/>
        <v>7.5549370162847958E-3</v>
      </c>
      <c r="H483" s="83">
        <f t="shared" si="31"/>
        <v>-1.3189497937678081E-2</v>
      </c>
      <c r="I483" s="83">
        <f t="shared" si="32"/>
        <v>1.1809091009346837E-2</v>
      </c>
    </row>
    <row r="484" spans="2:9" x14ac:dyDescent="0.3">
      <c r="B484" s="47">
        <v>148.84</v>
      </c>
      <c r="C484" s="47">
        <v>228.86</v>
      </c>
      <c r="D484" s="47">
        <v>216.32</v>
      </c>
      <c r="E484" s="47">
        <v>243.09</v>
      </c>
      <c r="F484" s="83">
        <f t="shared" si="29"/>
        <v>2.0224645922334722E-2</v>
      </c>
      <c r="G484" s="83">
        <f t="shared" si="30"/>
        <v>-2.719819397917168E-2</v>
      </c>
      <c r="H484" s="83">
        <f t="shared" si="31"/>
        <v>2.8984817593970029E-2</v>
      </c>
      <c r="I484" s="83">
        <f t="shared" si="32"/>
        <v>-2.2936225655493393E-2</v>
      </c>
    </row>
    <row r="485" spans="2:9" x14ac:dyDescent="0.3">
      <c r="B485" s="47">
        <v>149.5</v>
      </c>
      <c r="C485" s="47">
        <v>227.61</v>
      </c>
      <c r="D485" s="47">
        <v>235</v>
      </c>
      <c r="E485" s="47">
        <v>242.17</v>
      </c>
      <c r="F485" s="83">
        <f t="shared" si="29"/>
        <v>4.4244893523193943E-3</v>
      </c>
      <c r="G485" s="83">
        <f t="shared" si="30"/>
        <v>-5.4768248714755097E-3</v>
      </c>
      <c r="H485" s="83">
        <f t="shared" si="31"/>
        <v>8.2826721289559813E-2</v>
      </c>
      <c r="I485" s="83">
        <f t="shared" si="32"/>
        <v>-3.7917862683333995E-3</v>
      </c>
    </row>
    <row r="486" spans="2:9" x14ac:dyDescent="0.3">
      <c r="B486" s="47">
        <v>145.01</v>
      </c>
      <c r="C486" s="47">
        <v>237.75</v>
      </c>
      <c r="D486" s="47">
        <v>224.53</v>
      </c>
      <c r="E486" s="47">
        <v>251.69</v>
      </c>
      <c r="F486" s="83">
        <f t="shared" si="29"/>
        <v>-3.0493687270937299E-2</v>
      </c>
      <c r="G486" s="83">
        <f t="shared" si="30"/>
        <v>4.3586063407406478E-2</v>
      </c>
      <c r="H486" s="83">
        <f t="shared" si="31"/>
        <v>-4.5576185600049439E-2</v>
      </c>
      <c r="I486" s="83">
        <f t="shared" si="32"/>
        <v>3.8558212642501456E-2</v>
      </c>
    </row>
    <row r="487" spans="2:9" x14ac:dyDescent="0.3">
      <c r="B487" s="47">
        <v>145.69</v>
      </c>
      <c r="C487" s="47">
        <v>219.25</v>
      </c>
      <c r="D487" s="47">
        <v>214.14</v>
      </c>
      <c r="E487" s="47">
        <v>223.37</v>
      </c>
      <c r="F487" s="83">
        <f t="shared" si="29"/>
        <v>4.6783711061007208E-3</v>
      </c>
      <c r="G487" s="83">
        <f t="shared" si="30"/>
        <v>-8.1007070173207227E-2</v>
      </c>
      <c r="H487" s="83">
        <f t="shared" si="31"/>
        <v>-4.7379321813985575E-2</v>
      </c>
      <c r="I487" s="83">
        <f t="shared" si="32"/>
        <v>-0.11936858216944611</v>
      </c>
    </row>
    <row r="488" spans="2:9" x14ac:dyDescent="0.3">
      <c r="B488" s="47">
        <v>148.69</v>
      </c>
      <c r="C488" s="47">
        <v>216.02</v>
      </c>
      <c r="D488" s="47">
        <v>211.99</v>
      </c>
      <c r="E488" s="47">
        <v>227.74</v>
      </c>
      <c r="F488" s="83">
        <f t="shared" si="29"/>
        <v>2.0382525043227431E-2</v>
      </c>
      <c r="G488" s="83">
        <f t="shared" si="30"/>
        <v>-1.4841635261964244E-2</v>
      </c>
      <c r="H488" s="83">
        <f t="shared" si="31"/>
        <v>-1.0090902981962718E-2</v>
      </c>
      <c r="I488" s="83">
        <f t="shared" si="32"/>
        <v>1.937503803699351E-2</v>
      </c>
    </row>
    <row r="489" spans="2:9" x14ac:dyDescent="0.3">
      <c r="B489" s="47">
        <v>152.80000000000001</v>
      </c>
      <c r="C489" s="47">
        <v>226.83</v>
      </c>
      <c r="D489" s="47">
        <v>229.04</v>
      </c>
      <c r="E489" s="47">
        <v>234.38</v>
      </c>
      <c r="F489" s="83">
        <f t="shared" si="29"/>
        <v>2.7266275023288256E-2</v>
      </c>
      <c r="G489" s="83">
        <f t="shared" si="30"/>
        <v>4.8829842247960199E-2</v>
      </c>
      <c r="H489" s="83">
        <f t="shared" si="31"/>
        <v>7.7357557041698333E-2</v>
      </c>
      <c r="I489" s="83">
        <f t="shared" si="32"/>
        <v>2.8739102447997249E-2</v>
      </c>
    </row>
    <row r="490" spans="2:9" x14ac:dyDescent="0.3">
      <c r="B490" s="47">
        <v>151.87</v>
      </c>
      <c r="C490" s="47">
        <v>233.88</v>
      </c>
      <c r="D490" s="47">
        <v>230.34</v>
      </c>
      <c r="E490" s="47">
        <v>231.17</v>
      </c>
      <c r="F490" s="83">
        <f t="shared" si="29"/>
        <v>-6.1049849902415623E-3</v>
      </c>
      <c r="G490" s="83">
        <f t="shared" si="30"/>
        <v>3.0607325069181429E-2</v>
      </c>
      <c r="H490" s="83">
        <f t="shared" si="31"/>
        <v>5.6598174509017961E-3</v>
      </c>
      <c r="I490" s="83">
        <f t="shared" si="32"/>
        <v>-1.3790359236970844E-2</v>
      </c>
    </row>
    <row r="491" spans="2:9" x14ac:dyDescent="0.3">
      <c r="B491" s="47">
        <v>144.31</v>
      </c>
      <c r="C491" s="47">
        <v>233.76</v>
      </c>
      <c r="D491" s="47">
        <v>223.61</v>
      </c>
      <c r="E491" s="47">
        <v>224.17</v>
      </c>
      <c r="F491" s="83">
        <f t="shared" si="29"/>
        <v>-5.1061128294192223E-2</v>
      </c>
      <c r="G491" s="83">
        <f t="shared" si="30"/>
        <v>-5.1321530508042113E-4</v>
      </c>
      <c r="H491" s="83">
        <f t="shared" si="31"/>
        <v>-2.9653015240706824E-2</v>
      </c>
      <c r="I491" s="83">
        <f t="shared" si="32"/>
        <v>-3.0748678007680937E-2</v>
      </c>
    </row>
    <row r="492" spans="2:9" x14ac:dyDescent="0.3">
      <c r="B492" s="47">
        <v>150.87</v>
      </c>
      <c r="C492" s="47">
        <v>234.65</v>
      </c>
      <c r="D492" s="47">
        <v>227.08</v>
      </c>
      <c r="E492" s="47">
        <v>231.29</v>
      </c>
      <c r="F492" s="83">
        <f t="shared" si="29"/>
        <v>4.4454775403996775E-2</v>
      </c>
      <c r="G492" s="83">
        <f t="shared" si="30"/>
        <v>3.800094238037306E-3</v>
      </c>
      <c r="H492" s="83">
        <f t="shared" si="31"/>
        <v>1.5398915302471131E-2</v>
      </c>
      <c r="I492" s="83">
        <f t="shared" si="32"/>
        <v>3.126764182160318E-2</v>
      </c>
    </row>
    <row r="493" spans="2:9" x14ac:dyDescent="0.3">
      <c r="B493" s="47">
        <v>143.93</v>
      </c>
      <c r="C493" s="47">
        <v>236.49</v>
      </c>
      <c r="D493" s="47">
        <v>232.59</v>
      </c>
      <c r="E493" s="47">
        <v>240.4</v>
      </c>
      <c r="F493" s="83">
        <f t="shared" si="29"/>
        <v>-4.7091468577403706E-2</v>
      </c>
      <c r="G493" s="83">
        <f t="shared" si="30"/>
        <v>7.8108814994998482E-3</v>
      </c>
      <c r="H493" s="83">
        <f t="shared" si="31"/>
        <v>2.3974868596451801E-2</v>
      </c>
      <c r="I493" s="83">
        <f t="shared" si="32"/>
        <v>3.8631868253644779E-2</v>
      </c>
    </row>
    <row r="494" spans="2:9" x14ac:dyDescent="0.3">
      <c r="B494" s="47">
        <v>136.19999999999999</v>
      </c>
      <c r="C494" s="47">
        <v>218.62</v>
      </c>
      <c r="D494" s="47">
        <v>214.89</v>
      </c>
      <c r="E494" s="47">
        <v>234.7</v>
      </c>
      <c r="F494" s="83">
        <f t="shared" si="29"/>
        <v>-5.5202676559167482E-2</v>
      </c>
      <c r="G494" s="83">
        <f t="shared" si="30"/>
        <v>-7.8570860874237147E-2</v>
      </c>
      <c r="H494" s="83">
        <f t="shared" si="31"/>
        <v>-7.915097760450783E-2</v>
      </c>
      <c r="I494" s="83">
        <f t="shared" si="32"/>
        <v>-2.3996099804074775E-2</v>
      </c>
    </row>
    <row r="495" spans="2:9" x14ac:dyDescent="0.3">
      <c r="B495" s="47">
        <v>139.53</v>
      </c>
      <c r="C495" s="47">
        <v>223.83</v>
      </c>
      <c r="D495" s="47">
        <v>221</v>
      </c>
      <c r="E495" s="47">
        <v>227.1</v>
      </c>
      <c r="F495" s="83">
        <f t="shared" si="29"/>
        <v>2.41552381887035E-2</v>
      </c>
      <c r="G495" s="83">
        <f t="shared" si="30"/>
        <v>2.3551772285843403E-2</v>
      </c>
      <c r="H495" s="83">
        <f t="shared" si="31"/>
        <v>2.8036432223283378E-2</v>
      </c>
      <c r="I495" s="83">
        <f t="shared" si="32"/>
        <v>-3.2917653745464966E-2</v>
      </c>
    </row>
    <row r="496" spans="2:9" x14ac:dyDescent="0.3">
      <c r="B496" s="47">
        <v>136.38</v>
      </c>
      <c r="C496" s="47">
        <v>223.92</v>
      </c>
      <c r="D496" s="47">
        <v>217.63</v>
      </c>
      <c r="E496" s="47">
        <v>222.08</v>
      </c>
      <c r="F496" s="83">
        <f t="shared" si="29"/>
        <v>-2.2834524811608588E-2</v>
      </c>
      <c r="G496" s="83">
        <f t="shared" si="30"/>
        <v>4.0201005566526733E-4</v>
      </c>
      <c r="H496" s="83">
        <f t="shared" si="31"/>
        <v>-1.5366328391777102E-2</v>
      </c>
      <c r="I496" s="83">
        <f t="shared" si="32"/>
        <v>-2.2352771793072979E-2</v>
      </c>
    </row>
    <row r="497" spans="2:9" x14ac:dyDescent="0.3">
      <c r="B497" s="47">
        <v>144.02000000000001</v>
      </c>
      <c r="C497" s="47">
        <v>223.66</v>
      </c>
      <c r="D497" s="47">
        <v>226.86</v>
      </c>
      <c r="E497" s="47">
        <v>208.2</v>
      </c>
      <c r="F497" s="83">
        <f t="shared" si="29"/>
        <v>5.4507071728214035E-2</v>
      </c>
      <c r="G497" s="83">
        <f t="shared" si="30"/>
        <v>-1.1618036071557264E-3</v>
      </c>
      <c r="H497" s="83">
        <f t="shared" si="31"/>
        <v>4.1536714004920892E-2</v>
      </c>
      <c r="I497" s="83">
        <f t="shared" si="32"/>
        <v>-6.4538521137571289E-2</v>
      </c>
    </row>
    <row r="498" spans="2:9" x14ac:dyDescent="0.3">
      <c r="B498" s="47">
        <v>146.21</v>
      </c>
      <c r="C498" s="47">
        <v>228.21</v>
      </c>
      <c r="D498" s="47">
        <v>223.41</v>
      </c>
      <c r="E498" s="47">
        <v>204.75</v>
      </c>
      <c r="F498" s="83">
        <f t="shared" si="29"/>
        <v>1.5091765608625901E-2</v>
      </c>
      <c r="G498" s="83">
        <f t="shared" si="30"/>
        <v>2.0139216077277297E-2</v>
      </c>
      <c r="H498" s="83">
        <f t="shared" si="31"/>
        <v>-1.5324438740232703E-2</v>
      </c>
      <c r="I498" s="83">
        <f t="shared" si="32"/>
        <v>-1.6709433447689603E-2</v>
      </c>
    </row>
    <row r="499" spans="2:9" x14ac:dyDescent="0.3">
      <c r="B499" s="47">
        <v>139.4</v>
      </c>
      <c r="C499" s="47">
        <v>230</v>
      </c>
      <c r="D499" s="47">
        <v>228.31</v>
      </c>
      <c r="E499" s="47">
        <v>217.25</v>
      </c>
      <c r="F499" s="83">
        <f t="shared" si="29"/>
        <v>-4.7696446102923118E-2</v>
      </c>
      <c r="G499" s="83">
        <f t="shared" si="30"/>
        <v>7.8130512458759096E-3</v>
      </c>
      <c r="H499" s="83">
        <f t="shared" si="31"/>
        <v>2.169570620069855E-2</v>
      </c>
      <c r="I499" s="83">
        <f t="shared" si="32"/>
        <v>5.9259041412322619E-2</v>
      </c>
    </row>
    <row r="500" spans="2:9" x14ac:dyDescent="0.3">
      <c r="B500" s="47">
        <v>142.83000000000001</v>
      </c>
      <c r="C500" s="47">
        <v>226.21</v>
      </c>
      <c r="D500" s="47">
        <v>219.1</v>
      </c>
      <c r="E500" s="47">
        <v>211.28</v>
      </c>
      <c r="F500" s="83">
        <f t="shared" si="29"/>
        <v>2.4307613548113626E-2</v>
      </c>
      <c r="G500" s="83">
        <f t="shared" si="30"/>
        <v>-1.6615537553451146E-2</v>
      </c>
      <c r="H500" s="83">
        <f t="shared" si="31"/>
        <v>-4.11761079899415E-2</v>
      </c>
      <c r="I500" s="83">
        <f t="shared" si="32"/>
        <v>-2.7864496156624639E-2</v>
      </c>
    </row>
    <row r="501" spans="2:9" x14ac:dyDescent="0.3">
      <c r="B501" s="47">
        <v>132.03</v>
      </c>
      <c r="C501" s="47">
        <v>211.68</v>
      </c>
      <c r="D501" s="47">
        <v>195.06</v>
      </c>
      <c r="E501" s="47">
        <v>232.77</v>
      </c>
      <c r="F501" s="83">
        <f t="shared" si="29"/>
        <v>-7.8625942383427419E-2</v>
      </c>
      <c r="G501" s="83">
        <f t="shared" si="30"/>
        <v>-6.6388071003098598E-2</v>
      </c>
      <c r="H501" s="83">
        <f t="shared" si="31"/>
        <v>-0.11622104305755179</v>
      </c>
      <c r="I501" s="83">
        <f t="shared" si="32"/>
        <v>9.6866573585090918E-2</v>
      </c>
    </row>
    <row r="502" spans="2:9" x14ac:dyDescent="0.3">
      <c r="B502" s="47">
        <v>142.94</v>
      </c>
      <c r="C502" s="47">
        <v>215.29</v>
      </c>
      <c r="D502" s="47">
        <v>212.18</v>
      </c>
      <c r="E502" s="47">
        <v>211.74</v>
      </c>
      <c r="F502" s="83">
        <f t="shared" si="29"/>
        <v>7.9395792300722953E-2</v>
      </c>
      <c r="G502" s="83">
        <f t="shared" si="30"/>
        <v>1.6910256106591807E-2</v>
      </c>
      <c r="H502" s="83">
        <f t="shared" si="31"/>
        <v>8.412776748725645E-2</v>
      </c>
      <c r="I502" s="83">
        <f t="shared" si="32"/>
        <v>-9.46917346587339E-2</v>
      </c>
    </row>
    <row r="503" spans="2:9" x14ac:dyDescent="0.3">
      <c r="B503" s="47">
        <v>142.41</v>
      </c>
      <c r="C503" s="47">
        <v>213.08</v>
      </c>
      <c r="D503" s="47">
        <v>211.05</v>
      </c>
      <c r="E503" s="47">
        <v>226.91</v>
      </c>
      <c r="F503" s="83">
        <f t="shared" si="29"/>
        <v>-3.7147405604964975E-3</v>
      </c>
      <c r="G503" s="83">
        <f t="shared" si="30"/>
        <v>-1.0318274424439031E-2</v>
      </c>
      <c r="H503" s="83">
        <f t="shared" si="31"/>
        <v>-5.339898802617757E-3</v>
      </c>
      <c r="I503" s="83">
        <f t="shared" si="32"/>
        <v>6.9194356177944782E-2</v>
      </c>
    </row>
    <row r="504" spans="2:9" x14ac:dyDescent="0.3">
      <c r="B504" s="47">
        <v>147.55000000000001</v>
      </c>
      <c r="C504" s="47">
        <v>217.97</v>
      </c>
      <c r="D504" s="47">
        <v>216.41</v>
      </c>
      <c r="E504" s="47">
        <v>220.55</v>
      </c>
      <c r="F504" s="83">
        <f t="shared" si="29"/>
        <v>3.5456880157612169E-2</v>
      </c>
      <c r="G504" s="83">
        <f t="shared" si="30"/>
        <v>2.2689756591622774E-2</v>
      </c>
      <c r="H504" s="83">
        <f t="shared" si="31"/>
        <v>2.5079684397023391E-2</v>
      </c>
      <c r="I504" s="83">
        <f t="shared" si="32"/>
        <v>-2.8429036542229745E-2</v>
      </c>
    </row>
    <row r="505" spans="2:9" x14ac:dyDescent="0.3">
      <c r="B505" s="47">
        <v>145.54</v>
      </c>
      <c r="C505" s="47">
        <v>217.08</v>
      </c>
      <c r="D505" s="47">
        <v>211.93</v>
      </c>
      <c r="E505" s="47">
        <v>222.76</v>
      </c>
      <c r="F505" s="83">
        <f t="shared" si="29"/>
        <v>-1.3716138470008115E-2</v>
      </c>
      <c r="G505" s="83">
        <f t="shared" si="30"/>
        <v>-4.091489445217031E-3</v>
      </c>
      <c r="H505" s="83">
        <f t="shared" si="31"/>
        <v>-2.0918725157048502E-2</v>
      </c>
      <c r="I505" s="83">
        <f t="shared" si="32"/>
        <v>9.9705321705190406E-3</v>
      </c>
    </row>
    <row r="506" spans="2:9" x14ac:dyDescent="0.3">
      <c r="B506" s="47">
        <v>151.97999999999999</v>
      </c>
      <c r="C506" s="47">
        <v>230.55</v>
      </c>
      <c r="D506" s="47">
        <v>225.69</v>
      </c>
      <c r="E506" s="47">
        <v>228.68</v>
      </c>
      <c r="F506" s="83">
        <f t="shared" si="29"/>
        <v>4.3297970322698526E-2</v>
      </c>
      <c r="G506" s="83">
        <f t="shared" si="30"/>
        <v>6.0201809457510455E-2</v>
      </c>
      <c r="H506" s="83">
        <f t="shared" si="31"/>
        <v>6.2906344771757119E-2</v>
      </c>
      <c r="I506" s="83">
        <f t="shared" si="32"/>
        <v>2.622868767430267E-2</v>
      </c>
    </row>
    <row r="507" spans="2:9" x14ac:dyDescent="0.3">
      <c r="B507" s="47">
        <v>143.80000000000001</v>
      </c>
      <c r="C507" s="47">
        <v>223.69</v>
      </c>
      <c r="D507" s="47">
        <v>207.92</v>
      </c>
      <c r="E507" s="47">
        <v>227.19</v>
      </c>
      <c r="F507" s="83">
        <f t="shared" si="29"/>
        <v>-5.5325487954692443E-2</v>
      </c>
      <c r="G507" s="83">
        <f t="shared" si="30"/>
        <v>-3.0206593882693727E-2</v>
      </c>
      <c r="H507" s="83">
        <f t="shared" si="31"/>
        <v>-8.2008985907005172E-2</v>
      </c>
      <c r="I507" s="83">
        <f t="shared" si="32"/>
        <v>-6.5369746019295219E-3</v>
      </c>
    </row>
    <row r="508" spans="2:9" x14ac:dyDescent="0.3">
      <c r="B508" s="47">
        <v>143.6</v>
      </c>
      <c r="C508" s="47">
        <v>228.52</v>
      </c>
      <c r="D508" s="47">
        <v>226.99</v>
      </c>
      <c r="E508" s="47">
        <v>228.45</v>
      </c>
      <c r="F508" s="83">
        <f t="shared" si="29"/>
        <v>-1.3917886728226083E-3</v>
      </c>
      <c r="G508" s="83">
        <f t="shared" si="30"/>
        <v>2.136256908624095E-2</v>
      </c>
      <c r="H508" s="83">
        <f t="shared" si="31"/>
        <v>8.7752573314376039E-2</v>
      </c>
      <c r="I508" s="83">
        <f t="shared" si="32"/>
        <v>5.5306962154393728E-3</v>
      </c>
    </row>
    <row r="509" spans="2:9" x14ac:dyDescent="0.3">
      <c r="B509" s="47">
        <v>142.56</v>
      </c>
      <c r="C509" s="47">
        <v>223.54</v>
      </c>
      <c r="D509" s="47">
        <v>224.78</v>
      </c>
      <c r="E509" s="47">
        <v>226.73</v>
      </c>
      <c r="F509" s="83">
        <f t="shared" si="29"/>
        <v>-7.2686928916245851E-3</v>
      </c>
      <c r="G509" s="83">
        <f t="shared" si="30"/>
        <v>-2.2033364898796415E-2</v>
      </c>
      <c r="H509" s="83">
        <f t="shared" si="31"/>
        <v>-9.7838175574896311E-3</v>
      </c>
      <c r="I509" s="83">
        <f t="shared" si="32"/>
        <v>-7.5574857707292956E-3</v>
      </c>
    </row>
    <row r="510" spans="2:9" x14ac:dyDescent="0.3">
      <c r="B510" s="47">
        <v>135.22</v>
      </c>
      <c r="C510" s="47">
        <v>226.54</v>
      </c>
      <c r="D510" s="47">
        <v>207.84</v>
      </c>
      <c r="E510" s="47">
        <v>233.39</v>
      </c>
      <c r="F510" s="83">
        <f t="shared" si="29"/>
        <v>-5.2859882059967403E-2</v>
      </c>
      <c r="G510" s="83">
        <f t="shared" si="30"/>
        <v>1.3331160815102151E-2</v>
      </c>
      <c r="H510" s="83">
        <f t="shared" si="31"/>
        <v>-7.8353593167831609E-2</v>
      </c>
      <c r="I510" s="83">
        <f t="shared" si="32"/>
        <v>2.8950991794578707E-2</v>
      </c>
    </row>
    <row r="511" spans="2:9" x14ac:dyDescent="0.3">
      <c r="B511" s="47">
        <v>149.03</v>
      </c>
      <c r="C511" s="47">
        <v>230.11</v>
      </c>
      <c r="D511" s="47">
        <v>226.62</v>
      </c>
      <c r="E511" s="47">
        <v>214.86</v>
      </c>
      <c r="F511" s="83">
        <f t="shared" si="29"/>
        <v>9.7244546298169671E-2</v>
      </c>
      <c r="G511" s="83">
        <f t="shared" si="30"/>
        <v>1.5635925689915148E-2</v>
      </c>
      <c r="H511" s="83">
        <f t="shared" si="31"/>
        <v>8.6506053030131022E-2</v>
      </c>
      <c r="I511" s="83">
        <f t="shared" si="32"/>
        <v>-8.2724220794733475E-2</v>
      </c>
    </row>
    <row r="512" spans="2:9" x14ac:dyDescent="0.3">
      <c r="B512" s="47">
        <v>145.66999999999999</v>
      </c>
      <c r="C512" s="47">
        <v>218.86</v>
      </c>
      <c r="D512" s="47">
        <v>217.32</v>
      </c>
      <c r="E512" s="47">
        <v>234.97</v>
      </c>
      <c r="F512" s="83">
        <f t="shared" si="29"/>
        <v>-2.2803838499845113E-2</v>
      </c>
      <c r="G512" s="83">
        <f t="shared" si="30"/>
        <v>-5.0125199472185654E-2</v>
      </c>
      <c r="H512" s="83">
        <f t="shared" si="31"/>
        <v>-4.1903684269098275E-2</v>
      </c>
      <c r="I512" s="83">
        <f t="shared" si="32"/>
        <v>8.9471193182117464E-2</v>
      </c>
    </row>
    <row r="513" spans="2:9" x14ac:dyDescent="0.3">
      <c r="B513" s="47">
        <v>139.44</v>
      </c>
      <c r="C513" s="47">
        <v>220.93</v>
      </c>
      <c r="D513" s="47">
        <v>214.96</v>
      </c>
      <c r="E513" s="47">
        <v>212.73</v>
      </c>
      <c r="F513" s="83">
        <f t="shared" si="29"/>
        <v>-4.3709388249090812E-2</v>
      </c>
      <c r="G513" s="83">
        <f t="shared" si="30"/>
        <v>9.4136532726397677E-3</v>
      </c>
      <c r="H513" s="83">
        <f t="shared" si="31"/>
        <v>-1.0918957376086526E-2</v>
      </c>
      <c r="I513" s="83">
        <f t="shared" si="32"/>
        <v>-9.9434090436498881E-2</v>
      </c>
    </row>
    <row r="514" spans="2:9" x14ac:dyDescent="0.3">
      <c r="B514" s="47">
        <v>146.26</v>
      </c>
      <c r="C514" s="47">
        <v>231.34</v>
      </c>
      <c r="D514" s="47">
        <v>230.71</v>
      </c>
      <c r="E514" s="47">
        <v>225.12</v>
      </c>
      <c r="F514" s="83">
        <f t="shared" si="29"/>
        <v>4.7751458631039662E-2</v>
      </c>
      <c r="G514" s="83">
        <f t="shared" si="30"/>
        <v>4.6042580604318532E-2</v>
      </c>
      <c r="H514" s="83">
        <f t="shared" si="31"/>
        <v>7.070954627028142E-2</v>
      </c>
      <c r="I514" s="83">
        <f t="shared" si="32"/>
        <v>5.6609837382064071E-2</v>
      </c>
    </row>
    <row r="515" spans="2:9" x14ac:dyDescent="0.3">
      <c r="B515" s="47">
        <v>144.09</v>
      </c>
      <c r="C515" s="47">
        <v>228.72</v>
      </c>
      <c r="D515" s="47">
        <v>217.84</v>
      </c>
      <c r="E515" s="47">
        <v>229.61</v>
      </c>
      <c r="F515" s="83">
        <f t="shared" si="29"/>
        <v>-1.4947755497962369E-2</v>
      </c>
      <c r="G515" s="83">
        <f t="shared" si="30"/>
        <v>-1.1389941853199097E-2</v>
      </c>
      <c r="H515" s="83">
        <f t="shared" si="31"/>
        <v>-5.7400662212012968E-2</v>
      </c>
      <c r="I515" s="83">
        <f t="shared" si="32"/>
        <v>1.974862413785285E-2</v>
      </c>
    </row>
    <row r="516" spans="2:9" x14ac:dyDescent="0.3">
      <c r="B516" s="47">
        <v>149.91999999999999</v>
      </c>
      <c r="C516" s="47">
        <v>225.61</v>
      </c>
      <c r="D516" s="47">
        <v>232.68</v>
      </c>
      <c r="E516" s="47">
        <v>219.16</v>
      </c>
      <c r="F516" s="83">
        <f t="shared" si="29"/>
        <v>3.9663714145269313E-2</v>
      </c>
      <c r="G516" s="83">
        <f t="shared" si="30"/>
        <v>-1.3690703131396498E-2</v>
      </c>
      <c r="H516" s="83">
        <f t="shared" si="31"/>
        <v>6.590327067705655E-2</v>
      </c>
      <c r="I516" s="83">
        <f t="shared" si="32"/>
        <v>-4.6580160833716876E-2</v>
      </c>
    </row>
    <row r="517" spans="2:9" x14ac:dyDescent="0.3">
      <c r="B517" s="47">
        <v>149.41</v>
      </c>
      <c r="C517" s="47">
        <v>222.49</v>
      </c>
      <c r="D517" s="47">
        <v>226.19</v>
      </c>
      <c r="E517" s="47">
        <v>220.41</v>
      </c>
      <c r="F517" s="83">
        <f t="shared" si="29"/>
        <v>-3.407613627118521E-3</v>
      </c>
      <c r="G517" s="83">
        <f t="shared" si="30"/>
        <v>-1.3925688106593335E-2</v>
      </c>
      <c r="H517" s="83">
        <f t="shared" si="31"/>
        <v>-2.8288765002670874E-2</v>
      </c>
      <c r="I517" s="83">
        <f t="shared" si="32"/>
        <v>5.6873916300808694E-3</v>
      </c>
    </row>
    <row r="518" spans="2:9" x14ac:dyDescent="0.3">
      <c r="B518" s="47">
        <v>148.25</v>
      </c>
      <c r="C518" s="47">
        <v>231.17</v>
      </c>
      <c r="D518" s="47">
        <v>222.61</v>
      </c>
      <c r="E518" s="47">
        <v>222.85</v>
      </c>
      <c r="F518" s="83">
        <f t="shared" si="29"/>
        <v>-7.7941669851586395E-3</v>
      </c>
      <c r="G518" s="83">
        <f t="shared" si="30"/>
        <v>3.827121381741893E-2</v>
      </c>
      <c r="H518" s="83">
        <f t="shared" si="31"/>
        <v>-1.5953992577652159E-2</v>
      </c>
      <c r="I518" s="83">
        <f t="shared" si="32"/>
        <v>1.1009451092269076E-2</v>
      </c>
    </row>
    <row r="519" spans="2:9" x14ac:dyDescent="0.3">
      <c r="B519" s="47">
        <v>146.49</v>
      </c>
      <c r="C519" s="47">
        <v>235.31</v>
      </c>
      <c r="D519" s="47">
        <v>227.57</v>
      </c>
      <c r="E519" s="47">
        <v>238.07</v>
      </c>
      <c r="F519" s="83">
        <f t="shared" si="29"/>
        <v>-1.1942871136156207E-2</v>
      </c>
      <c r="G519" s="83">
        <f t="shared" si="30"/>
        <v>1.7750423174303694E-2</v>
      </c>
      <c r="H519" s="83">
        <f t="shared" si="31"/>
        <v>2.2036521908889571E-2</v>
      </c>
      <c r="I519" s="83">
        <f t="shared" si="32"/>
        <v>6.606584868185264E-2</v>
      </c>
    </row>
    <row r="520" spans="2:9" x14ac:dyDescent="0.3">
      <c r="B520" s="47">
        <v>147.22999999999999</v>
      </c>
      <c r="C520" s="47">
        <v>230.85</v>
      </c>
      <c r="D520" s="47">
        <v>228.32</v>
      </c>
      <c r="E520" s="47">
        <v>236.99</v>
      </c>
      <c r="F520" s="83">
        <f t="shared" si="29"/>
        <v>5.0388231356385529E-3</v>
      </c>
      <c r="G520" s="83">
        <f t="shared" si="30"/>
        <v>-1.9135644814791207E-2</v>
      </c>
      <c r="H520" s="83">
        <f t="shared" si="31"/>
        <v>3.2902703573990531E-3</v>
      </c>
      <c r="I520" s="83">
        <f t="shared" si="32"/>
        <v>-4.5468019223088695E-3</v>
      </c>
    </row>
    <row r="521" spans="2:9" x14ac:dyDescent="0.3">
      <c r="B521" s="47">
        <v>151.33000000000001</v>
      </c>
      <c r="C521" s="47">
        <v>237.51</v>
      </c>
      <c r="D521" s="47">
        <v>232.67</v>
      </c>
      <c r="E521" s="47">
        <v>243.85</v>
      </c>
      <c r="F521" s="83">
        <f t="shared" ref="F521:F584" si="33">LN(B521/B520)</f>
        <v>2.7466892821617749E-2</v>
      </c>
      <c r="G521" s="83">
        <f t="shared" ref="G521:G584" si="34">LN(C521/C520)</f>
        <v>2.8441578898454223E-2</v>
      </c>
      <c r="H521" s="83">
        <f t="shared" ref="H521:H584" si="35">LN(D521/D520)</f>
        <v>1.8872986910675474E-2</v>
      </c>
      <c r="I521" s="83">
        <f t="shared" ref="I521:I584" si="36">LN(E521/E520)</f>
        <v>2.8535336003953093E-2</v>
      </c>
    </row>
    <row r="522" spans="2:9" x14ac:dyDescent="0.3">
      <c r="B522" s="47">
        <v>153.01</v>
      </c>
      <c r="C522" s="47">
        <v>229.07</v>
      </c>
      <c r="D522" s="47">
        <v>236.31</v>
      </c>
      <c r="E522" s="47">
        <v>233.42</v>
      </c>
      <c r="F522" s="83">
        <f t="shared" si="33"/>
        <v>1.1040396034787195E-2</v>
      </c>
      <c r="G522" s="83">
        <f t="shared" si="34"/>
        <v>-3.6182094150968909E-2</v>
      </c>
      <c r="H522" s="83">
        <f t="shared" si="35"/>
        <v>1.5523361744140974E-2</v>
      </c>
      <c r="I522" s="83">
        <f t="shared" si="36"/>
        <v>-4.3713876171853995E-2</v>
      </c>
    </row>
    <row r="523" spans="2:9" x14ac:dyDescent="0.3">
      <c r="B523" s="47">
        <v>153.44</v>
      </c>
      <c r="C523" s="47">
        <v>235.77</v>
      </c>
      <c r="D523" s="47">
        <v>241.71</v>
      </c>
      <c r="E523" s="47">
        <v>245.03</v>
      </c>
      <c r="F523" s="83">
        <f t="shared" si="33"/>
        <v>2.8063324014061218E-3</v>
      </c>
      <c r="G523" s="83">
        <f t="shared" si="34"/>
        <v>2.8829119845710183E-2</v>
      </c>
      <c r="H523" s="83">
        <f t="shared" si="35"/>
        <v>2.2594158073871648E-2</v>
      </c>
      <c r="I523" s="83">
        <f t="shared" si="36"/>
        <v>4.8541246043846985E-2</v>
      </c>
    </row>
    <row r="524" spans="2:9" x14ac:dyDescent="0.3">
      <c r="B524" s="47">
        <v>150.15</v>
      </c>
      <c r="C524" s="47">
        <v>243.49</v>
      </c>
      <c r="D524" s="47">
        <v>238.28</v>
      </c>
      <c r="E524" s="47">
        <v>231.24</v>
      </c>
      <c r="F524" s="83">
        <f t="shared" si="33"/>
        <v>-2.167481670578876E-2</v>
      </c>
      <c r="G524" s="83">
        <f t="shared" si="34"/>
        <v>3.2219120371340726E-2</v>
      </c>
      <c r="H524" s="83">
        <f t="shared" si="35"/>
        <v>-1.4292207696727652E-2</v>
      </c>
      <c r="I524" s="83">
        <f t="shared" si="36"/>
        <v>-5.7924519813779045E-2</v>
      </c>
    </row>
    <row r="525" spans="2:9" x14ac:dyDescent="0.3">
      <c r="B525" s="47">
        <v>152.79</v>
      </c>
      <c r="C525" s="47">
        <v>230.39</v>
      </c>
      <c r="D525" s="47">
        <v>235.75</v>
      </c>
      <c r="E525" s="47">
        <v>237.55</v>
      </c>
      <c r="F525" s="83">
        <f t="shared" si="33"/>
        <v>1.7429635135283596E-2</v>
      </c>
      <c r="G525" s="83">
        <f t="shared" si="34"/>
        <v>-5.530234881550343E-2</v>
      </c>
      <c r="H525" s="83">
        <f t="shared" si="35"/>
        <v>-1.067453124691985E-2</v>
      </c>
      <c r="I525" s="83">
        <f t="shared" si="36"/>
        <v>2.6921995418655083E-2</v>
      </c>
    </row>
    <row r="526" spans="2:9" x14ac:dyDescent="0.3">
      <c r="B526" s="47">
        <v>153.72999999999999</v>
      </c>
      <c r="C526" s="47">
        <v>238.69</v>
      </c>
      <c r="D526" s="47">
        <v>227.81</v>
      </c>
      <c r="E526" s="47">
        <v>236.01</v>
      </c>
      <c r="F526" s="83">
        <f t="shared" si="33"/>
        <v>6.1333873598851734E-3</v>
      </c>
      <c r="G526" s="83">
        <f t="shared" si="34"/>
        <v>3.5392113774912137E-2</v>
      </c>
      <c r="H526" s="83">
        <f t="shared" si="35"/>
        <v>-3.4259973307703584E-2</v>
      </c>
      <c r="I526" s="83">
        <f t="shared" si="36"/>
        <v>-6.5039506236696182E-3</v>
      </c>
    </row>
    <row r="527" spans="2:9" x14ac:dyDescent="0.3">
      <c r="B527" s="47">
        <v>155.13</v>
      </c>
      <c r="C527" s="47">
        <v>228.97</v>
      </c>
      <c r="D527" s="47">
        <v>226.95</v>
      </c>
      <c r="E527" s="47">
        <v>246.34</v>
      </c>
      <c r="F527" s="83">
        <f t="shared" si="33"/>
        <v>9.0656581517316991E-3</v>
      </c>
      <c r="G527" s="83">
        <f t="shared" si="34"/>
        <v>-4.1574648271336945E-2</v>
      </c>
      <c r="H527" s="83">
        <f t="shared" si="35"/>
        <v>-3.7822193033888226E-3</v>
      </c>
      <c r="I527" s="83">
        <f t="shared" si="36"/>
        <v>4.2838518504077522E-2</v>
      </c>
    </row>
    <row r="528" spans="2:9" x14ac:dyDescent="0.3">
      <c r="B528" s="47">
        <v>152.44999999999999</v>
      </c>
      <c r="C528" s="47">
        <v>233.41</v>
      </c>
      <c r="D528" s="47">
        <v>224.58</v>
      </c>
      <c r="E528" s="47">
        <v>226.86</v>
      </c>
      <c r="F528" s="83">
        <f t="shared" si="33"/>
        <v>-1.742680164197602E-2</v>
      </c>
      <c r="G528" s="83">
        <f t="shared" si="34"/>
        <v>1.9205573230489912E-2</v>
      </c>
      <c r="H528" s="83">
        <f t="shared" si="35"/>
        <v>-1.0497737758081925E-2</v>
      </c>
      <c r="I528" s="83">
        <f t="shared" si="36"/>
        <v>-8.2379608382441627E-2</v>
      </c>
    </row>
    <row r="529" spans="2:9" x14ac:dyDescent="0.3">
      <c r="B529" s="47">
        <v>152.46</v>
      </c>
      <c r="C529" s="47">
        <v>236.36</v>
      </c>
      <c r="D529" s="47">
        <v>235.01</v>
      </c>
      <c r="E529" s="47">
        <v>236.36</v>
      </c>
      <c r="F529" s="83">
        <f t="shared" si="33"/>
        <v>6.5593125864112691E-5</v>
      </c>
      <c r="G529" s="83">
        <f t="shared" si="34"/>
        <v>1.2559502641378197E-2</v>
      </c>
      <c r="H529" s="83">
        <f t="shared" si="35"/>
        <v>4.539607528589424E-2</v>
      </c>
      <c r="I529" s="83">
        <f t="shared" si="36"/>
        <v>4.1022979346577351E-2</v>
      </c>
    </row>
    <row r="530" spans="2:9" x14ac:dyDescent="0.3">
      <c r="B530" s="47">
        <v>152.76</v>
      </c>
      <c r="C530" s="47">
        <v>232.18</v>
      </c>
      <c r="D530" s="47">
        <v>224.7</v>
      </c>
      <c r="E530" s="47">
        <v>241.83</v>
      </c>
      <c r="F530" s="83">
        <f t="shared" si="33"/>
        <v>1.9657957971875267E-3</v>
      </c>
      <c r="G530" s="83">
        <f t="shared" si="34"/>
        <v>-1.7843133567584168E-2</v>
      </c>
      <c r="H530" s="83">
        <f t="shared" si="35"/>
        <v>-4.4861887239003494E-2</v>
      </c>
      <c r="I530" s="83">
        <f t="shared" si="36"/>
        <v>2.2878933486145298E-2</v>
      </c>
    </row>
    <row r="531" spans="2:9" x14ac:dyDescent="0.3">
      <c r="B531" s="47">
        <v>150.19999999999999</v>
      </c>
      <c r="C531" s="47">
        <v>231.59</v>
      </c>
      <c r="D531" s="47">
        <v>228.9</v>
      </c>
      <c r="E531" s="47">
        <v>236.64</v>
      </c>
      <c r="F531" s="83">
        <f t="shared" si="33"/>
        <v>-1.690032302728112E-2</v>
      </c>
      <c r="G531" s="83">
        <f t="shared" si="34"/>
        <v>-2.5443660361604181E-3</v>
      </c>
      <c r="H531" s="83">
        <f t="shared" si="35"/>
        <v>1.8519047767237531E-2</v>
      </c>
      <c r="I531" s="83">
        <f t="shared" si="36"/>
        <v>-2.1695001001129689E-2</v>
      </c>
    </row>
    <row r="532" spans="2:9" x14ac:dyDescent="0.3">
      <c r="B532" s="47">
        <v>156.84</v>
      </c>
      <c r="C532" s="47">
        <v>229.64</v>
      </c>
      <c r="D532" s="47">
        <v>243.72</v>
      </c>
      <c r="E532" s="47">
        <v>233.24</v>
      </c>
      <c r="F532" s="83">
        <f t="shared" si="33"/>
        <v>4.325843809409656E-2</v>
      </c>
      <c r="G532" s="83">
        <f t="shared" si="34"/>
        <v>-8.4557015742933121E-3</v>
      </c>
      <c r="H532" s="83">
        <f t="shared" si="35"/>
        <v>6.2734798421772597E-2</v>
      </c>
      <c r="I532" s="83">
        <f t="shared" si="36"/>
        <v>-1.4472032608534319E-2</v>
      </c>
    </row>
    <row r="533" spans="2:9" x14ac:dyDescent="0.3">
      <c r="B533" s="47">
        <v>151.52000000000001</v>
      </c>
      <c r="C533" s="47">
        <v>231.12</v>
      </c>
      <c r="D533" s="47">
        <v>220.97</v>
      </c>
      <c r="E533" s="47">
        <v>225.12</v>
      </c>
      <c r="F533" s="83">
        <f t="shared" si="33"/>
        <v>-3.4508547986362707E-2</v>
      </c>
      <c r="G533" s="83">
        <f t="shared" si="34"/>
        <v>6.4241908585438564E-3</v>
      </c>
      <c r="H533" s="83">
        <f t="shared" si="35"/>
        <v>-9.7993079683280138E-2</v>
      </c>
      <c r="I533" s="83">
        <f t="shared" si="36"/>
        <v>-3.5434372987876342E-2</v>
      </c>
    </row>
    <row r="534" spans="2:9" x14ac:dyDescent="0.3">
      <c r="B534" s="47">
        <v>149.31</v>
      </c>
      <c r="C534" s="47">
        <v>224.12</v>
      </c>
      <c r="D534" s="47">
        <v>220.2</v>
      </c>
      <c r="E534" s="47">
        <v>221.34</v>
      </c>
      <c r="F534" s="83">
        <f t="shared" si="33"/>
        <v>-1.4692947899195681E-2</v>
      </c>
      <c r="G534" s="83">
        <f t="shared" si="34"/>
        <v>-3.0755433460895994E-2</v>
      </c>
      <c r="H534" s="83">
        <f t="shared" si="35"/>
        <v>-3.4907214084339225E-3</v>
      </c>
      <c r="I534" s="83">
        <f t="shared" si="36"/>
        <v>-1.6933612529439625E-2</v>
      </c>
    </row>
    <row r="535" spans="2:9" x14ac:dyDescent="0.3">
      <c r="B535" s="47">
        <v>144.26</v>
      </c>
      <c r="C535" s="47">
        <v>224.86</v>
      </c>
      <c r="D535" s="47">
        <v>222.43</v>
      </c>
      <c r="E535" s="47">
        <v>221.78</v>
      </c>
      <c r="F535" s="83">
        <f t="shared" si="33"/>
        <v>-3.4407454463046001E-2</v>
      </c>
      <c r="G535" s="83">
        <f t="shared" si="34"/>
        <v>3.2963636245298268E-3</v>
      </c>
      <c r="H535" s="83">
        <f t="shared" si="35"/>
        <v>1.0076221077059322E-2</v>
      </c>
      <c r="I535" s="83">
        <f t="shared" si="36"/>
        <v>1.9859186884305315E-3</v>
      </c>
    </row>
    <row r="536" spans="2:9" x14ac:dyDescent="0.3">
      <c r="B536" s="47">
        <v>147.52000000000001</v>
      </c>
      <c r="C536" s="47">
        <v>225.19</v>
      </c>
      <c r="D536" s="47">
        <v>216.09</v>
      </c>
      <c r="E536" s="47">
        <v>228.66</v>
      </c>
      <c r="F536" s="83">
        <f t="shared" si="33"/>
        <v>2.2346532732757215E-2</v>
      </c>
      <c r="G536" s="83">
        <f t="shared" si="34"/>
        <v>1.4665039846347067E-3</v>
      </c>
      <c r="H536" s="83">
        <f t="shared" si="35"/>
        <v>-2.8917457796257658E-2</v>
      </c>
      <c r="I536" s="83">
        <f t="shared" si="36"/>
        <v>3.0550284588754008E-2</v>
      </c>
    </row>
    <row r="537" spans="2:9" x14ac:dyDescent="0.3">
      <c r="B537" s="47">
        <v>146.38999999999999</v>
      </c>
      <c r="C537" s="47">
        <v>216.49</v>
      </c>
      <c r="D537" s="47">
        <v>214.68</v>
      </c>
      <c r="E537" s="47">
        <v>219.95</v>
      </c>
      <c r="F537" s="83">
        <f t="shared" si="33"/>
        <v>-7.6894666249634749E-3</v>
      </c>
      <c r="G537" s="83">
        <f t="shared" si="34"/>
        <v>-3.9400133306909238E-2</v>
      </c>
      <c r="H537" s="83">
        <f t="shared" si="35"/>
        <v>-6.5464402607531315E-3</v>
      </c>
      <c r="I537" s="83">
        <f t="shared" si="36"/>
        <v>-3.8835936319095141E-2</v>
      </c>
    </row>
    <row r="538" spans="2:9" x14ac:dyDescent="0.3">
      <c r="B538" s="47">
        <v>150.21</v>
      </c>
      <c r="C538" s="47">
        <v>215.68</v>
      </c>
      <c r="D538" s="47">
        <v>208.5</v>
      </c>
      <c r="E538" s="47">
        <v>224.81</v>
      </c>
      <c r="F538" s="83">
        <f t="shared" si="33"/>
        <v>2.5760021826642734E-2</v>
      </c>
      <c r="G538" s="83">
        <f t="shared" si="34"/>
        <v>-3.7485292753967813E-3</v>
      </c>
      <c r="H538" s="83">
        <f t="shared" si="35"/>
        <v>-2.9209506069771993E-2</v>
      </c>
      <c r="I538" s="83">
        <f t="shared" si="36"/>
        <v>2.185535322118937E-2</v>
      </c>
    </row>
    <row r="539" spans="2:9" x14ac:dyDescent="0.3">
      <c r="B539" s="47">
        <v>149.06</v>
      </c>
      <c r="C539" s="47">
        <v>216.15</v>
      </c>
      <c r="D539" s="47">
        <v>205.04</v>
      </c>
      <c r="E539" s="47">
        <v>216.17</v>
      </c>
      <c r="F539" s="83">
        <f t="shared" si="33"/>
        <v>-7.6854055564153263E-3</v>
      </c>
      <c r="G539" s="83">
        <f t="shared" si="34"/>
        <v>2.176783389698522E-3</v>
      </c>
      <c r="H539" s="83">
        <f t="shared" si="35"/>
        <v>-1.6733959183040551E-2</v>
      </c>
      <c r="I539" s="83">
        <f t="shared" si="36"/>
        <v>-3.9190465845956576E-2</v>
      </c>
    </row>
    <row r="540" spans="2:9" x14ac:dyDescent="0.3">
      <c r="B540" s="47">
        <v>150.56</v>
      </c>
      <c r="C540" s="47">
        <v>205.46</v>
      </c>
      <c r="D540" s="47">
        <v>200.06</v>
      </c>
      <c r="E540" s="47">
        <v>218.2</v>
      </c>
      <c r="F540" s="83">
        <f t="shared" si="33"/>
        <v>1.0012766383521832E-2</v>
      </c>
      <c r="G540" s="83">
        <f t="shared" si="34"/>
        <v>-5.0721243325523135E-2</v>
      </c>
      <c r="H540" s="83">
        <f t="shared" si="35"/>
        <v>-2.4587760498780965E-2</v>
      </c>
      <c r="I540" s="83">
        <f t="shared" si="36"/>
        <v>9.3469382290090747E-3</v>
      </c>
    </row>
    <row r="541" spans="2:9" x14ac:dyDescent="0.3">
      <c r="B541" s="47">
        <v>147.75</v>
      </c>
      <c r="C541" s="47">
        <v>218.99</v>
      </c>
      <c r="D541" s="47">
        <v>209.31</v>
      </c>
      <c r="E541" s="47">
        <v>230.04</v>
      </c>
      <c r="F541" s="83">
        <f t="shared" si="33"/>
        <v>-1.8840019550861942E-2</v>
      </c>
      <c r="G541" s="83">
        <f t="shared" si="34"/>
        <v>6.3774698885381148E-2</v>
      </c>
      <c r="H541" s="83">
        <f t="shared" si="35"/>
        <v>4.519908506222025E-2</v>
      </c>
      <c r="I541" s="83">
        <f t="shared" si="36"/>
        <v>5.2841133446583102E-2</v>
      </c>
    </row>
    <row r="542" spans="2:9" x14ac:dyDescent="0.3">
      <c r="B542" s="47">
        <v>153.41</v>
      </c>
      <c r="C542" s="47">
        <v>233.49</v>
      </c>
      <c r="D542" s="47">
        <v>235.92</v>
      </c>
      <c r="E542" s="47">
        <v>241.35</v>
      </c>
      <c r="F542" s="83">
        <f t="shared" si="33"/>
        <v>3.7592419570474524E-2</v>
      </c>
      <c r="G542" s="83">
        <f t="shared" si="34"/>
        <v>6.411318296590772E-2</v>
      </c>
      <c r="H542" s="83">
        <f t="shared" si="35"/>
        <v>0.11967635788776593</v>
      </c>
      <c r="I542" s="83">
        <f t="shared" si="36"/>
        <v>4.7994955260948526E-2</v>
      </c>
    </row>
    <row r="543" spans="2:9" x14ac:dyDescent="0.3">
      <c r="B543" s="47">
        <v>146.16999999999999</v>
      </c>
      <c r="C543" s="47">
        <v>225.93</v>
      </c>
      <c r="D543" s="47">
        <v>219.17</v>
      </c>
      <c r="E543" s="47">
        <v>223.56</v>
      </c>
      <c r="F543" s="83">
        <f t="shared" si="33"/>
        <v>-4.834374795548077E-2</v>
      </c>
      <c r="G543" s="83">
        <f t="shared" si="34"/>
        <v>-3.2914032858036409E-2</v>
      </c>
      <c r="H543" s="83">
        <f t="shared" si="35"/>
        <v>-7.364508011339313E-2</v>
      </c>
      <c r="I543" s="83">
        <f t="shared" si="36"/>
        <v>-7.6568327705004491E-2</v>
      </c>
    </row>
    <row r="544" spans="2:9" x14ac:dyDescent="0.3">
      <c r="B544" s="47">
        <v>151.91999999999999</v>
      </c>
      <c r="C544" s="47">
        <v>241.61</v>
      </c>
      <c r="D544" s="47">
        <v>234.93</v>
      </c>
      <c r="E544" s="47">
        <v>235.03</v>
      </c>
      <c r="F544" s="83">
        <f t="shared" si="33"/>
        <v>3.8583738602829175E-2</v>
      </c>
      <c r="G544" s="83">
        <f t="shared" si="34"/>
        <v>6.7099639151194171E-2</v>
      </c>
      <c r="H544" s="83">
        <f t="shared" si="35"/>
        <v>6.9439913037328424E-2</v>
      </c>
      <c r="I544" s="83">
        <f t="shared" si="36"/>
        <v>5.0033331169339529E-2</v>
      </c>
    </row>
    <row r="545" spans="2:9" x14ac:dyDescent="0.3">
      <c r="B545" s="47">
        <v>151.85</v>
      </c>
      <c r="C545" s="47">
        <v>219.84</v>
      </c>
      <c r="D545" s="47">
        <v>222.78</v>
      </c>
      <c r="E545" s="47">
        <v>219.63</v>
      </c>
      <c r="F545" s="83">
        <f t="shared" si="33"/>
        <v>-4.6087501227260629E-4</v>
      </c>
      <c r="G545" s="83">
        <f t="shared" si="34"/>
        <v>-9.4424846898579703E-2</v>
      </c>
      <c r="H545" s="83">
        <f t="shared" si="35"/>
        <v>-5.3102860013912283E-2</v>
      </c>
      <c r="I545" s="83">
        <f t="shared" si="36"/>
        <v>-6.7768853244176058E-2</v>
      </c>
    </row>
    <row r="546" spans="2:9" x14ac:dyDescent="0.3">
      <c r="B546" s="47">
        <v>149.97999999999999</v>
      </c>
      <c r="C546" s="47">
        <v>228.67</v>
      </c>
      <c r="D546" s="47">
        <v>218.61</v>
      </c>
      <c r="E546" s="47">
        <v>228.6</v>
      </c>
      <c r="F546" s="83">
        <f t="shared" si="33"/>
        <v>-1.2391239618514448E-2</v>
      </c>
      <c r="G546" s="83">
        <f t="shared" si="34"/>
        <v>3.9379907177018961E-2</v>
      </c>
      <c r="H546" s="83">
        <f t="shared" si="35"/>
        <v>-1.8895417066743147E-2</v>
      </c>
      <c r="I546" s="83">
        <f t="shared" si="36"/>
        <v>4.0029439034049319E-2</v>
      </c>
    </row>
    <row r="547" spans="2:9" x14ac:dyDescent="0.3">
      <c r="B547" s="47">
        <v>153.02000000000001</v>
      </c>
      <c r="C547" s="47">
        <v>243.03</v>
      </c>
      <c r="D547" s="47">
        <v>238.42</v>
      </c>
      <c r="E547" s="47">
        <v>236.62</v>
      </c>
      <c r="F547" s="83">
        <f t="shared" si="33"/>
        <v>2.006667993046253E-2</v>
      </c>
      <c r="G547" s="83">
        <f t="shared" si="34"/>
        <v>6.0904976299506031E-2</v>
      </c>
      <c r="H547" s="83">
        <f t="shared" si="35"/>
        <v>8.6744503939554962E-2</v>
      </c>
      <c r="I547" s="83">
        <f t="shared" si="36"/>
        <v>3.4481727464806593E-2</v>
      </c>
    </row>
    <row r="548" spans="2:9" x14ac:dyDescent="0.3">
      <c r="B548" s="47">
        <v>156.97999999999999</v>
      </c>
      <c r="C548" s="47">
        <v>230.39</v>
      </c>
      <c r="D548" s="47">
        <v>247.34</v>
      </c>
      <c r="E548" s="47">
        <v>230.19</v>
      </c>
      <c r="F548" s="83">
        <f t="shared" si="33"/>
        <v>2.5549776894961709E-2</v>
      </c>
      <c r="G548" s="83">
        <f t="shared" si="34"/>
        <v>-5.3411367408478995E-2</v>
      </c>
      <c r="H548" s="83">
        <f t="shared" si="35"/>
        <v>3.6730084024055622E-2</v>
      </c>
      <c r="I548" s="83">
        <f t="shared" si="36"/>
        <v>-2.7550423967833238E-2</v>
      </c>
    </row>
    <row r="549" spans="2:9" x14ac:dyDescent="0.3">
      <c r="B549" s="47">
        <v>155.79</v>
      </c>
      <c r="C549" s="47">
        <v>229.47</v>
      </c>
      <c r="D549" s="47">
        <v>244.4</v>
      </c>
      <c r="E549" s="47">
        <v>250.12</v>
      </c>
      <c r="F549" s="83">
        <f t="shared" si="33"/>
        <v>-7.6094621743303531E-3</v>
      </c>
      <c r="G549" s="83">
        <f t="shared" si="34"/>
        <v>-4.0012231001461526E-3</v>
      </c>
      <c r="H549" s="83">
        <f t="shared" si="35"/>
        <v>-1.1957681016470734E-2</v>
      </c>
      <c r="I549" s="83">
        <f t="shared" si="36"/>
        <v>8.3035747841413626E-2</v>
      </c>
    </row>
    <row r="550" spans="2:9" x14ac:dyDescent="0.3">
      <c r="B550" s="47">
        <v>156.12</v>
      </c>
      <c r="C550" s="47">
        <v>225.81</v>
      </c>
      <c r="D550" s="47">
        <v>244.99</v>
      </c>
      <c r="E550" s="47">
        <v>229.42</v>
      </c>
      <c r="F550" s="83">
        <f t="shared" si="33"/>
        <v>2.1159957880771286E-3</v>
      </c>
      <c r="G550" s="83">
        <f t="shared" si="34"/>
        <v>-1.6078364287334074E-2</v>
      </c>
      <c r="H550" s="83">
        <f t="shared" si="35"/>
        <v>2.4111660877471647E-3</v>
      </c>
      <c r="I550" s="83">
        <f t="shared" si="36"/>
        <v>-8.6386417845975644E-2</v>
      </c>
    </row>
    <row r="551" spans="2:9" x14ac:dyDescent="0.3">
      <c r="B551" s="47">
        <v>156.63999999999999</v>
      </c>
      <c r="C551" s="47">
        <v>235.11</v>
      </c>
      <c r="D551" s="47">
        <v>227.92</v>
      </c>
      <c r="E551" s="47">
        <v>237.2</v>
      </c>
      <c r="F551" s="83">
        <f t="shared" si="33"/>
        <v>3.3252364697859862E-3</v>
      </c>
      <c r="G551" s="83">
        <f t="shared" si="34"/>
        <v>4.0359552018332585E-2</v>
      </c>
      <c r="H551" s="83">
        <f t="shared" si="35"/>
        <v>-7.222270319553474E-2</v>
      </c>
      <c r="I551" s="83">
        <f t="shared" si="36"/>
        <v>3.3349282270448741E-2</v>
      </c>
    </row>
    <row r="552" spans="2:9" x14ac:dyDescent="0.3">
      <c r="B552" s="47">
        <v>161.41</v>
      </c>
      <c r="C552" s="47">
        <v>233.11</v>
      </c>
      <c r="D552" s="47">
        <v>235.83</v>
      </c>
      <c r="E552" s="47">
        <v>229.09</v>
      </c>
      <c r="F552" s="83">
        <f t="shared" si="33"/>
        <v>2.9997533002988009E-2</v>
      </c>
      <c r="G552" s="83">
        <f t="shared" si="34"/>
        <v>-8.5430445684519119E-3</v>
      </c>
      <c r="H552" s="83">
        <f t="shared" si="35"/>
        <v>3.4116516284121996E-2</v>
      </c>
      <c r="I552" s="83">
        <f t="shared" si="36"/>
        <v>-3.4788727678313695E-2</v>
      </c>
    </row>
    <row r="553" spans="2:9" x14ac:dyDescent="0.3">
      <c r="B553" s="47">
        <v>156.19999999999999</v>
      </c>
      <c r="C553" s="47">
        <v>228.7</v>
      </c>
      <c r="D553" s="47">
        <v>224.57</v>
      </c>
      <c r="E553" s="47">
        <v>241.44</v>
      </c>
      <c r="F553" s="83">
        <f t="shared" si="33"/>
        <v>-3.2810474379602751E-2</v>
      </c>
      <c r="G553" s="83">
        <f t="shared" si="34"/>
        <v>-1.9099344135695643E-2</v>
      </c>
      <c r="H553" s="83">
        <f t="shared" si="35"/>
        <v>-4.8923743883324849E-2</v>
      </c>
      <c r="I553" s="83">
        <f t="shared" si="36"/>
        <v>5.2506055574281993E-2</v>
      </c>
    </row>
    <row r="554" spans="2:9" x14ac:dyDescent="0.3">
      <c r="B554" s="47">
        <v>154.62</v>
      </c>
      <c r="C554" s="47">
        <v>234.51</v>
      </c>
      <c r="D554" s="47">
        <v>231.18</v>
      </c>
      <c r="E554" s="47">
        <v>228.39</v>
      </c>
      <c r="F554" s="83">
        <f t="shared" si="33"/>
        <v>-1.016674351325682E-2</v>
      </c>
      <c r="G554" s="83">
        <f t="shared" si="34"/>
        <v>2.5087129871613222E-2</v>
      </c>
      <c r="H554" s="83">
        <f t="shared" si="35"/>
        <v>2.900916527567127E-2</v>
      </c>
      <c r="I554" s="83">
        <f t="shared" si="36"/>
        <v>-5.5566301033307883E-2</v>
      </c>
    </row>
    <row r="555" spans="2:9" x14ac:dyDescent="0.3">
      <c r="B555" s="47">
        <v>159.69999999999999</v>
      </c>
      <c r="C555" s="47">
        <v>230.18</v>
      </c>
      <c r="D555" s="47">
        <v>229.08</v>
      </c>
      <c r="E555" s="47">
        <v>244.12</v>
      </c>
      <c r="F555" s="83">
        <f t="shared" si="33"/>
        <v>3.2326561328637898E-2</v>
      </c>
      <c r="G555" s="83">
        <f t="shared" si="34"/>
        <v>-1.8636619360003662E-2</v>
      </c>
      <c r="H555" s="83">
        <f t="shared" si="35"/>
        <v>-9.1253403404646608E-3</v>
      </c>
      <c r="I555" s="83">
        <f t="shared" si="36"/>
        <v>6.6605213690063336E-2</v>
      </c>
    </row>
    <row r="556" spans="2:9" x14ac:dyDescent="0.3">
      <c r="B556" s="47">
        <v>157.76</v>
      </c>
      <c r="C556" s="47">
        <v>229.73</v>
      </c>
      <c r="D556" s="47">
        <v>224.86</v>
      </c>
      <c r="E556" s="47">
        <v>239.71</v>
      </c>
      <c r="F556" s="83">
        <f t="shared" si="33"/>
        <v>-1.2222164366641402E-2</v>
      </c>
      <c r="G556" s="83">
        <f t="shared" si="34"/>
        <v>-1.9569052362654743E-3</v>
      </c>
      <c r="H556" s="83">
        <f t="shared" si="35"/>
        <v>-1.8593301204042966E-2</v>
      </c>
      <c r="I556" s="83">
        <f t="shared" si="36"/>
        <v>-1.8230048290975423E-2</v>
      </c>
    </row>
    <row r="557" spans="2:9" x14ac:dyDescent="0.3">
      <c r="B557" s="47">
        <v>158.19999999999999</v>
      </c>
      <c r="C557" s="47">
        <v>233.64</v>
      </c>
      <c r="D557" s="47">
        <v>223.25</v>
      </c>
      <c r="E557" s="47">
        <v>242.68</v>
      </c>
      <c r="F557" s="83">
        <f t="shared" si="33"/>
        <v>2.7851644792281417E-3</v>
      </c>
      <c r="G557" s="83">
        <f t="shared" si="34"/>
        <v>1.6876762868028982E-2</v>
      </c>
      <c r="H557" s="83">
        <f t="shared" si="35"/>
        <v>-7.1857665650051344E-3</v>
      </c>
      <c r="I557" s="83">
        <f t="shared" si="36"/>
        <v>1.23138436887784E-2</v>
      </c>
    </row>
    <row r="558" spans="2:9" x14ac:dyDescent="0.3">
      <c r="B558" s="47">
        <v>154.63</v>
      </c>
      <c r="C558" s="47">
        <v>222.14</v>
      </c>
      <c r="D558" s="47">
        <v>218.99</v>
      </c>
      <c r="E558" s="47">
        <v>225.17</v>
      </c>
      <c r="F558" s="83">
        <f t="shared" si="33"/>
        <v>-2.2824888846214298E-2</v>
      </c>
      <c r="G558" s="83">
        <f t="shared" si="34"/>
        <v>-5.0473655433134666E-2</v>
      </c>
      <c r="H558" s="83">
        <f t="shared" si="35"/>
        <v>-1.9266153083109645E-2</v>
      </c>
      <c r="I558" s="83">
        <f t="shared" si="36"/>
        <v>-7.4888030602528452E-2</v>
      </c>
    </row>
    <row r="559" spans="2:9" x14ac:dyDescent="0.3">
      <c r="B559" s="47">
        <v>156.06</v>
      </c>
      <c r="C559" s="47">
        <v>230.07</v>
      </c>
      <c r="D559" s="47">
        <v>226.46</v>
      </c>
      <c r="E559" s="47">
        <v>242.36</v>
      </c>
      <c r="F559" s="83">
        <f t="shared" si="33"/>
        <v>9.205382201276098E-3</v>
      </c>
      <c r="G559" s="83">
        <f t="shared" si="34"/>
        <v>3.5075796705903592E-2</v>
      </c>
      <c r="H559" s="83">
        <f t="shared" si="35"/>
        <v>3.3542262212394806E-2</v>
      </c>
      <c r="I559" s="83">
        <f t="shared" si="36"/>
        <v>7.3568551605219634E-2</v>
      </c>
    </row>
    <row r="560" spans="2:9" x14ac:dyDescent="0.3">
      <c r="B560" s="47">
        <v>150.22999999999999</v>
      </c>
      <c r="C560" s="47">
        <v>229.17</v>
      </c>
      <c r="D560" s="47">
        <v>219.73</v>
      </c>
      <c r="E560" s="47">
        <v>242.07</v>
      </c>
      <c r="F560" s="83">
        <f t="shared" si="33"/>
        <v>-3.8073095614282966E-2</v>
      </c>
      <c r="G560" s="83">
        <f t="shared" si="34"/>
        <v>-3.919524223499617E-3</v>
      </c>
      <c r="H560" s="83">
        <f t="shared" si="35"/>
        <v>-3.0168808976718108E-2</v>
      </c>
      <c r="I560" s="83">
        <f t="shared" si="36"/>
        <v>-1.1972835482635359E-3</v>
      </c>
    </row>
    <row r="561" spans="2:9" x14ac:dyDescent="0.3">
      <c r="B561" s="47">
        <v>149.5</v>
      </c>
      <c r="C561" s="47">
        <v>233.47</v>
      </c>
      <c r="D561" s="47">
        <v>220.98</v>
      </c>
      <c r="E561" s="47">
        <v>240.92</v>
      </c>
      <c r="F561" s="83">
        <f t="shared" si="33"/>
        <v>-4.8710602435911628E-3</v>
      </c>
      <c r="G561" s="83">
        <f t="shared" si="34"/>
        <v>1.8589502975968279E-2</v>
      </c>
      <c r="H561" s="83">
        <f t="shared" si="35"/>
        <v>5.6726797758534881E-3</v>
      </c>
      <c r="I561" s="83">
        <f t="shared" si="36"/>
        <v>-4.7620123530045426E-3</v>
      </c>
    </row>
    <row r="562" spans="2:9" x14ac:dyDescent="0.3">
      <c r="B562" s="47">
        <v>155.85</v>
      </c>
      <c r="C562" s="47">
        <v>234.14</v>
      </c>
      <c r="D562" s="47">
        <v>226.5</v>
      </c>
      <c r="E562" s="47">
        <v>244.39</v>
      </c>
      <c r="F562" s="83">
        <f t="shared" si="33"/>
        <v>4.1597613382604967E-2</v>
      </c>
      <c r="G562" s="83">
        <f t="shared" si="34"/>
        <v>2.8656378541801141E-3</v>
      </c>
      <c r="H562" s="83">
        <f t="shared" si="35"/>
        <v>2.4672745238059832E-2</v>
      </c>
      <c r="I562" s="83">
        <f t="shared" si="36"/>
        <v>1.4300381754537725E-2</v>
      </c>
    </row>
    <row r="563" spans="2:9" x14ac:dyDescent="0.3">
      <c r="B563" s="47">
        <v>158.31</v>
      </c>
      <c r="C563" s="47">
        <v>228.76</v>
      </c>
      <c r="D563" s="47">
        <v>228.35</v>
      </c>
      <c r="E563" s="47">
        <v>227.34</v>
      </c>
      <c r="F563" s="83">
        <f t="shared" si="33"/>
        <v>1.5661129872340213E-2</v>
      </c>
      <c r="G563" s="83">
        <f t="shared" si="34"/>
        <v>-2.3245808004410964E-2</v>
      </c>
      <c r="H563" s="83">
        <f t="shared" si="35"/>
        <v>8.1345947079192807E-3</v>
      </c>
      <c r="I563" s="83">
        <f t="shared" si="36"/>
        <v>-7.2318615671493433E-2</v>
      </c>
    </row>
    <row r="564" spans="2:9" x14ac:dyDescent="0.3">
      <c r="B564" s="47">
        <v>156.76</v>
      </c>
      <c r="C564" s="47">
        <v>224.28</v>
      </c>
      <c r="D564" s="47">
        <v>223.55</v>
      </c>
      <c r="E564" s="47">
        <v>234.15</v>
      </c>
      <c r="F564" s="83">
        <f t="shared" si="33"/>
        <v>-9.8391627542555992E-3</v>
      </c>
      <c r="G564" s="83">
        <f t="shared" si="34"/>
        <v>-1.9778147791643632E-2</v>
      </c>
      <c r="H564" s="83">
        <f t="shared" si="35"/>
        <v>-2.1244436951018204E-2</v>
      </c>
      <c r="I564" s="83">
        <f t="shared" si="36"/>
        <v>2.9515241370986364E-2</v>
      </c>
    </row>
    <row r="565" spans="2:9" x14ac:dyDescent="0.3">
      <c r="B565" s="47">
        <v>156.22</v>
      </c>
      <c r="C565" s="47">
        <v>229.15</v>
      </c>
      <c r="D565" s="47">
        <v>220.61</v>
      </c>
      <c r="E565" s="47">
        <v>225.3</v>
      </c>
      <c r="F565" s="83">
        <f t="shared" si="33"/>
        <v>-3.450703149279432E-3</v>
      </c>
      <c r="G565" s="83">
        <f t="shared" si="34"/>
        <v>2.148153969966133E-2</v>
      </c>
      <c r="H565" s="83">
        <f t="shared" si="35"/>
        <v>-1.3238665972317914E-2</v>
      </c>
      <c r="I565" s="83">
        <f t="shared" si="36"/>
        <v>-3.8529088191351993E-2</v>
      </c>
    </row>
    <row r="566" spans="2:9" x14ac:dyDescent="0.3">
      <c r="B566" s="47">
        <v>160.61000000000001</v>
      </c>
      <c r="C566" s="47">
        <v>229.33</v>
      </c>
      <c r="D566" s="47">
        <v>232</v>
      </c>
      <c r="E566" s="47">
        <v>241.45</v>
      </c>
      <c r="F566" s="83">
        <f t="shared" si="33"/>
        <v>2.7713795892654686E-2</v>
      </c>
      <c r="G566" s="83">
        <f t="shared" si="34"/>
        <v>7.8520332074748104E-4</v>
      </c>
      <c r="H566" s="83">
        <f t="shared" si="35"/>
        <v>5.0340934958638242E-2</v>
      </c>
      <c r="I566" s="83">
        <f t="shared" si="36"/>
        <v>6.9229564881351943E-2</v>
      </c>
    </row>
    <row r="567" spans="2:9" x14ac:dyDescent="0.3">
      <c r="B567" s="47">
        <v>154.61000000000001</v>
      </c>
      <c r="C567" s="47">
        <v>232.74</v>
      </c>
      <c r="D567" s="47">
        <v>219.23</v>
      </c>
      <c r="E567" s="47">
        <v>235.85</v>
      </c>
      <c r="F567" s="83">
        <f t="shared" si="33"/>
        <v>-3.8073248960302598E-2</v>
      </c>
      <c r="G567" s="83">
        <f t="shared" si="34"/>
        <v>1.4759936404050218E-2</v>
      </c>
      <c r="H567" s="83">
        <f t="shared" si="35"/>
        <v>-5.6615964643236101E-2</v>
      </c>
      <c r="I567" s="83">
        <f t="shared" si="36"/>
        <v>-2.3466402589280178E-2</v>
      </c>
    </row>
    <row r="568" spans="2:9" x14ac:dyDescent="0.3">
      <c r="B568" s="47">
        <v>160.78</v>
      </c>
      <c r="C568" s="47">
        <v>232.86</v>
      </c>
      <c r="D568" s="47">
        <v>225.87</v>
      </c>
      <c r="E568" s="47">
        <v>230.23</v>
      </c>
      <c r="F568" s="83">
        <f t="shared" si="33"/>
        <v>3.9131153785311547E-2</v>
      </c>
      <c r="G568" s="83">
        <f t="shared" si="34"/>
        <v>5.1546392893924895E-4</v>
      </c>
      <c r="H568" s="83">
        <f t="shared" si="35"/>
        <v>2.9838205507066846E-2</v>
      </c>
      <c r="I568" s="83">
        <f t="shared" si="36"/>
        <v>-2.4117200473991792E-2</v>
      </c>
    </row>
    <row r="569" spans="2:9" x14ac:dyDescent="0.3">
      <c r="B569" s="47">
        <v>161.78</v>
      </c>
      <c r="C569" s="47">
        <v>229.38</v>
      </c>
      <c r="D569" s="47">
        <v>224.35</v>
      </c>
      <c r="E569" s="47">
        <v>244.82</v>
      </c>
      <c r="F569" s="83">
        <f t="shared" si="33"/>
        <v>6.2004166899918478E-3</v>
      </c>
      <c r="G569" s="83">
        <f t="shared" si="34"/>
        <v>-1.5057397672493641E-2</v>
      </c>
      <c r="H569" s="83">
        <f t="shared" si="35"/>
        <v>-6.7522801081483464E-3</v>
      </c>
      <c r="I569" s="83">
        <f t="shared" si="36"/>
        <v>6.1444437391087466E-2</v>
      </c>
    </row>
    <row r="570" spans="2:9" x14ac:dyDescent="0.3">
      <c r="B570" s="47">
        <v>159.09</v>
      </c>
      <c r="C570" s="47">
        <v>236.68</v>
      </c>
      <c r="D570" s="47">
        <v>230.04</v>
      </c>
      <c r="E570" s="47">
        <v>249.07</v>
      </c>
      <c r="F570" s="83">
        <f t="shared" si="33"/>
        <v>-1.6767307772658262E-2</v>
      </c>
      <c r="G570" s="83">
        <f t="shared" si="34"/>
        <v>3.1329000872117048E-2</v>
      </c>
      <c r="H570" s="83">
        <f t="shared" si="35"/>
        <v>2.5045874423561099E-2</v>
      </c>
      <c r="I570" s="83">
        <f t="shared" si="36"/>
        <v>1.7210734807245734E-2</v>
      </c>
    </row>
    <row r="571" spans="2:9" x14ac:dyDescent="0.3">
      <c r="B571" s="47">
        <v>162.51</v>
      </c>
      <c r="C571" s="47">
        <v>232.2</v>
      </c>
      <c r="D571" s="47">
        <v>228</v>
      </c>
      <c r="E571" s="47">
        <v>243.96</v>
      </c>
      <c r="F571" s="83">
        <f t="shared" si="33"/>
        <v>2.1269458520768694E-2</v>
      </c>
      <c r="G571" s="83">
        <f t="shared" si="34"/>
        <v>-1.9109948544702299E-2</v>
      </c>
      <c r="H571" s="83">
        <f t="shared" si="35"/>
        <v>-8.9075778911126471E-3</v>
      </c>
      <c r="I571" s="83">
        <f t="shared" si="36"/>
        <v>-2.0729704026356592E-2</v>
      </c>
    </row>
    <row r="572" spans="2:9" x14ac:dyDescent="0.3">
      <c r="B572" s="47">
        <v>160.69999999999999</v>
      </c>
      <c r="C572" s="47">
        <v>240.09</v>
      </c>
      <c r="D572" s="47">
        <v>239.26</v>
      </c>
      <c r="E572" s="47">
        <v>236.23</v>
      </c>
      <c r="F572" s="83">
        <f t="shared" si="33"/>
        <v>-1.1200265594450356E-2</v>
      </c>
      <c r="G572" s="83">
        <f t="shared" si="34"/>
        <v>3.3414783783273325E-2</v>
      </c>
      <c r="H572" s="83">
        <f t="shared" si="35"/>
        <v>4.8205197788317417E-2</v>
      </c>
      <c r="I572" s="83">
        <f t="shared" si="36"/>
        <v>-3.2198370722588174E-2</v>
      </c>
    </row>
    <row r="573" spans="2:9" x14ac:dyDescent="0.3">
      <c r="B573" s="47">
        <v>161.25</v>
      </c>
      <c r="C573" s="47">
        <v>236.9</v>
      </c>
      <c r="D573" s="47">
        <v>227.99</v>
      </c>
      <c r="E573" s="47">
        <v>231.83</v>
      </c>
      <c r="F573" s="83">
        <f t="shared" si="33"/>
        <v>3.4166829324150019E-3</v>
      </c>
      <c r="G573" s="83">
        <f t="shared" si="34"/>
        <v>-1.337574188232467E-2</v>
      </c>
      <c r="H573" s="83">
        <f t="shared" si="35"/>
        <v>-4.8249058399302651E-2</v>
      </c>
      <c r="I573" s="83">
        <f t="shared" si="36"/>
        <v>-1.8801562258865243E-2</v>
      </c>
    </row>
    <row r="574" spans="2:9" x14ac:dyDescent="0.3">
      <c r="B574" s="47">
        <v>160.6</v>
      </c>
      <c r="C574" s="47">
        <v>242.11</v>
      </c>
      <c r="D574" s="47">
        <v>227.28</v>
      </c>
      <c r="E574" s="47">
        <v>252.98</v>
      </c>
      <c r="F574" s="83">
        <f t="shared" si="33"/>
        <v>-4.0391541632205747E-3</v>
      </c>
      <c r="G574" s="83">
        <f t="shared" si="34"/>
        <v>2.1754057172001171E-2</v>
      </c>
      <c r="H574" s="83">
        <f t="shared" si="35"/>
        <v>-3.1190307975229488E-3</v>
      </c>
      <c r="I574" s="83">
        <f t="shared" si="36"/>
        <v>8.7306089772593437E-2</v>
      </c>
    </row>
    <row r="575" spans="2:9" x14ac:dyDescent="0.3">
      <c r="B575" s="47">
        <v>162.99</v>
      </c>
      <c r="C575" s="47">
        <v>224.28</v>
      </c>
      <c r="D575" s="47">
        <v>223.05</v>
      </c>
      <c r="E575" s="47">
        <v>238.89</v>
      </c>
      <c r="F575" s="83">
        <f t="shared" si="33"/>
        <v>1.4772047718880134E-2</v>
      </c>
      <c r="G575" s="83">
        <f t="shared" si="34"/>
        <v>-7.6496897081269083E-2</v>
      </c>
      <c r="H575" s="83">
        <f t="shared" si="35"/>
        <v>-1.878677597165869E-2</v>
      </c>
      <c r="I575" s="83">
        <f t="shared" si="36"/>
        <v>-5.730723928193257E-2</v>
      </c>
    </row>
    <row r="576" spans="2:9" x14ac:dyDescent="0.3">
      <c r="B576" s="47">
        <v>159.66</v>
      </c>
      <c r="C576" s="47">
        <v>234.56</v>
      </c>
      <c r="D576" s="47">
        <v>230.67</v>
      </c>
      <c r="E576" s="47">
        <v>229.23</v>
      </c>
      <c r="F576" s="83">
        <f t="shared" si="33"/>
        <v>-2.064229501388869E-2</v>
      </c>
      <c r="G576" s="83">
        <f t="shared" si="34"/>
        <v>4.481614744281491E-2</v>
      </c>
      <c r="H576" s="83">
        <f t="shared" si="35"/>
        <v>3.3592156137925336E-2</v>
      </c>
      <c r="I576" s="83">
        <f t="shared" si="36"/>
        <v>-4.1277328609878115E-2</v>
      </c>
    </row>
    <row r="577" spans="2:9" x14ac:dyDescent="0.3">
      <c r="B577" s="47">
        <v>164.88</v>
      </c>
      <c r="C577" s="47">
        <v>230.29</v>
      </c>
      <c r="D577" s="47">
        <v>225.11</v>
      </c>
      <c r="E577" s="47">
        <v>232.69</v>
      </c>
      <c r="F577" s="83">
        <f t="shared" si="33"/>
        <v>3.2171382364550825E-2</v>
      </c>
      <c r="G577" s="83">
        <f t="shared" si="34"/>
        <v>-1.8372034438361953E-2</v>
      </c>
      <c r="H577" s="83">
        <f t="shared" si="35"/>
        <v>-2.4398946086126892E-2</v>
      </c>
      <c r="I577" s="83">
        <f t="shared" si="36"/>
        <v>1.4981229271270885E-2</v>
      </c>
    </row>
    <row r="578" spans="2:9" x14ac:dyDescent="0.3">
      <c r="B578" s="47">
        <v>167.14</v>
      </c>
      <c r="C578" s="47">
        <v>228.46</v>
      </c>
      <c r="D578" s="47">
        <v>230.75</v>
      </c>
      <c r="E578" s="47">
        <v>240.09</v>
      </c>
      <c r="F578" s="83">
        <f t="shared" si="33"/>
        <v>1.3613847991086543E-2</v>
      </c>
      <c r="G578" s="83">
        <f t="shared" si="34"/>
        <v>-7.978243954123658E-3</v>
      </c>
      <c r="H578" s="83">
        <f t="shared" si="35"/>
        <v>2.4745701756889487E-2</v>
      </c>
      <c r="I578" s="83">
        <f t="shared" si="36"/>
        <v>3.1306757448208558E-2</v>
      </c>
    </row>
    <row r="579" spans="2:9" x14ac:dyDescent="0.3">
      <c r="B579" s="47">
        <v>163.15</v>
      </c>
      <c r="C579" s="47">
        <v>228.84</v>
      </c>
      <c r="D579" s="47">
        <v>229.1</v>
      </c>
      <c r="E579" s="47">
        <v>247.62</v>
      </c>
      <c r="F579" s="83">
        <f t="shared" si="33"/>
        <v>-2.4161761533960307E-2</v>
      </c>
      <c r="G579" s="83">
        <f t="shared" si="34"/>
        <v>1.661929094527004E-3</v>
      </c>
      <c r="H579" s="83">
        <f t="shared" si="35"/>
        <v>-7.1762839235117257E-3</v>
      </c>
      <c r="I579" s="83">
        <f t="shared" si="36"/>
        <v>3.0881459945480947E-2</v>
      </c>
    </row>
    <row r="580" spans="2:9" x14ac:dyDescent="0.3">
      <c r="B580" s="47">
        <v>165.27</v>
      </c>
      <c r="C580" s="47">
        <v>234.43</v>
      </c>
      <c r="D580" s="47">
        <v>233.31</v>
      </c>
      <c r="E580" s="47">
        <v>244.16</v>
      </c>
      <c r="F580" s="83">
        <f t="shared" si="33"/>
        <v>1.2910477113405219E-2</v>
      </c>
      <c r="G580" s="83">
        <f t="shared" si="34"/>
        <v>2.4133966461098551E-2</v>
      </c>
      <c r="H580" s="83">
        <f t="shared" si="35"/>
        <v>1.820945191551189E-2</v>
      </c>
      <c r="I580" s="83">
        <f t="shared" si="36"/>
        <v>-1.4071564896453245E-2</v>
      </c>
    </row>
    <row r="581" spans="2:9" x14ac:dyDescent="0.3">
      <c r="B581" s="47">
        <v>161.04</v>
      </c>
      <c r="C581" s="47">
        <v>229.43</v>
      </c>
      <c r="D581" s="47">
        <v>225.54</v>
      </c>
      <c r="E581" s="47">
        <v>252.34</v>
      </c>
      <c r="F581" s="83">
        <f t="shared" si="33"/>
        <v>-2.5927718821198976E-2</v>
      </c>
      <c r="G581" s="83">
        <f t="shared" si="34"/>
        <v>-2.1559063779356027E-2</v>
      </c>
      <c r="H581" s="83">
        <f t="shared" si="35"/>
        <v>-3.3870514570820041E-2</v>
      </c>
      <c r="I581" s="83">
        <f t="shared" si="36"/>
        <v>3.2953636403503073E-2</v>
      </c>
    </row>
    <row r="582" spans="2:9" x14ac:dyDescent="0.3">
      <c r="B582" s="47">
        <v>167.87</v>
      </c>
      <c r="C582" s="47">
        <v>226.9</v>
      </c>
      <c r="D582" s="47">
        <v>220.52</v>
      </c>
      <c r="E582" s="47">
        <v>240.33</v>
      </c>
      <c r="F582" s="83">
        <f t="shared" si="33"/>
        <v>4.1537089002786576E-2</v>
      </c>
      <c r="G582" s="83">
        <f t="shared" si="34"/>
        <v>-1.108858029627437E-2</v>
      </c>
      <c r="H582" s="83">
        <f t="shared" si="35"/>
        <v>-2.2509133082658676E-2</v>
      </c>
      <c r="I582" s="83">
        <f t="shared" si="36"/>
        <v>-4.8764405604459986E-2</v>
      </c>
    </row>
    <row r="583" spans="2:9" x14ac:dyDescent="0.3">
      <c r="B583" s="47">
        <v>162.41999999999999</v>
      </c>
      <c r="C583" s="47">
        <v>216.92</v>
      </c>
      <c r="D583" s="47">
        <v>215.5</v>
      </c>
      <c r="E583" s="47">
        <v>237.45</v>
      </c>
      <c r="F583" s="83">
        <f t="shared" si="33"/>
        <v>-3.300429748005787E-2</v>
      </c>
      <c r="G583" s="83">
        <f t="shared" si="34"/>
        <v>-4.4980769812936174E-2</v>
      </c>
      <c r="H583" s="83">
        <f t="shared" si="35"/>
        <v>-2.3027484177680444E-2</v>
      </c>
      <c r="I583" s="83">
        <f t="shared" si="36"/>
        <v>-1.2055903900004373E-2</v>
      </c>
    </row>
    <row r="584" spans="2:9" x14ac:dyDescent="0.3">
      <c r="B584" s="47">
        <v>166.96</v>
      </c>
      <c r="C584" s="47">
        <v>231.37</v>
      </c>
      <c r="D584" s="47">
        <v>230.74</v>
      </c>
      <c r="E584" s="47">
        <v>226.6</v>
      </c>
      <c r="F584" s="83">
        <f t="shared" si="33"/>
        <v>2.7568689914680717E-2</v>
      </c>
      <c r="G584" s="83">
        <f t="shared" si="34"/>
        <v>6.4489538746730871E-2</v>
      </c>
      <c r="H584" s="83">
        <f t="shared" si="35"/>
        <v>6.8330625955341159E-2</v>
      </c>
      <c r="I584" s="83">
        <f t="shared" si="36"/>
        <v>-4.6770726401224857E-2</v>
      </c>
    </row>
    <row r="585" spans="2:9" x14ac:dyDescent="0.3">
      <c r="B585" s="47">
        <v>164.47</v>
      </c>
      <c r="C585" s="47">
        <v>230.06</v>
      </c>
      <c r="D585" s="47">
        <v>221.24</v>
      </c>
      <c r="E585" s="47">
        <v>242.73</v>
      </c>
      <c r="F585" s="83">
        <f t="shared" ref="F585:F611" si="37">LN(B585/B584)</f>
        <v>-1.5026080015767704E-2</v>
      </c>
      <c r="G585" s="83">
        <f t="shared" ref="G585:G611" si="38">LN(C585/C584)</f>
        <v>-5.6780162517265876E-3</v>
      </c>
      <c r="H585" s="83">
        <f t="shared" ref="H585:H611" si="39">LN(D585/D584)</f>
        <v>-4.2043450372666338E-2</v>
      </c>
      <c r="I585" s="83">
        <f t="shared" ref="I585:I611" si="40">LN(E585/E584)</f>
        <v>6.8763365893952058E-2</v>
      </c>
    </row>
    <row r="586" spans="2:9" x14ac:dyDescent="0.3">
      <c r="B586" s="47">
        <v>165.92</v>
      </c>
      <c r="C586" s="47">
        <v>237.62</v>
      </c>
      <c r="D586" s="47">
        <v>230.28</v>
      </c>
      <c r="E586" s="47">
        <v>232.71</v>
      </c>
      <c r="F586" s="83">
        <f t="shared" si="37"/>
        <v>8.7775617280395016E-3</v>
      </c>
      <c r="G586" s="83">
        <f t="shared" si="38"/>
        <v>3.2332614562277068E-2</v>
      </c>
      <c r="H586" s="83">
        <f t="shared" si="39"/>
        <v>4.0047874681131447E-2</v>
      </c>
      <c r="I586" s="83">
        <f t="shared" si="40"/>
        <v>-4.2156671316968042E-2</v>
      </c>
    </row>
    <row r="587" spans="2:9" x14ac:dyDescent="0.3">
      <c r="B587" s="47">
        <v>171.32</v>
      </c>
      <c r="C587" s="47">
        <v>222.55</v>
      </c>
      <c r="D587" s="47">
        <v>226.43</v>
      </c>
      <c r="E587" s="47">
        <v>236.23</v>
      </c>
      <c r="F587" s="83">
        <f t="shared" si="37"/>
        <v>3.2027408265953058E-2</v>
      </c>
      <c r="G587" s="83">
        <f t="shared" si="38"/>
        <v>-6.5520963568277954E-2</v>
      </c>
      <c r="H587" s="83">
        <f t="shared" si="39"/>
        <v>-1.6860113423178794E-2</v>
      </c>
      <c r="I587" s="83">
        <f t="shared" si="40"/>
        <v>1.5012863534777553E-2</v>
      </c>
    </row>
    <row r="588" spans="2:9" x14ac:dyDescent="0.3">
      <c r="B588" s="47">
        <v>167.29</v>
      </c>
      <c r="C588" s="47">
        <v>229.95</v>
      </c>
      <c r="D588" s="47">
        <v>218.48</v>
      </c>
      <c r="E588" s="47">
        <v>236.46</v>
      </c>
      <c r="F588" s="83">
        <f t="shared" si="37"/>
        <v>-2.3804319403980822E-2</v>
      </c>
      <c r="G588" s="83">
        <f t="shared" si="38"/>
        <v>3.2710098524069323E-2</v>
      </c>
      <c r="H588" s="83">
        <f t="shared" si="39"/>
        <v>-3.5741369218980613E-2</v>
      </c>
      <c r="I588" s="83">
        <f t="shared" si="40"/>
        <v>9.7315372929997321E-4</v>
      </c>
    </row>
    <row r="589" spans="2:9" x14ac:dyDescent="0.3">
      <c r="B589" s="47">
        <v>170.81</v>
      </c>
      <c r="C589" s="47">
        <v>224.21</v>
      </c>
      <c r="D589" s="47">
        <v>222.6</v>
      </c>
      <c r="E589" s="47">
        <v>227.23</v>
      </c>
      <c r="F589" s="83">
        <f t="shared" si="37"/>
        <v>2.0822994306779988E-2</v>
      </c>
      <c r="G589" s="83">
        <f t="shared" si="38"/>
        <v>-2.5278781309552651E-2</v>
      </c>
      <c r="H589" s="83">
        <f t="shared" si="39"/>
        <v>1.8681961675994993E-2</v>
      </c>
      <c r="I589" s="83">
        <f t="shared" si="40"/>
        <v>-3.9816340051260994E-2</v>
      </c>
    </row>
    <row r="590" spans="2:9" x14ac:dyDescent="0.3">
      <c r="B590" s="47">
        <v>169.12</v>
      </c>
      <c r="C590" s="47">
        <v>225.42</v>
      </c>
      <c r="D590" s="47">
        <v>220.44</v>
      </c>
      <c r="E590" s="47">
        <v>234.94</v>
      </c>
      <c r="F590" s="83">
        <f t="shared" si="37"/>
        <v>-9.9433055280418632E-3</v>
      </c>
      <c r="G590" s="83">
        <f t="shared" si="38"/>
        <v>5.3822161375523545E-3</v>
      </c>
      <c r="H590" s="83">
        <f t="shared" si="39"/>
        <v>-9.7508898264098767E-3</v>
      </c>
      <c r="I590" s="83">
        <f t="shared" si="40"/>
        <v>3.3367442012033531E-2</v>
      </c>
    </row>
    <row r="591" spans="2:9" x14ac:dyDescent="0.3">
      <c r="B591" s="47">
        <v>167.11</v>
      </c>
      <c r="C591" s="47">
        <v>232.98</v>
      </c>
      <c r="D591" s="47">
        <v>226.37</v>
      </c>
      <c r="E591" s="47">
        <v>229.43</v>
      </c>
      <c r="F591" s="83">
        <f t="shared" si="37"/>
        <v>-1.1956243906636235E-2</v>
      </c>
      <c r="G591" s="83">
        <f t="shared" si="38"/>
        <v>3.2987284157698353E-2</v>
      </c>
      <c r="H591" s="83">
        <f t="shared" si="39"/>
        <v>2.6545279699999855E-2</v>
      </c>
      <c r="I591" s="83">
        <f t="shared" si="40"/>
        <v>-2.3732190313669445E-2</v>
      </c>
    </row>
    <row r="592" spans="2:9" x14ac:dyDescent="0.3">
      <c r="B592" s="47">
        <v>167.7</v>
      </c>
      <c r="C592" s="47">
        <v>224.46</v>
      </c>
      <c r="D592" s="47">
        <v>223.15</v>
      </c>
      <c r="E592" s="47">
        <v>244.09</v>
      </c>
      <c r="F592" s="83">
        <f t="shared" si="37"/>
        <v>3.5243906138717591E-3</v>
      </c>
      <c r="G592" s="83">
        <f t="shared" si="38"/>
        <v>-3.7255095383521057E-2</v>
      </c>
      <c r="H592" s="83">
        <f t="shared" si="39"/>
        <v>-1.4326637639755488E-2</v>
      </c>
      <c r="I592" s="83">
        <f t="shared" si="40"/>
        <v>6.1939037660802575E-2</v>
      </c>
    </row>
    <row r="593" spans="2:9" x14ac:dyDescent="0.3">
      <c r="B593" s="47">
        <v>171.05</v>
      </c>
      <c r="C593" s="47">
        <v>221.91</v>
      </c>
      <c r="D593" s="47">
        <v>218.03</v>
      </c>
      <c r="E593" s="47">
        <v>240.57</v>
      </c>
      <c r="F593" s="83">
        <f t="shared" si="37"/>
        <v>1.9779242594450738E-2</v>
      </c>
      <c r="G593" s="83">
        <f t="shared" si="38"/>
        <v>-1.1425623320223857E-2</v>
      </c>
      <c r="H593" s="83">
        <f t="shared" si="39"/>
        <v>-2.3211523075322201E-2</v>
      </c>
      <c r="I593" s="83">
        <f t="shared" si="40"/>
        <v>-1.4525902255826085E-2</v>
      </c>
    </row>
    <row r="594" spans="2:9" x14ac:dyDescent="0.3">
      <c r="B594" s="47">
        <v>168.67</v>
      </c>
      <c r="C594" s="47">
        <v>230.93</v>
      </c>
      <c r="D594" s="47">
        <v>221.38</v>
      </c>
      <c r="E594" s="47">
        <v>242.66</v>
      </c>
      <c r="F594" s="83">
        <f t="shared" si="37"/>
        <v>-1.4011768153690618E-2</v>
      </c>
      <c r="G594" s="83">
        <f t="shared" si="38"/>
        <v>3.9842740027917413E-2</v>
      </c>
      <c r="H594" s="83">
        <f t="shared" si="39"/>
        <v>1.5248013957521164E-2</v>
      </c>
      <c r="I594" s="83">
        <f t="shared" si="40"/>
        <v>8.6501791366800362E-3</v>
      </c>
    </row>
    <row r="595" spans="2:9" x14ac:dyDescent="0.3">
      <c r="B595" s="47">
        <v>175.33</v>
      </c>
      <c r="C595" s="47">
        <v>219.39</v>
      </c>
      <c r="D595" s="47">
        <v>234.18</v>
      </c>
      <c r="E595" s="47">
        <v>228.78</v>
      </c>
      <c r="F595" s="83">
        <f t="shared" si="37"/>
        <v>3.8725769212113986E-2</v>
      </c>
      <c r="G595" s="83">
        <f t="shared" si="38"/>
        <v>-5.1263666344833973E-2</v>
      </c>
      <c r="H595" s="83">
        <f t="shared" si="39"/>
        <v>5.6209368463100755E-2</v>
      </c>
      <c r="I595" s="83">
        <f t="shared" si="40"/>
        <v>-5.8900443526199539E-2</v>
      </c>
    </row>
    <row r="596" spans="2:9" x14ac:dyDescent="0.3">
      <c r="B596" s="47">
        <v>171.95</v>
      </c>
      <c r="C596" s="47">
        <v>239.7</v>
      </c>
      <c r="D596" s="47">
        <v>238.37</v>
      </c>
      <c r="E596" s="47">
        <v>246.47</v>
      </c>
      <c r="F596" s="83">
        <f t="shared" si="37"/>
        <v>-1.9466175603761918E-2</v>
      </c>
      <c r="G596" s="83">
        <f t="shared" si="38"/>
        <v>8.8537173489369153E-2</v>
      </c>
      <c r="H596" s="83">
        <f t="shared" si="39"/>
        <v>1.7734037926059678E-2</v>
      </c>
      <c r="I596" s="83">
        <f t="shared" si="40"/>
        <v>7.4479439124747068E-2</v>
      </c>
    </row>
    <row r="597" spans="2:9" x14ac:dyDescent="0.3">
      <c r="B597" s="47">
        <v>171.42</v>
      </c>
      <c r="C597" s="47">
        <v>233.17</v>
      </c>
      <c r="D597" s="47">
        <v>223.39</v>
      </c>
      <c r="E597" s="47">
        <v>237.1</v>
      </c>
      <c r="F597" s="83">
        <f t="shared" si="37"/>
        <v>-3.0870514075385567E-3</v>
      </c>
      <c r="G597" s="83">
        <f t="shared" si="38"/>
        <v>-2.7620340179437129E-2</v>
      </c>
      <c r="H597" s="83">
        <f t="shared" si="39"/>
        <v>-6.4904965470805973E-2</v>
      </c>
      <c r="I597" s="83">
        <f t="shared" si="40"/>
        <v>-3.8758289150914678E-2</v>
      </c>
    </row>
    <row r="598" spans="2:9" x14ac:dyDescent="0.3">
      <c r="B598" s="47">
        <v>172.03</v>
      </c>
      <c r="C598" s="47">
        <v>226.95</v>
      </c>
      <c r="D598" s="47">
        <v>223.49</v>
      </c>
      <c r="E598" s="47">
        <v>233.44</v>
      </c>
      <c r="F598" s="83">
        <f t="shared" si="37"/>
        <v>3.5521947382111583E-3</v>
      </c>
      <c r="G598" s="83">
        <f t="shared" si="38"/>
        <v>-2.7038072358427024E-2</v>
      </c>
      <c r="H598" s="83">
        <f t="shared" si="39"/>
        <v>4.4754744749896731E-4</v>
      </c>
      <c r="I598" s="83">
        <f t="shared" si="40"/>
        <v>-1.5556908296884305E-2</v>
      </c>
    </row>
    <row r="599" spans="2:9" x14ac:dyDescent="0.3">
      <c r="B599" s="47">
        <v>170.74</v>
      </c>
      <c r="C599" s="47">
        <v>234.39</v>
      </c>
      <c r="D599" s="47">
        <v>220.88</v>
      </c>
      <c r="E599" s="47">
        <v>238.73</v>
      </c>
      <c r="F599" s="83">
        <f t="shared" si="37"/>
        <v>-7.5269486267874313E-3</v>
      </c>
      <c r="G599" s="83">
        <f t="shared" si="38"/>
        <v>3.225666577428795E-2</v>
      </c>
      <c r="H599" s="83">
        <f t="shared" si="39"/>
        <v>-1.1747102701432298E-2</v>
      </c>
      <c r="I599" s="83">
        <f t="shared" si="40"/>
        <v>2.2408121443984567E-2</v>
      </c>
    </row>
    <row r="600" spans="2:9" x14ac:dyDescent="0.3">
      <c r="B600" s="47">
        <v>168.28</v>
      </c>
      <c r="C600" s="47">
        <v>242.01</v>
      </c>
      <c r="D600" s="47">
        <v>227.29</v>
      </c>
      <c r="E600" s="47">
        <v>252.73</v>
      </c>
      <c r="F600" s="83">
        <f t="shared" si="37"/>
        <v>-1.4512672859840245E-2</v>
      </c>
      <c r="G600" s="83">
        <f t="shared" si="38"/>
        <v>3.1992652940229988E-2</v>
      </c>
      <c r="H600" s="83">
        <f t="shared" si="39"/>
        <v>2.8607167548168982E-2</v>
      </c>
      <c r="I600" s="83">
        <f t="shared" si="40"/>
        <v>5.6988518976532274E-2</v>
      </c>
    </row>
    <row r="601" spans="2:9" x14ac:dyDescent="0.3">
      <c r="B601" s="47">
        <v>172.39</v>
      </c>
      <c r="C601" s="47">
        <v>230.45</v>
      </c>
      <c r="D601" s="47">
        <v>226.52</v>
      </c>
      <c r="E601" s="47">
        <v>248.36</v>
      </c>
      <c r="F601" s="83">
        <f t="shared" si="37"/>
        <v>2.4130093184567158E-2</v>
      </c>
      <c r="G601" s="83">
        <f t="shared" si="38"/>
        <v>-4.8945128450475418E-2</v>
      </c>
      <c r="H601" s="83">
        <f t="shared" si="39"/>
        <v>-3.393493924463527E-3</v>
      </c>
      <c r="I601" s="83">
        <f t="shared" si="40"/>
        <v>-1.7442418698300155E-2</v>
      </c>
    </row>
    <row r="602" spans="2:9" x14ac:dyDescent="0.3">
      <c r="B602" s="47">
        <v>170.82</v>
      </c>
      <c r="C602" s="47">
        <v>237.91</v>
      </c>
      <c r="D602" s="47">
        <v>241.3</v>
      </c>
      <c r="E602" s="47">
        <v>250.72</v>
      </c>
      <c r="F602" s="83">
        <f t="shared" si="37"/>
        <v>-9.1489813888860315E-3</v>
      </c>
      <c r="G602" s="83">
        <f t="shared" si="38"/>
        <v>3.1858531727235177E-2</v>
      </c>
      <c r="H602" s="83">
        <f t="shared" si="39"/>
        <v>6.3207731385381757E-2</v>
      </c>
      <c r="I602" s="83">
        <f t="shared" si="40"/>
        <v>9.4574721110186784E-3</v>
      </c>
    </row>
    <row r="603" spans="2:9" x14ac:dyDescent="0.3">
      <c r="B603" s="47">
        <v>172.2</v>
      </c>
      <c r="C603" s="47">
        <v>235.73</v>
      </c>
      <c r="D603" s="47">
        <v>224.4</v>
      </c>
      <c r="E603" s="47">
        <v>235</v>
      </c>
      <c r="F603" s="83">
        <f t="shared" si="37"/>
        <v>8.0462214756291377E-3</v>
      </c>
      <c r="G603" s="83">
        <f t="shared" si="38"/>
        <v>-9.2053686098963299E-3</v>
      </c>
      <c r="H603" s="83">
        <f t="shared" si="39"/>
        <v>-7.2610798982444796E-2</v>
      </c>
      <c r="I603" s="83">
        <f t="shared" si="40"/>
        <v>-6.4751264463551714E-2</v>
      </c>
    </row>
    <row r="604" spans="2:9" x14ac:dyDescent="0.3">
      <c r="B604" s="47">
        <v>176.02</v>
      </c>
      <c r="C604" s="47">
        <v>231.1</v>
      </c>
      <c r="D604" s="47">
        <v>223.72</v>
      </c>
      <c r="E604" s="47">
        <v>244.21</v>
      </c>
      <c r="F604" s="83">
        <f t="shared" si="37"/>
        <v>2.1941032952035304E-2</v>
      </c>
      <c r="G604" s="83">
        <f t="shared" si="38"/>
        <v>-1.9836565003521163E-2</v>
      </c>
      <c r="H604" s="83">
        <f t="shared" si="39"/>
        <v>-3.034903695154047E-3</v>
      </c>
      <c r="I604" s="83">
        <f t="shared" si="40"/>
        <v>3.8442996734965464E-2</v>
      </c>
    </row>
    <row r="605" spans="2:9" x14ac:dyDescent="0.3">
      <c r="B605" s="47">
        <v>177.94</v>
      </c>
      <c r="C605" s="47">
        <v>228.39</v>
      </c>
      <c r="D605" s="47">
        <v>231.87</v>
      </c>
      <c r="E605" s="47">
        <v>244.43</v>
      </c>
      <c r="F605" s="83">
        <f t="shared" si="37"/>
        <v>1.0848789870955654E-2</v>
      </c>
      <c r="G605" s="83">
        <f t="shared" si="38"/>
        <v>-1.1795823294104219E-2</v>
      </c>
      <c r="H605" s="83">
        <f t="shared" si="39"/>
        <v>3.5781599833502029E-2</v>
      </c>
      <c r="I605" s="83">
        <f t="shared" si="40"/>
        <v>9.0045847603612982E-4</v>
      </c>
    </row>
    <row r="606" spans="2:9" x14ac:dyDescent="0.3">
      <c r="B606" s="47">
        <v>169.39</v>
      </c>
      <c r="C606" s="47">
        <v>250.96</v>
      </c>
      <c r="D606" s="47">
        <v>240.88</v>
      </c>
      <c r="E606" s="47">
        <v>255.25</v>
      </c>
      <c r="F606" s="83">
        <f t="shared" si="37"/>
        <v>-4.9242666218330823E-2</v>
      </c>
      <c r="G606" s="83">
        <f t="shared" si="38"/>
        <v>9.4238869896191818E-2</v>
      </c>
      <c r="H606" s="83">
        <f t="shared" si="39"/>
        <v>3.812201438658893E-2</v>
      </c>
      <c r="I606" s="83">
        <f t="shared" si="40"/>
        <v>4.3314487689614503E-2</v>
      </c>
    </row>
    <row r="607" spans="2:9" x14ac:dyDescent="0.3">
      <c r="B607" s="47">
        <v>178.99</v>
      </c>
      <c r="C607" s="47">
        <v>222.7</v>
      </c>
      <c r="D607" s="47">
        <v>222.03</v>
      </c>
      <c r="E607" s="47">
        <v>227.42</v>
      </c>
      <c r="F607" s="83">
        <f t="shared" si="37"/>
        <v>5.512618976011812E-2</v>
      </c>
      <c r="G607" s="83">
        <f t="shared" si="38"/>
        <v>-0.11946798961910091</v>
      </c>
      <c r="H607" s="83">
        <f t="shared" si="39"/>
        <v>-8.1486376295993673E-2</v>
      </c>
      <c r="I607" s="83">
        <f t="shared" si="40"/>
        <v>-0.11544492884819826</v>
      </c>
    </row>
    <row r="608" spans="2:9" x14ac:dyDescent="0.3">
      <c r="B608" s="47">
        <v>172.75</v>
      </c>
      <c r="C608" s="47">
        <v>232.02</v>
      </c>
      <c r="D608" s="47">
        <v>210.6</v>
      </c>
      <c r="E608" s="47">
        <v>237.78</v>
      </c>
      <c r="F608" s="83">
        <f t="shared" si="37"/>
        <v>-3.5484475710629335E-2</v>
      </c>
      <c r="G608" s="83">
        <f t="shared" si="38"/>
        <v>4.0998000583938848E-2</v>
      </c>
      <c r="H608" s="83">
        <f t="shared" si="39"/>
        <v>-5.2851908177609604E-2</v>
      </c>
      <c r="I608" s="83">
        <f t="shared" si="40"/>
        <v>4.4547348233821893E-2</v>
      </c>
    </row>
    <row r="609" spans="2:9" x14ac:dyDescent="0.3">
      <c r="B609" s="47">
        <v>179.17</v>
      </c>
      <c r="C609" s="47">
        <v>225.35</v>
      </c>
      <c r="D609" s="47">
        <v>222.04</v>
      </c>
      <c r="E609" s="47">
        <v>237.86</v>
      </c>
      <c r="F609" s="83">
        <f t="shared" si="37"/>
        <v>3.6489613164027268E-2</v>
      </c>
      <c r="G609" s="83">
        <f t="shared" si="38"/>
        <v>-2.9168825710603481E-2</v>
      </c>
      <c r="H609" s="83">
        <f t="shared" si="39"/>
        <v>5.2896946122085349E-2</v>
      </c>
      <c r="I609" s="83">
        <f t="shared" si="40"/>
        <v>3.3638886870068606E-4</v>
      </c>
    </row>
    <row r="610" spans="2:9" x14ac:dyDescent="0.3">
      <c r="B610" s="47">
        <v>176.21</v>
      </c>
      <c r="C610" s="47">
        <v>229.06</v>
      </c>
      <c r="D610" s="47">
        <v>223.05</v>
      </c>
      <c r="E610" s="47">
        <v>230.5</v>
      </c>
      <c r="F610" s="83">
        <f t="shared" si="37"/>
        <v>-1.6658610231167249E-2</v>
      </c>
      <c r="G610" s="83">
        <f t="shared" si="38"/>
        <v>1.6329228832913045E-2</v>
      </c>
      <c r="H610" s="83">
        <f t="shared" si="39"/>
        <v>4.53841575231324E-3</v>
      </c>
      <c r="I610" s="83">
        <f t="shared" si="40"/>
        <v>-3.1431402862396124E-2</v>
      </c>
    </row>
    <row r="611" spans="2:9" x14ac:dyDescent="0.3">
      <c r="B611" s="47">
        <v>174.03</v>
      </c>
      <c r="C611" s="47">
        <v>234</v>
      </c>
      <c r="D611" s="47">
        <v>225.23</v>
      </c>
      <c r="E611" s="47">
        <v>231.97</v>
      </c>
      <c r="F611" s="83">
        <f t="shared" si="37"/>
        <v>-1.2448767434556631E-2</v>
      </c>
      <c r="G611" s="83">
        <f t="shared" si="38"/>
        <v>2.1337137388131325E-2</v>
      </c>
      <c r="H611" s="83">
        <f t="shared" si="39"/>
        <v>9.7261407390129232E-3</v>
      </c>
      <c r="I611" s="83">
        <f t="shared" si="40"/>
        <v>6.3571905234756773E-3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Portfolio_Allocation</vt:lpstr>
      <vt:lpstr>Vol_Correl_VaR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</dc:creator>
  <cp:lastModifiedBy>Rohith Ramesh</cp:lastModifiedBy>
  <dcterms:created xsi:type="dcterms:W3CDTF">2012-09-22T01:18:34Z</dcterms:created>
  <dcterms:modified xsi:type="dcterms:W3CDTF">2023-09-29T10:52:04Z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2021-10-27T06:52:19Z</vt:lpwstr>
  </property>
  <property fmtid="{D5CDD505-2E9C-101B-9397-08002B2CF9AE}" pid="4" name="MSIP_Label_06c24981-b6df-48f8-949b-0896357b9b03_Method">
    <vt:lpwstr>Privileged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d244eebf-d038-49ab-91bf-d14d61934a77</vt:lpwstr>
  </property>
  <property fmtid="{D5CDD505-2E9C-101B-9397-08002B2CF9AE}" pid="8" name="MSIP_Label_06c24981-b6df-48f8-949b-0896357b9b03_ContentBits">
    <vt:lpwstr>0</vt:lpwstr>
  </property>
</Properties>
</file>