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6.png" ContentType="image/png"/>
  <Override PartName="/xl/media/image25.jpeg" ContentType="image/jpeg"/>
  <Override PartName="/xl/media/image22.png" ContentType="image/png"/>
  <Override PartName="/xl/media/image23.jpeg" ContentType="image/jpeg"/>
  <Override PartName="/xl/media/image21.jpeg" ContentType="image/jpeg"/>
  <Override PartName="/xl/media/image20.png" ContentType="image/png"/>
  <Override PartName="/xl/media/image19.jpeg" ContentType="image/jpeg"/>
  <Override PartName="/xl/media/image17.jpeg" ContentType="image/jpeg"/>
  <Override PartName="/xl/media/image14.png" ContentType="image/png"/>
  <Override PartName="/xl/media/image16.png" ContentType="image/png"/>
  <Override PartName="/xl/media/image12.png" ContentType="image/png"/>
  <Override PartName="/xl/media/image15.jpeg" ContentType="image/jpeg"/>
  <Override PartName="/xl/media/image11.jpeg" ContentType="image/jpeg"/>
  <Override PartName="/xl/media/image9.jpeg" ContentType="image/jpeg"/>
  <Override PartName="/xl/media/image8.png" ContentType="image/png"/>
  <Override PartName="/xl/media/image24.png" ContentType="image/png"/>
  <Override PartName="/xl/media/image7.jpeg" ContentType="image/jpeg"/>
  <Override PartName="/xl/media/image6.png" ContentType="image/png"/>
  <Override PartName="/xl/media/image18.png" ContentType="image/png"/>
  <Override PartName="/xl/media/image4.png" ContentType="image/png"/>
  <Override PartName="/xl/media/image13.jpeg" ContentType="image/jpeg"/>
  <Override PartName="/xl/media/image5.jpeg" ContentType="image/jpeg"/>
  <Override PartName="/xl/media/image2.png" ContentType="image/png"/>
  <Override PartName="/xl/media/image3.jpeg" ContentType="image/jpeg"/>
  <Override PartName="/xl/media/image10.png" ContentType="image/pn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4" firstSheet="0" activeTab="12"/>
  </bookViews>
  <sheets>
    <sheet name="1º Bimestre" sheetId="1" state="visible" r:id="rId2"/>
    <sheet name="Nota 1B" sheetId="2" state="visible" r:id="rId3"/>
    <sheet name="Conteúdo - 1º Bimestre" sheetId="3" state="visible" r:id="rId4"/>
    <sheet name="2º Bimestre" sheetId="4" state="visible" r:id="rId5"/>
    <sheet name="Nota 2B" sheetId="5" state="visible" r:id="rId6"/>
    <sheet name="Conteúdo - 2º Bimestre" sheetId="6" state="visible" r:id="rId7"/>
    <sheet name="3º Bimestre" sheetId="7" state="visible" r:id="rId8"/>
    <sheet name="Nota 3B" sheetId="8" state="visible" r:id="rId9"/>
    <sheet name="Conteúdo - 3º Bimestre" sheetId="9" state="visible" r:id="rId10"/>
    <sheet name="4º Bimestre" sheetId="10" state="visible" r:id="rId11"/>
    <sheet name="Conteúdo - 4º Bimestre" sheetId="11" state="visible" r:id="rId12"/>
    <sheet name="Nota 4B" sheetId="12" state="visible" r:id="rId13"/>
    <sheet name="Resultado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<sst xmlns="http://schemas.openxmlformats.org/spreadsheetml/2006/main" count="6014" uniqueCount="134">
  <si>
    <t>SERVIÇO PÚBLICO FEDERAL</t>
  </si>
  <si>
    <t>INSTITUTO FEDERAL DE EDUCAÇÃO, CIÊNCIA E TECNOLOGIA DE MATO GROSSO - CAMPUS JUINA</t>
  </si>
  <si>
    <t>DEPARTAMENTO DE ENSINO</t>
  </si>
  <si>
    <t>Linha J, Quadra 8 - Setor Chácara - JUINA/MT – 78320-000</t>
  </si>
  <si>
    <t>Professor:</t>
  </si>
  <si>
    <t>JACINTO JOSÉ FRANCO</t>
  </si>
  <si>
    <t>Curso: Técnico em Agropecuária Integrado ao Ensino Médio</t>
  </si>
  <si>
    <t>Disciplina:</t>
  </si>
  <si>
    <t>INFORMÁTICA</t>
  </si>
  <si>
    <t>Turma: I</t>
  </si>
  <si>
    <t>CH:</t>
  </si>
  <si>
    <t>Número</t>
  </si>
  <si>
    <t>1º Bimestre</t>
  </si>
  <si>
    <t>Média</t>
  </si>
  <si>
    <t>Faltas</t>
  </si>
  <si>
    <t>Nomes</t>
  </si>
  <si>
    <t>Adolfo Rocha</t>
  </si>
  <si>
    <t>F</t>
  </si>
  <si>
    <t>.</t>
  </si>
  <si>
    <t>Adriano Eliton da Rosa - TRANSF. INTERNA</t>
  </si>
  <si>
    <t>Transf. Interna</t>
  </si>
  <si>
    <t>Altamiro Cândido Neto</t>
  </si>
  <si>
    <t>Anderson Lucas Barbosa Oliveira Ramos</t>
  </si>
  <si>
    <t>André Grandisoli</t>
  </si>
  <si>
    <t>André Luiz Mezz</t>
  </si>
  <si>
    <t>Andressa Ferreira de Souza</t>
  </si>
  <si>
    <t>Caio Vinicius Pacheco</t>
  </si>
  <si>
    <t>Carolina Picoloto</t>
  </si>
  <si>
    <t>Claudineia de Morais Pereira</t>
  </si>
  <si>
    <t>Claudio Daniel da Silva</t>
  </si>
  <si>
    <t>Daniel Alexander Borges de Araújo</t>
  </si>
  <si>
    <t>Daniela Turatti Rauber</t>
  </si>
  <si>
    <t>David Alberto Reis Lopes</t>
  </si>
  <si>
    <t>Douglas Fernando da Luz</t>
  </si>
  <si>
    <t>Eduardo Cardoso Neto</t>
  </si>
  <si>
    <t>Eleni Rodrigues Ruas</t>
  </si>
  <si>
    <t>Eric Figueiredo Bernardo dos Santos</t>
  </si>
  <si>
    <t>Fernando Rosa dos Santos</t>
  </si>
  <si>
    <t>Gustavo Fernando Alves</t>
  </si>
  <si>
    <t>Gustavo Henrique Armondes Neneve</t>
  </si>
  <si>
    <t>Icaro Gabriel Alves Leite</t>
  </si>
  <si>
    <t>Jacqueline Pamela Santos Forgiarini</t>
  </si>
  <si>
    <t>Janaina Felipe Milhorini da Silva</t>
  </si>
  <si>
    <t>Jefferson Roque Sena</t>
  </si>
  <si>
    <t>Jennyfer Ferreira Zambonato</t>
  </si>
  <si>
    <t>Jéssica Figueiredo da Silva</t>
  </si>
  <si>
    <t>Johnnatan Olivate Goularte</t>
  </si>
  <si>
    <t>José Henrique de Souza Faria</t>
  </si>
  <si>
    <t>José Luiz Magalhães Lima</t>
  </si>
  <si>
    <t>Jozebel Arvani Zaniolo</t>
  </si>
  <si>
    <t>Julio Cesar Ritter</t>
  </si>
  <si>
    <t>Kerolaine Gonçalves Ferreira da Silva</t>
  </si>
  <si>
    <t>Ketherin Alexsandra da Silva Gomes</t>
  </si>
  <si>
    <t>Leandro Rauber</t>
  </si>
  <si>
    <t>Observação:</t>
  </si>
  <si>
    <t>Assinatura do Professor:</t>
  </si>
  <si>
    <t>AULAS DADAS</t>
  </si>
  <si>
    <t>Assinatura do secretário:</t>
  </si>
  <si>
    <t>m</t>
  </si>
  <si>
    <t>Nº</t>
  </si>
  <si>
    <t>Matricula</t>
  </si>
  <si>
    <t>Aluno</t>
  </si>
  <si>
    <t>Tipo de Avaliação</t>
  </si>
  <si>
    <t>MB</t>
  </si>
  <si>
    <t>RB</t>
  </si>
  <si>
    <t>MFB</t>
  </si>
  <si>
    <t>Total de Faltas</t>
  </si>
  <si>
    <t>AV-1</t>
  </si>
  <si>
    <t>AV-2</t>
  </si>
  <si>
    <t>AV-3</t>
  </si>
  <si>
    <t>AV-4</t>
  </si>
  <si>
    <t>AV-5</t>
  </si>
  <si>
    <t>Data: ______/______/______</t>
  </si>
  <si>
    <t>Docente</t>
  </si>
  <si>
    <t>Coordenador</t>
  </si>
  <si>
    <t>DATA</t>
  </si>
  <si>
    <t>Nº DE AULA</t>
  </si>
  <si>
    <t>CONTEÚDO MINISTRADO</t>
  </si>
  <si>
    <t>20/03/10</t>
  </si>
  <si>
    <t>Apresentação da disciplina</t>
  </si>
  <si>
    <t>25/03/10</t>
  </si>
  <si>
    <t>Histórico da computação</t>
  </si>
  <si>
    <t>01/04/10</t>
  </si>
  <si>
    <t>Hardware; Sistema Binário, octal e hexadecimal</t>
  </si>
  <si>
    <t>08/04/10</t>
  </si>
  <si>
    <t>Introdução ao Linux e ao Writer</t>
  </si>
  <si>
    <t>15/04/10</t>
  </si>
  <si>
    <t>Prova</t>
  </si>
  <si>
    <t>22/04/10</t>
  </si>
  <si>
    <t>Apresentação do trabalho e digitação de texto</t>
  </si>
  <si>
    <t>29/04/10</t>
  </si>
  <si>
    <t>Revisão</t>
  </si>
  <si>
    <t>13/05/10</t>
  </si>
  <si>
    <t>Apresentação de trabalhos</t>
  </si>
  <si>
    <t>15/05/10</t>
  </si>
  <si>
    <t>Formatação de textos no Writer</t>
  </si>
  <si>
    <t>OBSERVAÇÃO:</t>
  </si>
  <si>
    <t>ASSINATURA DO PROFESSOR</t>
  </si>
  <si>
    <t>2º Bimestre</t>
  </si>
  <si>
    <t>Formatação de textos </t>
  </si>
  <si>
    <t>Rodapé e Estilos</t>
  </si>
  <si>
    <t>Menu Inserir; Menu Exibir</t>
  </si>
  <si>
    <t>Mala Direta</t>
  </si>
  <si>
    <t>Barra de formatação</t>
  </si>
  <si>
    <t>Barra padrão; Barra de Formatação; Colunas e capitulares</t>
  </si>
  <si>
    <t>3º Bimestre</t>
  </si>
  <si>
    <t>Introdução ao Calc e Revisão</t>
  </si>
  <si>
    <t>Fórmulas no Calc e Digitação de planilhas</t>
  </si>
  <si>
    <t>Digitação de planilhas</t>
  </si>
  <si>
    <t>Viagem para São Vicente</t>
  </si>
  <si>
    <t>Desenvolvimento de trabalho em classe</t>
  </si>
  <si>
    <t>Trabalho</t>
  </si>
  <si>
    <t>Revisão, criação de Login e Digitação de planilhas</t>
  </si>
  <si>
    <t>Revisão; Correção da prova</t>
  </si>
  <si>
    <t>Correção do trabalho e Revisão</t>
  </si>
  <si>
    <t>Prova de recuperação</t>
  </si>
  <si>
    <t>4º Bimestre</t>
  </si>
  <si>
    <t>Introdução ao banco de dados Utilizando o OpenOffice base 3.2</t>
  </si>
  <si>
    <t>Criando uma base de dados</t>
  </si>
  <si>
    <t>Relacionamento entre tabelas, formulário</t>
  </si>
  <si>
    <t>cont. Relacionamento entre tabelas, formulários e relatórios</t>
  </si>
  <si>
    <t>Desenvolvimento do trabalho de banco de dados</t>
  </si>
  <si>
    <t>Criação de mala direta</t>
  </si>
  <si>
    <t>Criação de relatórios, exportar base de dados, acessando através dos aplicativos do OpenOffice</t>
  </si>
  <si>
    <t>Apresentação do trabalho</t>
  </si>
  <si>
    <t>Matrícula</t>
  </si>
  <si>
    <t>MA</t>
  </si>
  <si>
    <t>RF</t>
  </si>
  <si>
    <t>MAF</t>
  </si>
  <si>
    <t>SF</t>
  </si>
  <si>
    <t>1ºB</t>
  </si>
  <si>
    <t>2ºB</t>
  </si>
  <si>
    <t>3ºB</t>
  </si>
  <si>
    <t>4ºB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</si>
</sst>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D/M/YY;@"/>
    <numFmt numFmtId="167" formatCode="0.00"/>
    <numFmt numFmtId="168" formatCode="@"/>
    <numFmt numFmtId="169" formatCode="[$R$-416]\ #,##0.00;[RED]\-[$R$-416]\ #,##0.00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1A1A1A"/>
      <name val="Arial"/>
      <family val="2"/>
      <charset val="1"/>
    </font>
    <font>
      <b val="true"/>
      <sz val="10"/>
      <name val="Arial"/>
      <family val="2"/>
    </font>
    <font>
      <b val="true"/>
      <sz val="8"/>
      <name val="Times New Roman"/>
      <family val="1"/>
    </font>
    <font>
      <b val="true"/>
      <sz val="10"/>
      <name val="arial"/>
      <family val="2"/>
      <charset val="128"/>
    </font>
    <font>
      <b val="true"/>
      <sz val="12"/>
      <name val="Arial"/>
      <family val="2"/>
    </font>
    <font>
      <b val="true"/>
      <sz val="9"/>
      <name val="Arial"/>
      <family val="2"/>
    </font>
    <font>
      <b val="true"/>
      <sz val="18"/>
      <name val="Arial"/>
      <family val="2"/>
    </font>
    <font>
      <b val="true"/>
      <sz val="7"/>
      <name val="Arial"/>
      <family val="2"/>
      <charset val="1"/>
    </font>
    <font>
      <b val="true"/>
      <sz val="7"/>
      <name val="Arial"/>
      <family val="2"/>
    </font>
    <font>
      <b val="true"/>
      <sz val="8"/>
      <name val="Arial"/>
      <family val="2"/>
    </font>
    <font>
      <sz val="8"/>
      <color rgb="FF000000"/>
      <name val="Arial"/>
      <family val="2"/>
    </font>
    <font>
      <b val="true"/>
      <sz val="6"/>
      <name val="Arial"/>
      <family val="2"/>
    </font>
    <font>
      <sz val="8"/>
      <name val="Arial"/>
      <family val="2"/>
    </font>
    <font>
      <b val="true"/>
      <sz val="6"/>
      <color rgb="FF000000"/>
      <name val="Arial"/>
      <family val="2"/>
    </font>
    <font>
      <b val="true"/>
      <sz val="10"/>
      <color rgb="FFFFFFFF"/>
      <name val="Arial"/>
      <family val="2"/>
      <charset val="1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thin">
        <color rgb="FF3A3935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3A3935"/>
      </left>
      <right style="thin">
        <color rgb="FF3A3935"/>
      </right>
      <top style="thin">
        <color rgb="FF3A3935"/>
      </top>
      <bottom/>
      <diagonal/>
    </border>
    <border diagonalUp="false" diagonalDown="false">
      <left style="thin">
        <color rgb="FF3A3935"/>
      </left>
      <right style="thin">
        <color rgb="FF3A3935"/>
      </right>
      <top/>
      <bottom/>
      <diagonal/>
    </border>
    <border diagonalUp="false" diagonalDown="false">
      <left style="thin">
        <color rgb="FF3A3935"/>
      </left>
      <right/>
      <top/>
      <bottom/>
      <diagonal/>
    </border>
    <border diagonalUp="false" diagonalDown="false">
      <left/>
      <right style="thin">
        <color rgb="FF3A3935"/>
      </right>
      <top/>
      <bottom/>
      <diagonal/>
    </border>
    <border diagonalUp="false" diagonalDown="false">
      <left style="thin">
        <color rgb="FF3A3935"/>
      </left>
      <right/>
      <top/>
      <bottom style="thin">
        <color rgb="FF3A3935"/>
      </bottom>
      <diagonal/>
    </border>
    <border diagonalUp="false" diagonalDown="false">
      <left/>
      <right style="thin">
        <color rgb="FF3A3935"/>
      </right>
      <top/>
      <bottom style="thin">
        <color rgb="FF3A393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7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6" fontId="8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9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1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2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6" fontId="8" fillId="0" borderId="1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7" xfId="0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1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A39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9.jpeg"/><Relationship Id="rId2" Type="http://schemas.openxmlformats.org/officeDocument/2006/relationships/image" Target="../media/image2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1.jpeg"/><Relationship Id="rId2" Type="http://schemas.openxmlformats.org/officeDocument/2006/relationships/image" Target="../media/image22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3.jpeg"/><Relationship Id="rId2" Type="http://schemas.openxmlformats.org/officeDocument/2006/relationships/image" Target="../media/image2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5.jpeg"/><Relationship Id="rId2" Type="http://schemas.openxmlformats.org/officeDocument/2006/relationships/image" Target="../media/image2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1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40</xdr:col>
      <xdr:colOff>131040</xdr:colOff>
      <xdr:row>1</xdr:row>
      <xdr:rowOff>38160</xdr:rowOff>
    </xdr:from>
    <xdr:to>
      <xdr:col>45</xdr:col>
      <xdr:colOff>302040</xdr:colOff>
      <xdr:row>4</xdr:row>
      <xdr:rowOff>179280</xdr:rowOff>
    </xdr:to>
    <xdr:pic>
      <xdr:nvPicPr>
        <xdr:cNvPr id="0" name="Figuras 1" descr=""/>
        <xdr:cNvPicPr/>
      </xdr:nvPicPr>
      <xdr:blipFill>
        <a:blip r:embed="rId1"/>
        <a:stretch/>
      </xdr:blipFill>
      <xdr:spPr>
        <a:xfrm>
          <a:off x="8376840" y="199800"/>
          <a:ext cx="1238040" cy="62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</xdr:row>
      <xdr:rowOff>38160</xdr:rowOff>
    </xdr:from>
    <xdr:to>
      <xdr:col>1</xdr:col>
      <xdr:colOff>644400</xdr:colOff>
      <xdr:row>5</xdr:row>
      <xdr:rowOff>25920</xdr:rowOff>
    </xdr:to>
    <xdr:pic>
      <xdr:nvPicPr>
        <xdr:cNvPr id="1" name="Picture 14" descr=""/>
        <xdr:cNvPicPr/>
      </xdr:nvPicPr>
      <xdr:blipFill>
        <a:blip r:embed="rId2"/>
        <a:stretch/>
      </xdr:blipFill>
      <xdr:spPr>
        <a:xfrm>
          <a:off x="60480" y="199800"/>
          <a:ext cx="835200" cy="65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39</xdr:col>
      <xdr:colOff>126360</xdr:colOff>
      <xdr:row>0</xdr:row>
      <xdr:rowOff>118800</xdr:rowOff>
    </xdr:from>
    <xdr:to>
      <xdr:col>44</xdr:col>
      <xdr:colOff>294120</xdr:colOff>
      <xdr:row>4</xdr:row>
      <xdr:rowOff>91080</xdr:rowOff>
    </xdr:to>
    <xdr:pic>
      <xdr:nvPicPr>
        <xdr:cNvPr id="18" name="Figuras 1" descr=""/>
        <xdr:cNvPicPr/>
      </xdr:nvPicPr>
      <xdr:blipFill>
        <a:blip r:embed="rId1"/>
        <a:stretch/>
      </xdr:blipFill>
      <xdr:spPr>
        <a:xfrm>
          <a:off x="8231400" y="118800"/>
          <a:ext cx="97272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</xdr:row>
      <xdr:rowOff>38160</xdr:rowOff>
    </xdr:from>
    <xdr:to>
      <xdr:col>1</xdr:col>
      <xdr:colOff>644400</xdr:colOff>
      <xdr:row>5</xdr:row>
      <xdr:rowOff>25920</xdr:rowOff>
    </xdr:to>
    <xdr:pic>
      <xdr:nvPicPr>
        <xdr:cNvPr id="19" name="Picture 14" descr=""/>
        <xdr:cNvPicPr/>
      </xdr:nvPicPr>
      <xdr:blipFill>
        <a:blip r:embed="rId2"/>
        <a:stretch/>
      </xdr:blipFill>
      <xdr:spPr>
        <a:xfrm>
          <a:off x="60480" y="199800"/>
          <a:ext cx="835200" cy="65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45</xdr:col>
      <xdr:colOff>110520</xdr:colOff>
      <xdr:row>1</xdr:row>
      <xdr:rowOff>38160</xdr:rowOff>
    </xdr:from>
    <xdr:to>
      <xdr:col>45</xdr:col>
      <xdr:colOff>1361880</xdr:colOff>
      <xdr:row>4</xdr:row>
      <xdr:rowOff>179280</xdr:rowOff>
    </xdr:to>
    <xdr:pic>
      <xdr:nvPicPr>
        <xdr:cNvPr id="20" name="Figuras 1" descr=""/>
        <xdr:cNvPicPr/>
      </xdr:nvPicPr>
      <xdr:blipFill>
        <a:blip r:embed="rId1"/>
        <a:stretch/>
      </xdr:blipFill>
      <xdr:spPr>
        <a:xfrm>
          <a:off x="8396280" y="199800"/>
          <a:ext cx="1251360" cy="62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40680</xdr:colOff>
      <xdr:row>1</xdr:row>
      <xdr:rowOff>38160</xdr:rowOff>
    </xdr:from>
    <xdr:to>
      <xdr:col>0</xdr:col>
      <xdr:colOff>807120</xdr:colOff>
      <xdr:row>5</xdr:row>
      <xdr:rowOff>26280</xdr:rowOff>
    </xdr:to>
    <xdr:pic>
      <xdr:nvPicPr>
        <xdr:cNvPr id="21" name="Picture 14" descr=""/>
        <xdr:cNvPicPr/>
      </xdr:nvPicPr>
      <xdr:blipFill>
        <a:blip r:embed="rId2"/>
        <a:stretch/>
      </xdr:blipFill>
      <xdr:spPr>
        <a:xfrm>
          <a:off x="40680" y="199800"/>
          <a:ext cx="766440" cy="65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43</xdr:col>
      <xdr:colOff>122040</xdr:colOff>
      <xdr:row>1</xdr:row>
      <xdr:rowOff>110880</xdr:rowOff>
    </xdr:from>
    <xdr:to>
      <xdr:col>46</xdr:col>
      <xdr:colOff>707760</xdr:colOff>
      <xdr:row>5</xdr:row>
      <xdr:rowOff>64440</xdr:rowOff>
    </xdr:to>
    <xdr:pic>
      <xdr:nvPicPr>
        <xdr:cNvPr id="22" name="Figuras 1" descr=""/>
        <xdr:cNvPicPr/>
      </xdr:nvPicPr>
      <xdr:blipFill>
        <a:blip r:embed="rId1"/>
        <a:stretch/>
      </xdr:blipFill>
      <xdr:spPr>
        <a:xfrm>
          <a:off x="8291880" y="272520"/>
          <a:ext cx="1532520" cy="61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</xdr:row>
      <xdr:rowOff>38160</xdr:rowOff>
    </xdr:from>
    <xdr:to>
      <xdr:col>1</xdr:col>
      <xdr:colOff>643680</xdr:colOff>
      <xdr:row>5</xdr:row>
      <xdr:rowOff>25920</xdr:rowOff>
    </xdr:to>
    <xdr:pic>
      <xdr:nvPicPr>
        <xdr:cNvPr id="23" name="Picture 14" descr=""/>
        <xdr:cNvPicPr/>
      </xdr:nvPicPr>
      <xdr:blipFill>
        <a:blip r:embed="rId2"/>
        <a:stretch/>
      </xdr:blipFill>
      <xdr:spPr>
        <a:xfrm>
          <a:off x="60480" y="199800"/>
          <a:ext cx="834480" cy="65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45</xdr:col>
      <xdr:colOff>30600</xdr:colOff>
      <xdr:row>2</xdr:row>
      <xdr:rowOff>28800</xdr:rowOff>
    </xdr:from>
    <xdr:to>
      <xdr:col>46</xdr:col>
      <xdr:colOff>938520</xdr:colOff>
      <xdr:row>5</xdr:row>
      <xdr:rowOff>151920</xdr:rowOff>
    </xdr:to>
    <xdr:pic>
      <xdr:nvPicPr>
        <xdr:cNvPr id="24" name="Picture 1" descr=""/>
        <xdr:cNvPicPr/>
      </xdr:nvPicPr>
      <xdr:blipFill>
        <a:blip r:embed="rId1"/>
        <a:stretch/>
      </xdr:blipFill>
      <xdr:spPr>
        <a:xfrm>
          <a:off x="8523000" y="352440"/>
          <a:ext cx="153216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</xdr:row>
      <xdr:rowOff>38160</xdr:rowOff>
    </xdr:from>
    <xdr:to>
      <xdr:col>1</xdr:col>
      <xdr:colOff>643680</xdr:colOff>
      <xdr:row>5</xdr:row>
      <xdr:rowOff>25920</xdr:rowOff>
    </xdr:to>
    <xdr:pic>
      <xdr:nvPicPr>
        <xdr:cNvPr id="25" name="Picture 2" descr=""/>
        <xdr:cNvPicPr/>
      </xdr:nvPicPr>
      <xdr:blipFill>
        <a:blip r:embed="rId2"/>
        <a:stretch/>
      </xdr:blipFill>
      <xdr:spPr>
        <a:xfrm>
          <a:off x="60480" y="199800"/>
          <a:ext cx="834480" cy="65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45</xdr:col>
      <xdr:colOff>30600</xdr:colOff>
      <xdr:row>2</xdr:row>
      <xdr:rowOff>28800</xdr:rowOff>
    </xdr:from>
    <xdr:to>
      <xdr:col>46</xdr:col>
      <xdr:colOff>938520</xdr:colOff>
      <xdr:row>5</xdr:row>
      <xdr:rowOff>151920</xdr:rowOff>
    </xdr:to>
    <xdr:pic>
      <xdr:nvPicPr>
        <xdr:cNvPr id="2" name="Figuras 1" descr=""/>
        <xdr:cNvPicPr/>
      </xdr:nvPicPr>
      <xdr:blipFill>
        <a:blip r:embed="rId1"/>
        <a:stretch/>
      </xdr:blipFill>
      <xdr:spPr>
        <a:xfrm>
          <a:off x="8523000" y="352440"/>
          <a:ext cx="153216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</xdr:row>
      <xdr:rowOff>38160</xdr:rowOff>
    </xdr:from>
    <xdr:to>
      <xdr:col>1</xdr:col>
      <xdr:colOff>643680</xdr:colOff>
      <xdr:row>5</xdr:row>
      <xdr:rowOff>25920</xdr:rowOff>
    </xdr:to>
    <xdr:pic>
      <xdr:nvPicPr>
        <xdr:cNvPr id="3" name="Picture 14" descr=""/>
        <xdr:cNvPicPr/>
      </xdr:nvPicPr>
      <xdr:blipFill>
        <a:blip r:embed="rId2"/>
        <a:stretch/>
      </xdr:blipFill>
      <xdr:spPr>
        <a:xfrm>
          <a:off x="60480" y="199800"/>
          <a:ext cx="834480" cy="65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45</xdr:col>
      <xdr:colOff>110520</xdr:colOff>
      <xdr:row>1</xdr:row>
      <xdr:rowOff>38160</xdr:rowOff>
    </xdr:from>
    <xdr:to>
      <xdr:col>45</xdr:col>
      <xdr:colOff>1361880</xdr:colOff>
      <xdr:row>4</xdr:row>
      <xdr:rowOff>179280</xdr:rowOff>
    </xdr:to>
    <xdr:pic>
      <xdr:nvPicPr>
        <xdr:cNvPr id="4" name="Figuras 1" descr=""/>
        <xdr:cNvPicPr/>
      </xdr:nvPicPr>
      <xdr:blipFill>
        <a:blip r:embed="rId1"/>
        <a:stretch/>
      </xdr:blipFill>
      <xdr:spPr>
        <a:xfrm>
          <a:off x="8396280" y="199800"/>
          <a:ext cx="1251360" cy="62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40680</xdr:colOff>
      <xdr:row>1</xdr:row>
      <xdr:rowOff>38160</xdr:rowOff>
    </xdr:from>
    <xdr:to>
      <xdr:col>0</xdr:col>
      <xdr:colOff>807120</xdr:colOff>
      <xdr:row>5</xdr:row>
      <xdr:rowOff>26280</xdr:rowOff>
    </xdr:to>
    <xdr:pic>
      <xdr:nvPicPr>
        <xdr:cNvPr id="5" name="Picture 14" descr=""/>
        <xdr:cNvPicPr/>
      </xdr:nvPicPr>
      <xdr:blipFill>
        <a:blip r:embed="rId2"/>
        <a:stretch/>
      </xdr:blipFill>
      <xdr:spPr>
        <a:xfrm>
          <a:off x="40680" y="199800"/>
          <a:ext cx="766440" cy="65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40</xdr:col>
      <xdr:colOff>130320</xdr:colOff>
      <xdr:row>1</xdr:row>
      <xdr:rowOff>38160</xdr:rowOff>
    </xdr:from>
    <xdr:to>
      <xdr:col>45</xdr:col>
      <xdr:colOff>302400</xdr:colOff>
      <xdr:row>4</xdr:row>
      <xdr:rowOff>179280</xdr:rowOff>
    </xdr:to>
    <xdr:pic>
      <xdr:nvPicPr>
        <xdr:cNvPr id="6" name="Figuras 1" descr=""/>
        <xdr:cNvPicPr/>
      </xdr:nvPicPr>
      <xdr:blipFill>
        <a:blip r:embed="rId1"/>
        <a:stretch/>
      </xdr:blipFill>
      <xdr:spPr>
        <a:xfrm>
          <a:off x="8386560" y="199800"/>
          <a:ext cx="1238760" cy="62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</xdr:row>
      <xdr:rowOff>38160</xdr:rowOff>
    </xdr:from>
    <xdr:to>
      <xdr:col>1</xdr:col>
      <xdr:colOff>644400</xdr:colOff>
      <xdr:row>5</xdr:row>
      <xdr:rowOff>25920</xdr:rowOff>
    </xdr:to>
    <xdr:pic>
      <xdr:nvPicPr>
        <xdr:cNvPr id="7" name="Picture 14" descr=""/>
        <xdr:cNvPicPr/>
      </xdr:nvPicPr>
      <xdr:blipFill>
        <a:blip r:embed="rId2"/>
        <a:stretch/>
      </xdr:blipFill>
      <xdr:spPr>
        <a:xfrm>
          <a:off x="60480" y="199800"/>
          <a:ext cx="835200" cy="65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45</xdr:col>
      <xdr:colOff>30600</xdr:colOff>
      <xdr:row>2</xdr:row>
      <xdr:rowOff>28800</xdr:rowOff>
    </xdr:from>
    <xdr:to>
      <xdr:col>46</xdr:col>
      <xdr:colOff>938520</xdr:colOff>
      <xdr:row>5</xdr:row>
      <xdr:rowOff>151920</xdr:rowOff>
    </xdr:to>
    <xdr:pic>
      <xdr:nvPicPr>
        <xdr:cNvPr id="8" name="Figuras 1" descr=""/>
        <xdr:cNvPicPr/>
      </xdr:nvPicPr>
      <xdr:blipFill>
        <a:blip r:embed="rId1"/>
        <a:stretch/>
      </xdr:blipFill>
      <xdr:spPr>
        <a:xfrm>
          <a:off x="8523000" y="352440"/>
          <a:ext cx="153216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</xdr:row>
      <xdr:rowOff>38160</xdr:rowOff>
    </xdr:from>
    <xdr:to>
      <xdr:col>1</xdr:col>
      <xdr:colOff>643680</xdr:colOff>
      <xdr:row>5</xdr:row>
      <xdr:rowOff>25920</xdr:rowOff>
    </xdr:to>
    <xdr:pic>
      <xdr:nvPicPr>
        <xdr:cNvPr id="9" name="Picture 14" descr=""/>
        <xdr:cNvPicPr/>
      </xdr:nvPicPr>
      <xdr:blipFill>
        <a:blip r:embed="rId2"/>
        <a:stretch/>
      </xdr:blipFill>
      <xdr:spPr>
        <a:xfrm>
          <a:off x="60480" y="199800"/>
          <a:ext cx="834480" cy="65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45</xdr:col>
      <xdr:colOff>110520</xdr:colOff>
      <xdr:row>1</xdr:row>
      <xdr:rowOff>38160</xdr:rowOff>
    </xdr:from>
    <xdr:to>
      <xdr:col>45</xdr:col>
      <xdr:colOff>1361880</xdr:colOff>
      <xdr:row>4</xdr:row>
      <xdr:rowOff>179280</xdr:rowOff>
    </xdr:to>
    <xdr:pic>
      <xdr:nvPicPr>
        <xdr:cNvPr id="10" name="Figuras 1" descr=""/>
        <xdr:cNvPicPr/>
      </xdr:nvPicPr>
      <xdr:blipFill>
        <a:blip r:embed="rId1"/>
        <a:stretch/>
      </xdr:blipFill>
      <xdr:spPr>
        <a:xfrm>
          <a:off x="8396280" y="199800"/>
          <a:ext cx="1251360" cy="62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40680</xdr:colOff>
      <xdr:row>1</xdr:row>
      <xdr:rowOff>38160</xdr:rowOff>
    </xdr:from>
    <xdr:to>
      <xdr:col>0</xdr:col>
      <xdr:colOff>807120</xdr:colOff>
      <xdr:row>5</xdr:row>
      <xdr:rowOff>26280</xdr:rowOff>
    </xdr:to>
    <xdr:pic>
      <xdr:nvPicPr>
        <xdr:cNvPr id="11" name="Picture 14" descr=""/>
        <xdr:cNvPicPr/>
      </xdr:nvPicPr>
      <xdr:blipFill>
        <a:blip r:embed="rId2"/>
        <a:stretch/>
      </xdr:blipFill>
      <xdr:spPr>
        <a:xfrm>
          <a:off x="40680" y="199800"/>
          <a:ext cx="766440" cy="65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43</xdr:col>
      <xdr:colOff>63360</xdr:colOff>
      <xdr:row>1</xdr:row>
      <xdr:rowOff>23760</xdr:rowOff>
    </xdr:from>
    <xdr:to>
      <xdr:col>45</xdr:col>
      <xdr:colOff>272520</xdr:colOff>
      <xdr:row>4</xdr:row>
      <xdr:rowOff>160920</xdr:rowOff>
    </xdr:to>
    <xdr:pic>
      <xdr:nvPicPr>
        <xdr:cNvPr id="12" name="Figuras 1" descr=""/>
        <xdr:cNvPicPr/>
      </xdr:nvPicPr>
      <xdr:blipFill>
        <a:blip r:embed="rId1"/>
        <a:stretch/>
      </xdr:blipFill>
      <xdr:spPr>
        <a:xfrm>
          <a:off x="8742240" y="185400"/>
          <a:ext cx="853200" cy="623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</xdr:row>
      <xdr:rowOff>38160</xdr:rowOff>
    </xdr:from>
    <xdr:to>
      <xdr:col>1</xdr:col>
      <xdr:colOff>644400</xdr:colOff>
      <xdr:row>5</xdr:row>
      <xdr:rowOff>25920</xdr:rowOff>
    </xdr:to>
    <xdr:pic>
      <xdr:nvPicPr>
        <xdr:cNvPr id="13" name="Picture 14" descr=""/>
        <xdr:cNvPicPr/>
      </xdr:nvPicPr>
      <xdr:blipFill>
        <a:blip r:embed="rId2"/>
        <a:stretch/>
      </xdr:blipFill>
      <xdr:spPr>
        <a:xfrm>
          <a:off x="60480" y="199800"/>
          <a:ext cx="835200" cy="65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45</xdr:col>
      <xdr:colOff>30600</xdr:colOff>
      <xdr:row>2</xdr:row>
      <xdr:rowOff>28800</xdr:rowOff>
    </xdr:from>
    <xdr:to>
      <xdr:col>46</xdr:col>
      <xdr:colOff>938520</xdr:colOff>
      <xdr:row>5</xdr:row>
      <xdr:rowOff>151920</xdr:rowOff>
    </xdr:to>
    <xdr:pic>
      <xdr:nvPicPr>
        <xdr:cNvPr id="14" name="Figuras 1" descr=""/>
        <xdr:cNvPicPr/>
      </xdr:nvPicPr>
      <xdr:blipFill>
        <a:blip r:embed="rId1"/>
        <a:stretch/>
      </xdr:blipFill>
      <xdr:spPr>
        <a:xfrm>
          <a:off x="8523000" y="352440"/>
          <a:ext cx="153216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60480</xdr:colOff>
      <xdr:row>1</xdr:row>
      <xdr:rowOff>38160</xdr:rowOff>
    </xdr:from>
    <xdr:to>
      <xdr:col>1</xdr:col>
      <xdr:colOff>643680</xdr:colOff>
      <xdr:row>5</xdr:row>
      <xdr:rowOff>25920</xdr:rowOff>
    </xdr:to>
    <xdr:pic>
      <xdr:nvPicPr>
        <xdr:cNvPr id="15" name="Picture 14" descr=""/>
        <xdr:cNvPicPr/>
      </xdr:nvPicPr>
      <xdr:blipFill>
        <a:blip r:embed="rId2"/>
        <a:stretch/>
      </xdr:blipFill>
      <xdr:spPr>
        <a:xfrm>
          <a:off x="60480" y="199800"/>
          <a:ext cx="834480" cy="65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45</xdr:col>
      <xdr:colOff>110520</xdr:colOff>
      <xdr:row>1</xdr:row>
      <xdr:rowOff>38160</xdr:rowOff>
    </xdr:from>
    <xdr:to>
      <xdr:col>45</xdr:col>
      <xdr:colOff>1361880</xdr:colOff>
      <xdr:row>4</xdr:row>
      <xdr:rowOff>179280</xdr:rowOff>
    </xdr:to>
    <xdr:pic>
      <xdr:nvPicPr>
        <xdr:cNvPr id="16" name="Figuras 1" descr=""/>
        <xdr:cNvPicPr/>
      </xdr:nvPicPr>
      <xdr:blipFill>
        <a:blip r:embed="rId1"/>
        <a:stretch/>
      </xdr:blipFill>
      <xdr:spPr>
        <a:xfrm>
          <a:off x="8396280" y="199800"/>
          <a:ext cx="1251360" cy="62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40680</xdr:colOff>
      <xdr:row>1</xdr:row>
      <xdr:rowOff>38160</xdr:rowOff>
    </xdr:from>
    <xdr:to>
      <xdr:col>0</xdr:col>
      <xdr:colOff>807120</xdr:colOff>
      <xdr:row>5</xdr:row>
      <xdr:rowOff>26280</xdr:rowOff>
    </xdr:to>
    <xdr:pic>
      <xdr:nvPicPr>
        <xdr:cNvPr id="17" name="Picture 14" descr=""/>
        <xdr:cNvPicPr/>
      </xdr:nvPicPr>
      <xdr:blipFill>
        <a:blip r:embed="rId2"/>
        <a:stretch/>
      </xdr:blipFill>
      <xdr:spPr>
        <a:xfrm>
          <a:off x="40680" y="199800"/>
          <a:ext cx="766440" cy="653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10" workbookViewId="0">
      <selection pane="topLeft" activeCell="AG8" activeCellId="0" sqref="AG8"/>
    </sheetView>
  </sheetViews>
  <sheetFormatPr defaultRowHeight="10.5"/>
  <cols>
    <col collapsed="false" hidden="false" max="1" min="1" style="0" width="3.56632653061224"/>
    <col collapsed="false" hidden="false" max="2" min="2" style="0" width="36.8163265306122"/>
    <col collapsed="false" hidden="false" max="3" min="3" style="0" width="2.56632653061224"/>
    <col collapsed="false" hidden="false" max="43" min="4" style="0" width="2"/>
    <col collapsed="false" hidden="false" max="44" min="44" style="0" width="3.41836734693878"/>
    <col collapsed="false" hidden="false" max="45" min="45" style="1" width="5.70408163265306"/>
    <col collapsed="false" hidden="false" max="46" min="46" style="2" width="5.28061224489796"/>
  </cols>
  <sheetData>
    <row r="1" s="6" customFormat="true" ht="12.75" hidden="false" customHeight="true" outlineLevel="0" collapsed="false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4"/>
    </row>
    <row r="2" s="6" customFormat="true" ht="12.75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="6" customFormat="true" ht="12.75" hidden="false" customHeight="true" outlineLevel="0" collapsed="false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="6" customFormat="true" ht="12.75" hidden="false" customHeight="true" outlineLevel="0" collapsed="false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="6" customFormat="true" ht="14.1" hidden="false" customHeight="true" outlineLevel="0" collapsed="false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="6" customFormat="true" ht="14.1" hidden="false" customHeight="true" outlineLevel="0" collapsed="false">
      <c r="A6" s="10"/>
      <c r="B6" s="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 t="s">
        <v>4</v>
      </c>
      <c r="AC6" s="11"/>
      <c r="AD6" s="11"/>
      <c r="AE6" s="11"/>
      <c r="AF6" s="11"/>
      <c r="AG6" s="13" t="s">
        <v>5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="6" customFormat="true" ht="14.1" hidden="false" customHeight="true" outlineLevel="0" collapsed="false">
      <c r="A7" s="10" t="s">
        <v>6</v>
      </c>
      <c r="B7" s="1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0"/>
      <c r="U7" s="12"/>
      <c r="V7" s="12"/>
      <c r="W7" s="12"/>
      <c r="X7" s="12"/>
      <c r="Y7" s="12"/>
      <c r="Z7" s="12"/>
      <c r="AA7" s="12"/>
      <c r="AB7" s="12" t="s">
        <v>7</v>
      </c>
      <c r="AC7" s="15"/>
      <c r="AD7" s="15"/>
      <c r="AE7" s="15"/>
      <c r="AF7" s="15"/>
      <c r="AG7" s="16" t="s">
        <v>8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="6" customFormat="true" ht="14.1" hidden="false" customHeight="true" outlineLevel="0" collapsed="false">
      <c r="A8" s="17" t="s">
        <v>9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0"/>
      <c r="U8" s="19"/>
      <c r="V8" s="19"/>
      <c r="W8" s="19"/>
      <c r="X8" s="19"/>
      <c r="Y8" s="19"/>
      <c r="Z8" s="19"/>
      <c r="AA8" s="19"/>
      <c r="AB8" s="19"/>
      <c r="AC8" s="20"/>
      <c r="AD8" s="12"/>
      <c r="AE8" s="12" t="s">
        <v>10</v>
      </c>
      <c r="AF8" s="12"/>
      <c r="AG8" s="21" t="n">
        <v>80</v>
      </c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="28" customFormat="true" ht="16.5" hidden="false" customHeight="true" outlineLevel="0" collapsed="false">
      <c r="A9" s="22" t="s">
        <v>11</v>
      </c>
      <c r="B9" s="23" t="s">
        <v>12</v>
      </c>
      <c r="C9" s="24" t="n">
        <v>40257</v>
      </c>
      <c r="D9" s="24" t="n">
        <v>40257</v>
      </c>
      <c r="E9" s="24" t="n">
        <v>40262</v>
      </c>
      <c r="F9" s="24" t="n">
        <v>40262</v>
      </c>
      <c r="G9" s="24" t="n">
        <v>40269</v>
      </c>
      <c r="H9" s="24" t="n">
        <v>40269</v>
      </c>
      <c r="I9" s="24" t="n">
        <v>40276</v>
      </c>
      <c r="J9" s="24" t="n">
        <v>40276</v>
      </c>
      <c r="K9" s="24" t="n">
        <v>40283</v>
      </c>
      <c r="L9" s="24" t="n">
        <v>40283</v>
      </c>
      <c r="M9" s="24" t="n">
        <v>40290</v>
      </c>
      <c r="N9" s="24" t="n">
        <v>40290</v>
      </c>
      <c r="O9" s="24" t="n">
        <v>40297</v>
      </c>
      <c r="P9" s="24" t="n">
        <v>40297</v>
      </c>
      <c r="Q9" s="25" t="n">
        <v>40311</v>
      </c>
      <c r="R9" s="25" t="n">
        <v>40311</v>
      </c>
      <c r="S9" s="25" t="n">
        <v>40311</v>
      </c>
      <c r="T9" s="25" t="n">
        <v>40311</v>
      </c>
      <c r="U9" s="25" t="n">
        <v>40313</v>
      </c>
      <c r="V9" s="25" t="n">
        <v>40313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2" t="s">
        <v>11</v>
      </c>
      <c r="AS9" s="26" t="s">
        <v>13</v>
      </c>
      <c r="AT9" s="27" t="s">
        <v>14</v>
      </c>
    </row>
    <row r="10" s="28" customFormat="true" ht="14.25" hidden="false" customHeight="true" outlineLevel="0" collapsed="false">
      <c r="A10" s="22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2"/>
      <c r="AS10" s="26"/>
      <c r="AT10" s="27"/>
    </row>
    <row r="11" s="28" customFormat="true" ht="10.5" hidden="false" customHeight="true" outlineLevel="0" collapsed="false">
      <c r="A11" s="2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2"/>
      <c r="AS11" s="26"/>
      <c r="AT11" s="27"/>
    </row>
    <row r="12" s="28" customFormat="true" ht="0.75" hidden="false" customHeight="true" outlineLevel="0" collapsed="false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2"/>
      <c r="AS12" s="26"/>
      <c r="AT12" s="27"/>
    </row>
    <row r="13" s="28" customFormat="true" ht="9.95" hidden="false" customHeight="true" outlineLevel="0" collapsed="false">
      <c r="A13" s="22"/>
      <c r="B13" s="29" t="s">
        <v>15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2"/>
      <c r="AS13" s="26"/>
      <c r="AT13" s="27"/>
    </row>
    <row r="14" s="28" customFormat="true" ht="9.95" hidden="false" customHeight="true" outlineLevel="0" collapsed="false">
      <c r="A14" s="30" t="n">
        <v>1</v>
      </c>
      <c r="B14" s="31" t="s">
        <v>16</v>
      </c>
      <c r="C14" s="32" t="s">
        <v>17</v>
      </c>
      <c r="D14" s="32" t="s">
        <v>17</v>
      </c>
      <c r="E14" s="32" t="s">
        <v>18</v>
      </c>
      <c r="F14" s="32" t="s">
        <v>18</v>
      </c>
      <c r="G14" s="32" t="s">
        <v>17</v>
      </c>
      <c r="H14" s="32" t="s">
        <v>17</v>
      </c>
      <c r="I14" s="32" t="s">
        <v>18</v>
      </c>
      <c r="J14" s="32" t="s">
        <v>18</v>
      </c>
      <c r="K14" s="32" t="s">
        <v>18</v>
      </c>
      <c r="L14" s="32" t="s">
        <v>18</v>
      </c>
      <c r="M14" s="32" t="s">
        <v>18</v>
      </c>
      <c r="N14" s="32" t="s">
        <v>18</v>
      </c>
      <c r="O14" s="32" t="s">
        <v>18</v>
      </c>
      <c r="P14" s="32" t="s">
        <v>18</v>
      </c>
      <c r="Q14" s="32" t="s">
        <v>17</v>
      </c>
      <c r="R14" s="32" t="s">
        <v>17</v>
      </c>
      <c r="S14" s="32" t="s">
        <v>18</v>
      </c>
      <c r="T14" s="32" t="s">
        <v>18</v>
      </c>
      <c r="U14" s="32" t="s">
        <v>18</v>
      </c>
      <c r="V14" s="32" t="s">
        <v>18</v>
      </c>
      <c r="W14" s="32" t="s">
        <v>18</v>
      </c>
      <c r="X14" s="32" t="s">
        <v>18</v>
      </c>
      <c r="Y14" s="32" t="s">
        <v>18</v>
      </c>
      <c r="Z14" s="32" t="s">
        <v>18</v>
      </c>
      <c r="AA14" s="32" t="s">
        <v>18</v>
      </c>
      <c r="AB14" s="32" t="s">
        <v>18</v>
      </c>
      <c r="AC14" s="32" t="s">
        <v>18</v>
      </c>
      <c r="AD14" s="32" t="s">
        <v>18</v>
      </c>
      <c r="AE14" s="32" t="s">
        <v>18</v>
      </c>
      <c r="AF14" s="32" t="s">
        <v>18</v>
      </c>
      <c r="AG14" s="32" t="s">
        <v>18</v>
      </c>
      <c r="AH14" s="32" t="s">
        <v>18</v>
      </c>
      <c r="AI14" s="32" t="s">
        <v>18</v>
      </c>
      <c r="AJ14" s="32" t="s">
        <v>18</v>
      </c>
      <c r="AK14" s="32" t="s">
        <v>18</v>
      </c>
      <c r="AL14" s="32" t="s">
        <v>18</v>
      </c>
      <c r="AM14" s="32" t="s">
        <v>18</v>
      </c>
      <c r="AN14" s="32" t="s">
        <v>18</v>
      </c>
      <c r="AO14" s="32" t="s">
        <v>18</v>
      </c>
      <c r="AP14" s="32" t="s">
        <v>18</v>
      </c>
      <c r="AQ14" s="32" t="s">
        <v>18</v>
      </c>
      <c r="AR14" s="30" t="n">
        <v>1</v>
      </c>
      <c r="AS14" s="33" t="n">
        <v>2.5</v>
      </c>
      <c r="AT14" s="34" t="n">
        <f aca="false">COUNTIF(C14:AQ14,"F")</f>
        <v>6</v>
      </c>
    </row>
    <row r="15" s="28" customFormat="true" ht="9.95" hidden="false" customHeight="true" outlineLevel="0" collapsed="false">
      <c r="A15" s="30" t="n">
        <v>2</v>
      </c>
      <c r="B15" s="31" t="s">
        <v>19</v>
      </c>
      <c r="C15" s="35" t="s">
        <v>20</v>
      </c>
      <c r="D15" s="35" t="s">
        <v>18</v>
      </c>
      <c r="E15" s="35" t="s">
        <v>18</v>
      </c>
      <c r="F15" s="35" t="s">
        <v>18</v>
      </c>
      <c r="G15" s="35" t="s">
        <v>18</v>
      </c>
      <c r="H15" s="32" t="s">
        <v>17</v>
      </c>
      <c r="I15" s="32" t="s">
        <v>18</v>
      </c>
      <c r="J15" s="32" t="s">
        <v>18</v>
      </c>
      <c r="K15" s="32" t="s">
        <v>18</v>
      </c>
      <c r="L15" s="32" t="s">
        <v>18</v>
      </c>
      <c r="M15" s="32" t="s">
        <v>17</v>
      </c>
      <c r="N15" s="32" t="s">
        <v>17</v>
      </c>
      <c r="O15" s="32" t="s">
        <v>17</v>
      </c>
      <c r="P15" s="32" t="s">
        <v>17</v>
      </c>
      <c r="Q15" s="32" t="s">
        <v>17</v>
      </c>
      <c r="R15" s="32" t="s">
        <v>17</v>
      </c>
      <c r="S15" s="32" t="s">
        <v>17</v>
      </c>
      <c r="T15" s="32" t="s">
        <v>17</v>
      </c>
      <c r="U15" s="32" t="s">
        <v>17</v>
      </c>
      <c r="V15" s="32" t="s">
        <v>17</v>
      </c>
      <c r="W15" s="32" t="s">
        <v>18</v>
      </c>
      <c r="X15" s="32" t="s">
        <v>18</v>
      </c>
      <c r="Y15" s="32" t="s">
        <v>18</v>
      </c>
      <c r="Z15" s="32" t="s">
        <v>18</v>
      </c>
      <c r="AA15" s="32" t="s">
        <v>18</v>
      </c>
      <c r="AB15" s="32" t="s">
        <v>18</v>
      </c>
      <c r="AC15" s="32" t="s">
        <v>18</v>
      </c>
      <c r="AD15" s="32" t="s">
        <v>18</v>
      </c>
      <c r="AE15" s="32" t="s">
        <v>18</v>
      </c>
      <c r="AF15" s="32" t="s">
        <v>18</v>
      </c>
      <c r="AG15" s="32" t="s">
        <v>18</v>
      </c>
      <c r="AH15" s="32" t="s">
        <v>18</v>
      </c>
      <c r="AI15" s="32" t="s">
        <v>18</v>
      </c>
      <c r="AJ15" s="32" t="s">
        <v>18</v>
      </c>
      <c r="AK15" s="32" t="s">
        <v>18</v>
      </c>
      <c r="AL15" s="32" t="s">
        <v>18</v>
      </c>
      <c r="AM15" s="32" t="s">
        <v>18</v>
      </c>
      <c r="AN15" s="32" t="s">
        <v>18</v>
      </c>
      <c r="AO15" s="32" t="s">
        <v>18</v>
      </c>
      <c r="AP15" s="32" t="s">
        <v>18</v>
      </c>
      <c r="AQ15" s="32" t="s">
        <v>18</v>
      </c>
      <c r="AR15" s="30" t="n">
        <v>2</v>
      </c>
      <c r="AS15" s="33"/>
      <c r="AT15" s="34" t="n">
        <f aca="false">COUNTIF(C15:AQ15,"F")</f>
        <v>11</v>
      </c>
    </row>
    <row r="16" s="28" customFormat="true" ht="9.95" hidden="false" customHeight="true" outlineLevel="0" collapsed="false">
      <c r="A16" s="30" t="n">
        <v>3</v>
      </c>
      <c r="B16" s="31" t="s">
        <v>21</v>
      </c>
      <c r="C16" s="32" t="s">
        <v>18</v>
      </c>
      <c r="D16" s="32" t="s">
        <v>18</v>
      </c>
      <c r="E16" s="32" t="s">
        <v>18</v>
      </c>
      <c r="F16" s="32" t="s">
        <v>18</v>
      </c>
      <c r="G16" s="32" t="s">
        <v>17</v>
      </c>
      <c r="H16" s="32" t="s">
        <v>17</v>
      </c>
      <c r="I16" s="32" t="s">
        <v>17</v>
      </c>
      <c r="J16" s="32" t="s">
        <v>17</v>
      </c>
      <c r="K16" s="32" t="s">
        <v>18</v>
      </c>
      <c r="L16" s="32" t="s">
        <v>18</v>
      </c>
      <c r="M16" s="32" t="s">
        <v>18</v>
      </c>
      <c r="N16" s="32" t="s">
        <v>18</v>
      </c>
      <c r="O16" s="32" t="s">
        <v>18</v>
      </c>
      <c r="P16" s="32" t="s">
        <v>18</v>
      </c>
      <c r="Q16" s="32" t="s">
        <v>18</v>
      </c>
      <c r="R16" s="32" t="s">
        <v>18</v>
      </c>
      <c r="S16" s="32" t="s">
        <v>18</v>
      </c>
      <c r="T16" s="32" t="s">
        <v>18</v>
      </c>
      <c r="U16" s="32" t="s">
        <v>18</v>
      </c>
      <c r="V16" s="32" t="s">
        <v>18</v>
      </c>
      <c r="W16" s="32" t="s">
        <v>18</v>
      </c>
      <c r="X16" s="32" t="s">
        <v>18</v>
      </c>
      <c r="Y16" s="32" t="s">
        <v>18</v>
      </c>
      <c r="Z16" s="32" t="s">
        <v>18</v>
      </c>
      <c r="AA16" s="32" t="s">
        <v>18</v>
      </c>
      <c r="AB16" s="32" t="s">
        <v>18</v>
      </c>
      <c r="AC16" s="32" t="s">
        <v>18</v>
      </c>
      <c r="AD16" s="32" t="s">
        <v>18</v>
      </c>
      <c r="AE16" s="32" t="s">
        <v>18</v>
      </c>
      <c r="AF16" s="32" t="s">
        <v>18</v>
      </c>
      <c r="AG16" s="32" t="s">
        <v>18</v>
      </c>
      <c r="AH16" s="32" t="s">
        <v>18</v>
      </c>
      <c r="AI16" s="32" t="s">
        <v>18</v>
      </c>
      <c r="AJ16" s="32" t="s">
        <v>18</v>
      </c>
      <c r="AK16" s="32" t="s">
        <v>18</v>
      </c>
      <c r="AL16" s="32" t="s">
        <v>18</v>
      </c>
      <c r="AM16" s="32" t="s">
        <v>18</v>
      </c>
      <c r="AN16" s="32" t="s">
        <v>18</v>
      </c>
      <c r="AO16" s="32" t="s">
        <v>18</v>
      </c>
      <c r="AP16" s="32" t="s">
        <v>18</v>
      </c>
      <c r="AQ16" s="32" t="s">
        <v>18</v>
      </c>
      <c r="AR16" s="30" t="n">
        <v>3</v>
      </c>
      <c r="AS16" s="33" t="n">
        <v>4</v>
      </c>
      <c r="AT16" s="34" t="n">
        <f aca="false">COUNTIF(C16:AQ16,"F")</f>
        <v>4</v>
      </c>
    </row>
    <row r="17" s="28" customFormat="true" ht="9.95" hidden="false" customHeight="true" outlineLevel="0" collapsed="false">
      <c r="A17" s="30" t="n">
        <v>4</v>
      </c>
      <c r="B17" s="31" t="s">
        <v>22</v>
      </c>
      <c r="C17" s="32" t="s">
        <v>18</v>
      </c>
      <c r="D17" s="32" t="s">
        <v>18</v>
      </c>
      <c r="E17" s="32" t="s">
        <v>18</v>
      </c>
      <c r="F17" s="32" t="s">
        <v>18</v>
      </c>
      <c r="G17" s="32" t="s">
        <v>18</v>
      </c>
      <c r="H17" s="32" t="s">
        <v>18</v>
      </c>
      <c r="I17" s="32" t="s">
        <v>18</v>
      </c>
      <c r="J17" s="32" t="s">
        <v>18</v>
      </c>
      <c r="K17" s="32" t="s">
        <v>18</v>
      </c>
      <c r="L17" s="32" t="s">
        <v>18</v>
      </c>
      <c r="M17" s="32" t="s">
        <v>18</v>
      </c>
      <c r="N17" s="32" t="s">
        <v>18</v>
      </c>
      <c r="O17" s="32" t="s">
        <v>18</v>
      </c>
      <c r="P17" s="32" t="s">
        <v>18</v>
      </c>
      <c r="Q17" s="32" t="s">
        <v>18</v>
      </c>
      <c r="R17" s="32" t="s">
        <v>18</v>
      </c>
      <c r="S17" s="32" t="s">
        <v>18</v>
      </c>
      <c r="T17" s="32" t="s">
        <v>18</v>
      </c>
      <c r="U17" s="32" t="s">
        <v>18</v>
      </c>
      <c r="V17" s="32" t="s">
        <v>18</v>
      </c>
      <c r="W17" s="32" t="s">
        <v>18</v>
      </c>
      <c r="X17" s="32" t="s">
        <v>18</v>
      </c>
      <c r="Y17" s="32" t="s">
        <v>18</v>
      </c>
      <c r="Z17" s="32" t="s">
        <v>18</v>
      </c>
      <c r="AA17" s="32" t="s">
        <v>18</v>
      </c>
      <c r="AB17" s="32" t="s">
        <v>18</v>
      </c>
      <c r="AC17" s="32" t="s">
        <v>18</v>
      </c>
      <c r="AD17" s="32" t="s">
        <v>18</v>
      </c>
      <c r="AE17" s="32" t="s">
        <v>18</v>
      </c>
      <c r="AF17" s="32" t="s">
        <v>18</v>
      </c>
      <c r="AG17" s="32" t="s">
        <v>18</v>
      </c>
      <c r="AH17" s="32" t="s">
        <v>18</v>
      </c>
      <c r="AI17" s="32" t="s">
        <v>18</v>
      </c>
      <c r="AJ17" s="32" t="s">
        <v>18</v>
      </c>
      <c r="AK17" s="32" t="s">
        <v>18</v>
      </c>
      <c r="AL17" s="32" t="s">
        <v>18</v>
      </c>
      <c r="AM17" s="32" t="s">
        <v>18</v>
      </c>
      <c r="AN17" s="32" t="s">
        <v>18</v>
      </c>
      <c r="AO17" s="32" t="s">
        <v>18</v>
      </c>
      <c r="AP17" s="32" t="s">
        <v>18</v>
      </c>
      <c r="AQ17" s="32" t="s">
        <v>18</v>
      </c>
      <c r="AR17" s="30" t="n">
        <v>4</v>
      </c>
      <c r="AS17" s="33" t="n">
        <v>6.1</v>
      </c>
      <c r="AT17" s="34" t="n">
        <f aca="false">COUNTIF(C17:AQ17,"F")</f>
        <v>0</v>
      </c>
    </row>
    <row r="18" s="28" customFormat="true" ht="9.95" hidden="false" customHeight="true" outlineLevel="0" collapsed="false">
      <c r="A18" s="30" t="n">
        <v>5</v>
      </c>
      <c r="B18" s="31" t="s">
        <v>23</v>
      </c>
      <c r="C18" s="32" t="s">
        <v>17</v>
      </c>
      <c r="D18" s="32" t="s">
        <v>17</v>
      </c>
      <c r="E18" s="32" t="s">
        <v>18</v>
      </c>
      <c r="F18" s="32" t="s">
        <v>18</v>
      </c>
      <c r="G18" s="32" t="s">
        <v>18</v>
      </c>
      <c r="H18" s="32" t="s">
        <v>18</v>
      </c>
      <c r="I18" s="32" t="s">
        <v>18</v>
      </c>
      <c r="J18" s="32" t="s">
        <v>18</v>
      </c>
      <c r="K18" s="32" t="s">
        <v>18</v>
      </c>
      <c r="L18" s="32" t="s">
        <v>18</v>
      </c>
      <c r="M18" s="32" t="s">
        <v>18</v>
      </c>
      <c r="N18" s="32" t="s">
        <v>18</v>
      </c>
      <c r="O18" s="32" t="s">
        <v>18</v>
      </c>
      <c r="P18" s="32" t="s">
        <v>18</v>
      </c>
      <c r="Q18" s="32" t="s">
        <v>18</v>
      </c>
      <c r="R18" s="32" t="s">
        <v>18</v>
      </c>
      <c r="S18" s="32" t="s">
        <v>18</v>
      </c>
      <c r="T18" s="32" t="s">
        <v>18</v>
      </c>
      <c r="U18" s="32" t="s">
        <v>18</v>
      </c>
      <c r="V18" s="32" t="s">
        <v>18</v>
      </c>
      <c r="W18" s="32" t="s">
        <v>18</v>
      </c>
      <c r="X18" s="32" t="s">
        <v>18</v>
      </c>
      <c r="Y18" s="32" t="s">
        <v>18</v>
      </c>
      <c r="Z18" s="32" t="s">
        <v>18</v>
      </c>
      <c r="AA18" s="32" t="s">
        <v>18</v>
      </c>
      <c r="AB18" s="32" t="s">
        <v>18</v>
      </c>
      <c r="AC18" s="32" t="s">
        <v>18</v>
      </c>
      <c r="AD18" s="32" t="s">
        <v>18</v>
      </c>
      <c r="AE18" s="32" t="s">
        <v>18</v>
      </c>
      <c r="AF18" s="32" t="s">
        <v>18</v>
      </c>
      <c r="AG18" s="32" t="s">
        <v>18</v>
      </c>
      <c r="AH18" s="32" t="s">
        <v>18</v>
      </c>
      <c r="AI18" s="32" t="s">
        <v>18</v>
      </c>
      <c r="AJ18" s="32" t="s">
        <v>18</v>
      </c>
      <c r="AK18" s="32" t="s">
        <v>18</v>
      </c>
      <c r="AL18" s="32" t="s">
        <v>18</v>
      </c>
      <c r="AM18" s="32" t="s">
        <v>18</v>
      </c>
      <c r="AN18" s="32" t="s">
        <v>18</v>
      </c>
      <c r="AO18" s="32" t="s">
        <v>18</v>
      </c>
      <c r="AP18" s="32" t="s">
        <v>18</v>
      </c>
      <c r="AQ18" s="32" t="s">
        <v>18</v>
      </c>
      <c r="AR18" s="30" t="n">
        <v>5</v>
      </c>
      <c r="AS18" s="33" t="n">
        <v>6.2</v>
      </c>
      <c r="AT18" s="34" t="n">
        <f aca="false">COUNTIF(C18:AQ18,"F")</f>
        <v>2</v>
      </c>
    </row>
    <row r="19" s="28" customFormat="true" ht="9.95" hidden="false" customHeight="true" outlineLevel="0" collapsed="false">
      <c r="A19" s="30" t="n">
        <v>6</v>
      </c>
      <c r="B19" s="31" t="s">
        <v>24</v>
      </c>
      <c r="C19" s="32" t="s">
        <v>18</v>
      </c>
      <c r="D19" s="32" t="s">
        <v>18</v>
      </c>
      <c r="E19" s="32" t="s">
        <v>18</v>
      </c>
      <c r="F19" s="32" t="s">
        <v>18</v>
      </c>
      <c r="G19" s="32" t="s">
        <v>18</v>
      </c>
      <c r="H19" s="32" t="s">
        <v>18</v>
      </c>
      <c r="I19" s="32" t="s">
        <v>18</v>
      </c>
      <c r="J19" s="32" t="s">
        <v>18</v>
      </c>
      <c r="K19" s="32" t="s">
        <v>18</v>
      </c>
      <c r="L19" s="32" t="s">
        <v>18</v>
      </c>
      <c r="M19" s="32" t="s">
        <v>18</v>
      </c>
      <c r="N19" s="32" t="s">
        <v>18</v>
      </c>
      <c r="O19" s="32" t="s">
        <v>18</v>
      </c>
      <c r="P19" s="32" t="s">
        <v>18</v>
      </c>
      <c r="Q19" s="32" t="s">
        <v>18</v>
      </c>
      <c r="R19" s="32" t="s">
        <v>18</v>
      </c>
      <c r="S19" s="32" t="s">
        <v>18</v>
      </c>
      <c r="T19" s="32" t="s">
        <v>18</v>
      </c>
      <c r="U19" s="32" t="s">
        <v>18</v>
      </c>
      <c r="V19" s="32" t="s">
        <v>18</v>
      </c>
      <c r="W19" s="32" t="s">
        <v>18</v>
      </c>
      <c r="X19" s="32" t="s">
        <v>18</v>
      </c>
      <c r="Y19" s="32" t="s">
        <v>18</v>
      </c>
      <c r="Z19" s="32" t="s">
        <v>18</v>
      </c>
      <c r="AA19" s="32" t="s">
        <v>18</v>
      </c>
      <c r="AB19" s="32" t="s">
        <v>18</v>
      </c>
      <c r="AC19" s="32" t="s">
        <v>18</v>
      </c>
      <c r="AD19" s="32" t="s">
        <v>18</v>
      </c>
      <c r="AE19" s="32" t="s">
        <v>18</v>
      </c>
      <c r="AF19" s="32" t="s">
        <v>18</v>
      </c>
      <c r="AG19" s="32" t="s">
        <v>18</v>
      </c>
      <c r="AH19" s="32" t="s">
        <v>18</v>
      </c>
      <c r="AI19" s="32" t="s">
        <v>18</v>
      </c>
      <c r="AJ19" s="32" t="s">
        <v>18</v>
      </c>
      <c r="AK19" s="32" t="s">
        <v>18</v>
      </c>
      <c r="AL19" s="32" t="s">
        <v>18</v>
      </c>
      <c r="AM19" s="32" t="s">
        <v>18</v>
      </c>
      <c r="AN19" s="32" t="s">
        <v>18</v>
      </c>
      <c r="AO19" s="32" t="s">
        <v>18</v>
      </c>
      <c r="AP19" s="32" t="s">
        <v>18</v>
      </c>
      <c r="AQ19" s="32" t="s">
        <v>18</v>
      </c>
      <c r="AR19" s="30" t="n">
        <v>6</v>
      </c>
      <c r="AS19" s="33" t="n">
        <v>6.5</v>
      </c>
      <c r="AT19" s="34" t="n">
        <f aca="false">COUNTIF(C19:AQ19,"F")</f>
        <v>0</v>
      </c>
    </row>
    <row r="20" s="28" customFormat="true" ht="9.95" hidden="false" customHeight="true" outlineLevel="0" collapsed="false">
      <c r="A20" s="30" t="n">
        <v>7</v>
      </c>
      <c r="B20" s="31" t="s">
        <v>25</v>
      </c>
      <c r="C20" s="32" t="s">
        <v>18</v>
      </c>
      <c r="D20" s="32" t="s">
        <v>18</v>
      </c>
      <c r="E20" s="32" t="s">
        <v>18</v>
      </c>
      <c r="F20" s="32" t="s">
        <v>18</v>
      </c>
      <c r="G20" s="32" t="s">
        <v>18</v>
      </c>
      <c r="H20" s="32" t="s">
        <v>18</v>
      </c>
      <c r="I20" s="32" t="s">
        <v>18</v>
      </c>
      <c r="J20" s="32" t="s">
        <v>18</v>
      </c>
      <c r="K20" s="32" t="s">
        <v>18</v>
      </c>
      <c r="L20" s="32" t="s">
        <v>18</v>
      </c>
      <c r="M20" s="32" t="s">
        <v>18</v>
      </c>
      <c r="N20" s="32" t="s">
        <v>18</v>
      </c>
      <c r="O20" s="32" t="s">
        <v>18</v>
      </c>
      <c r="P20" s="32" t="s">
        <v>18</v>
      </c>
      <c r="Q20" s="32" t="s">
        <v>18</v>
      </c>
      <c r="R20" s="32" t="s">
        <v>18</v>
      </c>
      <c r="S20" s="32" t="s">
        <v>18</v>
      </c>
      <c r="T20" s="32" t="s">
        <v>18</v>
      </c>
      <c r="U20" s="32" t="s">
        <v>18</v>
      </c>
      <c r="V20" s="32" t="s">
        <v>18</v>
      </c>
      <c r="W20" s="32" t="s">
        <v>18</v>
      </c>
      <c r="X20" s="32" t="s">
        <v>18</v>
      </c>
      <c r="Y20" s="32" t="s">
        <v>18</v>
      </c>
      <c r="Z20" s="32" t="s">
        <v>18</v>
      </c>
      <c r="AA20" s="32" t="s">
        <v>18</v>
      </c>
      <c r="AB20" s="32" t="s">
        <v>18</v>
      </c>
      <c r="AC20" s="32" t="s">
        <v>18</v>
      </c>
      <c r="AD20" s="32" t="s">
        <v>18</v>
      </c>
      <c r="AE20" s="32" t="s">
        <v>18</v>
      </c>
      <c r="AF20" s="32" t="s">
        <v>18</v>
      </c>
      <c r="AG20" s="32" t="s">
        <v>18</v>
      </c>
      <c r="AH20" s="32" t="s">
        <v>18</v>
      </c>
      <c r="AI20" s="32" t="s">
        <v>18</v>
      </c>
      <c r="AJ20" s="32" t="s">
        <v>18</v>
      </c>
      <c r="AK20" s="32" t="s">
        <v>18</v>
      </c>
      <c r="AL20" s="32" t="s">
        <v>18</v>
      </c>
      <c r="AM20" s="32" t="s">
        <v>18</v>
      </c>
      <c r="AN20" s="32" t="s">
        <v>18</v>
      </c>
      <c r="AO20" s="32" t="s">
        <v>18</v>
      </c>
      <c r="AP20" s="32" t="s">
        <v>18</v>
      </c>
      <c r="AQ20" s="32" t="s">
        <v>18</v>
      </c>
      <c r="AR20" s="30" t="n">
        <v>7</v>
      </c>
      <c r="AS20" s="33" t="n">
        <v>7.2</v>
      </c>
      <c r="AT20" s="34" t="n">
        <f aca="false">COUNTIF(C20:AQ20,"F")</f>
        <v>0</v>
      </c>
    </row>
    <row r="21" s="28" customFormat="true" ht="9.95" hidden="false" customHeight="true" outlineLevel="0" collapsed="false">
      <c r="A21" s="30" t="n">
        <v>8</v>
      </c>
      <c r="B21" s="31" t="s">
        <v>26</v>
      </c>
      <c r="C21" s="32" t="s">
        <v>18</v>
      </c>
      <c r="D21" s="32" t="s">
        <v>18</v>
      </c>
      <c r="E21" s="32" t="s">
        <v>18</v>
      </c>
      <c r="F21" s="32" t="s">
        <v>18</v>
      </c>
      <c r="G21" s="32" t="s">
        <v>18</v>
      </c>
      <c r="H21" s="32" t="s">
        <v>18</v>
      </c>
      <c r="I21" s="32" t="s">
        <v>18</v>
      </c>
      <c r="J21" s="32" t="s">
        <v>18</v>
      </c>
      <c r="K21" s="32" t="s">
        <v>18</v>
      </c>
      <c r="L21" s="32" t="s">
        <v>18</v>
      </c>
      <c r="M21" s="32" t="s">
        <v>18</v>
      </c>
      <c r="N21" s="32" t="s">
        <v>18</v>
      </c>
      <c r="O21" s="32" t="s">
        <v>18</v>
      </c>
      <c r="P21" s="32" t="s">
        <v>18</v>
      </c>
      <c r="Q21" s="32" t="s">
        <v>18</v>
      </c>
      <c r="R21" s="32" t="s">
        <v>18</v>
      </c>
      <c r="S21" s="32" t="s">
        <v>18</v>
      </c>
      <c r="T21" s="32" t="s">
        <v>18</v>
      </c>
      <c r="U21" s="32" t="s">
        <v>17</v>
      </c>
      <c r="V21" s="32" t="s">
        <v>17</v>
      </c>
      <c r="W21" s="32" t="s">
        <v>18</v>
      </c>
      <c r="X21" s="32" t="s">
        <v>18</v>
      </c>
      <c r="Y21" s="32" t="s">
        <v>18</v>
      </c>
      <c r="Z21" s="32" t="s">
        <v>18</v>
      </c>
      <c r="AA21" s="32" t="s">
        <v>18</v>
      </c>
      <c r="AB21" s="32" t="s">
        <v>18</v>
      </c>
      <c r="AC21" s="32" t="s">
        <v>18</v>
      </c>
      <c r="AD21" s="32" t="s">
        <v>18</v>
      </c>
      <c r="AE21" s="32" t="s">
        <v>18</v>
      </c>
      <c r="AF21" s="32" t="s">
        <v>18</v>
      </c>
      <c r="AG21" s="32" t="s">
        <v>18</v>
      </c>
      <c r="AH21" s="32" t="s">
        <v>18</v>
      </c>
      <c r="AI21" s="32" t="s">
        <v>18</v>
      </c>
      <c r="AJ21" s="32" t="s">
        <v>18</v>
      </c>
      <c r="AK21" s="32" t="s">
        <v>18</v>
      </c>
      <c r="AL21" s="32" t="s">
        <v>18</v>
      </c>
      <c r="AM21" s="32" t="s">
        <v>18</v>
      </c>
      <c r="AN21" s="32" t="s">
        <v>18</v>
      </c>
      <c r="AO21" s="32" t="s">
        <v>18</v>
      </c>
      <c r="AP21" s="32" t="s">
        <v>18</v>
      </c>
      <c r="AQ21" s="32" t="s">
        <v>18</v>
      </c>
      <c r="AR21" s="30" t="n">
        <v>8</v>
      </c>
      <c r="AS21" s="33" t="n">
        <v>7.9</v>
      </c>
      <c r="AT21" s="34" t="n">
        <f aca="false">COUNTIF(C21:AQ21,"F")</f>
        <v>2</v>
      </c>
    </row>
    <row r="22" s="28" customFormat="true" ht="9.95" hidden="false" customHeight="true" outlineLevel="0" collapsed="false">
      <c r="A22" s="30" t="n">
        <v>9</v>
      </c>
      <c r="B22" s="31" t="s">
        <v>27</v>
      </c>
      <c r="C22" s="32" t="s">
        <v>17</v>
      </c>
      <c r="D22" s="32" t="s">
        <v>17</v>
      </c>
      <c r="E22" s="32" t="s">
        <v>18</v>
      </c>
      <c r="F22" s="32" t="s">
        <v>18</v>
      </c>
      <c r="G22" s="32" t="s">
        <v>18</v>
      </c>
      <c r="H22" s="32" t="s">
        <v>18</v>
      </c>
      <c r="I22" s="32" t="s">
        <v>18</v>
      </c>
      <c r="J22" s="32" t="s">
        <v>18</v>
      </c>
      <c r="K22" s="32" t="s">
        <v>18</v>
      </c>
      <c r="L22" s="32" t="s">
        <v>18</v>
      </c>
      <c r="M22" s="32" t="s">
        <v>18</v>
      </c>
      <c r="N22" s="32" t="s">
        <v>18</v>
      </c>
      <c r="O22" s="32" t="s">
        <v>17</v>
      </c>
      <c r="P22" s="32" t="s">
        <v>17</v>
      </c>
      <c r="Q22" s="32" t="s">
        <v>18</v>
      </c>
      <c r="R22" s="32" t="s">
        <v>18</v>
      </c>
      <c r="S22" s="32" t="s">
        <v>18</v>
      </c>
      <c r="T22" s="32" t="s">
        <v>18</v>
      </c>
      <c r="U22" s="32" t="s">
        <v>18</v>
      </c>
      <c r="V22" s="32" t="s">
        <v>18</v>
      </c>
      <c r="W22" s="32" t="s">
        <v>18</v>
      </c>
      <c r="X22" s="32" t="s">
        <v>18</v>
      </c>
      <c r="Y22" s="32" t="s">
        <v>18</v>
      </c>
      <c r="Z22" s="32" t="s">
        <v>18</v>
      </c>
      <c r="AA22" s="32" t="s">
        <v>18</v>
      </c>
      <c r="AB22" s="32" t="s">
        <v>18</v>
      </c>
      <c r="AC22" s="32" t="s">
        <v>18</v>
      </c>
      <c r="AD22" s="32" t="s">
        <v>18</v>
      </c>
      <c r="AE22" s="32" t="s">
        <v>18</v>
      </c>
      <c r="AF22" s="32" t="s">
        <v>18</v>
      </c>
      <c r="AG22" s="32" t="s">
        <v>18</v>
      </c>
      <c r="AH22" s="32" t="s">
        <v>18</v>
      </c>
      <c r="AI22" s="32" t="s">
        <v>18</v>
      </c>
      <c r="AJ22" s="32" t="s">
        <v>18</v>
      </c>
      <c r="AK22" s="32" t="s">
        <v>18</v>
      </c>
      <c r="AL22" s="32" t="s">
        <v>18</v>
      </c>
      <c r="AM22" s="32" t="s">
        <v>18</v>
      </c>
      <c r="AN22" s="32" t="s">
        <v>18</v>
      </c>
      <c r="AO22" s="32" t="s">
        <v>18</v>
      </c>
      <c r="AP22" s="32" t="s">
        <v>18</v>
      </c>
      <c r="AQ22" s="32" t="s">
        <v>18</v>
      </c>
      <c r="AR22" s="30" t="n">
        <v>9</v>
      </c>
      <c r="AS22" s="33" t="n">
        <v>6.6</v>
      </c>
      <c r="AT22" s="34" t="n">
        <f aca="false">COUNTIF(C22:AQ22,"F")</f>
        <v>4</v>
      </c>
    </row>
    <row r="23" s="28" customFormat="true" ht="9.95" hidden="false" customHeight="true" outlineLevel="0" collapsed="false">
      <c r="A23" s="30" t="n">
        <v>10</v>
      </c>
      <c r="B23" s="31" t="s">
        <v>28</v>
      </c>
      <c r="C23" s="32" t="s">
        <v>18</v>
      </c>
      <c r="D23" s="32" t="s">
        <v>18</v>
      </c>
      <c r="E23" s="32" t="s">
        <v>18</v>
      </c>
      <c r="F23" s="32" t="s">
        <v>18</v>
      </c>
      <c r="G23" s="32" t="s">
        <v>18</v>
      </c>
      <c r="H23" s="32" t="s">
        <v>18</v>
      </c>
      <c r="I23" s="32" t="s">
        <v>18</v>
      </c>
      <c r="J23" s="32" t="s">
        <v>18</v>
      </c>
      <c r="K23" s="32" t="s">
        <v>18</v>
      </c>
      <c r="L23" s="32" t="s">
        <v>18</v>
      </c>
      <c r="M23" s="32" t="s">
        <v>18</v>
      </c>
      <c r="N23" s="32" t="s">
        <v>18</v>
      </c>
      <c r="O23" s="32" t="s">
        <v>18</v>
      </c>
      <c r="P23" s="32" t="s">
        <v>18</v>
      </c>
      <c r="Q23" s="32" t="s">
        <v>18</v>
      </c>
      <c r="R23" s="32" t="s">
        <v>18</v>
      </c>
      <c r="S23" s="32" t="s">
        <v>17</v>
      </c>
      <c r="T23" s="32" t="s">
        <v>17</v>
      </c>
      <c r="U23" s="32" t="s">
        <v>18</v>
      </c>
      <c r="V23" s="32" t="s">
        <v>18</v>
      </c>
      <c r="W23" s="32" t="s">
        <v>18</v>
      </c>
      <c r="X23" s="32" t="s">
        <v>18</v>
      </c>
      <c r="Y23" s="32" t="s">
        <v>18</v>
      </c>
      <c r="Z23" s="32" t="s">
        <v>18</v>
      </c>
      <c r="AA23" s="32" t="s">
        <v>18</v>
      </c>
      <c r="AB23" s="32" t="s">
        <v>18</v>
      </c>
      <c r="AC23" s="32" t="s">
        <v>18</v>
      </c>
      <c r="AD23" s="32" t="s">
        <v>18</v>
      </c>
      <c r="AE23" s="32" t="s">
        <v>18</v>
      </c>
      <c r="AF23" s="32" t="s">
        <v>18</v>
      </c>
      <c r="AG23" s="32" t="s">
        <v>18</v>
      </c>
      <c r="AH23" s="32" t="s">
        <v>18</v>
      </c>
      <c r="AI23" s="32" t="s">
        <v>18</v>
      </c>
      <c r="AJ23" s="32" t="s">
        <v>18</v>
      </c>
      <c r="AK23" s="32" t="s">
        <v>18</v>
      </c>
      <c r="AL23" s="32" t="s">
        <v>18</v>
      </c>
      <c r="AM23" s="32" t="s">
        <v>18</v>
      </c>
      <c r="AN23" s="32" t="s">
        <v>18</v>
      </c>
      <c r="AO23" s="32" t="s">
        <v>18</v>
      </c>
      <c r="AP23" s="32" t="s">
        <v>18</v>
      </c>
      <c r="AQ23" s="32" t="s">
        <v>18</v>
      </c>
      <c r="AR23" s="30" t="n">
        <v>10</v>
      </c>
      <c r="AS23" s="33" t="n">
        <v>7.4</v>
      </c>
      <c r="AT23" s="34" t="n">
        <f aca="false">COUNTIF(C23:AQ23,"F")</f>
        <v>2</v>
      </c>
    </row>
    <row r="24" s="28" customFormat="true" ht="9.95" hidden="false" customHeight="true" outlineLevel="0" collapsed="false">
      <c r="A24" s="30" t="n">
        <v>11</v>
      </c>
      <c r="B24" s="31" t="s">
        <v>29</v>
      </c>
      <c r="C24" s="32" t="s">
        <v>17</v>
      </c>
      <c r="D24" s="32" t="s">
        <v>17</v>
      </c>
      <c r="E24" s="32" t="s">
        <v>18</v>
      </c>
      <c r="F24" s="32" t="s">
        <v>18</v>
      </c>
      <c r="G24" s="32" t="s">
        <v>18</v>
      </c>
      <c r="H24" s="32" t="s">
        <v>18</v>
      </c>
      <c r="I24" s="32" t="s">
        <v>18</v>
      </c>
      <c r="J24" s="32" t="s">
        <v>18</v>
      </c>
      <c r="K24" s="32" t="s">
        <v>18</v>
      </c>
      <c r="L24" s="32" t="s">
        <v>18</v>
      </c>
      <c r="M24" s="32" t="s">
        <v>18</v>
      </c>
      <c r="N24" s="32" t="s">
        <v>18</v>
      </c>
      <c r="O24" s="32" t="s">
        <v>18</v>
      </c>
      <c r="P24" s="32" t="s">
        <v>18</v>
      </c>
      <c r="Q24" s="32" t="s">
        <v>18</v>
      </c>
      <c r="R24" s="32" t="s">
        <v>18</v>
      </c>
      <c r="S24" s="32" t="s">
        <v>18</v>
      </c>
      <c r="T24" s="32" t="s">
        <v>18</v>
      </c>
      <c r="U24" s="32" t="s">
        <v>18</v>
      </c>
      <c r="V24" s="32" t="s">
        <v>18</v>
      </c>
      <c r="W24" s="32" t="s">
        <v>18</v>
      </c>
      <c r="X24" s="32" t="s">
        <v>18</v>
      </c>
      <c r="Y24" s="32" t="s">
        <v>18</v>
      </c>
      <c r="Z24" s="32" t="s">
        <v>18</v>
      </c>
      <c r="AA24" s="32" t="s">
        <v>18</v>
      </c>
      <c r="AB24" s="32" t="s">
        <v>18</v>
      </c>
      <c r="AC24" s="32" t="s">
        <v>18</v>
      </c>
      <c r="AD24" s="32" t="s">
        <v>18</v>
      </c>
      <c r="AE24" s="32" t="s">
        <v>18</v>
      </c>
      <c r="AF24" s="32" t="s">
        <v>18</v>
      </c>
      <c r="AG24" s="32" t="s">
        <v>18</v>
      </c>
      <c r="AH24" s="32" t="s">
        <v>18</v>
      </c>
      <c r="AI24" s="32" t="s">
        <v>18</v>
      </c>
      <c r="AJ24" s="32" t="s">
        <v>18</v>
      </c>
      <c r="AK24" s="32" t="s">
        <v>18</v>
      </c>
      <c r="AL24" s="32" t="s">
        <v>18</v>
      </c>
      <c r="AM24" s="32" t="s">
        <v>18</v>
      </c>
      <c r="AN24" s="32" t="s">
        <v>18</v>
      </c>
      <c r="AO24" s="32" t="s">
        <v>18</v>
      </c>
      <c r="AP24" s="32" t="s">
        <v>18</v>
      </c>
      <c r="AQ24" s="32" t="s">
        <v>18</v>
      </c>
      <c r="AR24" s="30" t="n">
        <v>11</v>
      </c>
      <c r="AS24" s="33" t="n">
        <v>6</v>
      </c>
      <c r="AT24" s="34" t="n">
        <f aca="false">COUNTIF(C24:AQ24,"F")</f>
        <v>2</v>
      </c>
    </row>
    <row r="25" s="28" customFormat="true" ht="9.95" hidden="false" customHeight="true" outlineLevel="0" collapsed="false">
      <c r="A25" s="30" t="n">
        <v>12</v>
      </c>
      <c r="B25" s="31" t="s">
        <v>30</v>
      </c>
      <c r="C25" s="32" t="s">
        <v>18</v>
      </c>
      <c r="D25" s="32" t="s">
        <v>18</v>
      </c>
      <c r="E25" s="32" t="s">
        <v>18</v>
      </c>
      <c r="F25" s="32" t="s">
        <v>18</v>
      </c>
      <c r="G25" s="32" t="s">
        <v>18</v>
      </c>
      <c r="H25" s="32" t="s">
        <v>18</v>
      </c>
      <c r="I25" s="32" t="s">
        <v>18</v>
      </c>
      <c r="J25" s="32" t="s">
        <v>18</v>
      </c>
      <c r="K25" s="32" t="s">
        <v>18</v>
      </c>
      <c r="L25" s="32" t="s">
        <v>18</v>
      </c>
      <c r="M25" s="32" t="s">
        <v>18</v>
      </c>
      <c r="N25" s="32" t="s">
        <v>18</v>
      </c>
      <c r="O25" s="32" t="s">
        <v>18</v>
      </c>
      <c r="P25" s="32" t="s">
        <v>18</v>
      </c>
      <c r="Q25" s="32" t="s">
        <v>18</v>
      </c>
      <c r="R25" s="32" t="s">
        <v>18</v>
      </c>
      <c r="S25" s="32" t="s">
        <v>18</v>
      </c>
      <c r="T25" s="32" t="s">
        <v>18</v>
      </c>
      <c r="U25" s="32" t="s">
        <v>18</v>
      </c>
      <c r="V25" s="32" t="s">
        <v>18</v>
      </c>
      <c r="W25" s="32" t="s">
        <v>18</v>
      </c>
      <c r="X25" s="32" t="s">
        <v>18</v>
      </c>
      <c r="Y25" s="32" t="s">
        <v>18</v>
      </c>
      <c r="Z25" s="32" t="s">
        <v>18</v>
      </c>
      <c r="AA25" s="32" t="s">
        <v>18</v>
      </c>
      <c r="AB25" s="32" t="s">
        <v>18</v>
      </c>
      <c r="AC25" s="32" t="s">
        <v>18</v>
      </c>
      <c r="AD25" s="32" t="s">
        <v>18</v>
      </c>
      <c r="AE25" s="32" t="s">
        <v>18</v>
      </c>
      <c r="AF25" s="32" t="s">
        <v>18</v>
      </c>
      <c r="AG25" s="32" t="s">
        <v>18</v>
      </c>
      <c r="AH25" s="32" t="s">
        <v>18</v>
      </c>
      <c r="AI25" s="32" t="s">
        <v>18</v>
      </c>
      <c r="AJ25" s="32" t="s">
        <v>18</v>
      </c>
      <c r="AK25" s="32" t="s">
        <v>18</v>
      </c>
      <c r="AL25" s="32" t="s">
        <v>18</v>
      </c>
      <c r="AM25" s="32" t="s">
        <v>18</v>
      </c>
      <c r="AN25" s="32" t="s">
        <v>18</v>
      </c>
      <c r="AO25" s="32" t="s">
        <v>18</v>
      </c>
      <c r="AP25" s="32" t="s">
        <v>18</v>
      </c>
      <c r="AQ25" s="32" t="s">
        <v>18</v>
      </c>
      <c r="AR25" s="30" t="n">
        <v>12</v>
      </c>
      <c r="AS25" s="33" t="n">
        <v>6.2</v>
      </c>
      <c r="AT25" s="34" t="n">
        <f aca="false">COUNTIF(C25:AQ25,"F")</f>
        <v>0</v>
      </c>
    </row>
    <row r="26" s="28" customFormat="true" ht="9.95" hidden="false" customHeight="true" outlineLevel="0" collapsed="false">
      <c r="A26" s="30" t="n">
        <v>13</v>
      </c>
      <c r="B26" s="31" t="s">
        <v>31</v>
      </c>
      <c r="C26" s="32" t="s">
        <v>18</v>
      </c>
      <c r="D26" s="32" t="s">
        <v>18</v>
      </c>
      <c r="E26" s="32" t="s">
        <v>18</v>
      </c>
      <c r="F26" s="32" t="s">
        <v>18</v>
      </c>
      <c r="G26" s="32" t="s">
        <v>18</v>
      </c>
      <c r="H26" s="32" t="s">
        <v>18</v>
      </c>
      <c r="I26" s="32" t="s">
        <v>18</v>
      </c>
      <c r="J26" s="32" t="s">
        <v>18</v>
      </c>
      <c r="K26" s="32" t="s">
        <v>18</v>
      </c>
      <c r="L26" s="32" t="s">
        <v>18</v>
      </c>
      <c r="M26" s="32" t="s">
        <v>18</v>
      </c>
      <c r="N26" s="32" t="s">
        <v>18</v>
      </c>
      <c r="O26" s="32" t="s">
        <v>18</v>
      </c>
      <c r="P26" s="32" t="s">
        <v>18</v>
      </c>
      <c r="Q26" s="32" t="s">
        <v>18</v>
      </c>
      <c r="R26" s="32" t="s">
        <v>18</v>
      </c>
      <c r="S26" s="32" t="s">
        <v>18</v>
      </c>
      <c r="T26" s="32" t="s">
        <v>18</v>
      </c>
      <c r="U26" s="32" t="s">
        <v>18</v>
      </c>
      <c r="V26" s="32" t="s">
        <v>18</v>
      </c>
      <c r="W26" s="32" t="s">
        <v>18</v>
      </c>
      <c r="X26" s="32" t="s">
        <v>18</v>
      </c>
      <c r="Y26" s="32" t="s">
        <v>18</v>
      </c>
      <c r="Z26" s="32" t="s">
        <v>18</v>
      </c>
      <c r="AA26" s="32" t="s">
        <v>18</v>
      </c>
      <c r="AB26" s="32" t="s">
        <v>18</v>
      </c>
      <c r="AC26" s="32" t="s">
        <v>18</v>
      </c>
      <c r="AD26" s="32" t="s">
        <v>18</v>
      </c>
      <c r="AE26" s="32" t="s">
        <v>18</v>
      </c>
      <c r="AF26" s="32" t="s">
        <v>18</v>
      </c>
      <c r="AG26" s="32" t="s">
        <v>18</v>
      </c>
      <c r="AH26" s="32" t="s">
        <v>18</v>
      </c>
      <c r="AI26" s="32" t="s">
        <v>18</v>
      </c>
      <c r="AJ26" s="32" t="s">
        <v>18</v>
      </c>
      <c r="AK26" s="32" t="s">
        <v>18</v>
      </c>
      <c r="AL26" s="32" t="s">
        <v>18</v>
      </c>
      <c r="AM26" s="32" t="s">
        <v>18</v>
      </c>
      <c r="AN26" s="32" t="s">
        <v>18</v>
      </c>
      <c r="AO26" s="32" t="s">
        <v>18</v>
      </c>
      <c r="AP26" s="32" t="s">
        <v>18</v>
      </c>
      <c r="AQ26" s="32" t="s">
        <v>18</v>
      </c>
      <c r="AR26" s="30" t="n">
        <v>13</v>
      </c>
      <c r="AS26" s="33" t="n">
        <v>4.9</v>
      </c>
      <c r="AT26" s="34" t="n">
        <f aca="false">COUNTIF(C26:AQ26,"F")</f>
        <v>0</v>
      </c>
    </row>
    <row r="27" s="28" customFormat="true" ht="9.95" hidden="false" customHeight="true" outlineLevel="0" collapsed="false">
      <c r="A27" s="30" t="n">
        <v>14</v>
      </c>
      <c r="B27" s="31" t="s">
        <v>32</v>
      </c>
      <c r="C27" s="32" t="s">
        <v>17</v>
      </c>
      <c r="D27" s="32" t="s">
        <v>17</v>
      </c>
      <c r="E27" s="32" t="s">
        <v>18</v>
      </c>
      <c r="F27" s="32" t="s">
        <v>18</v>
      </c>
      <c r="G27" s="32" t="s">
        <v>18</v>
      </c>
      <c r="H27" s="32" t="s">
        <v>18</v>
      </c>
      <c r="I27" s="32" t="s">
        <v>18</v>
      </c>
      <c r="J27" s="32" t="s">
        <v>18</v>
      </c>
      <c r="K27" s="32" t="s">
        <v>18</v>
      </c>
      <c r="L27" s="32" t="s">
        <v>18</v>
      </c>
      <c r="M27" s="32" t="s">
        <v>17</v>
      </c>
      <c r="N27" s="32" t="s">
        <v>17</v>
      </c>
      <c r="O27" s="32" t="s">
        <v>18</v>
      </c>
      <c r="P27" s="32" t="s">
        <v>18</v>
      </c>
      <c r="Q27" s="32" t="s">
        <v>18</v>
      </c>
      <c r="R27" s="32" t="s">
        <v>18</v>
      </c>
      <c r="S27" s="32" t="s">
        <v>18</v>
      </c>
      <c r="T27" s="32" t="s">
        <v>18</v>
      </c>
      <c r="U27" s="32" t="s">
        <v>18</v>
      </c>
      <c r="V27" s="32" t="s">
        <v>18</v>
      </c>
      <c r="W27" s="32" t="s">
        <v>18</v>
      </c>
      <c r="X27" s="32" t="s">
        <v>18</v>
      </c>
      <c r="Y27" s="32" t="s">
        <v>18</v>
      </c>
      <c r="Z27" s="32" t="s">
        <v>18</v>
      </c>
      <c r="AA27" s="32" t="s">
        <v>18</v>
      </c>
      <c r="AB27" s="32" t="s">
        <v>18</v>
      </c>
      <c r="AC27" s="32" t="s">
        <v>18</v>
      </c>
      <c r="AD27" s="32" t="s">
        <v>18</v>
      </c>
      <c r="AE27" s="32" t="s">
        <v>18</v>
      </c>
      <c r="AF27" s="32" t="s">
        <v>18</v>
      </c>
      <c r="AG27" s="32" t="s">
        <v>18</v>
      </c>
      <c r="AH27" s="32" t="s">
        <v>18</v>
      </c>
      <c r="AI27" s="32" t="s">
        <v>18</v>
      </c>
      <c r="AJ27" s="32" t="s">
        <v>18</v>
      </c>
      <c r="AK27" s="32" t="s">
        <v>18</v>
      </c>
      <c r="AL27" s="32" t="s">
        <v>18</v>
      </c>
      <c r="AM27" s="32" t="s">
        <v>18</v>
      </c>
      <c r="AN27" s="32" t="s">
        <v>18</v>
      </c>
      <c r="AO27" s="32" t="s">
        <v>18</v>
      </c>
      <c r="AP27" s="32" t="s">
        <v>18</v>
      </c>
      <c r="AQ27" s="32" t="s">
        <v>18</v>
      </c>
      <c r="AR27" s="30" t="n">
        <v>14</v>
      </c>
      <c r="AS27" s="33" t="n">
        <v>4.8</v>
      </c>
      <c r="AT27" s="34" t="n">
        <f aca="false">COUNTIF(C27:AQ27,"F")</f>
        <v>4</v>
      </c>
    </row>
    <row r="28" s="28" customFormat="true" ht="9.95" hidden="false" customHeight="true" outlineLevel="0" collapsed="false">
      <c r="A28" s="30" t="n">
        <v>15</v>
      </c>
      <c r="B28" s="31" t="s">
        <v>33</v>
      </c>
      <c r="C28" s="32" t="s">
        <v>18</v>
      </c>
      <c r="D28" s="32" t="s">
        <v>18</v>
      </c>
      <c r="E28" s="32" t="s">
        <v>18</v>
      </c>
      <c r="F28" s="32" t="s">
        <v>18</v>
      </c>
      <c r="G28" s="32" t="s">
        <v>18</v>
      </c>
      <c r="H28" s="32" t="s">
        <v>18</v>
      </c>
      <c r="I28" s="32" t="s">
        <v>18</v>
      </c>
      <c r="J28" s="32" t="s">
        <v>18</v>
      </c>
      <c r="K28" s="32" t="s">
        <v>18</v>
      </c>
      <c r="L28" s="32" t="s">
        <v>18</v>
      </c>
      <c r="M28" s="32" t="s">
        <v>18</v>
      </c>
      <c r="N28" s="32" t="s">
        <v>18</v>
      </c>
      <c r="O28" s="32" t="s">
        <v>18</v>
      </c>
      <c r="P28" s="32" t="s">
        <v>18</v>
      </c>
      <c r="Q28" s="32" t="s">
        <v>18</v>
      </c>
      <c r="R28" s="32" t="s">
        <v>18</v>
      </c>
      <c r="S28" s="32" t="s">
        <v>18</v>
      </c>
      <c r="T28" s="32" t="s">
        <v>18</v>
      </c>
      <c r="U28" s="32" t="s">
        <v>17</v>
      </c>
      <c r="V28" s="32" t="s">
        <v>17</v>
      </c>
      <c r="W28" s="32" t="s">
        <v>18</v>
      </c>
      <c r="X28" s="32" t="s">
        <v>18</v>
      </c>
      <c r="Y28" s="32" t="s">
        <v>18</v>
      </c>
      <c r="Z28" s="32" t="s">
        <v>18</v>
      </c>
      <c r="AA28" s="32" t="s">
        <v>18</v>
      </c>
      <c r="AB28" s="32" t="s">
        <v>18</v>
      </c>
      <c r="AC28" s="32" t="s">
        <v>18</v>
      </c>
      <c r="AD28" s="32" t="s">
        <v>18</v>
      </c>
      <c r="AE28" s="32" t="s">
        <v>18</v>
      </c>
      <c r="AF28" s="32" t="s">
        <v>18</v>
      </c>
      <c r="AG28" s="32" t="s">
        <v>18</v>
      </c>
      <c r="AH28" s="32" t="s">
        <v>18</v>
      </c>
      <c r="AI28" s="32" t="s">
        <v>18</v>
      </c>
      <c r="AJ28" s="32" t="s">
        <v>18</v>
      </c>
      <c r="AK28" s="32" t="s">
        <v>18</v>
      </c>
      <c r="AL28" s="32" t="s">
        <v>18</v>
      </c>
      <c r="AM28" s="32" t="s">
        <v>18</v>
      </c>
      <c r="AN28" s="32" t="s">
        <v>18</v>
      </c>
      <c r="AO28" s="32" t="s">
        <v>18</v>
      </c>
      <c r="AP28" s="32" t="s">
        <v>18</v>
      </c>
      <c r="AQ28" s="32" t="s">
        <v>18</v>
      </c>
      <c r="AR28" s="30" t="n">
        <v>15</v>
      </c>
      <c r="AS28" s="33" t="n">
        <v>6.7</v>
      </c>
      <c r="AT28" s="34" t="n">
        <f aca="false">COUNTIF(C28:AQ28,"F")</f>
        <v>2</v>
      </c>
    </row>
    <row r="29" s="28" customFormat="true" ht="9.95" hidden="false" customHeight="true" outlineLevel="0" collapsed="false">
      <c r="A29" s="30" t="n">
        <v>16</v>
      </c>
      <c r="B29" s="31" t="s">
        <v>34</v>
      </c>
      <c r="C29" s="32" t="s">
        <v>18</v>
      </c>
      <c r="D29" s="32" t="s">
        <v>18</v>
      </c>
      <c r="E29" s="32" t="s">
        <v>18</v>
      </c>
      <c r="F29" s="32" t="s">
        <v>18</v>
      </c>
      <c r="G29" s="32" t="s">
        <v>18</v>
      </c>
      <c r="H29" s="32" t="s">
        <v>18</v>
      </c>
      <c r="I29" s="32" t="s">
        <v>18</v>
      </c>
      <c r="J29" s="32" t="s">
        <v>18</v>
      </c>
      <c r="K29" s="32" t="s">
        <v>18</v>
      </c>
      <c r="L29" s="32" t="s">
        <v>18</v>
      </c>
      <c r="M29" s="32" t="s">
        <v>18</v>
      </c>
      <c r="N29" s="32" t="s">
        <v>18</v>
      </c>
      <c r="O29" s="32" t="s">
        <v>18</v>
      </c>
      <c r="P29" s="32" t="s">
        <v>18</v>
      </c>
      <c r="Q29" s="32" t="s">
        <v>18</v>
      </c>
      <c r="R29" s="32" t="s">
        <v>18</v>
      </c>
      <c r="S29" s="32" t="s">
        <v>18</v>
      </c>
      <c r="T29" s="32" t="s">
        <v>18</v>
      </c>
      <c r="U29" s="32" t="s">
        <v>18</v>
      </c>
      <c r="V29" s="32" t="s">
        <v>18</v>
      </c>
      <c r="W29" s="32" t="s">
        <v>18</v>
      </c>
      <c r="X29" s="32" t="s">
        <v>18</v>
      </c>
      <c r="Y29" s="32" t="s">
        <v>18</v>
      </c>
      <c r="Z29" s="32" t="s">
        <v>18</v>
      </c>
      <c r="AA29" s="32" t="s">
        <v>18</v>
      </c>
      <c r="AB29" s="32" t="s">
        <v>18</v>
      </c>
      <c r="AC29" s="32" t="s">
        <v>18</v>
      </c>
      <c r="AD29" s="32" t="s">
        <v>18</v>
      </c>
      <c r="AE29" s="32" t="s">
        <v>18</v>
      </c>
      <c r="AF29" s="32" t="s">
        <v>18</v>
      </c>
      <c r="AG29" s="32" t="s">
        <v>18</v>
      </c>
      <c r="AH29" s="32" t="s">
        <v>18</v>
      </c>
      <c r="AI29" s="32" t="s">
        <v>18</v>
      </c>
      <c r="AJ29" s="32" t="s">
        <v>18</v>
      </c>
      <c r="AK29" s="32" t="s">
        <v>18</v>
      </c>
      <c r="AL29" s="32" t="s">
        <v>18</v>
      </c>
      <c r="AM29" s="32" t="s">
        <v>18</v>
      </c>
      <c r="AN29" s="32" t="s">
        <v>18</v>
      </c>
      <c r="AO29" s="32" t="s">
        <v>18</v>
      </c>
      <c r="AP29" s="32" t="s">
        <v>18</v>
      </c>
      <c r="AQ29" s="32" t="s">
        <v>18</v>
      </c>
      <c r="AR29" s="30" t="n">
        <v>16</v>
      </c>
      <c r="AS29" s="33" t="n">
        <v>6.9</v>
      </c>
      <c r="AT29" s="34" t="n">
        <f aca="false">COUNTIF(C29:AQ29,"F")</f>
        <v>0</v>
      </c>
    </row>
    <row r="30" s="28" customFormat="true" ht="9.95" hidden="false" customHeight="true" outlineLevel="0" collapsed="false">
      <c r="A30" s="30" t="n">
        <v>17</v>
      </c>
      <c r="B30" s="31" t="s">
        <v>35</v>
      </c>
      <c r="C30" s="32" t="s">
        <v>17</v>
      </c>
      <c r="D30" s="32" t="s">
        <v>17</v>
      </c>
      <c r="E30" s="32" t="s">
        <v>17</v>
      </c>
      <c r="F30" s="32" t="s">
        <v>17</v>
      </c>
      <c r="G30" s="32" t="s">
        <v>17</v>
      </c>
      <c r="H30" s="32" t="s">
        <v>17</v>
      </c>
      <c r="I30" s="32" t="s">
        <v>17</v>
      </c>
      <c r="J30" s="32" t="s">
        <v>17</v>
      </c>
      <c r="K30" s="32" t="s">
        <v>17</v>
      </c>
      <c r="L30" s="32" t="s">
        <v>17</v>
      </c>
      <c r="M30" s="32" t="s">
        <v>17</v>
      </c>
      <c r="N30" s="32" t="s">
        <v>17</v>
      </c>
      <c r="O30" s="32" t="s">
        <v>17</v>
      </c>
      <c r="P30" s="32" t="s">
        <v>17</v>
      </c>
      <c r="Q30" s="32" t="s">
        <v>17</v>
      </c>
      <c r="R30" s="32" t="s">
        <v>17</v>
      </c>
      <c r="S30" s="32" t="s">
        <v>17</v>
      </c>
      <c r="T30" s="32" t="s">
        <v>17</v>
      </c>
      <c r="U30" s="32" t="s">
        <v>17</v>
      </c>
      <c r="V30" s="32" t="s">
        <v>17</v>
      </c>
      <c r="W30" s="32" t="s">
        <v>18</v>
      </c>
      <c r="X30" s="32" t="s">
        <v>18</v>
      </c>
      <c r="Y30" s="32" t="s">
        <v>18</v>
      </c>
      <c r="Z30" s="32" t="s">
        <v>18</v>
      </c>
      <c r="AA30" s="32" t="s">
        <v>18</v>
      </c>
      <c r="AB30" s="32" t="s">
        <v>18</v>
      </c>
      <c r="AC30" s="32" t="s">
        <v>18</v>
      </c>
      <c r="AD30" s="32" t="s">
        <v>18</v>
      </c>
      <c r="AE30" s="32" t="s">
        <v>18</v>
      </c>
      <c r="AF30" s="32" t="s">
        <v>18</v>
      </c>
      <c r="AG30" s="32" t="s">
        <v>18</v>
      </c>
      <c r="AH30" s="32" t="s">
        <v>18</v>
      </c>
      <c r="AI30" s="32" t="s">
        <v>18</v>
      </c>
      <c r="AJ30" s="32" t="s">
        <v>18</v>
      </c>
      <c r="AK30" s="32" t="s">
        <v>18</v>
      </c>
      <c r="AL30" s="32" t="s">
        <v>18</v>
      </c>
      <c r="AM30" s="32" t="s">
        <v>18</v>
      </c>
      <c r="AN30" s="32" t="s">
        <v>18</v>
      </c>
      <c r="AO30" s="32" t="s">
        <v>18</v>
      </c>
      <c r="AP30" s="32" t="s">
        <v>18</v>
      </c>
      <c r="AQ30" s="32" t="s">
        <v>18</v>
      </c>
      <c r="AR30" s="30" t="n">
        <v>17</v>
      </c>
      <c r="AS30" s="33"/>
      <c r="AT30" s="34" t="n">
        <f aca="false">COUNTIF(C30:AQ30,"F")</f>
        <v>20</v>
      </c>
    </row>
    <row r="31" s="28" customFormat="true" ht="9.95" hidden="false" customHeight="true" outlineLevel="0" collapsed="false">
      <c r="A31" s="30" t="n">
        <v>18</v>
      </c>
      <c r="B31" s="31" t="s">
        <v>36</v>
      </c>
      <c r="C31" s="32" t="s">
        <v>18</v>
      </c>
      <c r="D31" s="32" t="s">
        <v>18</v>
      </c>
      <c r="E31" s="32" t="s">
        <v>18</v>
      </c>
      <c r="F31" s="32" t="s">
        <v>18</v>
      </c>
      <c r="G31" s="32" t="s">
        <v>18</v>
      </c>
      <c r="H31" s="32" t="s">
        <v>18</v>
      </c>
      <c r="I31" s="32" t="s">
        <v>18</v>
      </c>
      <c r="J31" s="32" t="s">
        <v>18</v>
      </c>
      <c r="K31" s="32" t="s">
        <v>18</v>
      </c>
      <c r="L31" s="32" t="s">
        <v>18</v>
      </c>
      <c r="M31" s="32" t="s">
        <v>18</v>
      </c>
      <c r="N31" s="32" t="s">
        <v>18</v>
      </c>
      <c r="O31" s="32" t="s">
        <v>18</v>
      </c>
      <c r="P31" s="32" t="s">
        <v>18</v>
      </c>
      <c r="Q31" s="32" t="s">
        <v>18</v>
      </c>
      <c r="R31" s="32" t="s">
        <v>18</v>
      </c>
      <c r="S31" s="32" t="s">
        <v>18</v>
      </c>
      <c r="T31" s="32" t="s">
        <v>18</v>
      </c>
      <c r="U31" s="32" t="s">
        <v>18</v>
      </c>
      <c r="V31" s="32" t="s">
        <v>18</v>
      </c>
      <c r="W31" s="32" t="s">
        <v>18</v>
      </c>
      <c r="X31" s="32" t="s">
        <v>18</v>
      </c>
      <c r="Y31" s="32" t="s">
        <v>18</v>
      </c>
      <c r="Z31" s="32" t="s">
        <v>18</v>
      </c>
      <c r="AA31" s="32" t="s">
        <v>18</v>
      </c>
      <c r="AB31" s="32" t="s">
        <v>18</v>
      </c>
      <c r="AC31" s="32" t="s">
        <v>18</v>
      </c>
      <c r="AD31" s="32" t="s">
        <v>18</v>
      </c>
      <c r="AE31" s="32" t="s">
        <v>18</v>
      </c>
      <c r="AF31" s="32" t="s">
        <v>18</v>
      </c>
      <c r="AG31" s="32" t="s">
        <v>18</v>
      </c>
      <c r="AH31" s="32" t="s">
        <v>18</v>
      </c>
      <c r="AI31" s="32" t="s">
        <v>18</v>
      </c>
      <c r="AJ31" s="32" t="s">
        <v>18</v>
      </c>
      <c r="AK31" s="32" t="s">
        <v>18</v>
      </c>
      <c r="AL31" s="32" t="s">
        <v>18</v>
      </c>
      <c r="AM31" s="32" t="s">
        <v>18</v>
      </c>
      <c r="AN31" s="32" t="s">
        <v>18</v>
      </c>
      <c r="AO31" s="32" t="s">
        <v>18</v>
      </c>
      <c r="AP31" s="32" t="s">
        <v>18</v>
      </c>
      <c r="AQ31" s="32" t="s">
        <v>18</v>
      </c>
      <c r="AR31" s="30" t="n">
        <v>18</v>
      </c>
      <c r="AS31" s="33" t="n">
        <v>5.9</v>
      </c>
      <c r="AT31" s="34" t="n">
        <f aca="false">COUNTIF(C31:AQ31,"F")</f>
        <v>0</v>
      </c>
    </row>
    <row r="32" s="28" customFormat="true" ht="9.95" hidden="false" customHeight="true" outlineLevel="0" collapsed="false">
      <c r="A32" s="30" t="n">
        <v>19</v>
      </c>
      <c r="B32" s="31" t="s">
        <v>37</v>
      </c>
      <c r="C32" s="32" t="s">
        <v>18</v>
      </c>
      <c r="D32" s="32" t="s">
        <v>18</v>
      </c>
      <c r="E32" s="32" t="s">
        <v>18</v>
      </c>
      <c r="F32" s="32" t="s">
        <v>18</v>
      </c>
      <c r="G32" s="32" t="s">
        <v>18</v>
      </c>
      <c r="H32" s="32" t="s">
        <v>18</v>
      </c>
      <c r="I32" s="32" t="s">
        <v>18</v>
      </c>
      <c r="J32" s="32" t="s">
        <v>18</v>
      </c>
      <c r="K32" s="32" t="s">
        <v>18</v>
      </c>
      <c r="L32" s="32" t="s">
        <v>18</v>
      </c>
      <c r="M32" s="32" t="s">
        <v>18</v>
      </c>
      <c r="N32" s="32" t="s">
        <v>18</v>
      </c>
      <c r="O32" s="32" t="s">
        <v>18</v>
      </c>
      <c r="P32" s="32" t="s">
        <v>18</v>
      </c>
      <c r="Q32" s="32" t="s">
        <v>18</v>
      </c>
      <c r="R32" s="32" t="s">
        <v>18</v>
      </c>
      <c r="S32" s="32" t="s">
        <v>18</v>
      </c>
      <c r="T32" s="32" t="s">
        <v>18</v>
      </c>
      <c r="U32" s="32" t="s">
        <v>18</v>
      </c>
      <c r="V32" s="32" t="s">
        <v>18</v>
      </c>
      <c r="W32" s="32" t="s">
        <v>18</v>
      </c>
      <c r="X32" s="32" t="s">
        <v>18</v>
      </c>
      <c r="Y32" s="32" t="s">
        <v>18</v>
      </c>
      <c r="Z32" s="32" t="s">
        <v>18</v>
      </c>
      <c r="AA32" s="32" t="s">
        <v>18</v>
      </c>
      <c r="AB32" s="32" t="s">
        <v>18</v>
      </c>
      <c r="AC32" s="32" t="s">
        <v>18</v>
      </c>
      <c r="AD32" s="32" t="s">
        <v>18</v>
      </c>
      <c r="AE32" s="32" t="s">
        <v>18</v>
      </c>
      <c r="AF32" s="32" t="s">
        <v>18</v>
      </c>
      <c r="AG32" s="32" t="s">
        <v>18</v>
      </c>
      <c r="AH32" s="32" t="s">
        <v>18</v>
      </c>
      <c r="AI32" s="32" t="s">
        <v>18</v>
      </c>
      <c r="AJ32" s="32" t="s">
        <v>18</v>
      </c>
      <c r="AK32" s="32" t="s">
        <v>18</v>
      </c>
      <c r="AL32" s="32" t="s">
        <v>18</v>
      </c>
      <c r="AM32" s="32" t="s">
        <v>18</v>
      </c>
      <c r="AN32" s="32" t="s">
        <v>18</v>
      </c>
      <c r="AO32" s="32" t="s">
        <v>18</v>
      </c>
      <c r="AP32" s="32" t="s">
        <v>18</v>
      </c>
      <c r="AQ32" s="32" t="s">
        <v>18</v>
      </c>
      <c r="AR32" s="30" t="n">
        <v>19</v>
      </c>
      <c r="AS32" s="33" t="n">
        <v>6.3</v>
      </c>
      <c r="AT32" s="34" t="n">
        <f aca="false">COUNTIF(C32:AQ32,"F")</f>
        <v>0</v>
      </c>
    </row>
    <row r="33" s="28" customFormat="true" ht="9.95" hidden="false" customHeight="true" outlineLevel="0" collapsed="false">
      <c r="A33" s="30" t="n">
        <v>20</v>
      </c>
      <c r="B33" s="31" t="s">
        <v>38</v>
      </c>
      <c r="C33" s="32" t="s">
        <v>18</v>
      </c>
      <c r="D33" s="32" t="s">
        <v>18</v>
      </c>
      <c r="E33" s="32" t="s">
        <v>18</v>
      </c>
      <c r="F33" s="32" t="s">
        <v>18</v>
      </c>
      <c r="G33" s="32" t="s">
        <v>18</v>
      </c>
      <c r="H33" s="32" t="s">
        <v>18</v>
      </c>
      <c r="I33" s="32" t="s">
        <v>18</v>
      </c>
      <c r="J33" s="32" t="s">
        <v>18</v>
      </c>
      <c r="K33" s="32" t="s">
        <v>18</v>
      </c>
      <c r="L33" s="32" t="s">
        <v>18</v>
      </c>
      <c r="M33" s="32" t="s">
        <v>18</v>
      </c>
      <c r="N33" s="32" t="s">
        <v>18</v>
      </c>
      <c r="O33" s="32" t="s">
        <v>18</v>
      </c>
      <c r="P33" s="32" t="s">
        <v>18</v>
      </c>
      <c r="Q33" s="32" t="s">
        <v>18</v>
      </c>
      <c r="R33" s="32" t="s">
        <v>18</v>
      </c>
      <c r="S33" s="32" t="s">
        <v>18</v>
      </c>
      <c r="T33" s="32" t="s">
        <v>18</v>
      </c>
      <c r="U33" s="32" t="s">
        <v>18</v>
      </c>
      <c r="V33" s="32" t="s">
        <v>18</v>
      </c>
      <c r="W33" s="32" t="s">
        <v>18</v>
      </c>
      <c r="X33" s="32" t="s">
        <v>18</v>
      </c>
      <c r="Y33" s="32" t="s">
        <v>18</v>
      </c>
      <c r="Z33" s="32" t="s">
        <v>18</v>
      </c>
      <c r="AA33" s="32" t="s">
        <v>18</v>
      </c>
      <c r="AB33" s="32" t="s">
        <v>18</v>
      </c>
      <c r="AC33" s="32" t="s">
        <v>18</v>
      </c>
      <c r="AD33" s="32" t="s">
        <v>18</v>
      </c>
      <c r="AE33" s="32" t="s">
        <v>18</v>
      </c>
      <c r="AF33" s="32" t="s">
        <v>18</v>
      </c>
      <c r="AG33" s="32" t="s">
        <v>18</v>
      </c>
      <c r="AH33" s="32" t="s">
        <v>18</v>
      </c>
      <c r="AI33" s="32" t="s">
        <v>18</v>
      </c>
      <c r="AJ33" s="32" t="s">
        <v>18</v>
      </c>
      <c r="AK33" s="32" t="s">
        <v>18</v>
      </c>
      <c r="AL33" s="32" t="s">
        <v>18</v>
      </c>
      <c r="AM33" s="32" t="s">
        <v>18</v>
      </c>
      <c r="AN33" s="32" t="s">
        <v>18</v>
      </c>
      <c r="AO33" s="32" t="s">
        <v>18</v>
      </c>
      <c r="AP33" s="32" t="s">
        <v>18</v>
      </c>
      <c r="AQ33" s="32" t="s">
        <v>18</v>
      </c>
      <c r="AR33" s="30" t="n">
        <v>20</v>
      </c>
      <c r="AS33" s="33" t="n">
        <v>2.6</v>
      </c>
      <c r="AT33" s="34" t="n">
        <f aca="false">COUNTIF(C33:AQ33,"F")</f>
        <v>0</v>
      </c>
    </row>
    <row r="34" s="28" customFormat="true" ht="9.95" hidden="false" customHeight="true" outlineLevel="0" collapsed="false">
      <c r="A34" s="30" t="n">
        <v>21</v>
      </c>
      <c r="B34" s="31" t="s">
        <v>39</v>
      </c>
      <c r="C34" s="32" t="s">
        <v>18</v>
      </c>
      <c r="D34" s="32" t="s">
        <v>18</v>
      </c>
      <c r="E34" s="32" t="s">
        <v>18</v>
      </c>
      <c r="F34" s="32" t="s">
        <v>18</v>
      </c>
      <c r="G34" s="32" t="s">
        <v>18</v>
      </c>
      <c r="H34" s="32" t="s">
        <v>18</v>
      </c>
      <c r="I34" s="32" t="s">
        <v>18</v>
      </c>
      <c r="J34" s="32" t="s">
        <v>18</v>
      </c>
      <c r="K34" s="32" t="s">
        <v>17</v>
      </c>
      <c r="L34" s="32" t="s">
        <v>17</v>
      </c>
      <c r="M34" s="32" t="s">
        <v>18</v>
      </c>
      <c r="N34" s="32" t="s">
        <v>18</v>
      </c>
      <c r="O34" s="32" t="s">
        <v>18</v>
      </c>
      <c r="P34" s="32" t="s">
        <v>18</v>
      </c>
      <c r="Q34" s="32" t="s">
        <v>18</v>
      </c>
      <c r="R34" s="32" t="s">
        <v>18</v>
      </c>
      <c r="S34" s="32" t="s">
        <v>18</v>
      </c>
      <c r="T34" s="32" t="s">
        <v>18</v>
      </c>
      <c r="U34" s="32" t="s">
        <v>18</v>
      </c>
      <c r="V34" s="32" t="s">
        <v>18</v>
      </c>
      <c r="W34" s="32" t="s">
        <v>18</v>
      </c>
      <c r="X34" s="32" t="s">
        <v>18</v>
      </c>
      <c r="Y34" s="32" t="s">
        <v>18</v>
      </c>
      <c r="Z34" s="32" t="s">
        <v>18</v>
      </c>
      <c r="AA34" s="32" t="s">
        <v>18</v>
      </c>
      <c r="AB34" s="32" t="s">
        <v>18</v>
      </c>
      <c r="AC34" s="32" t="s">
        <v>18</v>
      </c>
      <c r="AD34" s="32" t="s">
        <v>18</v>
      </c>
      <c r="AE34" s="32" t="s">
        <v>18</v>
      </c>
      <c r="AF34" s="32" t="s">
        <v>18</v>
      </c>
      <c r="AG34" s="32" t="s">
        <v>18</v>
      </c>
      <c r="AH34" s="32" t="s">
        <v>18</v>
      </c>
      <c r="AI34" s="32" t="s">
        <v>18</v>
      </c>
      <c r="AJ34" s="32" t="s">
        <v>18</v>
      </c>
      <c r="AK34" s="32" t="s">
        <v>18</v>
      </c>
      <c r="AL34" s="32" t="s">
        <v>18</v>
      </c>
      <c r="AM34" s="32" t="s">
        <v>18</v>
      </c>
      <c r="AN34" s="32" t="s">
        <v>18</v>
      </c>
      <c r="AO34" s="32" t="s">
        <v>18</v>
      </c>
      <c r="AP34" s="32" t="s">
        <v>18</v>
      </c>
      <c r="AQ34" s="32" t="s">
        <v>18</v>
      </c>
      <c r="AR34" s="30" t="n">
        <v>21</v>
      </c>
      <c r="AS34" s="33" t="n">
        <v>2.8</v>
      </c>
      <c r="AT34" s="34" t="n">
        <f aca="false">COUNTIF(C34:AQ34,"F")</f>
        <v>2</v>
      </c>
    </row>
    <row r="35" s="28" customFormat="true" ht="9.95" hidden="false" customHeight="true" outlineLevel="0" collapsed="false">
      <c r="A35" s="30" t="n">
        <v>22</v>
      </c>
      <c r="B35" s="31" t="s">
        <v>40</v>
      </c>
      <c r="C35" s="32" t="s">
        <v>17</v>
      </c>
      <c r="D35" s="32" t="s">
        <v>17</v>
      </c>
      <c r="E35" s="32" t="s">
        <v>18</v>
      </c>
      <c r="F35" s="32" t="s">
        <v>18</v>
      </c>
      <c r="G35" s="32" t="s">
        <v>18</v>
      </c>
      <c r="H35" s="32" t="s">
        <v>18</v>
      </c>
      <c r="I35" s="32" t="s">
        <v>18</v>
      </c>
      <c r="J35" s="32" t="s">
        <v>18</v>
      </c>
      <c r="K35" s="32" t="s">
        <v>18</v>
      </c>
      <c r="L35" s="32" t="s">
        <v>18</v>
      </c>
      <c r="M35" s="32" t="s">
        <v>18</v>
      </c>
      <c r="N35" s="32" t="s">
        <v>18</v>
      </c>
      <c r="O35" s="32" t="s">
        <v>18</v>
      </c>
      <c r="P35" s="32" t="s">
        <v>18</v>
      </c>
      <c r="Q35" s="32" t="s">
        <v>18</v>
      </c>
      <c r="R35" s="32" t="s">
        <v>18</v>
      </c>
      <c r="S35" s="32" t="s">
        <v>18</v>
      </c>
      <c r="T35" s="32" t="s">
        <v>18</v>
      </c>
      <c r="U35" s="32" t="s">
        <v>18</v>
      </c>
      <c r="V35" s="32" t="s">
        <v>18</v>
      </c>
      <c r="W35" s="32" t="s">
        <v>18</v>
      </c>
      <c r="X35" s="32" t="s">
        <v>18</v>
      </c>
      <c r="Y35" s="32" t="s">
        <v>18</v>
      </c>
      <c r="Z35" s="32" t="s">
        <v>18</v>
      </c>
      <c r="AA35" s="32" t="s">
        <v>18</v>
      </c>
      <c r="AB35" s="32" t="s">
        <v>18</v>
      </c>
      <c r="AC35" s="32" t="s">
        <v>18</v>
      </c>
      <c r="AD35" s="32" t="s">
        <v>18</v>
      </c>
      <c r="AE35" s="32" t="s">
        <v>18</v>
      </c>
      <c r="AF35" s="32" t="s">
        <v>18</v>
      </c>
      <c r="AG35" s="32" t="s">
        <v>18</v>
      </c>
      <c r="AH35" s="32" t="s">
        <v>18</v>
      </c>
      <c r="AI35" s="32" t="s">
        <v>18</v>
      </c>
      <c r="AJ35" s="32" t="s">
        <v>18</v>
      </c>
      <c r="AK35" s="32" t="s">
        <v>18</v>
      </c>
      <c r="AL35" s="32" t="s">
        <v>18</v>
      </c>
      <c r="AM35" s="32" t="s">
        <v>18</v>
      </c>
      <c r="AN35" s="32" t="s">
        <v>18</v>
      </c>
      <c r="AO35" s="32" t="s">
        <v>18</v>
      </c>
      <c r="AP35" s="32" t="s">
        <v>18</v>
      </c>
      <c r="AQ35" s="32" t="s">
        <v>18</v>
      </c>
      <c r="AR35" s="30" t="n">
        <v>22</v>
      </c>
      <c r="AS35" s="33" t="n">
        <v>5</v>
      </c>
      <c r="AT35" s="34" t="n">
        <f aca="false">COUNTIF(C35:AQ35,"F")</f>
        <v>2</v>
      </c>
    </row>
    <row r="36" s="28" customFormat="true" ht="9.95" hidden="false" customHeight="true" outlineLevel="0" collapsed="false">
      <c r="A36" s="30" t="n">
        <v>23</v>
      </c>
      <c r="B36" s="31" t="s">
        <v>41</v>
      </c>
      <c r="C36" s="32" t="s">
        <v>17</v>
      </c>
      <c r="D36" s="32" t="s">
        <v>17</v>
      </c>
      <c r="E36" s="32" t="s">
        <v>18</v>
      </c>
      <c r="F36" s="32" t="s">
        <v>18</v>
      </c>
      <c r="G36" s="32" t="s">
        <v>18</v>
      </c>
      <c r="H36" s="32" t="s">
        <v>18</v>
      </c>
      <c r="I36" s="32" t="s">
        <v>18</v>
      </c>
      <c r="J36" s="32" t="s">
        <v>18</v>
      </c>
      <c r="K36" s="32" t="s">
        <v>18</v>
      </c>
      <c r="L36" s="32" t="s">
        <v>18</v>
      </c>
      <c r="M36" s="32" t="s">
        <v>18</v>
      </c>
      <c r="N36" s="32" t="s">
        <v>18</v>
      </c>
      <c r="O36" s="32" t="s">
        <v>18</v>
      </c>
      <c r="P36" s="32" t="s">
        <v>18</v>
      </c>
      <c r="Q36" s="32" t="s">
        <v>18</v>
      </c>
      <c r="R36" s="32" t="s">
        <v>18</v>
      </c>
      <c r="S36" s="32" t="s">
        <v>18</v>
      </c>
      <c r="T36" s="32" t="s">
        <v>18</v>
      </c>
      <c r="U36" s="32" t="s">
        <v>18</v>
      </c>
      <c r="V36" s="32" t="s">
        <v>18</v>
      </c>
      <c r="W36" s="32" t="s">
        <v>18</v>
      </c>
      <c r="X36" s="32" t="s">
        <v>18</v>
      </c>
      <c r="Y36" s="32" t="s">
        <v>18</v>
      </c>
      <c r="Z36" s="32" t="s">
        <v>18</v>
      </c>
      <c r="AA36" s="32" t="s">
        <v>18</v>
      </c>
      <c r="AB36" s="32" t="s">
        <v>18</v>
      </c>
      <c r="AC36" s="32" t="s">
        <v>18</v>
      </c>
      <c r="AD36" s="32" t="s">
        <v>18</v>
      </c>
      <c r="AE36" s="32" t="s">
        <v>18</v>
      </c>
      <c r="AF36" s="32" t="s">
        <v>18</v>
      </c>
      <c r="AG36" s="32" t="s">
        <v>18</v>
      </c>
      <c r="AH36" s="32" t="s">
        <v>18</v>
      </c>
      <c r="AI36" s="32" t="s">
        <v>18</v>
      </c>
      <c r="AJ36" s="32" t="s">
        <v>18</v>
      </c>
      <c r="AK36" s="32" t="s">
        <v>18</v>
      </c>
      <c r="AL36" s="32" t="s">
        <v>18</v>
      </c>
      <c r="AM36" s="32" t="s">
        <v>18</v>
      </c>
      <c r="AN36" s="32" t="s">
        <v>18</v>
      </c>
      <c r="AO36" s="32" t="s">
        <v>18</v>
      </c>
      <c r="AP36" s="32" t="s">
        <v>18</v>
      </c>
      <c r="AQ36" s="32" t="s">
        <v>18</v>
      </c>
      <c r="AR36" s="30" t="n">
        <v>23</v>
      </c>
      <c r="AS36" s="33" t="n">
        <v>7.7</v>
      </c>
      <c r="AT36" s="34" t="n">
        <f aca="false">COUNTIF(C36:AQ36,"F")</f>
        <v>2</v>
      </c>
    </row>
    <row r="37" s="28" customFormat="true" ht="9.95" hidden="false" customHeight="true" outlineLevel="0" collapsed="false">
      <c r="A37" s="30" t="n">
        <v>24</v>
      </c>
      <c r="B37" s="31" t="s">
        <v>42</v>
      </c>
      <c r="C37" s="32" t="s">
        <v>17</v>
      </c>
      <c r="D37" s="32" t="s">
        <v>17</v>
      </c>
      <c r="E37" s="32" t="s">
        <v>18</v>
      </c>
      <c r="F37" s="32" t="s">
        <v>18</v>
      </c>
      <c r="G37" s="32" t="s">
        <v>18</v>
      </c>
      <c r="H37" s="32" t="s">
        <v>18</v>
      </c>
      <c r="I37" s="32" t="s">
        <v>18</v>
      </c>
      <c r="J37" s="32" t="s">
        <v>18</v>
      </c>
      <c r="K37" s="32" t="s">
        <v>18</v>
      </c>
      <c r="L37" s="32" t="s">
        <v>18</v>
      </c>
      <c r="M37" s="32" t="s">
        <v>18</v>
      </c>
      <c r="N37" s="32" t="s">
        <v>18</v>
      </c>
      <c r="O37" s="32" t="s">
        <v>18</v>
      </c>
      <c r="P37" s="32" t="s">
        <v>18</v>
      </c>
      <c r="Q37" s="32" t="s">
        <v>18</v>
      </c>
      <c r="R37" s="32" t="s">
        <v>17</v>
      </c>
      <c r="S37" s="32" t="s">
        <v>17</v>
      </c>
      <c r="T37" s="32" t="s">
        <v>17</v>
      </c>
      <c r="U37" s="32" t="s">
        <v>17</v>
      </c>
      <c r="V37" s="32" t="s">
        <v>17</v>
      </c>
      <c r="W37" s="32" t="s">
        <v>18</v>
      </c>
      <c r="X37" s="32" t="s">
        <v>18</v>
      </c>
      <c r="Y37" s="32" t="s">
        <v>18</v>
      </c>
      <c r="Z37" s="32" t="s">
        <v>18</v>
      </c>
      <c r="AA37" s="32" t="s">
        <v>18</v>
      </c>
      <c r="AB37" s="32" t="s">
        <v>18</v>
      </c>
      <c r="AC37" s="32" t="s">
        <v>18</v>
      </c>
      <c r="AD37" s="32" t="s">
        <v>18</v>
      </c>
      <c r="AE37" s="32" t="s">
        <v>18</v>
      </c>
      <c r="AF37" s="32" t="s">
        <v>18</v>
      </c>
      <c r="AG37" s="32" t="s">
        <v>18</v>
      </c>
      <c r="AH37" s="32" t="s">
        <v>18</v>
      </c>
      <c r="AI37" s="32" t="s">
        <v>18</v>
      </c>
      <c r="AJ37" s="32" t="s">
        <v>18</v>
      </c>
      <c r="AK37" s="32" t="s">
        <v>18</v>
      </c>
      <c r="AL37" s="32" t="s">
        <v>18</v>
      </c>
      <c r="AM37" s="32" t="s">
        <v>18</v>
      </c>
      <c r="AN37" s="32" t="s">
        <v>18</v>
      </c>
      <c r="AO37" s="32" t="s">
        <v>18</v>
      </c>
      <c r="AP37" s="32" t="s">
        <v>18</v>
      </c>
      <c r="AQ37" s="32" t="s">
        <v>18</v>
      </c>
      <c r="AR37" s="30" t="n">
        <v>24</v>
      </c>
      <c r="AS37" s="33" t="n">
        <v>7.8</v>
      </c>
      <c r="AT37" s="34" t="n">
        <f aca="false">COUNTIF(C37:AQ37,"F")</f>
        <v>7</v>
      </c>
    </row>
    <row r="38" s="28" customFormat="true" ht="9.95" hidden="false" customHeight="true" outlineLevel="0" collapsed="false">
      <c r="A38" s="30" t="n">
        <v>25</v>
      </c>
      <c r="B38" s="31" t="s">
        <v>43</v>
      </c>
      <c r="C38" s="32" t="s">
        <v>17</v>
      </c>
      <c r="D38" s="32" t="s">
        <v>17</v>
      </c>
      <c r="E38" s="32" t="s">
        <v>18</v>
      </c>
      <c r="F38" s="32" t="s">
        <v>18</v>
      </c>
      <c r="G38" s="32" t="s">
        <v>18</v>
      </c>
      <c r="H38" s="32" t="s">
        <v>18</v>
      </c>
      <c r="I38" s="32" t="s">
        <v>18</v>
      </c>
      <c r="J38" s="32" t="s">
        <v>18</v>
      </c>
      <c r="K38" s="32" t="s">
        <v>18</v>
      </c>
      <c r="L38" s="32" t="s">
        <v>18</v>
      </c>
      <c r="M38" s="32" t="s">
        <v>18</v>
      </c>
      <c r="N38" s="32" t="s">
        <v>18</v>
      </c>
      <c r="O38" s="32" t="s">
        <v>18</v>
      </c>
      <c r="P38" s="32" t="s">
        <v>18</v>
      </c>
      <c r="Q38" s="32" t="s">
        <v>18</v>
      </c>
      <c r="R38" s="32" t="s">
        <v>18</v>
      </c>
      <c r="S38" s="32" t="s">
        <v>18</v>
      </c>
      <c r="T38" s="32" t="s">
        <v>18</v>
      </c>
      <c r="U38" s="32" t="s">
        <v>18</v>
      </c>
      <c r="V38" s="32" t="s">
        <v>18</v>
      </c>
      <c r="W38" s="32" t="s">
        <v>18</v>
      </c>
      <c r="X38" s="32" t="s">
        <v>18</v>
      </c>
      <c r="Y38" s="32" t="s">
        <v>18</v>
      </c>
      <c r="Z38" s="32" t="s">
        <v>18</v>
      </c>
      <c r="AA38" s="32" t="s">
        <v>18</v>
      </c>
      <c r="AB38" s="32" t="s">
        <v>18</v>
      </c>
      <c r="AC38" s="32" t="s">
        <v>18</v>
      </c>
      <c r="AD38" s="32" t="s">
        <v>18</v>
      </c>
      <c r="AE38" s="32" t="s">
        <v>18</v>
      </c>
      <c r="AF38" s="32" t="s">
        <v>18</v>
      </c>
      <c r="AG38" s="32" t="s">
        <v>18</v>
      </c>
      <c r="AH38" s="32" t="s">
        <v>18</v>
      </c>
      <c r="AI38" s="32" t="s">
        <v>18</v>
      </c>
      <c r="AJ38" s="32" t="s">
        <v>18</v>
      </c>
      <c r="AK38" s="32" t="s">
        <v>18</v>
      </c>
      <c r="AL38" s="32" t="s">
        <v>18</v>
      </c>
      <c r="AM38" s="32" t="s">
        <v>18</v>
      </c>
      <c r="AN38" s="32" t="s">
        <v>18</v>
      </c>
      <c r="AO38" s="32" t="s">
        <v>18</v>
      </c>
      <c r="AP38" s="32" t="s">
        <v>18</v>
      </c>
      <c r="AQ38" s="32" t="s">
        <v>18</v>
      </c>
      <c r="AR38" s="30" t="n">
        <v>25</v>
      </c>
      <c r="AS38" s="33" t="n">
        <v>6.6</v>
      </c>
      <c r="AT38" s="34" t="n">
        <f aca="false">COUNTIF(C38:AQ38,"F")</f>
        <v>2</v>
      </c>
    </row>
    <row r="39" s="28" customFormat="true" ht="9.95" hidden="false" customHeight="true" outlineLevel="0" collapsed="false">
      <c r="A39" s="30" t="n">
        <v>26</v>
      </c>
      <c r="B39" s="31" t="s">
        <v>44</v>
      </c>
      <c r="C39" s="32" t="s">
        <v>17</v>
      </c>
      <c r="D39" s="32" t="s">
        <v>17</v>
      </c>
      <c r="E39" s="32" t="s">
        <v>18</v>
      </c>
      <c r="F39" s="32" t="s">
        <v>18</v>
      </c>
      <c r="G39" s="32" t="s">
        <v>18</v>
      </c>
      <c r="H39" s="32" t="s">
        <v>18</v>
      </c>
      <c r="I39" s="32" t="s">
        <v>18</v>
      </c>
      <c r="J39" s="32" t="s">
        <v>18</v>
      </c>
      <c r="K39" s="32" t="s">
        <v>18</v>
      </c>
      <c r="L39" s="32" t="s">
        <v>18</v>
      </c>
      <c r="M39" s="32" t="s">
        <v>18</v>
      </c>
      <c r="N39" s="32" t="s">
        <v>18</v>
      </c>
      <c r="O39" s="32" t="s">
        <v>18</v>
      </c>
      <c r="P39" s="32" t="s">
        <v>18</v>
      </c>
      <c r="Q39" s="32" t="s">
        <v>18</v>
      </c>
      <c r="R39" s="32" t="s">
        <v>18</v>
      </c>
      <c r="S39" s="32" t="s">
        <v>18</v>
      </c>
      <c r="T39" s="32" t="s">
        <v>18</v>
      </c>
      <c r="U39" s="32" t="s">
        <v>18</v>
      </c>
      <c r="V39" s="32" t="s">
        <v>18</v>
      </c>
      <c r="W39" s="32" t="s">
        <v>18</v>
      </c>
      <c r="X39" s="32" t="s">
        <v>18</v>
      </c>
      <c r="Y39" s="32" t="s">
        <v>18</v>
      </c>
      <c r="Z39" s="32" t="s">
        <v>18</v>
      </c>
      <c r="AA39" s="32" t="s">
        <v>18</v>
      </c>
      <c r="AB39" s="32" t="s">
        <v>18</v>
      </c>
      <c r="AC39" s="32" t="s">
        <v>18</v>
      </c>
      <c r="AD39" s="32" t="s">
        <v>18</v>
      </c>
      <c r="AE39" s="32" t="s">
        <v>18</v>
      </c>
      <c r="AF39" s="32" t="s">
        <v>18</v>
      </c>
      <c r="AG39" s="32" t="s">
        <v>18</v>
      </c>
      <c r="AH39" s="32" t="s">
        <v>18</v>
      </c>
      <c r="AI39" s="32" t="s">
        <v>18</v>
      </c>
      <c r="AJ39" s="32" t="s">
        <v>18</v>
      </c>
      <c r="AK39" s="32" t="s">
        <v>18</v>
      </c>
      <c r="AL39" s="32" t="s">
        <v>18</v>
      </c>
      <c r="AM39" s="32" t="s">
        <v>18</v>
      </c>
      <c r="AN39" s="32" t="s">
        <v>18</v>
      </c>
      <c r="AO39" s="32" t="s">
        <v>18</v>
      </c>
      <c r="AP39" s="32" t="s">
        <v>18</v>
      </c>
      <c r="AQ39" s="32" t="s">
        <v>18</v>
      </c>
      <c r="AR39" s="30" t="n">
        <v>26</v>
      </c>
      <c r="AS39" s="33" t="n">
        <v>7</v>
      </c>
      <c r="AT39" s="34" t="n">
        <f aca="false">COUNTIF(C39:AQ39,"F")</f>
        <v>2</v>
      </c>
    </row>
    <row r="40" s="28" customFormat="true" ht="9.95" hidden="false" customHeight="true" outlineLevel="0" collapsed="false">
      <c r="A40" s="30" t="n">
        <v>27</v>
      </c>
      <c r="B40" s="31" t="s">
        <v>45</v>
      </c>
      <c r="C40" s="32" t="s">
        <v>18</v>
      </c>
      <c r="D40" s="32" t="s">
        <v>18</v>
      </c>
      <c r="E40" s="32" t="s">
        <v>18</v>
      </c>
      <c r="F40" s="32" t="s">
        <v>18</v>
      </c>
      <c r="G40" s="32" t="s">
        <v>18</v>
      </c>
      <c r="H40" s="32" t="s">
        <v>18</v>
      </c>
      <c r="I40" s="32" t="s">
        <v>18</v>
      </c>
      <c r="J40" s="32" t="s">
        <v>18</v>
      </c>
      <c r="K40" s="32" t="s">
        <v>18</v>
      </c>
      <c r="L40" s="32" t="s">
        <v>18</v>
      </c>
      <c r="M40" s="32" t="s">
        <v>18</v>
      </c>
      <c r="N40" s="32" t="s">
        <v>18</v>
      </c>
      <c r="O40" s="32" t="s">
        <v>18</v>
      </c>
      <c r="P40" s="32" t="s">
        <v>18</v>
      </c>
      <c r="Q40" s="32" t="s">
        <v>18</v>
      </c>
      <c r="R40" s="32" t="s">
        <v>18</v>
      </c>
      <c r="S40" s="32" t="s">
        <v>18</v>
      </c>
      <c r="T40" s="32" t="s">
        <v>18</v>
      </c>
      <c r="U40" s="32" t="s">
        <v>18</v>
      </c>
      <c r="V40" s="32" t="s">
        <v>18</v>
      </c>
      <c r="W40" s="32" t="s">
        <v>18</v>
      </c>
      <c r="X40" s="32" t="s">
        <v>18</v>
      </c>
      <c r="Y40" s="32" t="s">
        <v>18</v>
      </c>
      <c r="Z40" s="32" t="s">
        <v>18</v>
      </c>
      <c r="AA40" s="32" t="s">
        <v>18</v>
      </c>
      <c r="AB40" s="32" t="s">
        <v>18</v>
      </c>
      <c r="AC40" s="32" t="s">
        <v>18</v>
      </c>
      <c r="AD40" s="32" t="s">
        <v>18</v>
      </c>
      <c r="AE40" s="32" t="s">
        <v>18</v>
      </c>
      <c r="AF40" s="32" t="s">
        <v>18</v>
      </c>
      <c r="AG40" s="32" t="s">
        <v>18</v>
      </c>
      <c r="AH40" s="32" t="s">
        <v>18</v>
      </c>
      <c r="AI40" s="32" t="s">
        <v>18</v>
      </c>
      <c r="AJ40" s="32" t="s">
        <v>18</v>
      </c>
      <c r="AK40" s="32" t="s">
        <v>18</v>
      </c>
      <c r="AL40" s="32" t="s">
        <v>18</v>
      </c>
      <c r="AM40" s="32" t="s">
        <v>18</v>
      </c>
      <c r="AN40" s="32" t="s">
        <v>18</v>
      </c>
      <c r="AO40" s="32" t="s">
        <v>18</v>
      </c>
      <c r="AP40" s="32" t="s">
        <v>18</v>
      </c>
      <c r="AQ40" s="32" t="s">
        <v>18</v>
      </c>
      <c r="AR40" s="30" t="n">
        <v>27</v>
      </c>
      <c r="AS40" s="33" t="n">
        <v>6.8</v>
      </c>
      <c r="AT40" s="34" t="n">
        <f aca="false">COUNTIF(C40:AQ40,"F")</f>
        <v>0</v>
      </c>
    </row>
    <row r="41" s="28" customFormat="true" ht="9.95" hidden="false" customHeight="true" outlineLevel="0" collapsed="false">
      <c r="A41" s="30" t="n">
        <v>28</v>
      </c>
      <c r="B41" s="31" t="s">
        <v>46</v>
      </c>
      <c r="C41" s="32" t="s">
        <v>17</v>
      </c>
      <c r="D41" s="32" t="s">
        <v>17</v>
      </c>
      <c r="E41" s="32" t="s">
        <v>18</v>
      </c>
      <c r="F41" s="32" t="s">
        <v>18</v>
      </c>
      <c r="G41" s="32" t="s">
        <v>18</v>
      </c>
      <c r="H41" s="32" t="s">
        <v>18</v>
      </c>
      <c r="I41" s="32" t="s">
        <v>18</v>
      </c>
      <c r="J41" s="32" t="s">
        <v>18</v>
      </c>
      <c r="K41" s="32" t="s">
        <v>18</v>
      </c>
      <c r="L41" s="32" t="s">
        <v>18</v>
      </c>
      <c r="M41" s="32" t="s">
        <v>18</v>
      </c>
      <c r="N41" s="32" t="s">
        <v>18</v>
      </c>
      <c r="O41" s="32" t="s">
        <v>18</v>
      </c>
      <c r="P41" s="32" t="s">
        <v>18</v>
      </c>
      <c r="Q41" s="32" t="s">
        <v>18</v>
      </c>
      <c r="R41" s="32" t="s">
        <v>18</v>
      </c>
      <c r="S41" s="32" t="s">
        <v>18</v>
      </c>
      <c r="T41" s="32" t="s">
        <v>18</v>
      </c>
      <c r="U41" s="32" t="s">
        <v>17</v>
      </c>
      <c r="V41" s="32" t="s">
        <v>17</v>
      </c>
      <c r="W41" s="32" t="s">
        <v>18</v>
      </c>
      <c r="X41" s="32" t="s">
        <v>18</v>
      </c>
      <c r="Y41" s="32" t="s">
        <v>18</v>
      </c>
      <c r="Z41" s="32" t="s">
        <v>18</v>
      </c>
      <c r="AA41" s="32" t="s">
        <v>18</v>
      </c>
      <c r="AB41" s="32" t="s">
        <v>18</v>
      </c>
      <c r="AC41" s="32" t="s">
        <v>18</v>
      </c>
      <c r="AD41" s="32" t="s">
        <v>18</v>
      </c>
      <c r="AE41" s="32" t="s">
        <v>18</v>
      </c>
      <c r="AF41" s="32" t="s">
        <v>18</v>
      </c>
      <c r="AG41" s="32" t="s">
        <v>18</v>
      </c>
      <c r="AH41" s="32" t="s">
        <v>18</v>
      </c>
      <c r="AI41" s="32" t="s">
        <v>18</v>
      </c>
      <c r="AJ41" s="32" t="s">
        <v>18</v>
      </c>
      <c r="AK41" s="32" t="s">
        <v>18</v>
      </c>
      <c r="AL41" s="32" t="s">
        <v>18</v>
      </c>
      <c r="AM41" s="32" t="s">
        <v>18</v>
      </c>
      <c r="AN41" s="32" t="s">
        <v>18</v>
      </c>
      <c r="AO41" s="32" t="s">
        <v>18</v>
      </c>
      <c r="AP41" s="32" t="s">
        <v>18</v>
      </c>
      <c r="AQ41" s="32" t="s">
        <v>18</v>
      </c>
      <c r="AR41" s="30" t="n">
        <v>28</v>
      </c>
      <c r="AS41" s="33" t="n">
        <v>4.8</v>
      </c>
      <c r="AT41" s="34" t="n">
        <f aca="false">COUNTIF(C41:AQ41,"F")</f>
        <v>4</v>
      </c>
    </row>
    <row r="42" s="28" customFormat="true" ht="9.95" hidden="false" customHeight="true" outlineLevel="0" collapsed="false">
      <c r="A42" s="30" t="n">
        <v>29</v>
      </c>
      <c r="B42" s="31" t="s">
        <v>47</v>
      </c>
      <c r="C42" s="32" t="s">
        <v>18</v>
      </c>
      <c r="D42" s="32" t="s">
        <v>18</v>
      </c>
      <c r="E42" s="32" t="s">
        <v>18</v>
      </c>
      <c r="F42" s="32" t="s">
        <v>18</v>
      </c>
      <c r="G42" s="32" t="s">
        <v>18</v>
      </c>
      <c r="H42" s="32" t="s">
        <v>18</v>
      </c>
      <c r="I42" s="32" t="s">
        <v>18</v>
      </c>
      <c r="J42" s="32" t="s">
        <v>18</v>
      </c>
      <c r="K42" s="32" t="s">
        <v>18</v>
      </c>
      <c r="L42" s="32" t="s">
        <v>18</v>
      </c>
      <c r="M42" s="32" t="s">
        <v>18</v>
      </c>
      <c r="N42" s="32" t="s">
        <v>18</v>
      </c>
      <c r="O42" s="32" t="s">
        <v>18</v>
      </c>
      <c r="P42" s="32" t="s">
        <v>18</v>
      </c>
      <c r="Q42" s="32" t="s">
        <v>18</v>
      </c>
      <c r="R42" s="32" t="s">
        <v>18</v>
      </c>
      <c r="S42" s="32" t="s">
        <v>18</v>
      </c>
      <c r="T42" s="32" t="s">
        <v>18</v>
      </c>
      <c r="U42" s="32" t="s">
        <v>18</v>
      </c>
      <c r="V42" s="32" t="s">
        <v>18</v>
      </c>
      <c r="W42" s="32" t="s">
        <v>18</v>
      </c>
      <c r="X42" s="32" t="s">
        <v>18</v>
      </c>
      <c r="Y42" s="32" t="s">
        <v>18</v>
      </c>
      <c r="Z42" s="32" t="s">
        <v>18</v>
      </c>
      <c r="AA42" s="32" t="s">
        <v>18</v>
      </c>
      <c r="AB42" s="32" t="s">
        <v>18</v>
      </c>
      <c r="AC42" s="32" t="s">
        <v>18</v>
      </c>
      <c r="AD42" s="32" t="s">
        <v>18</v>
      </c>
      <c r="AE42" s="32" t="s">
        <v>18</v>
      </c>
      <c r="AF42" s="32" t="s">
        <v>18</v>
      </c>
      <c r="AG42" s="32" t="s">
        <v>18</v>
      </c>
      <c r="AH42" s="32" t="s">
        <v>18</v>
      </c>
      <c r="AI42" s="32" t="s">
        <v>18</v>
      </c>
      <c r="AJ42" s="32" t="s">
        <v>18</v>
      </c>
      <c r="AK42" s="32" t="s">
        <v>18</v>
      </c>
      <c r="AL42" s="32" t="s">
        <v>18</v>
      </c>
      <c r="AM42" s="32" t="s">
        <v>18</v>
      </c>
      <c r="AN42" s="32" t="s">
        <v>18</v>
      </c>
      <c r="AO42" s="32" t="s">
        <v>18</v>
      </c>
      <c r="AP42" s="32" t="s">
        <v>18</v>
      </c>
      <c r="AQ42" s="32" t="s">
        <v>18</v>
      </c>
      <c r="AR42" s="30" t="n">
        <v>29</v>
      </c>
      <c r="AS42" s="33" t="n">
        <v>6</v>
      </c>
      <c r="AT42" s="34" t="n">
        <f aca="false">COUNTIF(C42:AQ42,"F")</f>
        <v>0</v>
      </c>
    </row>
    <row r="43" s="28" customFormat="true" ht="9.95" hidden="false" customHeight="true" outlineLevel="0" collapsed="false">
      <c r="A43" s="30" t="n">
        <v>30</v>
      </c>
      <c r="B43" s="31" t="s">
        <v>48</v>
      </c>
      <c r="C43" s="32" t="s">
        <v>17</v>
      </c>
      <c r="D43" s="32" t="s">
        <v>17</v>
      </c>
      <c r="E43" s="32" t="s">
        <v>17</v>
      </c>
      <c r="F43" s="32" t="s">
        <v>17</v>
      </c>
      <c r="G43" s="32" t="s">
        <v>17</v>
      </c>
      <c r="H43" s="32" t="s">
        <v>17</v>
      </c>
      <c r="I43" s="32" t="s">
        <v>17</v>
      </c>
      <c r="J43" s="32" t="s">
        <v>17</v>
      </c>
      <c r="K43" s="32" t="s">
        <v>17</v>
      </c>
      <c r="L43" s="32" t="s">
        <v>17</v>
      </c>
      <c r="M43" s="32" t="s">
        <v>17</v>
      </c>
      <c r="N43" s="32" t="s">
        <v>17</v>
      </c>
      <c r="O43" s="32" t="s">
        <v>17</v>
      </c>
      <c r="P43" s="32" t="s">
        <v>17</v>
      </c>
      <c r="Q43" s="32" t="s">
        <v>17</v>
      </c>
      <c r="R43" s="32" t="s">
        <v>17</v>
      </c>
      <c r="S43" s="32" t="s">
        <v>17</v>
      </c>
      <c r="T43" s="32" t="s">
        <v>17</v>
      </c>
      <c r="U43" s="32" t="s">
        <v>17</v>
      </c>
      <c r="V43" s="32" t="s">
        <v>17</v>
      </c>
      <c r="W43" s="32" t="s">
        <v>18</v>
      </c>
      <c r="X43" s="32" t="s">
        <v>18</v>
      </c>
      <c r="Y43" s="32" t="s">
        <v>18</v>
      </c>
      <c r="Z43" s="32" t="s">
        <v>18</v>
      </c>
      <c r="AA43" s="32" t="s">
        <v>18</v>
      </c>
      <c r="AB43" s="32" t="s">
        <v>18</v>
      </c>
      <c r="AC43" s="32" t="s">
        <v>18</v>
      </c>
      <c r="AD43" s="32" t="s">
        <v>18</v>
      </c>
      <c r="AE43" s="32" t="s">
        <v>18</v>
      </c>
      <c r="AF43" s="32" t="s">
        <v>18</v>
      </c>
      <c r="AG43" s="32" t="s">
        <v>18</v>
      </c>
      <c r="AH43" s="32" t="s">
        <v>18</v>
      </c>
      <c r="AI43" s="32" t="s">
        <v>18</v>
      </c>
      <c r="AJ43" s="32" t="s">
        <v>18</v>
      </c>
      <c r="AK43" s="32" t="s">
        <v>18</v>
      </c>
      <c r="AL43" s="32" t="s">
        <v>18</v>
      </c>
      <c r="AM43" s="32" t="s">
        <v>18</v>
      </c>
      <c r="AN43" s="32" t="s">
        <v>18</v>
      </c>
      <c r="AO43" s="32" t="s">
        <v>18</v>
      </c>
      <c r="AP43" s="32" t="s">
        <v>18</v>
      </c>
      <c r="AQ43" s="32" t="s">
        <v>18</v>
      </c>
      <c r="AR43" s="30" t="n">
        <v>30</v>
      </c>
      <c r="AS43" s="33"/>
      <c r="AT43" s="34" t="n">
        <f aca="false">COUNTIF(C43:AQ43,"F")</f>
        <v>20</v>
      </c>
    </row>
    <row r="44" s="28" customFormat="true" ht="9.95" hidden="false" customHeight="true" outlineLevel="0" collapsed="false">
      <c r="A44" s="30" t="n">
        <v>31</v>
      </c>
      <c r="B44" s="31" t="s">
        <v>49</v>
      </c>
      <c r="C44" s="32" t="s">
        <v>18</v>
      </c>
      <c r="D44" s="32" t="s">
        <v>18</v>
      </c>
      <c r="E44" s="32" t="s">
        <v>18</v>
      </c>
      <c r="F44" s="32" t="s">
        <v>18</v>
      </c>
      <c r="G44" s="32" t="s">
        <v>18</v>
      </c>
      <c r="H44" s="32" t="s">
        <v>18</v>
      </c>
      <c r="I44" s="32" t="s">
        <v>18</v>
      </c>
      <c r="J44" s="32" t="s">
        <v>18</v>
      </c>
      <c r="K44" s="32" t="s">
        <v>18</v>
      </c>
      <c r="L44" s="32" t="s">
        <v>18</v>
      </c>
      <c r="M44" s="32" t="s">
        <v>18</v>
      </c>
      <c r="N44" s="32" t="s">
        <v>18</v>
      </c>
      <c r="O44" s="32" t="s">
        <v>18</v>
      </c>
      <c r="P44" s="32" t="s">
        <v>18</v>
      </c>
      <c r="Q44" s="32" t="s">
        <v>18</v>
      </c>
      <c r="R44" s="32" t="s">
        <v>18</v>
      </c>
      <c r="S44" s="32" t="s">
        <v>18</v>
      </c>
      <c r="T44" s="32" t="s">
        <v>18</v>
      </c>
      <c r="U44" s="32" t="s">
        <v>18</v>
      </c>
      <c r="V44" s="32" t="s">
        <v>18</v>
      </c>
      <c r="W44" s="32" t="s">
        <v>18</v>
      </c>
      <c r="X44" s="32" t="s">
        <v>18</v>
      </c>
      <c r="Y44" s="32" t="s">
        <v>18</v>
      </c>
      <c r="Z44" s="32" t="s">
        <v>18</v>
      </c>
      <c r="AA44" s="32" t="s">
        <v>18</v>
      </c>
      <c r="AB44" s="32" t="s">
        <v>18</v>
      </c>
      <c r="AC44" s="32" t="s">
        <v>18</v>
      </c>
      <c r="AD44" s="32" t="s">
        <v>18</v>
      </c>
      <c r="AE44" s="32" t="s">
        <v>18</v>
      </c>
      <c r="AF44" s="32" t="s">
        <v>18</v>
      </c>
      <c r="AG44" s="32" t="s">
        <v>18</v>
      </c>
      <c r="AH44" s="32" t="s">
        <v>18</v>
      </c>
      <c r="AI44" s="32" t="s">
        <v>18</v>
      </c>
      <c r="AJ44" s="32" t="s">
        <v>18</v>
      </c>
      <c r="AK44" s="32" t="s">
        <v>18</v>
      </c>
      <c r="AL44" s="32" t="s">
        <v>18</v>
      </c>
      <c r="AM44" s="32" t="s">
        <v>18</v>
      </c>
      <c r="AN44" s="32" t="s">
        <v>18</v>
      </c>
      <c r="AO44" s="32" t="s">
        <v>18</v>
      </c>
      <c r="AP44" s="32" t="s">
        <v>18</v>
      </c>
      <c r="AQ44" s="32" t="s">
        <v>18</v>
      </c>
      <c r="AR44" s="30" t="n">
        <v>31</v>
      </c>
      <c r="AS44" s="33" t="n">
        <v>5.6</v>
      </c>
      <c r="AT44" s="34" t="n">
        <f aca="false">COUNTIF(C44:AQ44,"F")</f>
        <v>0</v>
      </c>
    </row>
    <row r="45" s="28" customFormat="true" ht="9.95" hidden="false" customHeight="true" outlineLevel="0" collapsed="false">
      <c r="A45" s="30" t="n">
        <v>32</v>
      </c>
      <c r="B45" s="31" t="s">
        <v>50</v>
      </c>
      <c r="C45" s="32" t="s">
        <v>18</v>
      </c>
      <c r="D45" s="32" t="s">
        <v>18</v>
      </c>
      <c r="E45" s="32" t="s">
        <v>18</v>
      </c>
      <c r="F45" s="32" t="s">
        <v>18</v>
      </c>
      <c r="G45" s="32" t="s">
        <v>18</v>
      </c>
      <c r="H45" s="32" t="s">
        <v>18</v>
      </c>
      <c r="I45" s="32" t="s">
        <v>18</v>
      </c>
      <c r="J45" s="32" t="s">
        <v>18</v>
      </c>
      <c r="K45" s="32" t="s">
        <v>18</v>
      </c>
      <c r="L45" s="32" t="s">
        <v>18</v>
      </c>
      <c r="M45" s="32" t="s">
        <v>18</v>
      </c>
      <c r="N45" s="32" t="s">
        <v>18</v>
      </c>
      <c r="O45" s="32" t="s">
        <v>18</v>
      </c>
      <c r="P45" s="32" t="s">
        <v>18</v>
      </c>
      <c r="Q45" s="32" t="s">
        <v>18</v>
      </c>
      <c r="R45" s="32" t="s">
        <v>18</v>
      </c>
      <c r="S45" s="32" t="s">
        <v>18</v>
      </c>
      <c r="T45" s="32" t="s">
        <v>18</v>
      </c>
      <c r="U45" s="32" t="s">
        <v>18</v>
      </c>
      <c r="V45" s="32" t="s">
        <v>18</v>
      </c>
      <c r="W45" s="32" t="s">
        <v>18</v>
      </c>
      <c r="X45" s="32" t="s">
        <v>18</v>
      </c>
      <c r="Y45" s="32" t="s">
        <v>18</v>
      </c>
      <c r="Z45" s="32" t="s">
        <v>18</v>
      </c>
      <c r="AA45" s="32" t="s">
        <v>18</v>
      </c>
      <c r="AB45" s="32" t="s">
        <v>18</v>
      </c>
      <c r="AC45" s="32" t="s">
        <v>18</v>
      </c>
      <c r="AD45" s="32" t="s">
        <v>18</v>
      </c>
      <c r="AE45" s="32" t="s">
        <v>18</v>
      </c>
      <c r="AF45" s="32" t="s">
        <v>18</v>
      </c>
      <c r="AG45" s="32" t="s">
        <v>18</v>
      </c>
      <c r="AH45" s="32" t="s">
        <v>18</v>
      </c>
      <c r="AI45" s="32" t="s">
        <v>18</v>
      </c>
      <c r="AJ45" s="32" t="s">
        <v>18</v>
      </c>
      <c r="AK45" s="32" t="s">
        <v>18</v>
      </c>
      <c r="AL45" s="32" t="s">
        <v>18</v>
      </c>
      <c r="AM45" s="32" t="s">
        <v>18</v>
      </c>
      <c r="AN45" s="32" t="s">
        <v>18</v>
      </c>
      <c r="AO45" s="32" t="s">
        <v>18</v>
      </c>
      <c r="AP45" s="32" t="s">
        <v>18</v>
      </c>
      <c r="AQ45" s="32" t="s">
        <v>18</v>
      </c>
      <c r="AR45" s="30" t="n">
        <v>32</v>
      </c>
      <c r="AS45" s="33" t="n">
        <v>7</v>
      </c>
      <c r="AT45" s="34" t="n">
        <f aca="false">COUNTIF(C45:AQ45,"F")</f>
        <v>0</v>
      </c>
    </row>
    <row r="46" s="28" customFormat="true" ht="9.95" hidden="false" customHeight="true" outlineLevel="0" collapsed="false">
      <c r="A46" s="30" t="n">
        <v>33</v>
      </c>
      <c r="B46" s="31" t="s">
        <v>51</v>
      </c>
      <c r="C46" s="32" t="s">
        <v>18</v>
      </c>
      <c r="D46" s="32" t="s">
        <v>18</v>
      </c>
      <c r="E46" s="32" t="s">
        <v>18</v>
      </c>
      <c r="F46" s="32" t="s">
        <v>18</v>
      </c>
      <c r="G46" s="32" t="s">
        <v>18</v>
      </c>
      <c r="H46" s="32" t="s">
        <v>18</v>
      </c>
      <c r="I46" s="32" t="s">
        <v>18</v>
      </c>
      <c r="J46" s="32" t="s">
        <v>18</v>
      </c>
      <c r="K46" s="32" t="s">
        <v>18</v>
      </c>
      <c r="L46" s="32" t="s">
        <v>18</v>
      </c>
      <c r="M46" s="32" t="s">
        <v>18</v>
      </c>
      <c r="N46" s="32" t="s">
        <v>18</v>
      </c>
      <c r="O46" s="32" t="s">
        <v>18</v>
      </c>
      <c r="P46" s="32" t="s">
        <v>18</v>
      </c>
      <c r="Q46" s="32" t="s">
        <v>17</v>
      </c>
      <c r="R46" s="32" t="s">
        <v>17</v>
      </c>
      <c r="S46" s="32" t="s">
        <v>18</v>
      </c>
      <c r="T46" s="32" t="s">
        <v>18</v>
      </c>
      <c r="U46" s="32" t="s">
        <v>18</v>
      </c>
      <c r="V46" s="32" t="s">
        <v>18</v>
      </c>
      <c r="W46" s="32" t="s">
        <v>18</v>
      </c>
      <c r="X46" s="32" t="s">
        <v>18</v>
      </c>
      <c r="Y46" s="32" t="s">
        <v>18</v>
      </c>
      <c r="Z46" s="32" t="s">
        <v>18</v>
      </c>
      <c r="AA46" s="32" t="s">
        <v>18</v>
      </c>
      <c r="AB46" s="32" t="s">
        <v>18</v>
      </c>
      <c r="AC46" s="32" t="s">
        <v>18</v>
      </c>
      <c r="AD46" s="32" t="s">
        <v>18</v>
      </c>
      <c r="AE46" s="32" t="s">
        <v>18</v>
      </c>
      <c r="AF46" s="32" t="s">
        <v>18</v>
      </c>
      <c r="AG46" s="32" t="s">
        <v>18</v>
      </c>
      <c r="AH46" s="32" t="s">
        <v>18</v>
      </c>
      <c r="AI46" s="32" t="s">
        <v>18</v>
      </c>
      <c r="AJ46" s="32" t="s">
        <v>18</v>
      </c>
      <c r="AK46" s="32" t="s">
        <v>18</v>
      </c>
      <c r="AL46" s="32" t="s">
        <v>18</v>
      </c>
      <c r="AM46" s="32" t="s">
        <v>18</v>
      </c>
      <c r="AN46" s="32" t="s">
        <v>18</v>
      </c>
      <c r="AO46" s="32" t="s">
        <v>18</v>
      </c>
      <c r="AP46" s="32" t="s">
        <v>18</v>
      </c>
      <c r="AQ46" s="32" t="s">
        <v>18</v>
      </c>
      <c r="AR46" s="30" t="n">
        <v>33</v>
      </c>
      <c r="AS46" s="33" t="n">
        <v>4.2</v>
      </c>
      <c r="AT46" s="34" t="n">
        <f aca="false">COUNTIF(C46:AQ46,"F")</f>
        <v>2</v>
      </c>
    </row>
    <row r="47" s="28" customFormat="true" ht="9.95" hidden="false" customHeight="true" outlineLevel="0" collapsed="false">
      <c r="A47" s="30" t="n">
        <v>34</v>
      </c>
      <c r="B47" s="31" t="s">
        <v>52</v>
      </c>
      <c r="C47" s="32" t="s">
        <v>18</v>
      </c>
      <c r="D47" s="32" t="s">
        <v>18</v>
      </c>
      <c r="E47" s="32" t="s">
        <v>18</v>
      </c>
      <c r="F47" s="32" t="s">
        <v>18</v>
      </c>
      <c r="G47" s="32" t="s">
        <v>18</v>
      </c>
      <c r="H47" s="32" t="s">
        <v>18</v>
      </c>
      <c r="I47" s="32" t="s">
        <v>18</v>
      </c>
      <c r="J47" s="32" t="s">
        <v>18</v>
      </c>
      <c r="K47" s="32" t="s">
        <v>18</v>
      </c>
      <c r="L47" s="32" t="s">
        <v>18</v>
      </c>
      <c r="M47" s="32" t="s">
        <v>18</v>
      </c>
      <c r="N47" s="32" t="s">
        <v>18</v>
      </c>
      <c r="O47" s="32" t="s">
        <v>18</v>
      </c>
      <c r="P47" s="32" t="s">
        <v>18</v>
      </c>
      <c r="Q47" s="32" t="s">
        <v>18</v>
      </c>
      <c r="R47" s="32" t="s">
        <v>18</v>
      </c>
      <c r="S47" s="32" t="s">
        <v>18</v>
      </c>
      <c r="T47" s="32" t="s">
        <v>18</v>
      </c>
      <c r="U47" s="32" t="s">
        <v>18</v>
      </c>
      <c r="V47" s="32" t="s">
        <v>18</v>
      </c>
      <c r="W47" s="32" t="s">
        <v>18</v>
      </c>
      <c r="X47" s="32" t="s">
        <v>18</v>
      </c>
      <c r="Y47" s="32" t="s">
        <v>18</v>
      </c>
      <c r="Z47" s="32" t="s">
        <v>18</v>
      </c>
      <c r="AA47" s="32" t="s">
        <v>18</v>
      </c>
      <c r="AB47" s="32" t="s">
        <v>18</v>
      </c>
      <c r="AC47" s="32" t="s">
        <v>18</v>
      </c>
      <c r="AD47" s="32" t="s">
        <v>18</v>
      </c>
      <c r="AE47" s="32" t="s">
        <v>18</v>
      </c>
      <c r="AF47" s="32" t="s">
        <v>18</v>
      </c>
      <c r="AG47" s="32" t="s">
        <v>18</v>
      </c>
      <c r="AH47" s="32" t="s">
        <v>18</v>
      </c>
      <c r="AI47" s="32" t="s">
        <v>18</v>
      </c>
      <c r="AJ47" s="32" t="s">
        <v>18</v>
      </c>
      <c r="AK47" s="32" t="s">
        <v>18</v>
      </c>
      <c r="AL47" s="32" t="s">
        <v>18</v>
      </c>
      <c r="AM47" s="32" t="s">
        <v>18</v>
      </c>
      <c r="AN47" s="32" t="s">
        <v>18</v>
      </c>
      <c r="AO47" s="32" t="s">
        <v>18</v>
      </c>
      <c r="AP47" s="32" t="s">
        <v>18</v>
      </c>
      <c r="AQ47" s="32" t="s">
        <v>18</v>
      </c>
      <c r="AR47" s="30" t="n">
        <v>34</v>
      </c>
      <c r="AS47" s="33" t="n">
        <v>9.5</v>
      </c>
      <c r="AT47" s="34" t="n">
        <f aca="false">COUNTIF(C47:AQ47,"F")</f>
        <v>0</v>
      </c>
    </row>
    <row r="48" s="28" customFormat="true" ht="9.95" hidden="false" customHeight="true" outlineLevel="0" collapsed="false">
      <c r="A48" s="30" t="n">
        <v>35</v>
      </c>
      <c r="B48" s="31" t="s">
        <v>53</v>
      </c>
      <c r="C48" s="32"/>
      <c r="D48" s="32" t="s">
        <v>18</v>
      </c>
      <c r="E48" s="32" t="s">
        <v>18</v>
      </c>
      <c r="F48" s="32" t="s">
        <v>18</v>
      </c>
      <c r="G48" s="32" t="s">
        <v>18</v>
      </c>
      <c r="H48" s="32" t="s">
        <v>18</v>
      </c>
      <c r="I48" s="32" t="s">
        <v>17</v>
      </c>
      <c r="J48" s="32" t="s">
        <v>17</v>
      </c>
      <c r="K48" s="32" t="s">
        <v>18</v>
      </c>
      <c r="L48" s="32" t="s">
        <v>18</v>
      </c>
      <c r="M48" s="32" t="s">
        <v>18</v>
      </c>
      <c r="N48" s="32" t="s">
        <v>18</v>
      </c>
      <c r="O48" s="32" t="s">
        <v>18</v>
      </c>
      <c r="P48" s="32" t="s">
        <v>18</v>
      </c>
      <c r="Q48" s="32" t="s">
        <v>18</v>
      </c>
      <c r="R48" s="32" t="s">
        <v>18</v>
      </c>
      <c r="S48" s="32" t="s">
        <v>18</v>
      </c>
      <c r="T48" s="32" t="s">
        <v>18</v>
      </c>
      <c r="U48" s="32" t="s">
        <v>18</v>
      </c>
      <c r="V48" s="32" t="s">
        <v>18</v>
      </c>
      <c r="W48" s="32" t="s">
        <v>18</v>
      </c>
      <c r="X48" s="32" t="s">
        <v>18</v>
      </c>
      <c r="Y48" s="32" t="s">
        <v>18</v>
      </c>
      <c r="Z48" s="32" t="s">
        <v>18</v>
      </c>
      <c r="AA48" s="32" t="s">
        <v>18</v>
      </c>
      <c r="AB48" s="32" t="s">
        <v>18</v>
      </c>
      <c r="AC48" s="32" t="s">
        <v>18</v>
      </c>
      <c r="AD48" s="32" t="s">
        <v>18</v>
      </c>
      <c r="AE48" s="32" t="s">
        <v>18</v>
      </c>
      <c r="AF48" s="32" t="s">
        <v>18</v>
      </c>
      <c r="AG48" s="32" t="s">
        <v>18</v>
      </c>
      <c r="AH48" s="32" t="s">
        <v>18</v>
      </c>
      <c r="AI48" s="32" t="s">
        <v>18</v>
      </c>
      <c r="AJ48" s="32" t="s">
        <v>18</v>
      </c>
      <c r="AK48" s="32" t="s">
        <v>18</v>
      </c>
      <c r="AL48" s="32" t="s">
        <v>18</v>
      </c>
      <c r="AM48" s="32" t="s">
        <v>18</v>
      </c>
      <c r="AN48" s="32" t="s">
        <v>18</v>
      </c>
      <c r="AO48" s="32" t="s">
        <v>18</v>
      </c>
      <c r="AP48" s="32" t="s">
        <v>18</v>
      </c>
      <c r="AQ48" s="32" t="s">
        <v>18</v>
      </c>
      <c r="AR48" s="30" t="n">
        <v>35</v>
      </c>
      <c r="AS48" s="33" t="n">
        <v>4.7</v>
      </c>
      <c r="AT48" s="34" t="n">
        <f aca="false">COUNTIF(C48:AQ48,"F")</f>
        <v>2</v>
      </c>
    </row>
    <row r="49" s="28" customFormat="true" ht="9.95" hidden="false" customHeight="true" outlineLevel="0" collapsed="false">
      <c r="A49" s="30" t="n">
        <v>36</v>
      </c>
      <c r="B49" s="31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0" t="n">
        <v>36</v>
      </c>
      <c r="AS49" s="33"/>
      <c r="AT49" s="34"/>
    </row>
    <row r="50" s="28" customFormat="true" ht="9.95" hidden="false" customHeight="true" outlineLevel="0" collapsed="false">
      <c r="A50" s="30" t="n">
        <v>37</v>
      </c>
      <c r="B50" s="31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0" t="n">
        <v>37</v>
      </c>
      <c r="AS50" s="33"/>
      <c r="AT50" s="34"/>
    </row>
    <row r="51" s="28" customFormat="true" ht="9.95" hidden="false" customHeight="true" outlineLevel="0" collapsed="false">
      <c r="A51" s="30" t="n">
        <v>38</v>
      </c>
      <c r="B51" s="37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0" t="n">
        <v>38</v>
      </c>
      <c r="AS51" s="33"/>
      <c r="AT51" s="34"/>
    </row>
    <row r="52" s="28" customFormat="true" ht="9.95" hidden="false" customHeight="true" outlineLevel="0" collapsed="false">
      <c r="A52" s="30" t="n">
        <v>39</v>
      </c>
      <c r="B52" s="37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0" t="n">
        <v>39</v>
      </c>
      <c r="AS52" s="33"/>
      <c r="AT52" s="34"/>
    </row>
    <row r="53" s="28" customFormat="true" ht="10.5" hidden="false" customHeight="true" outlineLevel="0" collapsed="false">
      <c r="A53" s="38" t="s">
        <v>54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</row>
    <row r="54" s="28" customFormat="true" ht="10.5" hidden="false" customHeight="true" outlineLevel="0" collapsed="false">
      <c r="A54" s="39" t="s">
        <v>55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0" t="s">
        <v>56</v>
      </c>
      <c r="AD54" s="30"/>
      <c r="AE54" s="30"/>
      <c r="AF54" s="30"/>
      <c r="AG54" s="30"/>
      <c r="AH54" s="30"/>
      <c r="AI54" s="30"/>
      <c r="AJ54" s="40" t="n">
        <f aca="false">COUNT(C9:AQ9)</f>
        <v>20</v>
      </c>
      <c r="AK54" s="40"/>
      <c r="AL54" s="40"/>
      <c r="AM54" s="41" t="s">
        <v>57</v>
      </c>
      <c r="AN54" s="41"/>
      <c r="AO54" s="41"/>
      <c r="AP54" s="41"/>
      <c r="AQ54" s="41"/>
      <c r="AR54" s="41"/>
      <c r="AS54" s="41"/>
      <c r="AT54" s="41"/>
    </row>
    <row r="55" s="28" customFormat="true" ht="10.5" hidden="false" customHeight="true" outlineLevel="0" collapsed="false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0"/>
      <c r="AD55" s="30"/>
      <c r="AE55" s="30"/>
      <c r="AF55" s="30"/>
      <c r="AG55" s="30"/>
      <c r="AH55" s="30"/>
      <c r="AI55" s="30"/>
      <c r="AJ55" s="40"/>
      <c r="AK55" s="40"/>
      <c r="AL55" s="40"/>
      <c r="AM55" s="41"/>
      <c r="AN55" s="41"/>
      <c r="AO55" s="41"/>
      <c r="AP55" s="41"/>
      <c r="AQ55" s="41"/>
      <c r="AR55" s="41"/>
      <c r="AS55" s="41"/>
      <c r="AT55" s="41"/>
    </row>
  </sheetData>
  <mergeCells count="59">
    <mergeCell ref="A2:AT2"/>
    <mergeCell ref="A3:AT3"/>
    <mergeCell ref="A4:AT4"/>
    <mergeCell ref="A5:AT5"/>
    <mergeCell ref="AG6:AT6"/>
    <mergeCell ref="AG7:AT7"/>
    <mergeCell ref="AG8:AT8"/>
    <mergeCell ref="A9:A13"/>
    <mergeCell ref="B9:B12"/>
    <mergeCell ref="C9:C13"/>
    <mergeCell ref="D9:D13"/>
    <mergeCell ref="E9:E13"/>
    <mergeCell ref="F9:F13"/>
    <mergeCell ref="G9:G13"/>
    <mergeCell ref="H9:H13"/>
    <mergeCell ref="I9:I13"/>
    <mergeCell ref="J9:J13"/>
    <mergeCell ref="K9:K13"/>
    <mergeCell ref="L9:L13"/>
    <mergeCell ref="M9:M13"/>
    <mergeCell ref="N9:N13"/>
    <mergeCell ref="O9:O13"/>
    <mergeCell ref="P9:P13"/>
    <mergeCell ref="Q9:Q13"/>
    <mergeCell ref="R9:R13"/>
    <mergeCell ref="S9:S13"/>
    <mergeCell ref="T9:T13"/>
    <mergeCell ref="U9:U13"/>
    <mergeCell ref="V9:V13"/>
    <mergeCell ref="W9:W13"/>
    <mergeCell ref="X9:X13"/>
    <mergeCell ref="Y9:Y13"/>
    <mergeCell ref="Z9:Z13"/>
    <mergeCell ref="AA9:AA13"/>
    <mergeCell ref="AB9:AB13"/>
    <mergeCell ref="AC9:AC13"/>
    <mergeCell ref="AD9:AD13"/>
    <mergeCell ref="AE9:AE13"/>
    <mergeCell ref="AF9:AF13"/>
    <mergeCell ref="AG9:AG13"/>
    <mergeCell ref="AH9:AH13"/>
    <mergeCell ref="AI9:AI13"/>
    <mergeCell ref="AJ9:AJ13"/>
    <mergeCell ref="AK9:AK13"/>
    <mergeCell ref="AL9:AL13"/>
    <mergeCell ref="AM9:AM13"/>
    <mergeCell ref="AN9:AN13"/>
    <mergeCell ref="AO9:AO13"/>
    <mergeCell ref="AP9:AP13"/>
    <mergeCell ref="AQ9:AQ13"/>
    <mergeCell ref="AR9:AR13"/>
    <mergeCell ref="AS9:AS13"/>
    <mergeCell ref="AT9:AT13"/>
    <mergeCell ref="C15:G15"/>
    <mergeCell ref="A53:AT53"/>
    <mergeCell ref="A54:AB55"/>
    <mergeCell ref="AC54:AI55"/>
    <mergeCell ref="AJ54:AL55"/>
    <mergeCell ref="AM54:AT55"/>
  </mergeCells>
  <printOptions headings="false" gridLines="false" gridLinesSet="true" horizontalCentered="false" verticalCentered="false"/>
  <pageMargins left="0.39375" right="0.196527777777778" top="0.0784722222222222" bottom="0.0784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10" workbookViewId="0">
      <selection pane="topLeft" activeCell="AG8" activeCellId="0" sqref="AG8"/>
    </sheetView>
  </sheetViews>
  <sheetFormatPr defaultRowHeight="10.5"/>
  <cols>
    <col collapsed="false" hidden="false" max="1" min="1" style="0" width="3.56632653061224"/>
    <col collapsed="false" hidden="false" max="2" min="2" style="0" width="36.8163265306122"/>
    <col collapsed="false" hidden="false" max="3" min="3" style="0" width="2.56632653061224"/>
    <col collapsed="false" hidden="false" max="43" min="4" style="0" width="2"/>
    <col collapsed="false" hidden="false" max="44" min="44" style="0" width="3.41836734693878"/>
    <col collapsed="false" hidden="false" max="45" min="45" style="1" width="5.70408163265306"/>
    <col collapsed="false" hidden="false" max="46" min="46" style="2" width="5.28061224489796"/>
  </cols>
  <sheetData>
    <row r="1" s="6" customFormat="true" ht="12.75" hidden="false" customHeight="true" outlineLevel="0" collapsed="false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4"/>
    </row>
    <row r="2" s="6" customFormat="true" ht="12.75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="6" customFormat="true" ht="12.75" hidden="false" customHeight="true" outlineLevel="0" collapsed="false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="6" customFormat="true" ht="12.75" hidden="false" customHeight="true" outlineLevel="0" collapsed="false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="6" customFormat="true" ht="14.1" hidden="false" customHeight="true" outlineLevel="0" collapsed="false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="6" customFormat="true" ht="14.1" hidden="false" customHeight="true" outlineLevel="0" collapsed="false">
      <c r="A6" s="10"/>
      <c r="B6" s="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 t="s">
        <v>4</v>
      </c>
      <c r="AC6" s="11"/>
      <c r="AD6" s="11"/>
      <c r="AE6" s="11"/>
      <c r="AF6" s="11"/>
      <c r="AG6" s="94" t="str">
        <f aca="false">'1º Bimestre'!AG6</f>
        <v>JACINTO JOSÉ FRANCO</v>
      </c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</row>
    <row r="7" s="6" customFormat="true" ht="14.1" hidden="false" customHeight="true" outlineLevel="0" collapsed="false">
      <c r="A7" s="10" t="str">
        <f aca="false">'1º Bimestre'!A7</f>
        <v>Curso: Técnico em Agropecuária Integrado ao Ensino Médio</v>
      </c>
      <c r="B7" s="1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0"/>
      <c r="U7" s="12"/>
      <c r="V7" s="12"/>
      <c r="W7" s="12"/>
      <c r="X7" s="12"/>
      <c r="Y7" s="12"/>
      <c r="Z7" s="12"/>
      <c r="AA7" s="12"/>
      <c r="AB7" s="12" t="s">
        <v>7</v>
      </c>
      <c r="AC7" s="15"/>
      <c r="AD7" s="15"/>
      <c r="AE7" s="15"/>
      <c r="AF7" s="15"/>
      <c r="AG7" s="90" t="str">
        <f aca="false">'1º Bimestre'!AG7</f>
        <v>INFORMÁTICA</v>
      </c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</row>
    <row r="8" s="6" customFormat="true" ht="14.1" hidden="false" customHeight="true" outlineLevel="0" collapsed="false">
      <c r="A8" s="17" t="str">
        <f aca="false">'1º Bimestre'!A8</f>
        <v>Turma: I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0"/>
      <c r="U8" s="19"/>
      <c r="V8" s="19"/>
      <c r="W8" s="19"/>
      <c r="X8" s="19"/>
      <c r="Y8" s="19"/>
      <c r="Z8" s="19"/>
      <c r="AA8" s="19"/>
      <c r="AB8" s="19"/>
      <c r="AC8" s="20"/>
      <c r="AD8" s="12"/>
      <c r="AE8" s="12" t="s">
        <v>10</v>
      </c>
      <c r="AF8" s="12"/>
      <c r="AG8" s="90" t="n">
        <f aca="false">'1º Bimestre'!AG8</f>
        <v>80</v>
      </c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</row>
    <row r="9" s="28" customFormat="true" ht="16.5" hidden="false" customHeight="true" outlineLevel="0" collapsed="false">
      <c r="A9" s="22" t="s">
        <v>11</v>
      </c>
      <c r="B9" s="23" t="s">
        <v>116</v>
      </c>
      <c r="C9" s="113" t="n">
        <v>40458</v>
      </c>
      <c r="D9" s="113" t="n">
        <v>40458</v>
      </c>
      <c r="E9" s="113" t="n">
        <v>40465</v>
      </c>
      <c r="F9" s="113" t="n">
        <v>40465</v>
      </c>
      <c r="G9" s="113" t="n">
        <v>40472</v>
      </c>
      <c r="H9" s="113" t="n">
        <v>40472</v>
      </c>
      <c r="I9" s="113" t="n">
        <v>40479</v>
      </c>
      <c r="J9" s="113" t="n">
        <v>40479</v>
      </c>
      <c r="K9" s="113" t="n">
        <v>40486</v>
      </c>
      <c r="L9" s="113" t="n">
        <v>40486</v>
      </c>
      <c r="M9" s="113" t="n">
        <v>40487</v>
      </c>
      <c r="N9" s="113" t="n">
        <v>40487</v>
      </c>
      <c r="O9" s="113" t="n">
        <v>40493</v>
      </c>
      <c r="P9" s="113" t="n">
        <v>40493</v>
      </c>
      <c r="Q9" s="113" t="n">
        <v>40500</v>
      </c>
      <c r="R9" s="113" t="n">
        <v>40500</v>
      </c>
      <c r="S9" s="113" t="n">
        <v>40514</v>
      </c>
      <c r="T9" s="113" t="n">
        <v>40514</v>
      </c>
      <c r="U9" s="113" t="n">
        <v>40521</v>
      </c>
      <c r="V9" s="113" t="n">
        <v>40521</v>
      </c>
      <c r="W9" s="113" t="n">
        <v>40521</v>
      </c>
      <c r="X9" s="113" t="n">
        <v>40521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2" t="s">
        <v>11</v>
      </c>
      <c r="AS9" s="26" t="s">
        <v>13</v>
      </c>
      <c r="AT9" s="27" t="s">
        <v>14</v>
      </c>
    </row>
    <row r="10" s="28" customFormat="true" ht="14.25" hidden="false" customHeight="true" outlineLevel="0" collapsed="false">
      <c r="A10" s="22"/>
      <c r="B10" s="2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2"/>
      <c r="AS10" s="26"/>
      <c r="AT10" s="27"/>
    </row>
    <row r="11" s="28" customFormat="true" ht="10.5" hidden="false" customHeight="true" outlineLevel="0" collapsed="false">
      <c r="A11" s="22"/>
      <c r="B11" s="2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2"/>
      <c r="AS11" s="26"/>
      <c r="AT11" s="27"/>
    </row>
    <row r="12" s="28" customFormat="true" ht="0.75" hidden="false" customHeight="true" outlineLevel="0" collapsed="false">
      <c r="A12" s="22"/>
      <c r="B12" s="2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2"/>
      <c r="AS12" s="26"/>
      <c r="AT12" s="27"/>
    </row>
    <row r="13" s="28" customFormat="true" ht="9.95" hidden="false" customHeight="true" outlineLevel="0" collapsed="false">
      <c r="A13" s="22"/>
      <c r="B13" s="29" t="s">
        <v>15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2"/>
      <c r="AS13" s="26"/>
      <c r="AT13" s="27"/>
    </row>
    <row r="14" s="28" customFormat="true" ht="9.95" hidden="false" customHeight="true" outlineLevel="0" collapsed="false">
      <c r="A14" s="30" t="n">
        <v>1</v>
      </c>
      <c r="B14" s="91" t="str">
        <f aca="false">'1º Bimestre'!B14</f>
        <v>Adolfo Rocha</v>
      </c>
      <c r="C14" s="36" t="s">
        <v>18</v>
      </c>
      <c r="D14" s="36" t="s">
        <v>18</v>
      </c>
      <c r="E14" s="36" t="s">
        <v>18</v>
      </c>
      <c r="F14" s="36" t="s">
        <v>18</v>
      </c>
      <c r="G14" s="36" t="s">
        <v>18</v>
      </c>
      <c r="H14" s="36" t="s">
        <v>18</v>
      </c>
      <c r="I14" s="36" t="s">
        <v>18</v>
      </c>
      <c r="J14" s="36" t="s">
        <v>18</v>
      </c>
      <c r="K14" s="36" t="s">
        <v>18</v>
      </c>
      <c r="L14" s="36" t="s">
        <v>18</v>
      </c>
      <c r="M14" s="36" t="s">
        <v>17</v>
      </c>
      <c r="N14" s="36" t="s">
        <v>17</v>
      </c>
      <c r="O14" s="36" t="s">
        <v>17</v>
      </c>
      <c r="P14" s="36" t="s">
        <v>17</v>
      </c>
      <c r="Q14" s="36" t="s">
        <v>17</v>
      </c>
      <c r="R14" s="36" t="s">
        <v>17</v>
      </c>
      <c r="S14" s="36" t="s">
        <v>17</v>
      </c>
      <c r="T14" s="36" t="s">
        <v>17</v>
      </c>
      <c r="U14" s="36" t="s">
        <v>17</v>
      </c>
      <c r="V14" s="36" t="s">
        <v>17</v>
      </c>
      <c r="W14" s="36" t="s">
        <v>17</v>
      </c>
      <c r="X14" s="36" t="s">
        <v>17</v>
      </c>
      <c r="Y14" s="32" t="s">
        <v>18</v>
      </c>
      <c r="Z14" s="32" t="s">
        <v>18</v>
      </c>
      <c r="AA14" s="32" t="s">
        <v>18</v>
      </c>
      <c r="AB14" s="32" t="s">
        <v>18</v>
      </c>
      <c r="AC14" s="32" t="s">
        <v>18</v>
      </c>
      <c r="AD14" s="32" t="s">
        <v>18</v>
      </c>
      <c r="AE14" s="32" t="s">
        <v>18</v>
      </c>
      <c r="AF14" s="32" t="s">
        <v>18</v>
      </c>
      <c r="AG14" s="32" t="s">
        <v>18</v>
      </c>
      <c r="AH14" s="32" t="s">
        <v>18</v>
      </c>
      <c r="AI14" s="32" t="s">
        <v>18</v>
      </c>
      <c r="AJ14" s="32" t="s">
        <v>18</v>
      </c>
      <c r="AK14" s="32" t="s">
        <v>18</v>
      </c>
      <c r="AL14" s="32" t="s">
        <v>18</v>
      </c>
      <c r="AM14" s="32" t="s">
        <v>18</v>
      </c>
      <c r="AN14" s="32" t="s">
        <v>18</v>
      </c>
      <c r="AO14" s="32" t="s">
        <v>18</v>
      </c>
      <c r="AP14" s="32" t="s">
        <v>18</v>
      </c>
      <c r="AQ14" s="32" t="s">
        <v>18</v>
      </c>
      <c r="AR14" s="30" t="n">
        <v>1</v>
      </c>
      <c r="AS14" s="33" t="str">
        <f aca="false">'Nota 4B'!AQ13</f>
        <v/>
      </c>
      <c r="AT14" s="34" t="n">
        <f aca="false">COUNTIF(C14:AQ14,"F")</f>
        <v>12</v>
      </c>
    </row>
    <row r="15" s="28" customFormat="true" ht="9.95" hidden="false" customHeight="true" outlineLevel="0" collapsed="false">
      <c r="A15" s="30" t="n">
        <v>2</v>
      </c>
      <c r="B15" s="91" t="str">
        <f aca="false">'1º Bimestre'!B15</f>
        <v>Adriano Eliton da Rosa - TRANSF. INTERNA</v>
      </c>
      <c r="C15" s="114" t="s">
        <v>20</v>
      </c>
      <c r="D15" s="114" t="s">
        <v>18</v>
      </c>
      <c r="E15" s="114" t="s">
        <v>18</v>
      </c>
      <c r="F15" s="114" t="s">
        <v>18</v>
      </c>
      <c r="G15" s="114" t="s">
        <v>18</v>
      </c>
      <c r="H15" s="36" t="s">
        <v>18</v>
      </c>
      <c r="I15" s="36" t="s">
        <v>18</v>
      </c>
      <c r="J15" s="36" t="s">
        <v>18</v>
      </c>
      <c r="K15" s="36" t="s">
        <v>18</v>
      </c>
      <c r="L15" s="36" t="s">
        <v>18</v>
      </c>
      <c r="M15" s="36" t="s">
        <v>18</v>
      </c>
      <c r="N15" s="36" t="s">
        <v>18</v>
      </c>
      <c r="O15" s="36" t="s">
        <v>18</v>
      </c>
      <c r="P15" s="36" t="s">
        <v>18</v>
      </c>
      <c r="Q15" s="36" t="s">
        <v>18</v>
      </c>
      <c r="R15" s="36" t="s">
        <v>18</v>
      </c>
      <c r="S15" s="36" t="s">
        <v>18</v>
      </c>
      <c r="T15" s="36" t="s">
        <v>18</v>
      </c>
      <c r="U15" s="36" t="s">
        <v>18</v>
      </c>
      <c r="V15" s="36" t="s">
        <v>18</v>
      </c>
      <c r="W15" s="36" t="s">
        <v>18</v>
      </c>
      <c r="X15" s="36" t="s">
        <v>18</v>
      </c>
      <c r="Y15" s="32" t="s">
        <v>18</v>
      </c>
      <c r="Z15" s="32" t="s">
        <v>18</v>
      </c>
      <c r="AA15" s="32" t="s">
        <v>18</v>
      </c>
      <c r="AB15" s="32" t="s">
        <v>18</v>
      </c>
      <c r="AC15" s="32" t="s">
        <v>18</v>
      </c>
      <c r="AD15" s="32" t="s">
        <v>18</v>
      </c>
      <c r="AE15" s="32" t="s">
        <v>18</v>
      </c>
      <c r="AF15" s="32" t="s">
        <v>18</v>
      </c>
      <c r="AG15" s="32" t="s">
        <v>18</v>
      </c>
      <c r="AH15" s="32" t="s">
        <v>18</v>
      </c>
      <c r="AI15" s="32" t="s">
        <v>18</v>
      </c>
      <c r="AJ15" s="32" t="s">
        <v>18</v>
      </c>
      <c r="AK15" s="32" t="s">
        <v>18</v>
      </c>
      <c r="AL15" s="32" t="s">
        <v>18</v>
      </c>
      <c r="AM15" s="32" t="s">
        <v>18</v>
      </c>
      <c r="AN15" s="32" t="s">
        <v>18</v>
      </c>
      <c r="AO15" s="32" t="s">
        <v>18</v>
      </c>
      <c r="AP15" s="32" t="s">
        <v>18</v>
      </c>
      <c r="AQ15" s="32" t="s">
        <v>18</v>
      </c>
      <c r="AR15" s="30" t="n">
        <v>2</v>
      </c>
      <c r="AS15" s="33" t="str">
        <f aca="false">'Nota 4B'!AQ14</f>
        <v/>
      </c>
      <c r="AT15" s="34" t="n">
        <f aca="false">COUNTIF(C15:AQ15,"F")</f>
        <v>0</v>
      </c>
    </row>
    <row r="16" s="28" customFormat="true" ht="9.95" hidden="false" customHeight="true" outlineLevel="0" collapsed="false">
      <c r="A16" s="30" t="n">
        <v>3</v>
      </c>
      <c r="B16" s="91" t="str">
        <f aca="false">'1º Bimestre'!B16</f>
        <v>Altamiro Cândido Neto</v>
      </c>
      <c r="C16" s="36"/>
      <c r="D16" s="36" t="s">
        <v>18</v>
      </c>
      <c r="E16" s="36" t="s">
        <v>18</v>
      </c>
      <c r="F16" s="36" t="s">
        <v>18</v>
      </c>
      <c r="G16" s="36" t="s">
        <v>18</v>
      </c>
      <c r="H16" s="36" t="s">
        <v>18</v>
      </c>
      <c r="I16" s="36" t="s">
        <v>17</v>
      </c>
      <c r="J16" s="36" t="s">
        <v>17</v>
      </c>
      <c r="K16" s="36" t="s">
        <v>17</v>
      </c>
      <c r="L16" s="36" t="s">
        <v>17</v>
      </c>
      <c r="M16" s="36" t="s">
        <v>17</v>
      </c>
      <c r="N16" s="36" t="s">
        <v>17</v>
      </c>
      <c r="O16" s="36" t="s">
        <v>17</v>
      </c>
      <c r="P16" s="36" t="s">
        <v>17</v>
      </c>
      <c r="Q16" s="36" t="s">
        <v>17</v>
      </c>
      <c r="R16" s="36" t="s">
        <v>17</v>
      </c>
      <c r="S16" s="36" t="s">
        <v>17</v>
      </c>
      <c r="T16" s="36" t="s">
        <v>17</v>
      </c>
      <c r="U16" s="36" t="s">
        <v>17</v>
      </c>
      <c r="V16" s="36" t="s">
        <v>17</v>
      </c>
      <c r="W16" s="36" t="s">
        <v>17</v>
      </c>
      <c r="X16" s="36" t="s">
        <v>17</v>
      </c>
      <c r="Y16" s="32" t="s">
        <v>18</v>
      </c>
      <c r="Z16" s="32" t="s">
        <v>18</v>
      </c>
      <c r="AA16" s="32" t="s">
        <v>18</v>
      </c>
      <c r="AB16" s="32" t="s">
        <v>18</v>
      </c>
      <c r="AC16" s="32" t="s">
        <v>18</v>
      </c>
      <c r="AD16" s="32" t="s">
        <v>18</v>
      </c>
      <c r="AE16" s="32" t="s">
        <v>18</v>
      </c>
      <c r="AF16" s="32" t="s">
        <v>18</v>
      </c>
      <c r="AG16" s="32" t="s">
        <v>18</v>
      </c>
      <c r="AH16" s="32" t="s">
        <v>18</v>
      </c>
      <c r="AI16" s="32" t="s">
        <v>18</v>
      </c>
      <c r="AJ16" s="32" t="s">
        <v>18</v>
      </c>
      <c r="AK16" s="32" t="s">
        <v>18</v>
      </c>
      <c r="AL16" s="32" t="s">
        <v>18</v>
      </c>
      <c r="AM16" s="32" t="s">
        <v>18</v>
      </c>
      <c r="AN16" s="32" t="s">
        <v>18</v>
      </c>
      <c r="AO16" s="32" t="s">
        <v>18</v>
      </c>
      <c r="AP16" s="32" t="s">
        <v>18</v>
      </c>
      <c r="AQ16" s="32" t="s">
        <v>18</v>
      </c>
      <c r="AR16" s="30" t="n">
        <v>3</v>
      </c>
      <c r="AS16" s="33" t="str">
        <f aca="false">'Nota 4B'!AQ15</f>
        <v/>
      </c>
      <c r="AT16" s="34" t="n">
        <f aca="false">COUNTIF(C16:AQ16,"F")</f>
        <v>16</v>
      </c>
    </row>
    <row r="17" s="28" customFormat="true" ht="9.95" hidden="false" customHeight="true" outlineLevel="0" collapsed="false">
      <c r="A17" s="30" t="n">
        <v>4</v>
      </c>
      <c r="B17" s="91" t="str">
        <f aca="false">'1º Bimestre'!B17</f>
        <v>Anderson Lucas Barbosa Oliveira Ramos</v>
      </c>
      <c r="C17" s="36"/>
      <c r="D17" s="36" t="s">
        <v>18</v>
      </c>
      <c r="E17" s="36" t="s">
        <v>18</v>
      </c>
      <c r="F17" s="36" t="s">
        <v>18</v>
      </c>
      <c r="G17" s="36" t="s">
        <v>18</v>
      </c>
      <c r="H17" s="36" t="s">
        <v>18</v>
      </c>
      <c r="I17" s="36" t="s">
        <v>17</v>
      </c>
      <c r="J17" s="36" t="s">
        <v>17</v>
      </c>
      <c r="K17" s="36" t="s">
        <v>18</v>
      </c>
      <c r="L17" s="36" t="s">
        <v>18</v>
      </c>
      <c r="M17" s="36" t="s">
        <v>18</v>
      </c>
      <c r="N17" s="36" t="s">
        <v>18</v>
      </c>
      <c r="O17" s="36" t="s">
        <v>18</v>
      </c>
      <c r="P17" s="36" t="s">
        <v>18</v>
      </c>
      <c r="Q17" s="36" t="s">
        <v>18</v>
      </c>
      <c r="R17" s="36" t="s">
        <v>18</v>
      </c>
      <c r="S17" s="36" t="s">
        <v>18</v>
      </c>
      <c r="T17" s="36" t="s">
        <v>18</v>
      </c>
      <c r="U17" s="36" t="s">
        <v>18</v>
      </c>
      <c r="V17" s="36" t="s">
        <v>18</v>
      </c>
      <c r="W17" s="36" t="s">
        <v>18</v>
      </c>
      <c r="X17" s="36" t="s">
        <v>18</v>
      </c>
      <c r="Y17" s="32" t="s">
        <v>18</v>
      </c>
      <c r="Z17" s="32" t="s">
        <v>18</v>
      </c>
      <c r="AA17" s="32" t="s">
        <v>18</v>
      </c>
      <c r="AB17" s="32" t="s">
        <v>18</v>
      </c>
      <c r="AC17" s="32" t="s">
        <v>18</v>
      </c>
      <c r="AD17" s="32" t="s">
        <v>18</v>
      </c>
      <c r="AE17" s="32" t="s">
        <v>18</v>
      </c>
      <c r="AF17" s="32" t="s">
        <v>18</v>
      </c>
      <c r="AG17" s="32" t="s">
        <v>18</v>
      </c>
      <c r="AH17" s="32" t="s">
        <v>18</v>
      </c>
      <c r="AI17" s="32" t="s">
        <v>18</v>
      </c>
      <c r="AJ17" s="32" t="s">
        <v>18</v>
      </c>
      <c r="AK17" s="32" t="s">
        <v>18</v>
      </c>
      <c r="AL17" s="32" t="s">
        <v>18</v>
      </c>
      <c r="AM17" s="32" t="s">
        <v>18</v>
      </c>
      <c r="AN17" s="32" t="s">
        <v>18</v>
      </c>
      <c r="AO17" s="32" t="s">
        <v>18</v>
      </c>
      <c r="AP17" s="32" t="s">
        <v>18</v>
      </c>
      <c r="AQ17" s="32" t="s">
        <v>18</v>
      </c>
      <c r="AR17" s="30" t="n">
        <v>4</v>
      </c>
      <c r="AS17" s="33" t="n">
        <v>4.5</v>
      </c>
      <c r="AT17" s="34" t="n">
        <f aca="false">COUNTIF(C17:AQ17,"F")</f>
        <v>2</v>
      </c>
    </row>
    <row r="18" s="28" customFormat="true" ht="9.95" hidden="false" customHeight="true" outlineLevel="0" collapsed="false">
      <c r="A18" s="30" t="n">
        <v>5</v>
      </c>
      <c r="B18" s="91" t="str">
        <f aca="false">'1º Bimestre'!B18</f>
        <v>André Grandisoli</v>
      </c>
      <c r="C18" s="36"/>
      <c r="D18" s="36" t="s">
        <v>18</v>
      </c>
      <c r="E18" s="36" t="s">
        <v>18</v>
      </c>
      <c r="F18" s="36" t="s">
        <v>18</v>
      </c>
      <c r="G18" s="36" t="s">
        <v>18</v>
      </c>
      <c r="H18" s="36" t="s">
        <v>18</v>
      </c>
      <c r="I18" s="36" t="s">
        <v>18</v>
      </c>
      <c r="J18" s="36" t="s">
        <v>18</v>
      </c>
      <c r="K18" s="36" t="s">
        <v>18</v>
      </c>
      <c r="L18" s="36" t="s">
        <v>18</v>
      </c>
      <c r="M18" s="36" t="s">
        <v>18</v>
      </c>
      <c r="N18" s="36" t="s">
        <v>18</v>
      </c>
      <c r="O18" s="36" t="s">
        <v>18</v>
      </c>
      <c r="P18" s="36" t="s">
        <v>18</v>
      </c>
      <c r="Q18" s="36" t="s">
        <v>17</v>
      </c>
      <c r="R18" s="36" t="s">
        <v>17</v>
      </c>
      <c r="S18" s="36" t="s">
        <v>18</v>
      </c>
      <c r="T18" s="36" t="s">
        <v>18</v>
      </c>
      <c r="U18" s="36" t="s">
        <v>18</v>
      </c>
      <c r="V18" s="36" t="s">
        <v>18</v>
      </c>
      <c r="W18" s="36" t="s">
        <v>18</v>
      </c>
      <c r="X18" s="36" t="s">
        <v>18</v>
      </c>
      <c r="Y18" s="32" t="s">
        <v>18</v>
      </c>
      <c r="Z18" s="32" t="s">
        <v>18</v>
      </c>
      <c r="AA18" s="32" t="s">
        <v>18</v>
      </c>
      <c r="AB18" s="32" t="s">
        <v>18</v>
      </c>
      <c r="AC18" s="32" t="s">
        <v>18</v>
      </c>
      <c r="AD18" s="32" t="s">
        <v>18</v>
      </c>
      <c r="AE18" s="32" t="s">
        <v>18</v>
      </c>
      <c r="AF18" s="32" t="s">
        <v>18</v>
      </c>
      <c r="AG18" s="32" t="s">
        <v>18</v>
      </c>
      <c r="AH18" s="32" t="s">
        <v>18</v>
      </c>
      <c r="AI18" s="32" t="s">
        <v>18</v>
      </c>
      <c r="AJ18" s="32" t="s">
        <v>18</v>
      </c>
      <c r="AK18" s="32" t="s">
        <v>18</v>
      </c>
      <c r="AL18" s="32" t="s">
        <v>18</v>
      </c>
      <c r="AM18" s="32" t="s">
        <v>18</v>
      </c>
      <c r="AN18" s="32" t="s">
        <v>18</v>
      </c>
      <c r="AO18" s="32" t="s">
        <v>18</v>
      </c>
      <c r="AP18" s="32" t="s">
        <v>18</v>
      </c>
      <c r="AQ18" s="32" t="s">
        <v>18</v>
      </c>
      <c r="AR18" s="30" t="n">
        <v>5</v>
      </c>
      <c r="AS18" s="33" t="n">
        <v>9.5</v>
      </c>
      <c r="AT18" s="34" t="n">
        <f aca="false">COUNTIF(C18:AQ18,"F")</f>
        <v>2</v>
      </c>
    </row>
    <row r="19" s="28" customFormat="true" ht="9.95" hidden="false" customHeight="true" outlineLevel="0" collapsed="false">
      <c r="A19" s="30" t="n">
        <v>6</v>
      </c>
      <c r="B19" s="91" t="str">
        <f aca="false">'1º Bimestre'!B19</f>
        <v>André Luiz Mezz</v>
      </c>
      <c r="C19" s="36"/>
      <c r="D19" s="36" t="s">
        <v>18</v>
      </c>
      <c r="E19" s="36" t="s">
        <v>18</v>
      </c>
      <c r="F19" s="36" t="s">
        <v>18</v>
      </c>
      <c r="G19" s="36" t="s">
        <v>18</v>
      </c>
      <c r="H19" s="36" t="s">
        <v>18</v>
      </c>
      <c r="I19" s="36" t="s">
        <v>18</v>
      </c>
      <c r="J19" s="36" t="s">
        <v>18</v>
      </c>
      <c r="K19" s="36" t="s">
        <v>18</v>
      </c>
      <c r="L19" s="36" t="s">
        <v>18</v>
      </c>
      <c r="M19" s="36" t="s">
        <v>18</v>
      </c>
      <c r="N19" s="36" t="s">
        <v>18</v>
      </c>
      <c r="O19" s="36" t="s">
        <v>18</v>
      </c>
      <c r="P19" s="36" t="s">
        <v>18</v>
      </c>
      <c r="Q19" s="36" t="s">
        <v>17</v>
      </c>
      <c r="R19" s="36" t="s">
        <v>17</v>
      </c>
      <c r="S19" s="36" t="s">
        <v>18</v>
      </c>
      <c r="T19" s="36" t="s">
        <v>18</v>
      </c>
      <c r="U19" s="36" t="s">
        <v>18</v>
      </c>
      <c r="V19" s="36" t="s">
        <v>18</v>
      </c>
      <c r="W19" s="36" t="s">
        <v>18</v>
      </c>
      <c r="X19" s="36" t="s">
        <v>18</v>
      </c>
      <c r="Y19" s="32" t="s">
        <v>18</v>
      </c>
      <c r="Z19" s="32" t="s">
        <v>18</v>
      </c>
      <c r="AA19" s="32" t="s">
        <v>18</v>
      </c>
      <c r="AB19" s="32" t="s">
        <v>18</v>
      </c>
      <c r="AC19" s="32" t="s">
        <v>18</v>
      </c>
      <c r="AD19" s="32" t="s">
        <v>18</v>
      </c>
      <c r="AE19" s="32" t="s">
        <v>18</v>
      </c>
      <c r="AF19" s="32" t="s">
        <v>18</v>
      </c>
      <c r="AG19" s="32" t="s">
        <v>18</v>
      </c>
      <c r="AH19" s="32" t="s">
        <v>18</v>
      </c>
      <c r="AI19" s="32" t="s">
        <v>18</v>
      </c>
      <c r="AJ19" s="32" t="s">
        <v>18</v>
      </c>
      <c r="AK19" s="32" t="s">
        <v>18</v>
      </c>
      <c r="AL19" s="32" t="s">
        <v>18</v>
      </c>
      <c r="AM19" s="32" t="s">
        <v>18</v>
      </c>
      <c r="AN19" s="32" t="s">
        <v>18</v>
      </c>
      <c r="AO19" s="32" t="s">
        <v>18</v>
      </c>
      <c r="AP19" s="32" t="s">
        <v>18</v>
      </c>
      <c r="AQ19" s="32" t="s">
        <v>18</v>
      </c>
      <c r="AR19" s="30" t="n">
        <v>6</v>
      </c>
      <c r="AS19" s="33" t="n">
        <v>9.5</v>
      </c>
      <c r="AT19" s="34" t="n">
        <f aca="false">COUNTIF(C19:AQ19,"F")</f>
        <v>2</v>
      </c>
    </row>
    <row r="20" s="28" customFormat="true" ht="9.95" hidden="false" customHeight="true" outlineLevel="0" collapsed="false">
      <c r="A20" s="30" t="n">
        <v>7</v>
      </c>
      <c r="B20" s="91" t="str">
        <f aca="false">'1º Bimestre'!B20</f>
        <v>Andressa Ferreira de Souza</v>
      </c>
      <c r="C20" s="36"/>
      <c r="D20" s="36" t="s">
        <v>18</v>
      </c>
      <c r="E20" s="36" t="s">
        <v>18</v>
      </c>
      <c r="F20" s="36" t="s">
        <v>18</v>
      </c>
      <c r="G20" s="36" t="s">
        <v>18</v>
      </c>
      <c r="H20" s="36" t="s">
        <v>18</v>
      </c>
      <c r="I20" s="36" t="s">
        <v>18</v>
      </c>
      <c r="J20" s="36" t="s">
        <v>18</v>
      </c>
      <c r="K20" s="36" t="s">
        <v>17</v>
      </c>
      <c r="L20" s="36" t="s">
        <v>17</v>
      </c>
      <c r="M20" s="36" t="s">
        <v>18</v>
      </c>
      <c r="N20" s="36" t="s">
        <v>18</v>
      </c>
      <c r="O20" s="36" t="s">
        <v>18</v>
      </c>
      <c r="P20" s="36" t="s">
        <v>18</v>
      </c>
      <c r="Q20" s="36" t="s">
        <v>18</v>
      </c>
      <c r="R20" s="36" t="s">
        <v>18</v>
      </c>
      <c r="S20" s="36" t="s">
        <v>18</v>
      </c>
      <c r="T20" s="36" t="s">
        <v>18</v>
      </c>
      <c r="U20" s="36" t="s">
        <v>18</v>
      </c>
      <c r="V20" s="36" t="s">
        <v>18</v>
      </c>
      <c r="W20" s="36" t="s">
        <v>18</v>
      </c>
      <c r="X20" s="36" t="s">
        <v>18</v>
      </c>
      <c r="Y20" s="32" t="s">
        <v>18</v>
      </c>
      <c r="Z20" s="32" t="s">
        <v>18</v>
      </c>
      <c r="AA20" s="32" t="s">
        <v>18</v>
      </c>
      <c r="AB20" s="32" t="s">
        <v>18</v>
      </c>
      <c r="AC20" s="32" t="s">
        <v>18</v>
      </c>
      <c r="AD20" s="32" t="s">
        <v>18</v>
      </c>
      <c r="AE20" s="32" t="s">
        <v>18</v>
      </c>
      <c r="AF20" s="32" t="s">
        <v>18</v>
      </c>
      <c r="AG20" s="32" t="s">
        <v>18</v>
      </c>
      <c r="AH20" s="32" t="s">
        <v>18</v>
      </c>
      <c r="AI20" s="32" t="s">
        <v>18</v>
      </c>
      <c r="AJ20" s="32" t="s">
        <v>18</v>
      </c>
      <c r="AK20" s="32" t="s">
        <v>18</v>
      </c>
      <c r="AL20" s="32" t="s">
        <v>18</v>
      </c>
      <c r="AM20" s="32" t="s">
        <v>18</v>
      </c>
      <c r="AN20" s="32" t="s">
        <v>18</v>
      </c>
      <c r="AO20" s="32" t="s">
        <v>18</v>
      </c>
      <c r="AP20" s="32" t="s">
        <v>18</v>
      </c>
      <c r="AQ20" s="32" t="s">
        <v>18</v>
      </c>
      <c r="AR20" s="30" t="n">
        <v>7</v>
      </c>
      <c r="AS20" s="33" t="n">
        <v>6.78</v>
      </c>
      <c r="AT20" s="34" t="n">
        <f aca="false">COUNTIF(C20:AQ20,"F")</f>
        <v>2</v>
      </c>
    </row>
    <row r="21" s="28" customFormat="true" ht="9.95" hidden="false" customHeight="true" outlineLevel="0" collapsed="false">
      <c r="A21" s="30" t="n">
        <v>8</v>
      </c>
      <c r="B21" s="91" t="str">
        <f aca="false">'1º Bimestre'!B21</f>
        <v>Caio Vinicius Pacheco</v>
      </c>
      <c r="C21" s="36"/>
      <c r="D21" s="36" t="s">
        <v>18</v>
      </c>
      <c r="E21" s="36" t="s">
        <v>18</v>
      </c>
      <c r="F21" s="36" t="s">
        <v>18</v>
      </c>
      <c r="G21" s="36" t="s">
        <v>18</v>
      </c>
      <c r="H21" s="36" t="s">
        <v>18</v>
      </c>
      <c r="I21" s="36" t="s">
        <v>17</v>
      </c>
      <c r="J21" s="36" t="s">
        <v>17</v>
      </c>
      <c r="K21" s="36" t="s">
        <v>18</v>
      </c>
      <c r="L21" s="36" t="s">
        <v>18</v>
      </c>
      <c r="M21" s="36" t="s">
        <v>18</v>
      </c>
      <c r="N21" s="36" t="s">
        <v>18</v>
      </c>
      <c r="O21" s="36" t="s">
        <v>18</v>
      </c>
      <c r="P21" s="36" t="s">
        <v>18</v>
      </c>
      <c r="Q21" s="36" t="s">
        <v>18</v>
      </c>
      <c r="R21" s="36" t="s">
        <v>18</v>
      </c>
      <c r="S21" s="36" t="s">
        <v>18</v>
      </c>
      <c r="T21" s="36" t="s">
        <v>18</v>
      </c>
      <c r="U21" s="36" t="s">
        <v>18</v>
      </c>
      <c r="V21" s="36" t="s">
        <v>18</v>
      </c>
      <c r="W21" s="36" t="s">
        <v>18</v>
      </c>
      <c r="X21" s="36" t="s">
        <v>18</v>
      </c>
      <c r="Y21" s="32" t="s">
        <v>18</v>
      </c>
      <c r="Z21" s="32" t="s">
        <v>18</v>
      </c>
      <c r="AA21" s="32" t="s">
        <v>18</v>
      </c>
      <c r="AB21" s="32" t="s">
        <v>18</v>
      </c>
      <c r="AC21" s="32" t="s">
        <v>18</v>
      </c>
      <c r="AD21" s="32" t="s">
        <v>18</v>
      </c>
      <c r="AE21" s="32" t="s">
        <v>18</v>
      </c>
      <c r="AF21" s="32" t="s">
        <v>18</v>
      </c>
      <c r="AG21" s="32" t="s">
        <v>18</v>
      </c>
      <c r="AH21" s="32" t="s">
        <v>18</v>
      </c>
      <c r="AI21" s="32" t="s">
        <v>18</v>
      </c>
      <c r="AJ21" s="32" t="s">
        <v>18</v>
      </c>
      <c r="AK21" s="32" t="s">
        <v>18</v>
      </c>
      <c r="AL21" s="32" t="s">
        <v>18</v>
      </c>
      <c r="AM21" s="32" t="s">
        <v>18</v>
      </c>
      <c r="AN21" s="32" t="s">
        <v>18</v>
      </c>
      <c r="AO21" s="32" t="s">
        <v>18</v>
      </c>
      <c r="AP21" s="32" t="s">
        <v>18</v>
      </c>
      <c r="AQ21" s="32" t="s">
        <v>18</v>
      </c>
      <c r="AR21" s="30" t="n">
        <v>8</v>
      </c>
      <c r="AS21" s="33" t="n">
        <v>8</v>
      </c>
      <c r="AT21" s="34" t="n">
        <f aca="false">COUNTIF(C21:AQ21,"F")</f>
        <v>2</v>
      </c>
    </row>
    <row r="22" s="28" customFormat="true" ht="9.95" hidden="false" customHeight="true" outlineLevel="0" collapsed="false">
      <c r="A22" s="30" t="n">
        <v>9</v>
      </c>
      <c r="B22" s="91" t="str">
        <f aca="false">'1º Bimestre'!B22</f>
        <v>Carolina Picoloto</v>
      </c>
      <c r="C22" s="36"/>
      <c r="D22" s="36" t="s">
        <v>18</v>
      </c>
      <c r="E22" s="36" t="s">
        <v>18</v>
      </c>
      <c r="F22" s="36" t="s">
        <v>18</v>
      </c>
      <c r="G22" s="36" t="s">
        <v>18</v>
      </c>
      <c r="H22" s="36" t="s">
        <v>18</v>
      </c>
      <c r="I22" s="36" t="s">
        <v>18</v>
      </c>
      <c r="J22" s="36" t="s">
        <v>18</v>
      </c>
      <c r="K22" s="36" t="s">
        <v>18</v>
      </c>
      <c r="L22" s="36" t="s">
        <v>18</v>
      </c>
      <c r="M22" s="36" t="s">
        <v>18</v>
      </c>
      <c r="N22" s="36" t="s">
        <v>18</v>
      </c>
      <c r="O22" s="36" t="s">
        <v>18</v>
      </c>
      <c r="P22" s="36" t="s">
        <v>18</v>
      </c>
      <c r="Q22" s="36" t="s">
        <v>18</v>
      </c>
      <c r="R22" s="36" t="s">
        <v>18</v>
      </c>
      <c r="S22" s="36" t="s">
        <v>17</v>
      </c>
      <c r="T22" s="36" t="s">
        <v>17</v>
      </c>
      <c r="U22" s="36" t="s">
        <v>18</v>
      </c>
      <c r="V22" s="36" t="s">
        <v>18</v>
      </c>
      <c r="W22" s="36" t="s">
        <v>18</v>
      </c>
      <c r="X22" s="36" t="s">
        <v>18</v>
      </c>
      <c r="Y22" s="32" t="s">
        <v>18</v>
      </c>
      <c r="Z22" s="32" t="s">
        <v>18</v>
      </c>
      <c r="AA22" s="32" t="s">
        <v>18</v>
      </c>
      <c r="AB22" s="32" t="s">
        <v>18</v>
      </c>
      <c r="AC22" s="32" t="s">
        <v>18</v>
      </c>
      <c r="AD22" s="32" t="s">
        <v>18</v>
      </c>
      <c r="AE22" s="32" t="s">
        <v>18</v>
      </c>
      <c r="AF22" s="32" t="s">
        <v>18</v>
      </c>
      <c r="AG22" s="32" t="s">
        <v>18</v>
      </c>
      <c r="AH22" s="32" t="s">
        <v>18</v>
      </c>
      <c r="AI22" s="32" t="s">
        <v>18</v>
      </c>
      <c r="AJ22" s="32" t="s">
        <v>18</v>
      </c>
      <c r="AK22" s="32" t="s">
        <v>18</v>
      </c>
      <c r="AL22" s="32" t="s">
        <v>18</v>
      </c>
      <c r="AM22" s="32" t="s">
        <v>18</v>
      </c>
      <c r="AN22" s="32" t="s">
        <v>18</v>
      </c>
      <c r="AO22" s="32" t="s">
        <v>18</v>
      </c>
      <c r="AP22" s="32" t="s">
        <v>18</v>
      </c>
      <c r="AQ22" s="32" t="s">
        <v>18</v>
      </c>
      <c r="AR22" s="30" t="n">
        <v>9</v>
      </c>
      <c r="AS22" s="33" t="n">
        <v>4.9</v>
      </c>
      <c r="AT22" s="34" t="n">
        <f aca="false">COUNTIF(C22:AQ22,"F")</f>
        <v>2</v>
      </c>
    </row>
    <row r="23" s="28" customFormat="true" ht="9.95" hidden="false" customHeight="true" outlineLevel="0" collapsed="false">
      <c r="A23" s="30" t="n">
        <v>10</v>
      </c>
      <c r="B23" s="91" t="str">
        <f aca="false">'1º Bimestre'!B23</f>
        <v>Claudineia de Morais Pereira</v>
      </c>
      <c r="C23" s="36"/>
      <c r="D23" s="36" t="s">
        <v>18</v>
      </c>
      <c r="E23" s="36" t="s">
        <v>18</v>
      </c>
      <c r="F23" s="36" t="s">
        <v>18</v>
      </c>
      <c r="G23" s="36" t="s">
        <v>18</v>
      </c>
      <c r="H23" s="36" t="s">
        <v>18</v>
      </c>
      <c r="I23" s="36" t="s">
        <v>18</v>
      </c>
      <c r="J23" s="36" t="s">
        <v>18</v>
      </c>
      <c r="K23" s="36" t="s">
        <v>17</v>
      </c>
      <c r="L23" s="36" t="s">
        <v>17</v>
      </c>
      <c r="M23" s="36" t="s">
        <v>18</v>
      </c>
      <c r="N23" s="36" t="s">
        <v>18</v>
      </c>
      <c r="O23" s="36" t="s">
        <v>18</v>
      </c>
      <c r="P23" s="36" t="s">
        <v>18</v>
      </c>
      <c r="Q23" s="36" t="s">
        <v>18</v>
      </c>
      <c r="R23" s="36" t="s">
        <v>18</v>
      </c>
      <c r="S23" s="36" t="s">
        <v>18</v>
      </c>
      <c r="T23" s="36" t="s">
        <v>18</v>
      </c>
      <c r="U23" s="36" t="s">
        <v>18</v>
      </c>
      <c r="V23" s="36" t="s">
        <v>18</v>
      </c>
      <c r="W23" s="36" t="s">
        <v>18</v>
      </c>
      <c r="X23" s="36" t="s">
        <v>18</v>
      </c>
      <c r="Y23" s="32" t="s">
        <v>18</v>
      </c>
      <c r="Z23" s="32" t="s">
        <v>18</v>
      </c>
      <c r="AA23" s="32" t="s">
        <v>18</v>
      </c>
      <c r="AB23" s="32" t="s">
        <v>18</v>
      </c>
      <c r="AC23" s="32" t="s">
        <v>18</v>
      </c>
      <c r="AD23" s="32" t="s">
        <v>18</v>
      </c>
      <c r="AE23" s="32" t="s">
        <v>18</v>
      </c>
      <c r="AF23" s="32" t="s">
        <v>18</v>
      </c>
      <c r="AG23" s="32" t="s">
        <v>18</v>
      </c>
      <c r="AH23" s="32" t="s">
        <v>18</v>
      </c>
      <c r="AI23" s="32" t="s">
        <v>18</v>
      </c>
      <c r="AJ23" s="32" t="s">
        <v>18</v>
      </c>
      <c r="AK23" s="32" t="s">
        <v>18</v>
      </c>
      <c r="AL23" s="32" t="s">
        <v>18</v>
      </c>
      <c r="AM23" s="32" t="s">
        <v>18</v>
      </c>
      <c r="AN23" s="32" t="s">
        <v>18</v>
      </c>
      <c r="AO23" s="32" t="s">
        <v>18</v>
      </c>
      <c r="AP23" s="32" t="s">
        <v>18</v>
      </c>
      <c r="AQ23" s="32" t="s">
        <v>18</v>
      </c>
      <c r="AR23" s="30" t="n">
        <v>10</v>
      </c>
      <c r="AS23" s="33" t="n">
        <v>5.4</v>
      </c>
      <c r="AT23" s="34" t="n">
        <f aca="false">COUNTIF(C23:AQ23,"F")</f>
        <v>2</v>
      </c>
    </row>
    <row r="24" s="28" customFormat="true" ht="9.95" hidden="false" customHeight="true" outlineLevel="0" collapsed="false">
      <c r="A24" s="30" t="n">
        <v>11</v>
      </c>
      <c r="B24" s="91" t="str">
        <f aca="false">'1º Bimestre'!B24</f>
        <v>Claudio Daniel da Silva</v>
      </c>
      <c r="C24" s="36"/>
      <c r="D24" s="36" t="s">
        <v>18</v>
      </c>
      <c r="E24" s="36" t="s">
        <v>17</v>
      </c>
      <c r="F24" s="36" t="s">
        <v>17</v>
      </c>
      <c r="G24" s="36" t="s">
        <v>18</v>
      </c>
      <c r="H24" s="36" t="s">
        <v>18</v>
      </c>
      <c r="I24" s="36" t="s">
        <v>18</v>
      </c>
      <c r="J24" s="36" t="s">
        <v>18</v>
      </c>
      <c r="K24" s="36" t="s">
        <v>18</v>
      </c>
      <c r="L24" s="36" t="s">
        <v>18</v>
      </c>
      <c r="M24" s="36" t="s">
        <v>18</v>
      </c>
      <c r="N24" s="36" t="s">
        <v>18</v>
      </c>
      <c r="O24" s="36" t="s">
        <v>18</v>
      </c>
      <c r="P24" s="36" t="s">
        <v>18</v>
      </c>
      <c r="Q24" s="36" t="s">
        <v>18</v>
      </c>
      <c r="R24" s="36" t="s">
        <v>18</v>
      </c>
      <c r="S24" s="36" t="s">
        <v>18</v>
      </c>
      <c r="T24" s="36" t="s">
        <v>18</v>
      </c>
      <c r="U24" s="36" t="s">
        <v>18</v>
      </c>
      <c r="V24" s="36" t="s">
        <v>18</v>
      </c>
      <c r="W24" s="36" t="s">
        <v>18</v>
      </c>
      <c r="X24" s="36" t="s">
        <v>18</v>
      </c>
      <c r="Y24" s="32" t="s">
        <v>18</v>
      </c>
      <c r="Z24" s="32" t="s">
        <v>18</v>
      </c>
      <c r="AA24" s="32" t="s">
        <v>18</v>
      </c>
      <c r="AB24" s="32" t="s">
        <v>18</v>
      </c>
      <c r="AC24" s="32" t="s">
        <v>18</v>
      </c>
      <c r="AD24" s="32" t="s">
        <v>18</v>
      </c>
      <c r="AE24" s="32" t="s">
        <v>18</v>
      </c>
      <c r="AF24" s="32" t="s">
        <v>18</v>
      </c>
      <c r="AG24" s="32" t="s">
        <v>18</v>
      </c>
      <c r="AH24" s="32" t="s">
        <v>18</v>
      </c>
      <c r="AI24" s="32" t="s">
        <v>18</v>
      </c>
      <c r="AJ24" s="32" t="s">
        <v>18</v>
      </c>
      <c r="AK24" s="32" t="s">
        <v>18</v>
      </c>
      <c r="AL24" s="32" t="s">
        <v>18</v>
      </c>
      <c r="AM24" s="32" t="s">
        <v>18</v>
      </c>
      <c r="AN24" s="32" t="s">
        <v>18</v>
      </c>
      <c r="AO24" s="32" t="s">
        <v>18</v>
      </c>
      <c r="AP24" s="32" t="s">
        <v>18</v>
      </c>
      <c r="AQ24" s="32" t="s">
        <v>18</v>
      </c>
      <c r="AR24" s="30" t="n">
        <v>11</v>
      </c>
      <c r="AS24" s="33" t="n">
        <v>1.6</v>
      </c>
      <c r="AT24" s="34" t="n">
        <f aca="false">COUNTIF(C24:AQ24,"F")</f>
        <v>2</v>
      </c>
    </row>
    <row r="25" s="28" customFormat="true" ht="9.95" hidden="false" customHeight="true" outlineLevel="0" collapsed="false">
      <c r="A25" s="30" t="n">
        <v>12</v>
      </c>
      <c r="B25" s="91" t="str">
        <f aca="false">'1º Bimestre'!B25</f>
        <v>Daniel Alexander Borges de Araújo</v>
      </c>
      <c r="C25" s="36"/>
      <c r="D25" s="36" t="s">
        <v>18</v>
      </c>
      <c r="E25" s="36" t="s">
        <v>18</v>
      </c>
      <c r="F25" s="36" t="s">
        <v>18</v>
      </c>
      <c r="G25" s="36" t="s">
        <v>18</v>
      </c>
      <c r="H25" s="36" t="s">
        <v>18</v>
      </c>
      <c r="I25" s="36" t="s">
        <v>18</v>
      </c>
      <c r="J25" s="36" t="s">
        <v>18</v>
      </c>
      <c r="K25" s="36" t="s">
        <v>18</v>
      </c>
      <c r="L25" s="36" t="s">
        <v>18</v>
      </c>
      <c r="M25" s="36" t="s">
        <v>18</v>
      </c>
      <c r="N25" s="36" t="s">
        <v>18</v>
      </c>
      <c r="O25" s="36" t="s">
        <v>18</v>
      </c>
      <c r="P25" s="36" t="s">
        <v>18</v>
      </c>
      <c r="Q25" s="36" t="s">
        <v>18</v>
      </c>
      <c r="R25" s="36" t="s">
        <v>18</v>
      </c>
      <c r="S25" s="36" t="s">
        <v>18</v>
      </c>
      <c r="T25" s="36" t="s">
        <v>18</v>
      </c>
      <c r="U25" s="36" t="s">
        <v>18</v>
      </c>
      <c r="V25" s="36" t="s">
        <v>18</v>
      </c>
      <c r="W25" s="36" t="s">
        <v>18</v>
      </c>
      <c r="X25" s="36" t="s">
        <v>18</v>
      </c>
      <c r="Y25" s="32" t="s">
        <v>18</v>
      </c>
      <c r="Z25" s="32" t="s">
        <v>18</v>
      </c>
      <c r="AA25" s="32" t="s">
        <v>18</v>
      </c>
      <c r="AB25" s="32" t="s">
        <v>18</v>
      </c>
      <c r="AC25" s="32" t="s">
        <v>18</v>
      </c>
      <c r="AD25" s="32" t="s">
        <v>18</v>
      </c>
      <c r="AE25" s="32" t="s">
        <v>18</v>
      </c>
      <c r="AF25" s="32" t="s">
        <v>18</v>
      </c>
      <c r="AG25" s="32" t="s">
        <v>18</v>
      </c>
      <c r="AH25" s="32" t="s">
        <v>18</v>
      </c>
      <c r="AI25" s="32" t="s">
        <v>18</v>
      </c>
      <c r="AJ25" s="32" t="s">
        <v>18</v>
      </c>
      <c r="AK25" s="32" t="s">
        <v>18</v>
      </c>
      <c r="AL25" s="32" t="s">
        <v>18</v>
      </c>
      <c r="AM25" s="32" t="s">
        <v>18</v>
      </c>
      <c r="AN25" s="32" t="s">
        <v>18</v>
      </c>
      <c r="AO25" s="32" t="s">
        <v>18</v>
      </c>
      <c r="AP25" s="32" t="s">
        <v>18</v>
      </c>
      <c r="AQ25" s="32" t="s">
        <v>18</v>
      </c>
      <c r="AR25" s="30" t="n">
        <v>12</v>
      </c>
      <c r="AS25" s="33" t="n">
        <v>5.6</v>
      </c>
      <c r="AT25" s="34" t="n">
        <f aca="false">COUNTIF(C25:AQ25,"F")</f>
        <v>0</v>
      </c>
    </row>
    <row r="26" s="28" customFormat="true" ht="9.95" hidden="false" customHeight="true" outlineLevel="0" collapsed="false">
      <c r="A26" s="30" t="n">
        <v>13</v>
      </c>
      <c r="B26" s="91" t="str">
        <f aca="false">'1º Bimestre'!B26</f>
        <v>Daniela Turatti Rauber</v>
      </c>
      <c r="C26" s="36"/>
      <c r="D26" s="36" t="s">
        <v>18</v>
      </c>
      <c r="E26" s="36" t="s">
        <v>18</v>
      </c>
      <c r="F26" s="36" t="s">
        <v>18</v>
      </c>
      <c r="G26" s="36" t="s">
        <v>18</v>
      </c>
      <c r="H26" s="36" t="s">
        <v>18</v>
      </c>
      <c r="I26" s="36" t="s">
        <v>18</v>
      </c>
      <c r="J26" s="36" t="s">
        <v>18</v>
      </c>
      <c r="K26" s="36" t="s">
        <v>18</v>
      </c>
      <c r="L26" s="36" t="s">
        <v>18</v>
      </c>
      <c r="M26" s="36" t="s">
        <v>18</v>
      </c>
      <c r="N26" s="36" t="s">
        <v>18</v>
      </c>
      <c r="O26" s="36" t="s">
        <v>17</v>
      </c>
      <c r="P26" s="36" t="s">
        <v>17</v>
      </c>
      <c r="Q26" s="36" t="s">
        <v>18</v>
      </c>
      <c r="R26" s="36" t="s">
        <v>18</v>
      </c>
      <c r="S26" s="36" t="s">
        <v>18</v>
      </c>
      <c r="T26" s="36" t="s">
        <v>18</v>
      </c>
      <c r="U26" s="36" t="s">
        <v>18</v>
      </c>
      <c r="V26" s="36" t="s">
        <v>18</v>
      </c>
      <c r="W26" s="36" t="s">
        <v>18</v>
      </c>
      <c r="X26" s="36" t="s">
        <v>18</v>
      </c>
      <c r="Y26" s="32" t="s">
        <v>18</v>
      </c>
      <c r="Z26" s="32" t="s">
        <v>18</v>
      </c>
      <c r="AA26" s="32" t="s">
        <v>18</v>
      </c>
      <c r="AB26" s="32" t="s">
        <v>18</v>
      </c>
      <c r="AC26" s="32" t="s">
        <v>18</v>
      </c>
      <c r="AD26" s="32" t="s">
        <v>18</v>
      </c>
      <c r="AE26" s="32" t="s">
        <v>18</v>
      </c>
      <c r="AF26" s="32" t="s">
        <v>18</v>
      </c>
      <c r="AG26" s="32" t="s">
        <v>18</v>
      </c>
      <c r="AH26" s="32" t="s">
        <v>18</v>
      </c>
      <c r="AI26" s="32" t="s">
        <v>18</v>
      </c>
      <c r="AJ26" s="32" t="s">
        <v>18</v>
      </c>
      <c r="AK26" s="32" t="s">
        <v>18</v>
      </c>
      <c r="AL26" s="32" t="s">
        <v>18</v>
      </c>
      <c r="AM26" s="32" t="s">
        <v>18</v>
      </c>
      <c r="AN26" s="32" t="s">
        <v>18</v>
      </c>
      <c r="AO26" s="32" t="s">
        <v>18</v>
      </c>
      <c r="AP26" s="32" t="s">
        <v>18</v>
      </c>
      <c r="AQ26" s="32" t="s">
        <v>18</v>
      </c>
      <c r="AR26" s="30" t="n">
        <v>13</v>
      </c>
      <c r="AS26" s="33" t="n">
        <v>1</v>
      </c>
      <c r="AT26" s="34" t="n">
        <f aca="false">COUNTIF(C26:AQ26,"F")</f>
        <v>2</v>
      </c>
    </row>
    <row r="27" s="28" customFormat="true" ht="9.95" hidden="false" customHeight="true" outlineLevel="0" collapsed="false">
      <c r="A27" s="30" t="n">
        <v>14</v>
      </c>
      <c r="B27" s="91" t="str">
        <f aca="false">'1º Bimestre'!B27</f>
        <v>David Alberto Reis Lopes</v>
      </c>
      <c r="C27" s="36"/>
      <c r="D27" s="36" t="s">
        <v>18</v>
      </c>
      <c r="E27" s="36" t="s">
        <v>18</v>
      </c>
      <c r="F27" s="36" t="s">
        <v>18</v>
      </c>
      <c r="G27" s="36" t="s">
        <v>18</v>
      </c>
      <c r="H27" s="36" t="s">
        <v>18</v>
      </c>
      <c r="I27" s="36" t="s">
        <v>18</v>
      </c>
      <c r="J27" s="36" t="s">
        <v>18</v>
      </c>
      <c r="K27" s="36" t="s">
        <v>18</v>
      </c>
      <c r="L27" s="36" t="s">
        <v>18</v>
      </c>
      <c r="M27" s="36" t="s">
        <v>18</v>
      </c>
      <c r="N27" s="36" t="s">
        <v>18</v>
      </c>
      <c r="O27" s="36" t="s">
        <v>17</v>
      </c>
      <c r="P27" s="36" t="s">
        <v>17</v>
      </c>
      <c r="Q27" s="36" t="s">
        <v>18</v>
      </c>
      <c r="R27" s="36" t="s">
        <v>18</v>
      </c>
      <c r="S27" s="36" t="s">
        <v>17</v>
      </c>
      <c r="T27" s="36" t="s">
        <v>17</v>
      </c>
      <c r="U27" s="36" t="s">
        <v>17</v>
      </c>
      <c r="V27" s="36" t="s">
        <v>17</v>
      </c>
      <c r="W27" s="115" t="s">
        <v>17</v>
      </c>
      <c r="X27" s="115" t="s">
        <v>17</v>
      </c>
      <c r="Y27" s="32" t="s">
        <v>18</v>
      </c>
      <c r="Z27" s="32" t="s">
        <v>18</v>
      </c>
      <c r="AA27" s="32" t="s">
        <v>18</v>
      </c>
      <c r="AB27" s="32" t="s">
        <v>18</v>
      </c>
      <c r="AC27" s="32" t="s">
        <v>18</v>
      </c>
      <c r="AD27" s="32" t="s">
        <v>18</v>
      </c>
      <c r="AE27" s="32" t="s">
        <v>18</v>
      </c>
      <c r="AF27" s="32" t="s">
        <v>18</v>
      </c>
      <c r="AG27" s="32" t="s">
        <v>18</v>
      </c>
      <c r="AH27" s="32" t="s">
        <v>18</v>
      </c>
      <c r="AI27" s="32" t="s">
        <v>18</v>
      </c>
      <c r="AJ27" s="32" t="s">
        <v>18</v>
      </c>
      <c r="AK27" s="32" t="s">
        <v>18</v>
      </c>
      <c r="AL27" s="32" t="s">
        <v>18</v>
      </c>
      <c r="AM27" s="32" t="s">
        <v>18</v>
      </c>
      <c r="AN27" s="32" t="s">
        <v>18</v>
      </c>
      <c r="AO27" s="32" t="s">
        <v>18</v>
      </c>
      <c r="AP27" s="32" t="s">
        <v>18</v>
      </c>
      <c r="AQ27" s="32" t="s">
        <v>18</v>
      </c>
      <c r="AR27" s="30" t="n">
        <v>14</v>
      </c>
      <c r="AS27" s="33" t="n">
        <v>1</v>
      </c>
      <c r="AT27" s="34" t="n">
        <f aca="false">COUNTIF(C27:AQ27,"F")</f>
        <v>8</v>
      </c>
    </row>
    <row r="28" s="28" customFormat="true" ht="9.95" hidden="false" customHeight="true" outlineLevel="0" collapsed="false">
      <c r="A28" s="30" t="n">
        <v>15</v>
      </c>
      <c r="B28" s="91" t="str">
        <f aca="false">'1º Bimestre'!B28</f>
        <v>Douglas Fernando da Luz</v>
      </c>
      <c r="C28" s="36"/>
      <c r="D28" s="36" t="s">
        <v>18</v>
      </c>
      <c r="E28" s="36" t="s">
        <v>18</v>
      </c>
      <c r="F28" s="36" t="s">
        <v>18</v>
      </c>
      <c r="G28" s="36" t="s">
        <v>18</v>
      </c>
      <c r="H28" s="36" t="s">
        <v>18</v>
      </c>
      <c r="I28" s="36" t="s">
        <v>17</v>
      </c>
      <c r="J28" s="36" t="s">
        <v>18</v>
      </c>
      <c r="K28" s="36" t="s">
        <v>18</v>
      </c>
      <c r="L28" s="36" t="s">
        <v>18</v>
      </c>
      <c r="M28" s="36" t="s">
        <v>18</v>
      </c>
      <c r="N28" s="36" t="s">
        <v>18</v>
      </c>
      <c r="O28" s="36" t="s">
        <v>17</v>
      </c>
      <c r="P28" s="36" t="s">
        <v>17</v>
      </c>
      <c r="Q28" s="36" t="s">
        <v>18</v>
      </c>
      <c r="R28" s="36" t="s">
        <v>18</v>
      </c>
      <c r="S28" s="36" t="s">
        <v>17</v>
      </c>
      <c r="T28" s="36" t="s">
        <v>17</v>
      </c>
      <c r="U28" s="36" t="s">
        <v>18</v>
      </c>
      <c r="V28" s="36" t="s">
        <v>18</v>
      </c>
      <c r="W28" s="36" t="s">
        <v>18</v>
      </c>
      <c r="X28" s="36" t="s">
        <v>18</v>
      </c>
      <c r="Y28" s="32" t="s">
        <v>18</v>
      </c>
      <c r="Z28" s="32" t="s">
        <v>18</v>
      </c>
      <c r="AA28" s="32" t="s">
        <v>18</v>
      </c>
      <c r="AB28" s="32" t="s">
        <v>18</v>
      </c>
      <c r="AC28" s="32" t="s">
        <v>18</v>
      </c>
      <c r="AD28" s="32" t="s">
        <v>18</v>
      </c>
      <c r="AE28" s="32" t="s">
        <v>18</v>
      </c>
      <c r="AF28" s="32" t="s">
        <v>18</v>
      </c>
      <c r="AG28" s="32" t="s">
        <v>18</v>
      </c>
      <c r="AH28" s="32" t="s">
        <v>18</v>
      </c>
      <c r="AI28" s="32" t="s">
        <v>18</v>
      </c>
      <c r="AJ28" s="32" t="s">
        <v>18</v>
      </c>
      <c r="AK28" s="32" t="s">
        <v>18</v>
      </c>
      <c r="AL28" s="32" t="s">
        <v>18</v>
      </c>
      <c r="AM28" s="32" t="s">
        <v>18</v>
      </c>
      <c r="AN28" s="32" t="s">
        <v>18</v>
      </c>
      <c r="AO28" s="32" t="s">
        <v>18</v>
      </c>
      <c r="AP28" s="32" t="s">
        <v>18</v>
      </c>
      <c r="AQ28" s="32" t="s">
        <v>18</v>
      </c>
      <c r="AR28" s="30" t="n">
        <v>15</v>
      </c>
      <c r="AS28" s="33" t="n">
        <v>8.5</v>
      </c>
      <c r="AT28" s="34" t="n">
        <f aca="false">COUNTIF(C28:AQ28,"F")</f>
        <v>5</v>
      </c>
    </row>
    <row r="29" s="28" customFormat="true" ht="9.95" hidden="false" customHeight="true" outlineLevel="0" collapsed="false">
      <c r="A29" s="30" t="n">
        <v>16</v>
      </c>
      <c r="B29" s="91" t="str">
        <f aca="false">'1º Bimestre'!B29</f>
        <v>Eduardo Cardoso Neto</v>
      </c>
      <c r="C29" s="36"/>
      <c r="D29" s="36" t="s">
        <v>18</v>
      </c>
      <c r="E29" s="36" t="s">
        <v>18</v>
      </c>
      <c r="F29" s="36" t="s">
        <v>18</v>
      </c>
      <c r="G29" s="36" t="s">
        <v>18</v>
      </c>
      <c r="H29" s="36" t="s">
        <v>18</v>
      </c>
      <c r="I29" s="36" t="s">
        <v>18</v>
      </c>
      <c r="J29" s="36" t="s">
        <v>18</v>
      </c>
      <c r="K29" s="36" t="s">
        <v>18</v>
      </c>
      <c r="L29" s="36" t="s">
        <v>18</v>
      </c>
      <c r="M29" s="36" t="s">
        <v>18</v>
      </c>
      <c r="N29" s="36" t="s">
        <v>18</v>
      </c>
      <c r="O29" s="36" t="s">
        <v>18</v>
      </c>
      <c r="P29" s="36" t="s">
        <v>18</v>
      </c>
      <c r="Q29" s="36" t="s">
        <v>17</v>
      </c>
      <c r="R29" s="36" t="s">
        <v>17</v>
      </c>
      <c r="S29" s="36" t="s">
        <v>18</v>
      </c>
      <c r="T29" s="36" t="s">
        <v>18</v>
      </c>
      <c r="U29" s="36" t="s">
        <v>18</v>
      </c>
      <c r="V29" s="36" t="s">
        <v>18</v>
      </c>
      <c r="W29" s="36" t="s">
        <v>18</v>
      </c>
      <c r="X29" s="36" t="s">
        <v>18</v>
      </c>
      <c r="Y29" s="32" t="s">
        <v>18</v>
      </c>
      <c r="Z29" s="32" t="s">
        <v>18</v>
      </c>
      <c r="AA29" s="32" t="s">
        <v>18</v>
      </c>
      <c r="AB29" s="32" t="s">
        <v>18</v>
      </c>
      <c r="AC29" s="32" t="s">
        <v>18</v>
      </c>
      <c r="AD29" s="32" t="s">
        <v>18</v>
      </c>
      <c r="AE29" s="32" t="s">
        <v>18</v>
      </c>
      <c r="AF29" s="32" t="s">
        <v>18</v>
      </c>
      <c r="AG29" s="32" t="s">
        <v>18</v>
      </c>
      <c r="AH29" s="32" t="s">
        <v>18</v>
      </c>
      <c r="AI29" s="32" t="s">
        <v>18</v>
      </c>
      <c r="AJ29" s="32" t="s">
        <v>18</v>
      </c>
      <c r="AK29" s="32" t="s">
        <v>18</v>
      </c>
      <c r="AL29" s="32" t="s">
        <v>18</v>
      </c>
      <c r="AM29" s="32" t="s">
        <v>18</v>
      </c>
      <c r="AN29" s="32" t="s">
        <v>18</v>
      </c>
      <c r="AO29" s="32" t="s">
        <v>18</v>
      </c>
      <c r="AP29" s="32" t="s">
        <v>18</v>
      </c>
      <c r="AQ29" s="32" t="s">
        <v>18</v>
      </c>
      <c r="AR29" s="30" t="n">
        <v>16</v>
      </c>
      <c r="AS29" s="33" t="n">
        <v>6</v>
      </c>
      <c r="AT29" s="34" t="n">
        <f aca="false">COUNTIF(C29:AQ29,"F")</f>
        <v>2</v>
      </c>
    </row>
    <row r="30" s="28" customFormat="true" ht="9.95" hidden="false" customHeight="true" outlineLevel="0" collapsed="false">
      <c r="A30" s="30" t="n">
        <v>17</v>
      </c>
      <c r="B30" s="91" t="str">
        <f aca="false">'1º Bimestre'!B30</f>
        <v>Eleni Rodrigues Ruas</v>
      </c>
      <c r="C30" s="36" t="s">
        <v>17</v>
      </c>
      <c r="D30" s="36" t="s">
        <v>17</v>
      </c>
      <c r="E30" s="36" t="s">
        <v>17</v>
      </c>
      <c r="F30" s="36" t="s">
        <v>17</v>
      </c>
      <c r="G30" s="36" t="s">
        <v>17</v>
      </c>
      <c r="H30" s="36" t="s">
        <v>17</v>
      </c>
      <c r="I30" s="36" t="s">
        <v>17</v>
      </c>
      <c r="J30" s="36" t="s">
        <v>17</v>
      </c>
      <c r="K30" s="36" t="s">
        <v>17</v>
      </c>
      <c r="L30" s="36" t="s">
        <v>17</v>
      </c>
      <c r="M30" s="36" t="s">
        <v>17</v>
      </c>
      <c r="N30" s="36" t="s">
        <v>17</v>
      </c>
      <c r="O30" s="36" t="s">
        <v>17</v>
      </c>
      <c r="P30" s="36" t="s">
        <v>17</v>
      </c>
      <c r="Q30" s="36" t="s">
        <v>17</v>
      </c>
      <c r="R30" s="36" t="s">
        <v>17</v>
      </c>
      <c r="S30" s="36" t="s">
        <v>17</v>
      </c>
      <c r="T30" s="36" t="s">
        <v>17</v>
      </c>
      <c r="U30" s="36" t="s">
        <v>17</v>
      </c>
      <c r="V30" s="36" t="s">
        <v>17</v>
      </c>
      <c r="W30" s="36" t="s">
        <v>17</v>
      </c>
      <c r="X30" s="36" t="s">
        <v>17</v>
      </c>
      <c r="Y30" s="32" t="s">
        <v>18</v>
      </c>
      <c r="Z30" s="32" t="s">
        <v>18</v>
      </c>
      <c r="AA30" s="32" t="s">
        <v>18</v>
      </c>
      <c r="AB30" s="32" t="s">
        <v>18</v>
      </c>
      <c r="AC30" s="32" t="s">
        <v>18</v>
      </c>
      <c r="AD30" s="32" t="s">
        <v>18</v>
      </c>
      <c r="AE30" s="32" t="s">
        <v>18</v>
      </c>
      <c r="AF30" s="32" t="s">
        <v>18</v>
      </c>
      <c r="AG30" s="32" t="s">
        <v>18</v>
      </c>
      <c r="AH30" s="32" t="s">
        <v>18</v>
      </c>
      <c r="AI30" s="32" t="s">
        <v>18</v>
      </c>
      <c r="AJ30" s="32" t="s">
        <v>18</v>
      </c>
      <c r="AK30" s="32" t="s">
        <v>18</v>
      </c>
      <c r="AL30" s="32" t="s">
        <v>18</v>
      </c>
      <c r="AM30" s="32" t="s">
        <v>18</v>
      </c>
      <c r="AN30" s="32" t="s">
        <v>18</v>
      </c>
      <c r="AO30" s="32" t="s">
        <v>18</v>
      </c>
      <c r="AP30" s="32" t="s">
        <v>18</v>
      </c>
      <c r="AQ30" s="32" t="s">
        <v>18</v>
      </c>
      <c r="AR30" s="30" t="n">
        <v>17</v>
      </c>
      <c r="AS30" s="33" t="n">
        <v>6.3</v>
      </c>
      <c r="AT30" s="34" t="n">
        <f aca="false">COUNTIF(C30:AQ30,"F")</f>
        <v>22</v>
      </c>
    </row>
    <row r="31" s="28" customFormat="true" ht="9.95" hidden="false" customHeight="true" outlineLevel="0" collapsed="false">
      <c r="A31" s="30" t="n">
        <v>18</v>
      </c>
      <c r="B31" s="91" t="str">
        <f aca="false">'1º Bimestre'!B31</f>
        <v>Eric Figueiredo Bernardo dos Santos</v>
      </c>
      <c r="C31" s="36"/>
      <c r="D31" s="36" t="s">
        <v>18</v>
      </c>
      <c r="E31" s="36" t="s">
        <v>18</v>
      </c>
      <c r="F31" s="36" t="s">
        <v>18</v>
      </c>
      <c r="G31" s="36" t="s">
        <v>18</v>
      </c>
      <c r="H31" s="36" t="s">
        <v>18</v>
      </c>
      <c r="I31" s="36" t="s">
        <v>18</v>
      </c>
      <c r="J31" s="36" t="s">
        <v>18</v>
      </c>
      <c r="K31" s="36" t="s">
        <v>18</v>
      </c>
      <c r="L31" s="36" t="s">
        <v>18</v>
      </c>
      <c r="M31" s="36" t="s">
        <v>18</v>
      </c>
      <c r="N31" s="36" t="s">
        <v>18</v>
      </c>
      <c r="O31" s="36" t="s">
        <v>18</v>
      </c>
      <c r="P31" s="36" t="s">
        <v>18</v>
      </c>
      <c r="Q31" s="36" t="s">
        <v>17</v>
      </c>
      <c r="R31" s="36" t="s">
        <v>17</v>
      </c>
      <c r="S31" s="36" t="s">
        <v>18</v>
      </c>
      <c r="T31" s="36" t="s">
        <v>18</v>
      </c>
      <c r="U31" s="36" t="s">
        <v>18</v>
      </c>
      <c r="V31" s="36" t="s">
        <v>18</v>
      </c>
      <c r="W31" s="36" t="s">
        <v>18</v>
      </c>
      <c r="X31" s="36" t="s">
        <v>18</v>
      </c>
      <c r="Y31" s="32" t="s">
        <v>18</v>
      </c>
      <c r="Z31" s="32" t="s">
        <v>18</v>
      </c>
      <c r="AA31" s="32" t="s">
        <v>18</v>
      </c>
      <c r="AB31" s="32" t="s">
        <v>18</v>
      </c>
      <c r="AC31" s="32" t="s">
        <v>18</v>
      </c>
      <c r="AD31" s="32" t="s">
        <v>18</v>
      </c>
      <c r="AE31" s="32" t="s">
        <v>18</v>
      </c>
      <c r="AF31" s="32" t="s">
        <v>18</v>
      </c>
      <c r="AG31" s="32" t="s">
        <v>18</v>
      </c>
      <c r="AH31" s="32" t="s">
        <v>18</v>
      </c>
      <c r="AI31" s="32" t="s">
        <v>18</v>
      </c>
      <c r="AJ31" s="32" t="s">
        <v>18</v>
      </c>
      <c r="AK31" s="32" t="s">
        <v>18</v>
      </c>
      <c r="AL31" s="32" t="s">
        <v>18</v>
      </c>
      <c r="AM31" s="32" t="s">
        <v>18</v>
      </c>
      <c r="AN31" s="32" t="s">
        <v>18</v>
      </c>
      <c r="AO31" s="32" t="s">
        <v>18</v>
      </c>
      <c r="AP31" s="32" t="s">
        <v>18</v>
      </c>
      <c r="AQ31" s="32" t="s">
        <v>18</v>
      </c>
      <c r="AR31" s="30" t="n">
        <v>18</v>
      </c>
      <c r="AS31" s="33" t="n">
        <v>6.3</v>
      </c>
      <c r="AT31" s="34" t="n">
        <f aca="false">COUNTIF(C31:AQ31,"F")</f>
        <v>2</v>
      </c>
    </row>
    <row r="32" s="28" customFormat="true" ht="9.95" hidden="false" customHeight="true" outlineLevel="0" collapsed="false">
      <c r="A32" s="30" t="n">
        <v>19</v>
      </c>
      <c r="B32" s="91" t="str">
        <f aca="false">'1º Bimestre'!B32</f>
        <v>Fernando Rosa dos Santos</v>
      </c>
      <c r="C32" s="36"/>
      <c r="D32" s="36" t="s">
        <v>18</v>
      </c>
      <c r="E32" s="36" t="s">
        <v>18</v>
      </c>
      <c r="F32" s="36" t="s">
        <v>18</v>
      </c>
      <c r="G32" s="36" t="s">
        <v>18</v>
      </c>
      <c r="H32" s="36" t="s">
        <v>18</v>
      </c>
      <c r="I32" s="36" t="s">
        <v>18</v>
      </c>
      <c r="J32" s="36" t="s">
        <v>18</v>
      </c>
      <c r="K32" s="36" t="s">
        <v>18</v>
      </c>
      <c r="L32" s="36" t="s">
        <v>18</v>
      </c>
      <c r="M32" s="36" t="s">
        <v>18</v>
      </c>
      <c r="N32" s="36" t="s">
        <v>18</v>
      </c>
      <c r="O32" s="36" t="s">
        <v>18</v>
      </c>
      <c r="P32" s="36" t="s">
        <v>18</v>
      </c>
      <c r="Q32" s="36" t="s">
        <v>17</v>
      </c>
      <c r="R32" s="36" t="s">
        <v>17</v>
      </c>
      <c r="S32" s="36" t="s">
        <v>18</v>
      </c>
      <c r="T32" s="36" t="s">
        <v>18</v>
      </c>
      <c r="U32" s="36" t="s">
        <v>18</v>
      </c>
      <c r="V32" s="36" t="s">
        <v>18</v>
      </c>
      <c r="W32" s="36" t="s">
        <v>18</v>
      </c>
      <c r="X32" s="36" t="s">
        <v>18</v>
      </c>
      <c r="Y32" s="32" t="s">
        <v>18</v>
      </c>
      <c r="Z32" s="32" t="s">
        <v>18</v>
      </c>
      <c r="AA32" s="32" t="s">
        <v>18</v>
      </c>
      <c r="AB32" s="32" t="s">
        <v>18</v>
      </c>
      <c r="AC32" s="32" t="s">
        <v>18</v>
      </c>
      <c r="AD32" s="32" t="s">
        <v>18</v>
      </c>
      <c r="AE32" s="32" t="s">
        <v>18</v>
      </c>
      <c r="AF32" s="32" t="s">
        <v>18</v>
      </c>
      <c r="AG32" s="32" t="s">
        <v>18</v>
      </c>
      <c r="AH32" s="32" t="s">
        <v>18</v>
      </c>
      <c r="AI32" s="32" t="s">
        <v>18</v>
      </c>
      <c r="AJ32" s="32" t="s">
        <v>18</v>
      </c>
      <c r="AK32" s="32" t="s">
        <v>18</v>
      </c>
      <c r="AL32" s="32" t="s">
        <v>18</v>
      </c>
      <c r="AM32" s="32" t="s">
        <v>18</v>
      </c>
      <c r="AN32" s="32" t="s">
        <v>18</v>
      </c>
      <c r="AO32" s="32" t="s">
        <v>18</v>
      </c>
      <c r="AP32" s="32" t="s">
        <v>18</v>
      </c>
      <c r="AQ32" s="32" t="s">
        <v>18</v>
      </c>
      <c r="AR32" s="30" t="n">
        <v>19</v>
      </c>
      <c r="AS32" s="33" t="n">
        <v>6.15</v>
      </c>
      <c r="AT32" s="34" t="n">
        <f aca="false">COUNTIF(C32:AQ32,"F")</f>
        <v>2</v>
      </c>
    </row>
    <row r="33" s="28" customFormat="true" ht="9.95" hidden="false" customHeight="true" outlineLevel="0" collapsed="false">
      <c r="A33" s="30" t="n">
        <v>20</v>
      </c>
      <c r="B33" s="91" t="str">
        <f aca="false">'1º Bimestre'!B33</f>
        <v>Gustavo Fernando Alves</v>
      </c>
      <c r="C33" s="36"/>
      <c r="D33" s="36" t="s">
        <v>18</v>
      </c>
      <c r="E33" s="36" t="s">
        <v>18</v>
      </c>
      <c r="F33" s="36" t="s">
        <v>18</v>
      </c>
      <c r="G33" s="36" t="s">
        <v>18</v>
      </c>
      <c r="H33" s="36" t="s">
        <v>18</v>
      </c>
      <c r="I33" s="36" t="s">
        <v>17</v>
      </c>
      <c r="J33" s="36" t="s">
        <v>17</v>
      </c>
      <c r="K33" s="36" t="s">
        <v>18</v>
      </c>
      <c r="L33" s="36" t="s">
        <v>18</v>
      </c>
      <c r="M33" s="36" t="s">
        <v>18</v>
      </c>
      <c r="N33" s="36" t="s">
        <v>18</v>
      </c>
      <c r="O33" s="36" t="s">
        <v>18</v>
      </c>
      <c r="P33" s="36" t="s">
        <v>18</v>
      </c>
      <c r="Q33" s="36" t="s">
        <v>18</v>
      </c>
      <c r="R33" s="36" t="s">
        <v>18</v>
      </c>
      <c r="S33" s="36" t="s">
        <v>17</v>
      </c>
      <c r="T33" s="36" t="s">
        <v>17</v>
      </c>
      <c r="U33" s="36" t="s">
        <v>17</v>
      </c>
      <c r="V33" s="36" t="s">
        <v>17</v>
      </c>
      <c r="W33" s="36" t="s">
        <v>17</v>
      </c>
      <c r="X33" s="36" t="s">
        <v>17</v>
      </c>
      <c r="Y33" s="32" t="s">
        <v>18</v>
      </c>
      <c r="Z33" s="32" t="s">
        <v>18</v>
      </c>
      <c r="AA33" s="32" t="s">
        <v>18</v>
      </c>
      <c r="AB33" s="32" t="s">
        <v>18</v>
      </c>
      <c r="AC33" s="32" t="s">
        <v>18</v>
      </c>
      <c r="AD33" s="32" t="s">
        <v>18</v>
      </c>
      <c r="AE33" s="32" t="s">
        <v>18</v>
      </c>
      <c r="AF33" s="32" t="s">
        <v>18</v>
      </c>
      <c r="AG33" s="32" t="s">
        <v>18</v>
      </c>
      <c r="AH33" s="32" t="s">
        <v>18</v>
      </c>
      <c r="AI33" s="32" t="s">
        <v>18</v>
      </c>
      <c r="AJ33" s="32" t="s">
        <v>18</v>
      </c>
      <c r="AK33" s="32" t="s">
        <v>18</v>
      </c>
      <c r="AL33" s="32" t="s">
        <v>18</v>
      </c>
      <c r="AM33" s="32" t="s">
        <v>18</v>
      </c>
      <c r="AN33" s="32" t="s">
        <v>18</v>
      </c>
      <c r="AO33" s="32" t="s">
        <v>18</v>
      </c>
      <c r="AP33" s="32" t="s">
        <v>18</v>
      </c>
      <c r="AQ33" s="32" t="s">
        <v>18</v>
      </c>
      <c r="AR33" s="30" t="n">
        <v>20</v>
      </c>
      <c r="AS33" s="33" t="str">
        <f aca="false">'Nota 4B'!AQ32</f>
        <v/>
      </c>
      <c r="AT33" s="34" t="n">
        <f aca="false">COUNTIF(C33:AQ33,"F")</f>
        <v>8</v>
      </c>
    </row>
    <row r="34" s="28" customFormat="true" ht="9.95" hidden="false" customHeight="true" outlineLevel="0" collapsed="false">
      <c r="A34" s="30" t="n">
        <v>21</v>
      </c>
      <c r="B34" s="91" t="str">
        <f aca="false">'1º Bimestre'!B34</f>
        <v>Gustavo Henrique Armondes Neneve</v>
      </c>
      <c r="C34" s="36"/>
      <c r="D34" s="36" t="s">
        <v>18</v>
      </c>
      <c r="E34" s="36" t="s">
        <v>18</v>
      </c>
      <c r="F34" s="36" t="s">
        <v>18</v>
      </c>
      <c r="G34" s="36" t="s">
        <v>18</v>
      </c>
      <c r="H34" s="36" t="s">
        <v>18</v>
      </c>
      <c r="I34" s="36" t="s">
        <v>18</v>
      </c>
      <c r="J34" s="36" t="s">
        <v>18</v>
      </c>
      <c r="K34" s="36" t="s">
        <v>18</v>
      </c>
      <c r="L34" s="36" t="s">
        <v>18</v>
      </c>
      <c r="M34" s="36" t="s">
        <v>18</v>
      </c>
      <c r="N34" s="36" t="s">
        <v>18</v>
      </c>
      <c r="O34" s="36" t="s">
        <v>18</v>
      </c>
      <c r="P34" s="36" t="s">
        <v>18</v>
      </c>
      <c r="Q34" s="36" t="s">
        <v>18</v>
      </c>
      <c r="R34" s="36" t="s">
        <v>18</v>
      </c>
      <c r="S34" s="36" t="s">
        <v>17</v>
      </c>
      <c r="T34" s="36" t="s">
        <v>17</v>
      </c>
      <c r="U34" s="36" t="s">
        <v>17</v>
      </c>
      <c r="V34" s="36" t="s">
        <v>17</v>
      </c>
      <c r="W34" s="36" t="s">
        <v>17</v>
      </c>
      <c r="X34" s="36" t="s">
        <v>17</v>
      </c>
      <c r="Y34" s="32" t="s">
        <v>18</v>
      </c>
      <c r="Z34" s="32" t="s">
        <v>18</v>
      </c>
      <c r="AA34" s="32" t="s">
        <v>18</v>
      </c>
      <c r="AB34" s="32" t="s">
        <v>18</v>
      </c>
      <c r="AC34" s="32" t="s">
        <v>18</v>
      </c>
      <c r="AD34" s="32" t="s">
        <v>18</v>
      </c>
      <c r="AE34" s="32" t="s">
        <v>18</v>
      </c>
      <c r="AF34" s="32" t="s">
        <v>18</v>
      </c>
      <c r="AG34" s="32" t="s">
        <v>18</v>
      </c>
      <c r="AH34" s="32" t="s">
        <v>18</v>
      </c>
      <c r="AI34" s="32" t="s">
        <v>18</v>
      </c>
      <c r="AJ34" s="32" t="s">
        <v>18</v>
      </c>
      <c r="AK34" s="32" t="s">
        <v>18</v>
      </c>
      <c r="AL34" s="32" t="s">
        <v>18</v>
      </c>
      <c r="AM34" s="32" t="s">
        <v>18</v>
      </c>
      <c r="AN34" s="32" t="s">
        <v>18</v>
      </c>
      <c r="AO34" s="32" t="s">
        <v>18</v>
      </c>
      <c r="AP34" s="32" t="s">
        <v>18</v>
      </c>
      <c r="AQ34" s="32" t="s">
        <v>18</v>
      </c>
      <c r="AR34" s="30" t="n">
        <v>21</v>
      </c>
      <c r="AS34" s="33" t="str">
        <f aca="false">'Nota 4B'!AQ33</f>
        <v/>
      </c>
      <c r="AT34" s="34" t="n">
        <f aca="false">COUNTIF(C34:AQ34,"F")</f>
        <v>6</v>
      </c>
    </row>
    <row r="35" s="28" customFormat="true" ht="9.95" hidden="false" customHeight="true" outlineLevel="0" collapsed="false">
      <c r="A35" s="30" t="n">
        <v>22</v>
      </c>
      <c r="B35" s="91" t="str">
        <f aca="false">'1º Bimestre'!B35</f>
        <v>Icaro Gabriel Alves Leite</v>
      </c>
      <c r="C35" s="36"/>
      <c r="D35" s="36" t="s">
        <v>18</v>
      </c>
      <c r="E35" s="36" t="s">
        <v>18</v>
      </c>
      <c r="F35" s="36" t="s">
        <v>18</v>
      </c>
      <c r="G35" s="36" t="s">
        <v>18</v>
      </c>
      <c r="H35" s="36" t="s">
        <v>18</v>
      </c>
      <c r="I35" s="36" t="s">
        <v>18</v>
      </c>
      <c r="J35" s="36" t="s">
        <v>18</v>
      </c>
      <c r="K35" s="36" t="s">
        <v>18</v>
      </c>
      <c r="L35" s="36" t="s">
        <v>18</v>
      </c>
      <c r="M35" s="36" t="s">
        <v>18</v>
      </c>
      <c r="N35" s="36" t="s">
        <v>18</v>
      </c>
      <c r="O35" s="36" t="s">
        <v>18</v>
      </c>
      <c r="P35" s="36" t="s">
        <v>18</v>
      </c>
      <c r="Q35" s="36" t="s">
        <v>18</v>
      </c>
      <c r="R35" s="36" t="s">
        <v>18</v>
      </c>
      <c r="S35" s="36" t="s">
        <v>18</v>
      </c>
      <c r="T35" s="36" t="s">
        <v>18</v>
      </c>
      <c r="U35" s="36" t="s">
        <v>18</v>
      </c>
      <c r="V35" s="36" t="s">
        <v>18</v>
      </c>
      <c r="W35" s="36" t="s">
        <v>18</v>
      </c>
      <c r="X35" s="36" t="s">
        <v>18</v>
      </c>
      <c r="Y35" s="32" t="s">
        <v>18</v>
      </c>
      <c r="Z35" s="32" t="s">
        <v>18</v>
      </c>
      <c r="AA35" s="32" t="s">
        <v>18</v>
      </c>
      <c r="AB35" s="32" t="s">
        <v>18</v>
      </c>
      <c r="AC35" s="32" t="s">
        <v>18</v>
      </c>
      <c r="AD35" s="32" t="s">
        <v>18</v>
      </c>
      <c r="AE35" s="32" t="s">
        <v>18</v>
      </c>
      <c r="AF35" s="32" t="s">
        <v>18</v>
      </c>
      <c r="AG35" s="32" t="s">
        <v>18</v>
      </c>
      <c r="AH35" s="32" t="s">
        <v>18</v>
      </c>
      <c r="AI35" s="32" t="s">
        <v>18</v>
      </c>
      <c r="AJ35" s="32" t="s">
        <v>18</v>
      </c>
      <c r="AK35" s="32" t="s">
        <v>18</v>
      </c>
      <c r="AL35" s="32" t="s">
        <v>18</v>
      </c>
      <c r="AM35" s="32" t="s">
        <v>18</v>
      </c>
      <c r="AN35" s="32" t="s">
        <v>18</v>
      </c>
      <c r="AO35" s="32" t="s">
        <v>18</v>
      </c>
      <c r="AP35" s="32" t="s">
        <v>18</v>
      </c>
      <c r="AQ35" s="32" t="s">
        <v>18</v>
      </c>
      <c r="AR35" s="30" t="n">
        <v>22</v>
      </c>
      <c r="AS35" s="33" t="n">
        <v>6.3</v>
      </c>
      <c r="AT35" s="34" t="n">
        <f aca="false">COUNTIF(C35:AQ35,"F")</f>
        <v>0</v>
      </c>
    </row>
    <row r="36" s="28" customFormat="true" ht="9.95" hidden="false" customHeight="true" outlineLevel="0" collapsed="false">
      <c r="A36" s="30" t="n">
        <v>23</v>
      </c>
      <c r="B36" s="91" t="str">
        <f aca="false">'1º Bimestre'!B36</f>
        <v>Jacqueline Pamela Santos Forgiarini</v>
      </c>
      <c r="C36" s="36"/>
      <c r="D36" s="36" t="s">
        <v>18</v>
      </c>
      <c r="E36" s="36" t="s">
        <v>18</v>
      </c>
      <c r="F36" s="36" t="s">
        <v>18</v>
      </c>
      <c r="G36" s="36" t="s">
        <v>18</v>
      </c>
      <c r="H36" s="36" t="s">
        <v>18</v>
      </c>
      <c r="I36" s="36" t="s">
        <v>18</v>
      </c>
      <c r="J36" s="36" t="s">
        <v>18</v>
      </c>
      <c r="K36" s="36" t="s">
        <v>18</v>
      </c>
      <c r="L36" s="36" t="s">
        <v>18</v>
      </c>
      <c r="M36" s="36" t="s">
        <v>18</v>
      </c>
      <c r="N36" s="36" t="s">
        <v>18</v>
      </c>
      <c r="O36" s="36" t="s">
        <v>18</v>
      </c>
      <c r="P36" s="36" t="s">
        <v>18</v>
      </c>
      <c r="Q36" s="36" t="s">
        <v>18</v>
      </c>
      <c r="R36" s="36" t="s">
        <v>18</v>
      </c>
      <c r="S36" s="36" t="s">
        <v>18</v>
      </c>
      <c r="T36" s="36" t="s">
        <v>18</v>
      </c>
      <c r="U36" s="36" t="s">
        <v>18</v>
      </c>
      <c r="V36" s="36" t="s">
        <v>18</v>
      </c>
      <c r="W36" s="36" t="s">
        <v>18</v>
      </c>
      <c r="X36" s="36" t="s">
        <v>18</v>
      </c>
      <c r="Y36" s="32" t="s">
        <v>18</v>
      </c>
      <c r="Z36" s="32" t="s">
        <v>18</v>
      </c>
      <c r="AA36" s="32" t="s">
        <v>18</v>
      </c>
      <c r="AB36" s="32" t="s">
        <v>18</v>
      </c>
      <c r="AC36" s="32" t="s">
        <v>18</v>
      </c>
      <c r="AD36" s="32" t="s">
        <v>18</v>
      </c>
      <c r="AE36" s="32" t="s">
        <v>18</v>
      </c>
      <c r="AF36" s="32" t="s">
        <v>18</v>
      </c>
      <c r="AG36" s="32" t="s">
        <v>18</v>
      </c>
      <c r="AH36" s="32" t="s">
        <v>18</v>
      </c>
      <c r="AI36" s="32" t="s">
        <v>18</v>
      </c>
      <c r="AJ36" s="32" t="s">
        <v>18</v>
      </c>
      <c r="AK36" s="32" t="s">
        <v>18</v>
      </c>
      <c r="AL36" s="32" t="s">
        <v>18</v>
      </c>
      <c r="AM36" s="32" t="s">
        <v>18</v>
      </c>
      <c r="AN36" s="32" t="s">
        <v>18</v>
      </c>
      <c r="AO36" s="32" t="s">
        <v>18</v>
      </c>
      <c r="AP36" s="32" t="s">
        <v>18</v>
      </c>
      <c r="AQ36" s="32" t="s">
        <v>18</v>
      </c>
      <c r="AR36" s="30" t="n">
        <v>23</v>
      </c>
      <c r="AS36" s="33" t="n">
        <v>5.4</v>
      </c>
      <c r="AT36" s="34" t="n">
        <f aca="false">COUNTIF(C36:AQ36,"F")</f>
        <v>0</v>
      </c>
    </row>
    <row r="37" s="28" customFormat="true" ht="9.95" hidden="false" customHeight="true" outlineLevel="0" collapsed="false">
      <c r="A37" s="30" t="n">
        <v>24</v>
      </c>
      <c r="B37" s="91" t="str">
        <f aca="false">'1º Bimestre'!B37</f>
        <v>Janaina Felipe Milhorini da Silva</v>
      </c>
      <c r="C37" s="36"/>
      <c r="D37" s="36" t="s">
        <v>18</v>
      </c>
      <c r="E37" s="36" t="s">
        <v>18</v>
      </c>
      <c r="F37" s="36" t="s">
        <v>18</v>
      </c>
      <c r="G37" s="36" t="s">
        <v>18</v>
      </c>
      <c r="H37" s="36" t="s">
        <v>18</v>
      </c>
      <c r="I37" s="36" t="s">
        <v>18</v>
      </c>
      <c r="J37" s="36" t="s">
        <v>18</v>
      </c>
      <c r="K37" s="36" t="s">
        <v>18</v>
      </c>
      <c r="L37" s="36" t="s">
        <v>18</v>
      </c>
      <c r="M37" s="36" t="s">
        <v>18</v>
      </c>
      <c r="N37" s="36" t="s">
        <v>18</v>
      </c>
      <c r="O37" s="36" t="s">
        <v>17</v>
      </c>
      <c r="P37" s="36" t="s">
        <v>17</v>
      </c>
      <c r="Q37" s="36" t="s">
        <v>18</v>
      </c>
      <c r="R37" s="36" t="s">
        <v>18</v>
      </c>
      <c r="S37" s="36" t="s">
        <v>18</v>
      </c>
      <c r="T37" s="36" t="s">
        <v>18</v>
      </c>
      <c r="U37" s="36" t="s">
        <v>18</v>
      </c>
      <c r="V37" s="36" t="s">
        <v>18</v>
      </c>
      <c r="W37" s="36" t="s">
        <v>17</v>
      </c>
      <c r="X37" s="36" t="s">
        <v>17</v>
      </c>
      <c r="Y37" s="32" t="s">
        <v>18</v>
      </c>
      <c r="Z37" s="32" t="s">
        <v>18</v>
      </c>
      <c r="AA37" s="32" t="s">
        <v>18</v>
      </c>
      <c r="AB37" s="32" t="s">
        <v>18</v>
      </c>
      <c r="AC37" s="32" t="s">
        <v>18</v>
      </c>
      <c r="AD37" s="32" t="s">
        <v>18</v>
      </c>
      <c r="AE37" s="32" t="s">
        <v>18</v>
      </c>
      <c r="AF37" s="32" t="s">
        <v>18</v>
      </c>
      <c r="AG37" s="32" t="s">
        <v>18</v>
      </c>
      <c r="AH37" s="32" t="s">
        <v>18</v>
      </c>
      <c r="AI37" s="32" t="s">
        <v>18</v>
      </c>
      <c r="AJ37" s="32" t="s">
        <v>18</v>
      </c>
      <c r="AK37" s="32" t="s">
        <v>18</v>
      </c>
      <c r="AL37" s="32" t="s">
        <v>18</v>
      </c>
      <c r="AM37" s="32" t="s">
        <v>18</v>
      </c>
      <c r="AN37" s="32" t="s">
        <v>18</v>
      </c>
      <c r="AO37" s="32" t="s">
        <v>18</v>
      </c>
      <c r="AP37" s="32" t="s">
        <v>18</v>
      </c>
      <c r="AQ37" s="32" t="s">
        <v>18</v>
      </c>
      <c r="AR37" s="30" t="n">
        <v>24</v>
      </c>
      <c r="AS37" s="33" t="n">
        <v>6</v>
      </c>
      <c r="AT37" s="34" t="n">
        <f aca="false">COUNTIF(C37:AQ37,"F")</f>
        <v>4</v>
      </c>
    </row>
    <row r="38" s="28" customFormat="true" ht="9.95" hidden="false" customHeight="true" outlineLevel="0" collapsed="false">
      <c r="A38" s="30" t="n">
        <v>25</v>
      </c>
      <c r="B38" s="91" t="str">
        <f aca="false">'1º Bimestre'!B38</f>
        <v>Jefferson Roque Sena</v>
      </c>
      <c r="C38" s="36"/>
      <c r="D38" s="36" t="s">
        <v>18</v>
      </c>
      <c r="E38" s="36" t="s">
        <v>18</v>
      </c>
      <c r="F38" s="36" t="s">
        <v>18</v>
      </c>
      <c r="G38" s="36" t="s">
        <v>18</v>
      </c>
      <c r="H38" s="36" t="s">
        <v>18</v>
      </c>
      <c r="I38" s="36" t="s">
        <v>17</v>
      </c>
      <c r="J38" s="36" t="s">
        <v>18</v>
      </c>
      <c r="K38" s="36" t="s">
        <v>18</v>
      </c>
      <c r="L38" s="36" t="s">
        <v>18</v>
      </c>
      <c r="M38" s="36" t="s">
        <v>18</v>
      </c>
      <c r="N38" s="36" t="s">
        <v>18</v>
      </c>
      <c r="O38" s="36" t="s">
        <v>18</v>
      </c>
      <c r="P38" s="36" t="s">
        <v>18</v>
      </c>
      <c r="Q38" s="36" t="s">
        <v>18</v>
      </c>
      <c r="R38" s="36" t="s">
        <v>18</v>
      </c>
      <c r="S38" s="36" t="s">
        <v>18</v>
      </c>
      <c r="T38" s="36" t="s">
        <v>18</v>
      </c>
      <c r="U38" s="36" t="s">
        <v>18</v>
      </c>
      <c r="V38" s="36" t="s">
        <v>18</v>
      </c>
      <c r="W38" s="36" t="s">
        <v>18</v>
      </c>
      <c r="X38" s="36" t="s">
        <v>18</v>
      </c>
      <c r="Y38" s="32" t="s">
        <v>18</v>
      </c>
      <c r="Z38" s="32" t="s">
        <v>18</v>
      </c>
      <c r="AA38" s="32" t="s">
        <v>18</v>
      </c>
      <c r="AB38" s="32" t="s">
        <v>18</v>
      </c>
      <c r="AC38" s="32" t="s">
        <v>18</v>
      </c>
      <c r="AD38" s="32" t="s">
        <v>18</v>
      </c>
      <c r="AE38" s="32" t="s">
        <v>18</v>
      </c>
      <c r="AF38" s="32" t="s">
        <v>18</v>
      </c>
      <c r="AG38" s="32" t="s">
        <v>18</v>
      </c>
      <c r="AH38" s="32" t="s">
        <v>18</v>
      </c>
      <c r="AI38" s="32" t="s">
        <v>18</v>
      </c>
      <c r="AJ38" s="32" t="s">
        <v>18</v>
      </c>
      <c r="AK38" s="32" t="s">
        <v>18</v>
      </c>
      <c r="AL38" s="32" t="s">
        <v>18</v>
      </c>
      <c r="AM38" s="32" t="s">
        <v>18</v>
      </c>
      <c r="AN38" s="32" t="s">
        <v>18</v>
      </c>
      <c r="AO38" s="32" t="s">
        <v>18</v>
      </c>
      <c r="AP38" s="32" t="s">
        <v>18</v>
      </c>
      <c r="AQ38" s="32" t="s">
        <v>18</v>
      </c>
      <c r="AR38" s="30" t="n">
        <v>25</v>
      </c>
      <c r="AS38" s="33" t="n">
        <v>6.3</v>
      </c>
      <c r="AT38" s="34" t="n">
        <f aca="false">COUNTIF(C38:AQ38,"F")</f>
        <v>1</v>
      </c>
    </row>
    <row r="39" s="28" customFormat="true" ht="9.95" hidden="false" customHeight="true" outlineLevel="0" collapsed="false">
      <c r="A39" s="30" t="n">
        <v>26</v>
      </c>
      <c r="B39" s="91" t="str">
        <f aca="false">'1º Bimestre'!B39</f>
        <v>Jennyfer Ferreira Zambonato</v>
      </c>
      <c r="C39" s="36"/>
      <c r="D39" s="36" t="s">
        <v>18</v>
      </c>
      <c r="E39" s="36" t="s">
        <v>18</v>
      </c>
      <c r="F39" s="36" t="s">
        <v>18</v>
      </c>
      <c r="G39" s="36" t="s">
        <v>18</v>
      </c>
      <c r="H39" s="36" t="s">
        <v>18</v>
      </c>
      <c r="I39" s="36" t="s">
        <v>18</v>
      </c>
      <c r="J39" s="36" t="s">
        <v>18</v>
      </c>
      <c r="K39" s="36" t="s">
        <v>18</v>
      </c>
      <c r="L39" s="36" t="s">
        <v>18</v>
      </c>
      <c r="M39" s="36" t="s">
        <v>18</v>
      </c>
      <c r="N39" s="36" t="s">
        <v>18</v>
      </c>
      <c r="O39" s="36" t="s">
        <v>18</v>
      </c>
      <c r="P39" s="36" t="s">
        <v>18</v>
      </c>
      <c r="Q39" s="36" t="s">
        <v>18</v>
      </c>
      <c r="R39" s="36" t="s">
        <v>18</v>
      </c>
      <c r="S39" s="36" t="s">
        <v>18</v>
      </c>
      <c r="T39" s="36" t="s">
        <v>18</v>
      </c>
      <c r="U39" s="36" t="s">
        <v>18</v>
      </c>
      <c r="V39" s="36" t="s">
        <v>18</v>
      </c>
      <c r="W39" s="36" t="s">
        <v>18</v>
      </c>
      <c r="X39" s="36" t="s">
        <v>18</v>
      </c>
      <c r="Y39" s="32" t="s">
        <v>18</v>
      </c>
      <c r="Z39" s="32" t="s">
        <v>18</v>
      </c>
      <c r="AA39" s="32" t="s">
        <v>18</v>
      </c>
      <c r="AB39" s="32" t="s">
        <v>18</v>
      </c>
      <c r="AC39" s="32" t="s">
        <v>18</v>
      </c>
      <c r="AD39" s="32" t="s">
        <v>18</v>
      </c>
      <c r="AE39" s="32" t="s">
        <v>18</v>
      </c>
      <c r="AF39" s="32" t="s">
        <v>18</v>
      </c>
      <c r="AG39" s="32" t="s">
        <v>18</v>
      </c>
      <c r="AH39" s="32" t="s">
        <v>18</v>
      </c>
      <c r="AI39" s="32" t="s">
        <v>18</v>
      </c>
      <c r="AJ39" s="32" t="s">
        <v>18</v>
      </c>
      <c r="AK39" s="32" t="s">
        <v>18</v>
      </c>
      <c r="AL39" s="32" t="s">
        <v>18</v>
      </c>
      <c r="AM39" s="32" t="s">
        <v>18</v>
      </c>
      <c r="AN39" s="32" t="s">
        <v>18</v>
      </c>
      <c r="AO39" s="32" t="s">
        <v>18</v>
      </c>
      <c r="AP39" s="32" t="s">
        <v>18</v>
      </c>
      <c r="AQ39" s="32" t="s">
        <v>18</v>
      </c>
      <c r="AR39" s="30" t="n">
        <v>26</v>
      </c>
      <c r="AS39" s="33" t="n">
        <v>6.78</v>
      </c>
      <c r="AT39" s="34" t="n">
        <f aca="false">COUNTIF(C39:AQ39,"F")</f>
        <v>0</v>
      </c>
    </row>
    <row r="40" s="28" customFormat="true" ht="9.95" hidden="false" customHeight="true" outlineLevel="0" collapsed="false">
      <c r="A40" s="30" t="n">
        <v>27</v>
      </c>
      <c r="B40" s="91" t="str">
        <f aca="false">'1º Bimestre'!B40</f>
        <v>Jéssica Figueiredo da Silva</v>
      </c>
      <c r="C40" s="36"/>
      <c r="D40" s="36" t="s">
        <v>18</v>
      </c>
      <c r="E40" s="36" t="s">
        <v>18</v>
      </c>
      <c r="F40" s="36" t="s">
        <v>18</v>
      </c>
      <c r="G40" s="36" t="s">
        <v>18</v>
      </c>
      <c r="H40" s="36" t="s">
        <v>18</v>
      </c>
      <c r="I40" s="36" t="s">
        <v>17</v>
      </c>
      <c r="J40" s="36" t="s">
        <v>17</v>
      </c>
      <c r="K40" s="36" t="s">
        <v>18</v>
      </c>
      <c r="L40" s="36" t="s">
        <v>18</v>
      </c>
      <c r="M40" s="36" t="s">
        <v>18</v>
      </c>
      <c r="N40" s="36" t="s">
        <v>18</v>
      </c>
      <c r="O40" s="36" t="s">
        <v>18</v>
      </c>
      <c r="P40" s="36" t="s">
        <v>18</v>
      </c>
      <c r="Q40" s="36" t="s">
        <v>18</v>
      </c>
      <c r="R40" s="36" t="s">
        <v>18</v>
      </c>
      <c r="S40" s="36" t="s">
        <v>18</v>
      </c>
      <c r="T40" s="36" t="s">
        <v>18</v>
      </c>
      <c r="U40" s="36" t="s">
        <v>18</v>
      </c>
      <c r="V40" s="36" t="s">
        <v>18</v>
      </c>
      <c r="W40" s="36" t="s">
        <v>18</v>
      </c>
      <c r="X40" s="36" t="s">
        <v>18</v>
      </c>
      <c r="Y40" s="32" t="s">
        <v>18</v>
      </c>
      <c r="Z40" s="32" t="s">
        <v>18</v>
      </c>
      <c r="AA40" s="32" t="s">
        <v>18</v>
      </c>
      <c r="AB40" s="32" t="s">
        <v>18</v>
      </c>
      <c r="AC40" s="32" t="s">
        <v>18</v>
      </c>
      <c r="AD40" s="32" t="s">
        <v>18</v>
      </c>
      <c r="AE40" s="32" t="s">
        <v>18</v>
      </c>
      <c r="AF40" s="32" t="s">
        <v>18</v>
      </c>
      <c r="AG40" s="32" t="s">
        <v>18</v>
      </c>
      <c r="AH40" s="32" t="s">
        <v>18</v>
      </c>
      <c r="AI40" s="32" t="s">
        <v>18</v>
      </c>
      <c r="AJ40" s="32" t="s">
        <v>18</v>
      </c>
      <c r="AK40" s="32" t="s">
        <v>18</v>
      </c>
      <c r="AL40" s="32" t="s">
        <v>18</v>
      </c>
      <c r="AM40" s="32" t="s">
        <v>18</v>
      </c>
      <c r="AN40" s="32" t="s">
        <v>18</v>
      </c>
      <c r="AO40" s="32" t="s">
        <v>18</v>
      </c>
      <c r="AP40" s="32" t="s">
        <v>18</v>
      </c>
      <c r="AQ40" s="32" t="s">
        <v>18</v>
      </c>
      <c r="AR40" s="30" t="n">
        <v>27</v>
      </c>
      <c r="AS40" s="33" t="n">
        <v>6.78</v>
      </c>
      <c r="AT40" s="34" t="n">
        <f aca="false">COUNTIF(C40:AQ40,"F")</f>
        <v>2</v>
      </c>
    </row>
    <row r="41" s="28" customFormat="true" ht="9.95" hidden="false" customHeight="true" outlineLevel="0" collapsed="false">
      <c r="A41" s="30" t="n">
        <v>28</v>
      </c>
      <c r="B41" s="91" t="str">
        <f aca="false">'1º Bimestre'!B41</f>
        <v>Johnnatan Olivate Goularte</v>
      </c>
      <c r="C41" s="36"/>
      <c r="D41" s="36" t="s">
        <v>18</v>
      </c>
      <c r="E41" s="36" t="s">
        <v>17</v>
      </c>
      <c r="F41" s="36" t="s">
        <v>17</v>
      </c>
      <c r="G41" s="36" t="s">
        <v>18</v>
      </c>
      <c r="H41" s="36" t="s">
        <v>18</v>
      </c>
      <c r="I41" s="36" t="s">
        <v>17</v>
      </c>
      <c r="J41" s="36" t="s">
        <v>17</v>
      </c>
      <c r="K41" s="36" t="s">
        <v>17</v>
      </c>
      <c r="L41" s="36" t="s">
        <v>17</v>
      </c>
      <c r="M41" s="36" t="s">
        <v>18</v>
      </c>
      <c r="N41" s="36" t="s">
        <v>18</v>
      </c>
      <c r="O41" s="36" t="s">
        <v>18</v>
      </c>
      <c r="P41" s="36" t="s">
        <v>18</v>
      </c>
      <c r="Q41" s="36" t="s">
        <v>17</v>
      </c>
      <c r="R41" s="36" t="s">
        <v>17</v>
      </c>
      <c r="S41" s="36" t="s">
        <v>18</v>
      </c>
      <c r="T41" s="36" t="s">
        <v>18</v>
      </c>
      <c r="U41" s="36" t="s">
        <v>18</v>
      </c>
      <c r="V41" s="36" t="s">
        <v>18</v>
      </c>
      <c r="W41" s="36" t="s">
        <v>18</v>
      </c>
      <c r="X41" s="36" t="s">
        <v>18</v>
      </c>
      <c r="Y41" s="32" t="s">
        <v>18</v>
      </c>
      <c r="Z41" s="32" t="s">
        <v>18</v>
      </c>
      <c r="AA41" s="32" t="s">
        <v>18</v>
      </c>
      <c r="AB41" s="32" t="s">
        <v>18</v>
      </c>
      <c r="AC41" s="32" t="s">
        <v>18</v>
      </c>
      <c r="AD41" s="32" t="s">
        <v>18</v>
      </c>
      <c r="AE41" s="32" t="s">
        <v>18</v>
      </c>
      <c r="AF41" s="32" t="s">
        <v>18</v>
      </c>
      <c r="AG41" s="32" t="s">
        <v>18</v>
      </c>
      <c r="AH41" s="32" t="s">
        <v>18</v>
      </c>
      <c r="AI41" s="32" t="s">
        <v>18</v>
      </c>
      <c r="AJ41" s="32" t="s">
        <v>18</v>
      </c>
      <c r="AK41" s="32" t="s">
        <v>18</v>
      </c>
      <c r="AL41" s="32" t="s">
        <v>18</v>
      </c>
      <c r="AM41" s="32" t="s">
        <v>18</v>
      </c>
      <c r="AN41" s="32" t="s">
        <v>18</v>
      </c>
      <c r="AO41" s="32" t="s">
        <v>18</v>
      </c>
      <c r="AP41" s="32" t="s">
        <v>18</v>
      </c>
      <c r="AQ41" s="32" t="s">
        <v>18</v>
      </c>
      <c r="AR41" s="30" t="n">
        <v>28</v>
      </c>
      <c r="AS41" s="33" t="n">
        <v>6.78</v>
      </c>
      <c r="AT41" s="34" t="n">
        <f aca="false">COUNTIF(C41:AQ41,"F")</f>
        <v>8</v>
      </c>
    </row>
    <row r="42" s="28" customFormat="true" ht="9.95" hidden="false" customHeight="true" outlineLevel="0" collapsed="false">
      <c r="A42" s="30" t="n">
        <v>29</v>
      </c>
      <c r="B42" s="91" t="str">
        <f aca="false">'1º Bimestre'!B42</f>
        <v>José Henrique de Souza Faria</v>
      </c>
      <c r="C42" s="36"/>
      <c r="D42" s="36" t="s">
        <v>18</v>
      </c>
      <c r="E42" s="36" t="s">
        <v>18</v>
      </c>
      <c r="F42" s="36" t="s">
        <v>18</v>
      </c>
      <c r="G42" s="36" t="s">
        <v>18</v>
      </c>
      <c r="H42" s="36" t="s">
        <v>18</v>
      </c>
      <c r="I42" s="36" t="s">
        <v>18</v>
      </c>
      <c r="J42" s="36" t="s">
        <v>18</v>
      </c>
      <c r="K42" s="36" t="s">
        <v>18</v>
      </c>
      <c r="L42" s="36" t="s">
        <v>18</v>
      </c>
      <c r="M42" s="36" t="s">
        <v>18</v>
      </c>
      <c r="N42" s="36" t="s">
        <v>18</v>
      </c>
      <c r="O42" s="36" t="s">
        <v>18</v>
      </c>
      <c r="P42" s="36" t="s">
        <v>18</v>
      </c>
      <c r="Q42" s="36" t="s">
        <v>18</v>
      </c>
      <c r="R42" s="36" t="s">
        <v>18</v>
      </c>
      <c r="S42" s="36" t="s">
        <v>17</v>
      </c>
      <c r="T42" s="36" t="s">
        <v>17</v>
      </c>
      <c r="U42" s="36" t="s">
        <v>18</v>
      </c>
      <c r="V42" s="36" t="s">
        <v>18</v>
      </c>
      <c r="W42" s="36" t="s">
        <v>18</v>
      </c>
      <c r="X42" s="36" t="s">
        <v>18</v>
      </c>
      <c r="Y42" s="32" t="s">
        <v>18</v>
      </c>
      <c r="Z42" s="32" t="s">
        <v>18</v>
      </c>
      <c r="AA42" s="32" t="s">
        <v>18</v>
      </c>
      <c r="AB42" s="32" t="s">
        <v>18</v>
      </c>
      <c r="AC42" s="32" t="s">
        <v>18</v>
      </c>
      <c r="AD42" s="32" t="s">
        <v>18</v>
      </c>
      <c r="AE42" s="32" t="s">
        <v>18</v>
      </c>
      <c r="AF42" s="32" t="s">
        <v>18</v>
      </c>
      <c r="AG42" s="32" t="s">
        <v>18</v>
      </c>
      <c r="AH42" s="32" t="s">
        <v>18</v>
      </c>
      <c r="AI42" s="32" t="s">
        <v>18</v>
      </c>
      <c r="AJ42" s="32" t="s">
        <v>18</v>
      </c>
      <c r="AK42" s="32" t="s">
        <v>18</v>
      </c>
      <c r="AL42" s="32" t="s">
        <v>18</v>
      </c>
      <c r="AM42" s="32" t="s">
        <v>18</v>
      </c>
      <c r="AN42" s="32" t="s">
        <v>18</v>
      </c>
      <c r="AO42" s="32" t="s">
        <v>18</v>
      </c>
      <c r="AP42" s="32" t="s">
        <v>18</v>
      </c>
      <c r="AQ42" s="32" t="s">
        <v>18</v>
      </c>
      <c r="AR42" s="30" t="n">
        <v>29</v>
      </c>
      <c r="AS42" s="33" t="n">
        <v>1</v>
      </c>
      <c r="AT42" s="34" t="n">
        <f aca="false">COUNTIF(C42:AQ42,"F")</f>
        <v>2</v>
      </c>
    </row>
    <row r="43" s="28" customFormat="true" ht="9.95" hidden="false" customHeight="true" outlineLevel="0" collapsed="false">
      <c r="A43" s="30" t="n">
        <v>30</v>
      </c>
      <c r="B43" s="91" t="str">
        <f aca="false">'1º Bimestre'!B43</f>
        <v>José Luiz Magalhães Lima</v>
      </c>
      <c r="C43" s="36"/>
      <c r="D43" s="36" t="s">
        <v>18</v>
      </c>
      <c r="E43" s="36" t="s">
        <v>18</v>
      </c>
      <c r="F43" s="36" t="s">
        <v>18</v>
      </c>
      <c r="G43" s="36" t="s">
        <v>18</v>
      </c>
      <c r="H43" s="36" t="s">
        <v>18</v>
      </c>
      <c r="I43" s="36" t="s">
        <v>18</v>
      </c>
      <c r="J43" s="36" t="s">
        <v>18</v>
      </c>
      <c r="K43" s="36" t="s">
        <v>18</v>
      </c>
      <c r="L43" s="36" t="s">
        <v>18</v>
      </c>
      <c r="M43" s="36" t="s">
        <v>18</v>
      </c>
      <c r="N43" s="36" t="s">
        <v>18</v>
      </c>
      <c r="O43" s="36" t="s">
        <v>18</v>
      </c>
      <c r="P43" s="36" t="s">
        <v>18</v>
      </c>
      <c r="Q43" s="36" t="s">
        <v>18</v>
      </c>
      <c r="R43" s="36" t="s">
        <v>18</v>
      </c>
      <c r="S43" s="36" t="s">
        <v>17</v>
      </c>
      <c r="T43" s="36" t="s">
        <v>17</v>
      </c>
      <c r="U43" s="36" t="s">
        <v>18</v>
      </c>
      <c r="V43" s="36" t="s">
        <v>18</v>
      </c>
      <c r="W43" s="36" t="s">
        <v>18</v>
      </c>
      <c r="X43" s="36" t="s">
        <v>18</v>
      </c>
      <c r="Y43" s="32" t="s">
        <v>18</v>
      </c>
      <c r="Z43" s="32" t="s">
        <v>18</v>
      </c>
      <c r="AA43" s="32" t="s">
        <v>18</v>
      </c>
      <c r="AB43" s="32" t="s">
        <v>18</v>
      </c>
      <c r="AC43" s="32" t="s">
        <v>18</v>
      </c>
      <c r="AD43" s="32" t="s">
        <v>18</v>
      </c>
      <c r="AE43" s="32" t="s">
        <v>18</v>
      </c>
      <c r="AF43" s="32" t="s">
        <v>18</v>
      </c>
      <c r="AG43" s="32" t="s">
        <v>18</v>
      </c>
      <c r="AH43" s="32" t="s">
        <v>18</v>
      </c>
      <c r="AI43" s="32" t="s">
        <v>18</v>
      </c>
      <c r="AJ43" s="32" t="s">
        <v>18</v>
      </c>
      <c r="AK43" s="32" t="s">
        <v>18</v>
      </c>
      <c r="AL43" s="32" t="s">
        <v>18</v>
      </c>
      <c r="AM43" s="32" t="s">
        <v>18</v>
      </c>
      <c r="AN43" s="32" t="s">
        <v>18</v>
      </c>
      <c r="AO43" s="32" t="s">
        <v>18</v>
      </c>
      <c r="AP43" s="32" t="s">
        <v>18</v>
      </c>
      <c r="AQ43" s="32" t="s">
        <v>18</v>
      </c>
      <c r="AR43" s="30" t="n">
        <v>30</v>
      </c>
      <c r="AS43" s="33" t="str">
        <f aca="false">'Nota 4B'!AQ42</f>
        <v/>
      </c>
      <c r="AT43" s="34" t="n">
        <f aca="false">COUNTIF(C43:AQ43,"F")</f>
        <v>2</v>
      </c>
    </row>
    <row r="44" s="28" customFormat="true" ht="9.95" hidden="false" customHeight="true" outlineLevel="0" collapsed="false">
      <c r="A44" s="30" t="n">
        <v>31</v>
      </c>
      <c r="B44" s="91" t="str">
        <f aca="false">'1º Bimestre'!B44</f>
        <v>Jozebel Arvani Zaniolo</v>
      </c>
      <c r="C44" s="36"/>
      <c r="D44" s="36" t="s">
        <v>18</v>
      </c>
      <c r="E44" s="36" t="s">
        <v>18</v>
      </c>
      <c r="F44" s="36" t="s">
        <v>18</v>
      </c>
      <c r="G44" s="36" t="s">
        <v>18</v>
      </c>
      <c r="H44" s="36" t="s">
        <v>18</v>
      </c>
      <c r="I44" s="36" t="s">
        <v>18</v>
      </c>
      <c r="J44" s="36" t="s">
        <v>18</v>
      </c>
      <c r="K44" s="36" t="s">
        <v>18</v>
      </c>
      <c r="L44" s="36" t="s">
        <v>18</v>
      </c>
      <c r="M44" s="36" t="s">
        <v>18</v>
      </c>
      <c r="N44" s="36" t="s">
        <v>18</v>
      </c>
      <c r="O44" s="36" t="s">
        <v>18</v>
      </c>
      <c r="P44" s="36" t="s">
        <v>18</v>
      </c>
      <c r="Q44" s="36" t="s">
        <v>18</v>
      </c>
      <c r="R44" s="36" t="s">
        <v>18</v>
      </c>
      <c r="S44" s="36" t="s">
        <v>18</v>
      </c>
      <c r="T44" s="36" t="s">
        <v>18</v>
      </c>
      <c r="U44" s="36" t="s">
        <v>18</v>
      </c>
      <c r="V44" s="36" t="s">
        <v>18</v>
      </c>
      <c r="W44" s="36" t="s">
        <v>18</v>
      </c>
      <c r="X44" s="36" t="s">
        <v>18</v>
      </c>
      <c r="Y44" s="32" t="s">
        <v>18</v>
      </c>
      <c r="Z44" s="32" t="s">
        <v>18</v>
      </c>
      <c r="AA44" s="32" t="s">
        <v>18</v>
      </c>
      <c r="AB44" s="32" t="s">
        <v>18</v>
      </c>
      <c r="AC44" s="32" t="s">
        <v>18</v>
      </c>
      <c r="AD44" s="32" t="s">
        <v>18</v>
      </c>
      <c r="AE44" s="32" t="s">
        <v>18</v>
      </c>
      <c r="AF44" s="32" t="s">
        <v>18</v>
      </c>
      <c r="AG44" s="32" t="s">
        <v>18</v>
      </c>
      <c r="AH44" s="32" t="s">
        <v>18</v>
      </c>
      <c r="AI44" s="32" t="s">
        <v>18</v>
      </c>
      <c r="AJ44" s="32" t="s">
        <v>18</v>
      </c>
      <c r="AK44" s="32" t="s">
        <v>18</v>
      </c>
      <c r="AL44" s="32" t="s">
        <v>18</v>
      </c>
      <c r="AM44" s="32" t="s">
        <v>18</v>
      </c>
      <c r="AN44" s="32" t="s">
        <v>18</v>
      </c>
      <c r="AO44" s="32" t="s">
        <v>18</v>
      </c>
      <c r="AP44" s="32" t="s">
        <v>18</v>
      </c>
      <c r="AQ44" s="32" t="s">
        <v>18</v>
      </c>
      <c r="AR44" s="30" t="n">
        <v>31</v>
      </c>
      <c r="AS44" s="33" t="n">
        <v>9</v>
      </c>
      <c r="AT44" s="34" t="n">
        <f aca="false">COUNTIF(C44:AQ44,"F")</f>
        <v>0</v>
      </c>
    </row>
    <row r="45" s="28" customFormat="true" ht="9.95" hidden="false" customHeight="true" outlineLevel="0" collapsed="false">
      <c r="A45" s="30" t="n">
        <v>32</v>
      </c>
      <c r="B45" s="91" t="str">
        <f aca="false">'1º Bimestre'!B45</f>
        <v>Julio Cesar Ritter</v>
      </c>
      <c r="C45" s="36"/>
      <c r="D45" s="36" t="s">
        <v>18</v>
      </c>
      <c r="E45" s="36" t="s">
        <v>18</v>
      </c>
      <c r="F45" s="36" t="s">
        <v>18</v>
      </c>
      <c r="G45" s="36" t="s">
        <v>18</v>
      </c>
      <c r="H45" s="36" t="s">
        <v>18</v>
      </c>
      <c r="I45" s="36" t="s">
        <v>18</v>
      </c>
      <c r="J45" s="36" t="s">
        <v>18</v>
      </c>
      <c r="K45" s="36" t="s">
        <v>18</v>
      </c>
      <c r="L45" s="36" t="s">
        <v>18</v>
      </c>
      <c r="M45" s="36" t="s">
        <v>18</v>
      </c>
      <c r="N45" s="36" t="s">
        <v>18</v>
      </c>
      <c r="O45" s="36" t="s">
        <v>18</v>
      </c>
      <c r="P45" s="36" t="s">
        <v>18</v>
      </c>
      <c r="Q45" s="36" t="s">
        <v>18</v>
      </c>
      <c r="R45" s="36" t="s">
        <v>18</v>
      </c>
      <c r="S45" s="36" t="s">
        <v>18</v>
      </c>
      <c r="T45" s="36" t="s">
        <v>18</v>
      </c>
      <c r="U45" s="36" t="s">
        <v>18</v>
      </c>
      <c r="V45" s="36" t="s">
        <v>18</v>
      </c>
      <c r="W45" s="36" t="s">
        <v>18</v>
      </c>
      <c r="X45" s="36" t="s">
        <v>18</v>
      </c>
      <c r="Y45" s="32" t="s">
        <v>18</v>
      </c>
      <c r="Z45" s="32" t="s">
        <v>18</v>
      </c>
      <c r="AA45" s="32" t="s">
        <v>18</v>
      </c>
      <c r="AB45" s="32" t="s">
        <v>18</v>
      </c>
      <c r="AC45" s="32" t="s">
        <v>18</v>
      </c>
      <c r="AD45" s="32" t="s">
        <v>18</v>
      </c>
      <c r="AE45" s="32" t="s">
        <v>18</v>
      </c>
      <c r="AF45" s="32" t="s">
        <v>18</v>
      </c>
      <c r="AG45" s="32" t="s">
        <v>18</v>
      </c>
      <c r="AH45" s="32" t="s">
        <v>18</v>
      </c>
      <c r="AI45" s="32" t="s">
        <v>18</v>
      </c>
      <c r="AJ45" s="32" t="s">
        <v>18</v>
      </c>
      <c r="AK45" s="32" t="s">
        <v>18</v>
      </c>
      <c r="AL45" s="32" t="s">
        <v>18</v>
      </c>
      <c r="AM45" s="32" t="s">
        <v>18</v>
      </c>
      <c r="AN45" s="32" t="s">
        <v>18</v>
      </c>
      <c r="AO45" s="32" t="s">
        <v>18</v>
      </c>
      <c r="AP45" s="32" t="s">
        <v>18</v>
      </c>
      <c r="AQ45" s="32" t="s">
        <v>18</v>
      </c>
      <c r="AR45" s="30" t="n">
        <v>32</v>
      </c>
      <c r="AS45" s="33" t="n">
        <v>8.5</v>
      </c>
      <c r="AT45" s="34" t="n">
        <f aca="false">COUNTIF(C45:AQ45,"F")</f>
        <v>0</v>
      </c>
    </row>
    <row r="46" s="28" customFormat="true" ht="9.95" hidden="false" customHeight="true" outlineLevel="0" collapsed="false">
      <c r="A46" s="30" t="n">
        <v>33</v>
      </c>
      <c r="B46" s="91" t="str">
        <f aca="false">'1º Bimestre'!B46</f>
        <v>Kerolaine Gonçalves Ferreira da Silva</v>
      </c>
      <c r="C46" s="36"/>
      <c r="D46" s="36" t="s">
        <v>18</v>
      </c>
      <c r="E46" s="36" t="s">
        <v>18</v>
      </c>
      <c r="F46" s="36" t="s">
        <v>18</v>
      </c>
      <c r="G46" s="36" t="s">
        <v>18</v>
      </c>
      <c r="H46" s="36" t="s">
        <v>18</v>
      </c>
      <c r="I46" s="36" t="s">
        <v>18</v>
      </c>
      <c r="J46" s="36" t="s">
        <v>18</v>
      </c>
      <c r="K46" s="36" t="s">
        <v>18</v>
      </c>
      <c r="L46" s="36" t="s">
        <v>18</v>
      </c>
      <c r="M46" s="36" t="s">
        <v>18</v>
      </c>
      <c r="N46" s="36" t="s">
        <v>18</v>
      </c>
      <c r="O46" s="36" t="s">
        <v>18</v>
      </c>
      <c r="P46" s="36" t="s">
        <v>18</v>
      </c>
      <c r="Q46" s="36" t="s">
        <v>17</v>
      </c>
      <c r="R46" s="36" t="s">
        <v>17</v>
      </c>
      <c r="S46" s="36" t="s">
        <v>17</v>
      </c>
      <c r="T46" s="36" t="s">
        <v>17</v>
      </c>
      <c r="U46" s="36" t="s">
        <v>17</v>
      </c>
      <c r="V46" s="36" t="s">
        <v>17</v>
      </c>
      <c r="W46" s="36" t="s">
        <v>17</v>
      </c>
      <c r="X46" s="36" t="s">
        <v>17</v>
      </c>
      <c r="Y46" s="32" t="s">
        <v>18</v>
      </c>
      <c r="Z46" s="32" t="s">
        <v>18</v>
      </c>
      <c r="AA46" s="32" t="s">
        <v>18</v>
      </c>
      <c r="AB46" s="32" t="s">
        <v>18</v>
      </c>
      <c r="AC46" s="32" t="s">
        <v>18</v>
      </c>
      <c r="AD46" s="32" t="s">
        <v>18</v>
      </c>
      <c r="AE46" s="32" t="s">
        <v>18</v>
      </c>
      <c r="AF46" s="32" t="s">
        <v>18</v>
      </c>
      <c r="AG46" s="32" t="s">
        <v>18</v>
      </c>
      <c r="AH46" s="32" t="s">
        <v>18</v>
      </c>
      <c r="AI46" s="32" t="s">
        <v>18</v>
      </c>
      <c r="AJ46" s="32" t="s">
        <v>18</v>
      </c>
      <c r="AK46" s="32" t="s">
        <v>18</v>
      </c>
      <c r="AL46" s="32" t="s">
        <v>18</v>
      </c>
      <c r="AM46" s="32" t="s">
        <v>18</v>
      </c>
      <c r="AN46" s="32" t="s">
        <v>18</v>
      </c>
      <c r="AO46" s="32" t="s">
        <v>18</v>
      </c>
      <c r="AP46" s="32" t="s">
        <v>18</v>
      </c>
      <c r="AQ46" s="32" t="s">
        <v>18</v>
      </c>
      <c r="AR46" s="30" t="n">
        <v>33</v>
      </c>
      <c r="AS46" s="33" t="str">
        <f aca="false">'Nota 4B'!AQ45</f>
        <v/>
      </c>
      <c r="AT46" s="34" t="n">
        <f aca="false">COUNTIF(C46:AQ46,"F")</f>
        <v>8</v>
      </c>
    </row>
    <row r="47" s="28" customFormat="true" ht="9.95" hidden="false" customHeight="true" outlineLevel="0" collapsed="false">
      <c r="A47" s="30" t="n">
        <v>34</v>
      </c>
      <c r="B47" s="91" t="str">
        <f aca="false">'1º Bimestre'!B47</f>
        <v>Ketherin Alexsandra da Silva Gomes</v>
      </c>
      <c r="C47" s="36"/>
      <c r="D47" s="36" t="s">
        <v>18</v>
      </c>
      <c r="E47" s="36" t="s">
        <v>18</v>
      </c>
      <c r="F47" s="36" t="s">
        <v>18</v>
      </c>
      <c r="G47" s="36" t="s">
        <v>18</v>
      </c>
      <c r="H47" s="36" t="s">
        <v>18</v>
      </c>
      <c r="I47" s="36" t="s">
        <v>18</v>
      </c>
      <c r="J47" s="36" t="s">
        <v>18</v>
      </c>
      <c r="K47" s="36" t="s">
        <v>18</v>
      </c>
      <c r="L47" s="36" t="s">
        <v>18</v>
      </c>
      <c r="M47" s="36" t="s">
        <v>18</v>
      </c>
      <c r="N47" s="36" t="s">
        <v>18</v>
      </c>
      <c r="O47" s="36" t="s">
        <v>18</v>
      </c>
      <c r="P47" s="36" t="s">
        <v>18</v>
      </c>
      <c r="Q47" s="36" t="s">
        <v>17</v>
      </c>
      <c r="R47" s="36" t="s">
        <v>17</v>
      </c>
      <c r="S47" s="36" t="s">
        <v>18</v>
      </c>
      <c r="T47" s="36" t="s">
        <v>18</v>
      </c>
      <c r="U47" s="36" t="s">
        <v>18</v>
      </c>
      <c r="V47" s="36" t="s">
        <v>18</v>
      </c>
      <c r="W47" s="36" t="s">
        <v>18</v>
      </c>
      <c r="X47" s="36" t="s">
        <v>18</v>
      </c>
      <c r="Y47" s="32" t="s">
        <v>18</v>
      </c>
      <c r="Z47" s="32" t="s">
        <v>18</v>
      </c>
      <c r="AA47" s="32" t="s">
        <v>18</v>
      </c>
      <c r="AB47" s="32" t="s">
        <v>18</v>
      </c>
      <c r="AC47" s="32" t="s">
        <v>18</v>
      </c>
      <c r="AD47" s="32" t="s">
        <v>18</v>
      </c>
      <c r="AE47" s="32" t="s">
        <v>18</v>
      </c>
      <c r="AF47" s="32" t="s">
        <v>18</v>
      </c>
      <c r="AG47" s="32" t="s">
        <v>18</v>
      </c>
      <c r="AH47" s="32" t="s">
        <v>18</v>
      </c>
      <c r="AI47" s="32" t="s">
        <v>18</v>
      </c>
      <c r="AJ47" s="32" t="s">
        <v>18</v>
      </c>
      <c r="AK47" s="32" t="s">
        <v>18</v>
      </c>
      <c r="AL47" s="32" t="s">
        <v>18</v>
      </c>
      <c r="AM47" s="32" t="s">
        <v>18</v>
      </c>
      <c r="AN47" s="32" t="s">
        <v>18</v>
      </c>
      <c r="AO47" s="32" t="s">
        <v>18</v>
      </c>
      <c r="AP47" s="32" t="s">
        <v>18</v>
      </c>
      <c r="AQ47" s="32" t="s">
        <v>18</v>
      </c>
      <c r="AR47" s="30" t="n">
        <v>34</v>
      </c>
      <c r="AS47" s="33" t="n">
        <v>9</v>
      </c>
      <c r="AT47" s="34" t="n">
        <f aca="false">COUNTIF(C47:AQ47,"F")</f>
        <v>2</v>
      </c>
    </row>
    <row r="48" s="28" customFormat="true" ht="9.95" hidden="false" customHeight="true" outlineLevel="0" collapsed="false">
      <c r="A48" s="30" t="n">
        <v>35</v>
      </c>
      <c r="B48" s="91" t="str">
        <f aca="false">'1º Bimestre'!B48</f>
        <v>Leandro Rauber</v>
      </c>
      <c r="C48" s="36"/>
      <c r="D48" s="36" t="s">
        <v>18</v>
      </c>
      <c r="E48" s="36" t="s">
        <v>17</v>
      </c>
      <c r="F48" s="36" t="s">
        <v>17</v>
      </c>
      <c r="G48" s="36" t="s">
        <v>18</v>
      </c>
      <c r="H48" s="36" t="s">
        <v>18</v>
      </c>
      <c r="I48" s="36" t="s">
        <v>17</v>
      </c>
      <c r="J48" s="36" t="s">
        <v>17</v>
      </c>
      <c r="K48" s="36" t="s">
        <v>17</v>
      </c>
      <c r="L48" s="36" t="s">
        <v>17</v>
      </c>
      <c r="M48" s="36" t="s">
        <v>18</v>
      </c>
      <c r="N48" s="36" t="s">
        <v>18</v>
      </c>
      <c r="O48" s="36" t="s">
        <v>18</v>
      </c>
      <c r="P48" s="36" t="s">
        <v>18</v>
      </c>
      <c r="Q48" s="36" t="s">
        <v>17</v>
      </c>
      <c r="R48" s="36" t="s">
        <v>17</v>
      </c>
      <c r="S48" s="36" t="s">
        <v>18</v>
      </c>
      <c r="T48" s="36" t="s">
        <v>18</v>
      </c>
      <c r="U48" s="36" t="s">
        <v>18</v>
      </c>
      <c r="V48" s="36" t="s">
        <v>18</v>
      </c>
      <c r="W48" s="36" t="s">
        <v>18</v>
      </c>
      <c r="X48" s="36" t="s">
        <v>18</v>
      </c>
      <c r="Y48" s="36" t="s">
        <v>18</v>
      </c>
      <c r="Z48" s="36" t="s">
        <v>18</v>
      </c>
      <c r="AA48" s="36" t="s">
        <v>18</v>
      </c>
      <c r="AB48" s="36" t="s">
        <v>18</v>
      </c>
      <c r="AC48" s="36" t="s">
        <v>18</v>
      </c>
      <c r="AD48" s="36" t="s">
        <v>18</v>
      </c>
      <c r="AE48" s="36" t="s">
        <v>18</v>
      </c>
      <c r="AF48" s="36" t="s">
        <v>18</v>
      </c>
      <c r="AG48" s="36" t="s">
        <v>18</v>
      </c>
      <c r="AH48" s="36" t="s">
        <v>18</v>
      </c>
      <c r="AI48" s="36" t="s">
        <v>18</v>
      </c>
      <c r="AJ48" s="36" t="s">
        <v>18</v>
      </c>
      <c r="AK48" s="36" t="s">
        <v>18</v>
      </c>
      <c r="AL48" s="36" t="s">
        <v>18</v>
      </c>
      <c r="AM48" s="36" t="s">
        <v>18</v>
      </c>
      <c r="AN48" s="36" t="s">
        <v>18</v>
      </c>
      <c r="AO48" s="36" t="s">
        <v>18</v>
      </c>
      <c r="AP48" s="36" t="s">
        <v>18</v>
      </c>
      <c r="AQ48" s="36" t="s">
        <v>18</v>
      </c>
      <c r="AR48" s="30" t="n">
        <v>35</v>
      </c>
      <c r="AS48" s="33" t="n">
        <v>1</v>
      </c>
      <c r="AT48" s="34" t="n">
        <f aca="false">COUNTIF(C48:AQ48,"F")</f>
        <v>8</v>
      </c>
    </row>
    <row r="49" s="28" customFormat="true" ht="9.95" hidden="false" customHeight="true" outlineLevel="0" collapsed="false">
      <c r="A49" s="30" t="n">
        <v>36</v>
      </c>
      <c r="B49" s="91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0" t="n">
        <v>36</v>
      </c>
      <c r="AS49" s="33"/>
      <c r="AT49" s="34"/>
    </row>
    <row r="50" s="28" customFormat="true" ht="9.95" hidden="false" customHeight="true" outlineLevel="0" collapsed="false">
      <c r="A50" s="30" t="n">
        <v>37</v>
      </c>
      <c r="B50" s="91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0" t="n">
        <v>37</v>
      </c>
      <c r="AS50" s="33"/>
      <c r="AT50" s="34"/>
    </row>
    <row r="51" s="28" customFormat="true" ht="9.95" hidden="false" customHeight="true" outlineLevel="0" collapsed="false">
      <c r="A51" s="30" t="n">
        <v>38</v>
      </c>
      <c r="B51" s="8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0" t="n">
        <v>38</v>
      </c>
      <c r="AS51" s="33"/>
      <c r="AT51" s="34"/>
    </row>
    <row r="52" s="28" customFormat="true" ht="10.5" hidden="false" customHeight="true" outlineLevel="0" collapsed="false">
      <c r="A52" s="30" t="n">
        <v>39</v>
      </c>
      <c r="B52" s="8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0" t="n">
        <v>39</v>
      </c>
      <c r="AS52" s="33"/>
      <c r="AT52" s="34"/>
    </row>
    <row r="53" s="28" customFormat="true" ht="10.5" hidden="false" customHeight="true" outlineLevel="0" collapsed="false">
      <c r="A53" s="38" t="s">
        <v>54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</row>
    <row r="54" s="28" customFormat="true" ht="10.5" hidden="false" customHeight="true" outlineLevel="0" collapsed="false">
      <c r="A54" s="39" t="s">
        <v>55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0" t="s">
        <v>56</v>
      </c>
      <c r="AD54" s="30"/>
      <c r="AE54" s="30"/>
      <c r="AF54" s="30"/>
      <c r="AG54" s="30"/>
      <c r="AH54" s="30"/>
      <c r="AI54" s="30"/>
      <c r="AJ54" s="40" t="n">
        <f aca="false">COUNT(C9:AQ9)</f>
        <v>22</v>
      </c>
      <c r="AK54" s="40"/>
      <c r="AL54" s="40"/>
      <c r="AM54" s="39" t="s">
        <v>57</v>
      </c>
      <c r="AN54" s="39"/>
      <c r="AO54" s="39"/>
      <c r="AP54" s="39"/>
      <c r="AQ54" s="39"/>
      <c r="AR54" s="39"/>
      <c r="AS54" s="39"/>
      <c r="AT54" s="39"/>
    </row>
    <row r="55" s="28" customFormat="true" ht="10.5" hidden="false" customHeight="true" outlineLevel="0" collapsed="false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0"/>
      <c r="AD55" s="30"/>
      <c r="AE55" s="30"/>
      <c r="AF55" s="30"/>
      <c r="AG55" s="30"/>
      <c r="AH55" s="30"/>
      <c r="AI55" s="30"/>
      <c r="AJ55" s="40"/>
      <c r="AK55" s="40"/>
      <c r="AL55" s="40"/>
      <c r="AM55" s="39"/>
      <c r="AN55" s="39"/>
      <c r="AO55" s="39"/>
      <c r="AP55" s="39"/>
      <c r="AQ55" s="39"/>
      <c r="AR55" s="39"/>
      <c r="AS55" s="39"/>
      <c r="AT55" s="39"/>
    </row>
  </sheetData>
  <mergeCells count="59">
    <mergeCell ref="A2:AT2"/>
    <mergeCell ref="A3:AT3"/>
    <mergeCell ref="A4:AT4"/>
    <mergeCell ref="A5:AT5"/>
    <mergeCell ref="AG6:AT6"/>
    <mergeCell ref="AG7:AT7"/>
    <mergeCell ref="AG8:AT8"/>
    <mergeCell ref="A9:A13"/>
    <mergeCell ref="B9:B12"/>
    <mergeCell ref="C9:C13"/>
    <mergeCell ref="D9:D13"/>
    <mergeCell ref="E9:E13"/>
    <mergeCell ref="F9:F13"/>
    <mergeCell ref="G9:G13"/>
    <mergeCell ref="H9:H13"/>
    <mergeCell ref="I9:I13"/>
    <mergeCell ref="J9:J13"/>
    <mergeCell ref="K9:K13"/>
    <mergeCell ref="L9:L13"/>
    <mergeCell ref="M9:M13"/>
    <mergeCell ref="N9:N13"/>
    <mergeCell ref="O9:O13"/>
    <mergeCell ref="P9:P13"/>
    <mergeCell ref="Q9:Q13"/>
    <mergeCell ref="R9:R13"/>
    <mergeCell ref="S9:S13"/>
    <mergeCell ref="T9:T13"/>
    <mergeCell ref="U9:U13"/>
    <mergeCell ref="V9:V13"/>
    <mergeCell ref="W9:W13"/>
    <mergeCell ref="X9:X13"/>
    <mergeCell ref="Y9:Y13"/>
    <mergeCell ref="Z9:Z13"/>
    <mergeCell ref="AA9:AA13"/>
    <mergeCell ref="AB9:AB13"/>
    <mergeCell ref="AC9:AC13"/>
    <mergeCell ref="AD9:AD13"/>
    <mergeCell ref="AE9:AE13"/>
    <mergeCell ref="AF9:AF13"/>
    <mergeCell ref="AG9:AG13"/>
    <mergeCell ref="AH9:AH13"/>
    <mergeCell ref="AI9:AI13"/>
    <mergeCell ref="AJ9:AJ13"/>
    <mergeCell ref="AK9:AK13"/>
    <mergeCell ref="AL9:AL13"/>
    <mergeCell ref="AM9:AM13"/>
    <mergeCell ref="AN9:AN13"/>
    <mergeCell ref="AO9:AO13"/>
    <mergeCell ref="AP9:AP13"/>
    <mergeCell ref="AQ9:AQ13"/>
    <mergeCell ref="AR9:AR13"/>
    <mergeCell ref="AS9:AS13"/>
    <mergeCell ref="AT9:AT13"/>
    <mergeCell ref="C15:G15"/>
    <mergeCell ref="A53:AT53"/>
    <mergeCell ref="A54:AB55"/>
    <mergeCell ref="AC54:AI55"/>
    <mergeCell ref="AJ54:AL55"/>
    <mergeCell ref="AM54:AT55"/>
  </mergeCells>
  <printOptions headings="false" gridLines="false" gridLinesSet="true" horizontalCentered="false" verticalCentered="false"/>
  <pageMargins left="0.39375" right="0.196527777777778" top="0.0784722222222222" bottom="0.0784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10" workbookViewId="0">
      <selection pane="topLeft" activeCell="C18" activeCellId="0" sqref="C18"/>
    </sheetView>
  </sheetViews>
  <sheetFormatPr defaultRowHeight="12.75"/>
  <cols>
    <col collapsed="false" hidden="false" max="1" min="1" style="0" width="12.8418367346939"/>
    <col collapsed="false" hidden="false" max="2" min="2" style="0" width="12.984693877551"/>
    <col collapsed="false" hidden="false" max="3" min="3" style="0" width="2.56632653061224"/>
    <col collapsed="false" hidden="false" max="43" min="4" style="0" width="2"/>
    <col collapsed="false" hidden="false" max="44" min="44" style="0" width="3.41836734693878"/>
    <col collapsed="false" hidden="false" max="45" min="45" style="1" width="5.70408163265306"/>
    <col collapsed="false" hidden="false" max="46" min="46" style="2" width="20.265306122449"/>
  </cols>
  <sheetData>
    <row r="1" s="6" customFormat="true" ht="12.75" hidden="false" customHeight="true" outlineLevel="0" collapsed="false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4"/>
    </row>
    <row r="2" s="6" customFormat="true" ht="12.75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="6" customFormat="true" ht="12.75" hidden="false" customHeight="true" outlineLevel="0" collapsed="false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="6" customFormat="true" ht="12.75" hidden="false" customHeight="true" outlineLevel="0" collapsed="false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="6" customFormat="true" ht="14.1" hidden="false" customHeight="true" outlineLevel="0" collapsed="false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customFormat="false" ht="12.75" hidden="false" customHeight="false" outlineLevel="0" collapsed="false">
      <c r="A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</row>
    <row r="7" customFormat="false" ht="12.75" hidden="false" customHeight="false" outlineLevel="0" collapsed="false">
      <c r="A7" s="82" t="s">
        <v>75</v>
      </c>
      <c r="B7" s="82" t="s">
        <v>76</v>
      </c>
      <c r="C7" s="83" t="s">
        <v>77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customFormat="false" ht="12.8" hidden="false" customHeight="false" outlineLevel="0" collapsed="false">
      <c r="A8" s="93" t="n">
        <v>40458</v>
      </c>
      <c r="B8" s="85" t="n">
        <v>2</v>
      </c>
      <c r="C8" s="86" t="s">
        <v>117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</row>
    <row r="9" customFormat="false" ht="12.8" hidden="false" customHeight="false" outlineLevel="0" collapsed="false">
      <c r="A9" s="93" t="n">
        <v>40435</v>
      </c>
      <c r="B9" s="85" t="n">
        <v>2</v>
      </c>
      <c r="C9" s="86" t="s">
        <v>118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</row>
    <row r="10" customFormat="false" ht="12.8" hidden="false" customHeight="false" outlineLevel="0" collapsed="false">
      <c r="A10" s="93" t="n">
        <v>40472</v>
      </c>
      <c r="B10" s="85" t="n">
        <v>2</v>
      </c>
      <c r="C10" s="86" t="s">
        <v>119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</row>
    <row r="11" customFormat="false" ht="12.8" hidden="false" customHeight="false" outlineLevel="0" collapsed="false">
      <c r="A11" s="93" t="n">
        <v>40479</v>
      </c>
      <c r="B11" s="85" t="n">
        <v>2</v>
      </c>
      <c r="C11" s="86" t="s">
        <v>120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</row>
    <row r="12" customFormat="false" ht="12.8" hidden="false" customHeight="false" outlineLevel="0" collapsed="false">
      <c r="A12" s="93" t="n">
        <v>40479</v>
      </c>
      <c r="B12" s="85" t="n">
        <v>2</v>
      </c>
      <c r="C12" s="86" t="s">
        <v>120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</row>
    <row r="13" customFormat="false" ht="12.8" hidden="false" customHeight="false" outlineLevel="0" collapsed="false">
      <c r="A13" s="93" t="n">
        <v>40486</v>
      </c>
      <c r="B13" s="85" t="n">
        <v>2</v>
      </c>
      <c r="C13" s="86" t="s">
        <v>91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</row>
    <row r="14" customFormat="false" ht="12.8" hidden="false" customHeight="false" outlineLevel="0" collapsed="false">
      <c r="A14" s="93" t="n">
        <v>40487</v>
      </c>
      <c r="B14" s="85" t="n">
        <v>2</v>
      </c>
      <c r="C14" s="86" t="s">
        <v>121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</row>
    <row r="15" customFormat="false" ht="12.8" hidden="false" customHeight="false" outlineLevel="0" collapsed="false">
      <c r="A15" s="93" t="n">
        <v>40493</v>
      </c>
      <c r="B15" s="85" t="n">
        <v>2</v>
      </c>
      <c r="C15" s="86" t="s">
        <v>122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</row>
    <row r="16" customFormat="false" ht="12.8" hidden="false" customHeight="false" outlineLevel="0" collapsed="false">
      <c r="A16" s="93" t="n">
        <v>40500</v>
      </c>
      <c r="B16" s="85" t="n">
        <v>2</v>
      </c>
      <c r="C16" s="86" t="s">
        <v>123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</row>
    <row r="17" customFormat="false" ht="12.8" hidden="false" customHeight="false" outlineLevel="0" collapsed="false">
      <c r="A17" s="93" t="n">
        <v>40514</v>
      </c>
      <c r="B17" s="85" t="n">
        <v>2</v>
      </c>
      <c r="C17" s="86" t="s">
        <v>124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</row>
    <row r="18" customFormat="false" ht="12.8" hidden="false" customHeight="false" outlineLevel="0" collapsed="false">
      <c r="A18" s="93" t="n">
        <v>40521</v>
      </c>
      <c r="B18" s="85" t="n">
        <v>2</v>
      </c>
      <c r="C18" s="87" t="s">
        <v>91</v>
      </c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</row>
    <row r="19" customFormat="false" ht="12.75" hidden="false" customHeight="false" outlineLevel="0" collapsed="false">
      <c r="A19" s="85"/>
      <c r="B19" s="85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</row>
    <row r="20" customFormat="false" ht="12.75" hidden="false" customHeight="false" outlineLevel="0" collapsed="false">
      <c r="A20" s="85"/>
      <c r="B20" s="85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</row>
    <row r="21" customFormat="false" ht="12.75" hidden="false" customHeight="false" outlineLevel="0" collapsed="false">
      <c r="A21" s="85"/>
      <c r="B21" s="85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</row>
    <row r="22" customFormat="false" ht="12.75" hidden="false" customHeight="false" outlineLevel="0" collapsed="false">
      <c r="A22" s="85"/>
      <c r="B22" s="85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</row>
    <row r="23" customFormat="false" ht="12.75" hidden="false" customHeight="false" outlineLevel="0" collapsed="false">
      <c r="A23" s="85"/>
      <c r="B23" s="85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</row>
    <row r="24" customFormat="false" ht="12.75" hidden="false" customHeight="false" outlineLevel="0" collapsed="false">
      <c r="A24" s="85"/>
      <c r="B24" s="85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</row>
    <row r="25" customFormat="false" ht="12.75" hidden="false" customHeight="false" outlineLevel="0" collapsed="false">
      <c r="A25" s="85"/>
      <c r="B25" s="85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</row>
    <row r="26" customFormat="false" ht="12.75" hidden="false" customHeight="false" outlineLevel="0" collapsed="false">
      <c r="A26" s="85"/>
      <c r="B26" s="85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</row>
    <row r="27" customFormat="false" ht="12.75" hidden="false" customHeight="false" outlineLevel="0" collapsed="false">
      <c r="A27" s="85"/>
      <c r="B27" s="85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</row>
    <row r="28" customFormat="false" ht="12.75" hidden="false" customHeight="false" outlineLevel="0" collapsed="false">
      <c r="A28" s="85"/>
      <c r="B28" s="85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</row>
    <row r="29" customFormat="false" ht="12.75" hidden="false" customHeight="false" outlineLevel="0" collapsed="false">
      <c r="A29" s="85"/>
      <c r="B29" s="85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</row>
    <row r="30" customFormat="false" ht="12.75" hidden="false" customHeight="false" outlineLevel="0" collapsed="false">
      <c r="A30" s="85"/>
      <c r="B30" s="85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8" t="s">
        <v>96</v>
      </c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</row>
    <row r="31" customFormat="false" ht="12.75" hidden="false" customHeight="false" outlineLevel="0" collapsed="false">
      <c r="A31" s="85"/>
      <c r="B31" s="85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</row>
    <row r="32" customFormat="false" ht="12.75" hidden="false" customHeight="false" outlineLevel="0" collapsed="false">
      <c r="A32" s="85"/>
      <c r="B32" s="85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</row>
    <row r="33" customFormat="false" ht="12.75" hidden="false" customHeight="false" outlineLevel="0" collapsed="false">
      <c r="A33" s="85"/>
      <c r="B33" s="85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</row>
    <row r="34" customFormat="false" ht="12.75" hidden="false" customHeight="false" outlineLevel="0" collapsed="false">
      <c r="A34" s="85"/>
      <c r="B34" s="85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</row>
    <row r="35" customFormat="false" ht="12.75" hidden="false" customHeight="false" outlineLevel="0" collapsed="false">
      <c r="A35" s="85"/>
      <c r="B35" s="85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</row>
    <row r="36" customFormat="false" ht="12.75" hidden="false" customHeight="false" outlineLevel="0" collapsed="false">
      <c r="A36" s="85"/>
      <c r="B36" s="85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</row>
    <row r="37" customFormat="false" ht="12.75" hidden="false" customHeight="false" outlineLevel="0" collapsed="false">
      <c r="A37" s="85"/>
      <c r="B37" s="85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</row>
    <row r="38" customFormat="false" ht="12.75" hidden="false" customHeight="false" outlineLevel="0" collapsed="false">
      <c r="A38" s="85"/>
      <c r="B38" s="85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</row>
    <row r="39" customFormat="false" ht="12.75" hidden="false" customHeight="false" outlineLevel="0" collapsed="false">
      <c r="A39" s="85"/>
      <c r="B39" s="85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</row>
    <row r="40" customFormat="false" ht="12.75" hidden="false" customHeight="false" outlineLevel="0" collapsed="false">
      <c r="A40" s="89" t="s">
        <v>97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</row>
    <row r="41" customFormat="false" ht="12.75" hidden="false" customHeight="false" outlineLevel="0" collapsed="false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</row>
  </sheetData>
  <mergeCells count="49">
    <mergeCell ref="A2:AT2"/>
    <mergeCell ref="A3:AT3"/>
    <mergeCell ref="A4:AT4"/>
    <mergeCell ref="A5:AT5"/>
    <mergeCell ref="C6:AT6"/>
    <mergeCell ref="C7:AT7"/>
    <mergeCell ref="C8:AT8"/>
    <mergeCell ref="C9:AT9"/>
    <mergeCell ref="C10:AT10"/>
    <mergeCell ref="C11:AT11"/>
    <mergeCell ref="C12:AT12"/>
    <mergeCell ref="C13:AT13"/>
    <mergeCell ref="C14:AT14"/>
    <mergeCell ref="C15:AT15"/>
    <mergeCell ref="C16:AT16"/>
    <mergeCell ref="C17:AT17"/>
    <mergeCell ref="C18:AT18"/>
    <mergeCell ref="C19:AT19"/>
    <mergeCell ref="C20:AT20"/>
    <mergeCell ref="C21:AT21"/>
    <mergeCell ref="C22:AT22"/>
    <mergeCell ref="C23:AT23"/>
    <mergeCell ref="C24:AT24"/>
    <mergeCell ref="C25:AT25"/>
    <mergeCell ref="C26:AT26"/>
    <mergeCell ref="C27:AT27"/>
    <mergeCell ref="C28:AT28"/>
    <mergeCell ref="C29:AT29"/>
    <mergeCell ref="C30:AH30"/>
    <mergeCell ref="AI30:AT30"/>
    <mergeCell ref="C31:AH31"/>
    <mergeCell ref="AI31:AT31"/>
    <mergeCell ref="C32:AH32"/>
    <mergeCell ref="AI32:AT32"/>
    <mergeCell ref="C33:AH33"/>
    <mergeCell ref="AI33:AT33"/>
    <mergeCell ref="C34:AH34"/>
    <mergeCell ref="AI34:AT34"/>
    <mergeCell ref="C35:AH35"/>
    <mergeCell ref="AI35:AT35"/>
    <mergeCell ref="C36:AH36"/>
    <mergeCell ref="AI36:AT36"/>
    <mergeCell ref="C37:AH37"/>
    <mergeCell ref="AI37:AT37"/>
    <mergeCell ref="C38:AH38"/>
    <mergeCell ref="AI38:AT38"/>
    <mergeCell ref="C39:AH39"/>
    <mergeCell ref="AI39:AT39"/>
    <mergeCell ref="A40:AT41"/>
  </mergeCells>
  <printOptions headings="false" gridLines="false" gridLinesSet="true" horizontalCentered="false" verticalCentered="false"/>
  <pageMargins left="0.39375" right="0.196527777777778" top="0.0784722222222222" bottom="0.0784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10" workbookViewId="0">
      <selection pane="topLeft" activeCell="V9" activeCellId="0" sqref="V9"/>
    </sheetView>
  </sheetViews>
  <sheetFormatPr defaultRowHeight="12.75"/>
  <cols>
    <col collapsed="false" hidden="false" max="1" min="1" style="0" width="3.56632653061224"/>
    <col collapsed="false" hidden="false" max="2" min="2" style="0" width="24.2602040816327"/>
    <col collapsed="false" hidden="false" max="3" min="3" style="0" width="2.56632653061224"/>
    <col collapsed="false" hidden="false" max="20" min="4" style="0" width="2"/>
    <col collapsed="false" hidden="false" max="21" min="21" style="0" width="1.14285714285714"/>
    <col collapsed="false" hidden="false" max="44" min="22" style="0" width="2.28571428571429"/>
    <col collapsed="false" hidden="false" max="45" min="45" style="1" width="2.28571428571429"/>
    <col collapsed="false" hidden="false" max="46" min="46" style="2" width="8.8469387755102"/>
    <col collapsed="false" hidden="false" max="47" min="47" style="0" width="13.8418367346939"/>
  </cols>
  <sheetData>
    <row r="1" s="6" customFormat="true" ht="12.75" hidden="false" customHeight="true" outlineLevel="0" collapsed="false">
      <c r="A1" s="42" t="s">
        <v>58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5"/>
      <c r="AK1" s="44"/>
      <c r="AL1" s="44"/>
      <c r="AM1" s="44"/>
      <c r="AN1" s="44"/>
      <c r="AO1" s="44"/>
      <c r="AP1" s="44"/>
      <c r="AQ1" s="44"/>
      <c r="AR1" s="44"/>
      <c r="AS1" s="44"/>
      <c r="AT1" s="43"/>
      <c r="AU1" s="46"/>
    </row>
    <row r="2" s="6" customFormat="true" ht="12.75" hidden="false" customHeight="true" outlineLevel="0" collapsed="false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</row>
    <row r="3" s="6" customFormat="true" ht="12.75" hidden="false" customHeight="true" outlineLevel="0" collapsed="false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="6" customFormat="true" ht="12.75" hidden="false" customHeight="true" outlineLevel="0" collapsed="false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</row>
    <row r="5" s="6" customFormat="true" ht="14.1" hidden="false" customHeight="true" outlineLevel="0" collapsed="false">
      <c r="A5" s="49" t="s">
        <v>3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50"/>
    </row>
    <row r="6" s="6" customFormat="true" ht="14.1" hidden="false" customHeight="true" outlineLevel="0" collapsed="false">
      <c r="A6" s="51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4" t="s">
        <v>4</v>
      </c>
      <c r="AC6" s="53"/>
      <c r="AD6" s="53"/>
      <c r="AE6" s="53"/>
      <c r="AF6" s="53"/>
      <c r="AG6" s="13" t="s">
        <v>5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50"/>
    </row>
    <row r="7" s="6" customFormat="true" ht="14.1" hidden="false" customHeight="true" outlineLevel="0" collapsed="false">
      <c r="A7" s="51" t="s">
        <v>6</v>
      </c>
      <c r="B7" s="56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2"/>
      <c r="U7" s="54"/>
      <c r="V7" s="54"/>
      <c r="W7" s="54"/>
      <c r="X7" s="54"/>
      <c r="Y7" s="54"/>
      <c r="Z7" s="54"/>
      <c r="AA7" s="54"/>
      <c r="AB7" s="54" t="s">
        <v>7</v>
      </c>
      <c r="AC7" s="57"/>
      <c r="AD7" s="57"/>
      <c r="AE7" s="57"/>
      <c r="AF7" s="57"/>
      <c r="AG7" s="16" t="s">
        <v>8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50"/>
    </row>
    <row r="8" s="6" customFormat="true" ht="14.1" hidden="false" customHeight="true" outlineLevel="0" collapsed="false">
      <c r="A8" s="51" t="s">
        <v>9</v>
      </c>
      <c r="B8" s="56"/>
      <c r="C8" s="46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2"/>
      <c r="U8" s="54"/>
      <c r="V8" s="54"/>
      <c r="W8" s="54"/>
      <c r="X8" s="54"/>
      <c r="Y8" s="54"/>
      <c r="Z8" s="54"/>
      <c r="AA8" s="54"/>
      <c r="AB8" s="54"/>
      <c r="AC8" s="57"/>
      <c r="AD8" s="54"/>
      <c r="AE8" s="54" t="s">
        <v>10</v>
      </c>
      <c r="AF8" s="54"/>
      <c r="AG8" s="59" t="n">
        <v>80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</row>
    <row r="9" s="28" customFormat="true" ht="6.75" hidden="false" customHeight="true" outlineLevel="0" collapsed="false">
      <c r="A9" s="61" t="s">
        <v>59</v>
      </c>
      <c r="B9" s="62" t="s">
        <v>60</v>
      </c>
      <c r="C9" s="62" t="s">
        <v>61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 t="s">
        <v>62</v>
      </c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 t="s">
        <v>63</v>
      </c>
      <c r="AL9" s="62"/>
      <c r="AM9" s="62"/>
      <c r="AN9" s="62" t="s">
        <v>64</v>
      </c>
      <c r="AO9" s="62"/>
      <c r="AP9" s="62"/>
      <c r="AQ9" s="62" t="s">
        <v>65</v>
      </c>
      <c r="AR9" s="62"/>
      <c r="AS9" s="62"/>
      <c r="AT9" s="63" t="s">
        <v>66</v>
      </c>
      <c r="AU9" s="64"/>
    </row>
    <row r="10" customFormat="false" ht="10.5" hidden="false" customHeight="true" outlineLevel="0" collapsed="false">
      <c r="A10" s="61"/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3"/>
      <c r="AU10" s="64"/>
    </row>
    <row r="11" customFormat="false" ht="7.5" hidden="false" customHeight="true" outlineLevel="0" collapsed="false">
      <c r="A11" s="61"/>
      <c r="B11" s="61"/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1" t="s">
        <v>67</v>
      </c>
      <c r="W11" s="61"/>
      <c r="X11" s="61"/>
      <c r="Y11" s="61" t="s">
        <v>68</v>
      </c>
      <c r="Z11" s="61"/>
      <c r="AA11" s="61"/>
      <c r="AB11" s="61" t="s">
        <v>69</v>
      </c>
      <c r="AC11" s="61"/>
      <c r="AD11" s="61"/>
      <c r="AE11" s="61" t="s">
        <v>70</v>
      </c>
      <c r="AF11" s="61"/>
      <c r="AG11" s="61"/>
      <c r="AH11" s="61" t="s">
        <v>71</v>
      </c>
      <c r="AI11" s="61"/>
      <c r="AJ11" s="61"/>
      <c r="AK11" s="62"/>
      <c r="AL11" s="62"/>
      <c r="AM11" s="62"/>
      <c r="AN11" s="62"/>
      <c r="AO11" s="62"/>
      <c r="AP11" s="62"/>
      <c r="AQ11" s="62"/>
      <c r="AR11" s="62"/>
      <c r="AS11" s="62"/>
      <c r="AT11" s="63"/>
      <c r="AU11" s="64"/>
    </row>
    <row r="12" customFormat="false" ht="6.2" hidden="false" customHeight="true" outlineLevel="0" collapsed="false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2"/>
      <c r="AL12" s="62"/>
      <c r="AM12" s="62"/>
      <c r="AN12" s="62"/>
      <c r="AO12" s="62"/>
      <c r="AP12" s="62"/>
      <c r="AQ12" s="62"/>
      <c r="AR12" s="62"/>
      <c r="AS12" s="62"/>
      <c r="AT12" s="63"/>
      <c r="AU12" s="64"/>
    </row>
    <row r="13" customFormat="false" ht="9.95" hidden="false" customHeight="true" outlineLevel="0" collapsed="false">
      <c r="A13" s="65" t="n">
        <v>1</v>
      </c>
      <c r="B13" s="66"/>
      <c r="C13" s="67" t="str">
        <f aca="false">'4º Bimestre'!B14</f>
        <v>Adolfo Rocha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9" t="n">
        <f aca="false">'Nota 4B'!T12</f>
        <v>0</v>
      </c>
      <c r="W13" s="69"/>
      <c r="X13" s="69"/>
      <c r="Y13" s="69" t="n">
        <f aca="false">'Nota 4B'!W12</f>
        <v>0</v>
      </c>
      <c r="Z13" s="69"/>
      <c r="AA13" s="69"/>
      <c r="AB13" s="69" t="n">
        <v>0</v>
      </c>
      <c r="AC13" s="69"/>
      <c r="AD13" s="69"/>
      <c r="AE13" s="69"/>
      <c r="AF13" s="69"/>
      <c r="AG13" s="69"/>
      <c r="AH13" s="69"/>
      <c r="AI13" s="69"/>
      <c r="AJ13" s="69"/>
      <c r="AK13" s="70" t="str">
        <f aca="false">IF(V13="","",AVERAGE(V13:AH13))</f>
        <v/>
      </c>
      <c r="AL13" s="70"/>
      <c r="AM13" s="70"/>
      <c r="AN13" s="69"/>
      <c r="AO13" s="69"/>
      <c r="AP13" s="69"/>
      <c r="AQ13" s="70" t="str">
        <f aca="false">IF(AK13&lt;AN13,AN13,AK13)</f>
        <v/>
      </c>
      <c r="AR13" s="70"/>
      <c r="AS13" s="70"/>
      <c r="AT13" s="71" t="n">
        <f aca="false">'4º Bimestre'!AT14</f>
        <v>12</v>
      </c>
      <c r="AU13" s="72"/>
      <c r="AV13" s="74"/>
    </row>
    <row r="14" customFormat="false" ht="9.95" hidden="false" customHeight="true" outlineLevel="0" collapsed="false">
      <c r="A14" s="65" t="n">
        <v>2</v>
      </c>
      <c r="B14" s="66"/>
      <c r="C14" s="67" t="str">
        <f aca="false">'1º Bimestre'!B15</f>
        <v>Adriano Eliton da Rosa - TRANSF. INTERNA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9" t="n">
        <f aca="false">'Nota 4B'!T13</f>
        <v>0</v>
      </c>
      <c r="W14" s="69"/>
      <c r="X14" s="69"/>
      <c r="Y14" s="69" t="n">
        <f aca="false">'Nota 4B'!W13</f>
        <v>0</v>
      </c>
      <c r="Z14" s="69"/>
      <c r="AA14" s="69"/>
      <c r="AB14" s="69" t="n">
        <v>0</v>
      </c>
      <c r="AC14" s="69"/>
      <c r="AD14" s="69"/>
      <c r="AE14" s="69"/>
      <c r="AF14" s="69"/>
      <c r="AG14" s="69"/>
      <c r="AH14" s="69"/>
      <c r="AI14" s="69"/>
      <c r="AJ14" s="69"/>
      <c r="AK14" s="70" t="str">
        <f aca="false">IF(V14="","",AVERAGE(V14:AH14))</f>
        <v/>
      </c>
      <c r="AL14" s="70"/>
      <c r="AM14" s="70"/>
      <c r="AN14" s="69"/>
      <c r="AO14" s="69"/>
      <c r="AP14" s="69"/>
      <c r="AQ14" s="70" t="str">
        <f aca="false">IF(AK14&lt;AN14,AN14,AK14)</f>
        <v/>
      </c>
      <c r="AR14" s="70"/>
      <c r="AS14" s="70"/>
      <c r="AT14" s="71" t="n">
        <f aca="false">'4º Bimestre'!AT15</f>
        <v>0</v>
      </c>
      <c r="AU14" s="72"/>
      <c r="AV14" s="74"/>
    </row>
    <row r="15" customFormat="false" ht="9.95" hidden="false" customHeight="true" outlineLevel="0" collapsed="false">
      <c r="A15" s="65" t="n">
        <v>3</v>
      </c>
      <c r="B15" s="66"/>
      <c r="C15" s="67" t="str">
        <f aca="false">'1º Bimestre'!B16</f>
        <v>Altamiro Cândido Neto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9" t="n">
        <f aca="false">'Nota 4B'!T14</f>
        <v>0</v>
      </c>
      <c r="W15" s="69"/>
      <c r="X15" s="69"/>
      <c r="Y15" s="69" t="n">
        <f aca="false">'Nota 4B'!W14</f>
        <v>0</v>
      </c>
      <c r="Z15" s="69"/>
      <c r="AA15" s="69"/>
      <c r="AB15" s="69" t="n">
        <v>0</v>
      </c>
      <c r="AC15" s="69"/>
      <c r="AD15" s="69"/>
      <c r="AE15" s="69"/>
      <c r="AF15" s="69"/>
      <c r="AG15" s="69"/>
      <c r="AH15" s="69"/>
      <c r="AI15" s="69"/>
      <c r="AJ15" s="69"/>
      <c r="AK15" s="70" t="str">
        <f aca="false">IF(V15="","",AVERAGE(V15:AH15))</f>
        <v/>
      </c>
      <c r="AL15" s="70"/>
      <c r="AM15" s="70"/>
      <c r="AN15" s="69"/>
      <c r="AO15" s="69"/>
      <c r="AP15" s="69"/>
      <c r="AQ15" s="70" t="str">
        <f aca="false">IF(AK15&lt;AN15,AN15,AK15)</f>
        <v/>
      </c>
      <c r="AR15" s="70"/>
      <c r="AS15" s="70"/>
      <c r="AT15" s="71" t="n">
        <f aca="false">'4º Bimestre'!AT16</f>
        <v>16</v>
      </c>
      <c r="AU15" s="72"/>
      <c r="AV15" s="74"/>
    </row>
    <row r="16" customFormat="false" ht="9.95" hidden="false" customHeight="true" outlineLevel="0" collapsed="false">
      <c r="A16" s="65" t="n">
        <v>4</v>
      </c>
      <c r="B16" s="66"/>
      <c r="C16" s="67" t="str">
        <f aca="false">'1º Bimestre'!B17</f>
        <v>Anderson Lucas Barbosa Oliveira Ramos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9" t="n">
        <v>1</v>
      </c>
      <c r="W16" s="69"/>
      <c r="X16" s="69"/>
      <c r="Y16" s="69" t="n">
        <v>3.5</v>
      </c>
      <c r="Z16" s="69"/>
      <c r="AA16" s="69"/>
      <c r="AB16" s="69" t="n">
        <v>0</v>
      </c>
      <c r="AC16" s="69"/>
      <c r="AD16" s="69"/>
      <c r="AE16" s="69"/>
      <c r="AF16" s="69"/>
      <c r="AG16" s="69"/>
      <c r="AH16" s="69"/>
      <c r="AI16" s="69"/>
      <c r="AJ16" s="69"/>
      <c r="AK16" s="70" t="n">
        <f aca="false">IF(V16="","",SUM(V16:AH16))</f>
        <v>4.5</v>
      </c>
      <c r="AL16" s="70"/>
      <c r="AM16" s="70"/>
      <c r="AN16" s="69"/>
      <c r="AO16" s="69"/>
      <c r="AP16" s="69"/>
      <c r="AQ16" s="70" t="n">
        <f aca="false">IF(AK16&lt;AN16,AN16,AK16)</f>
        <v>4.5</v>
      </c>
      <c r="AR16" s="70"/>
      <c r="AS16" s="70"/>
      <c r="AT16" s="71" t="n">
        <f aca="false">'4º Bimestre'!AT17</f>
        <v>2</v>
      </c>
      <c r="AU16" s="72"/>
      <c r="AV16" s="74"/>
    </row>
    <row r="17" customFormat="false" ht="9.95" hidden="false" customHeight="true" outlineLevel="0" collapsed="false">
      <c r="A17" s="65" t="n">
        <v>5</v>
      </c>
      <c r="B17" s="66"/>
      <c r="C17" s="67" t="str">
        <f aca="false">'1º Bimestre'!B18</f>
        <v>André Grandisoli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9" t="n">
        <v>1</v>
      </c>
      <c r="W17" s="69"/>
      <c r="X17" s="69"/>
      <c r="Y17" s="69" t="n">
        <v>4</v>
      </c>
      <c r="Z17" s="69"/>
      <c r="AA17" s="69"/>
      <c r="AB17" s="69" t="n">
        <v>4.5</v>
      </c>
      <c r="AC17" s="69"/>
      <c r="AD17" s="69"/>
      <c r="AE17" s="69"/>
      <c r="AF17" s="69"/>
      <c r="AG17" s="69"/>
      <c r="AH17" s="69"/>
      <c r="AI17" s="69"/>
      <c r="AJ17" s="69"/>
      <c r="AK17" s="70" t="n">
        <f aca="false">IF(V17="","",SUM(V17:AH17))</f>
        <v>9.5</v>
      </c>
      <c r="AL17" s="70"/>
      <c r="AM17" s="70"/>
      <c r="AN17" s="69"/>
      <c r="AO17" s="69"/>
      <c r="AP17" s="69"/>
      <c r="AQ17" s="70" t="n">
        <f aca="false">IF(AK17&lt;AN17,AN17,AK17)</f>
        <v>9.5</v>
      </c>
      <c r="AR17" s="70"/>
      <c r="AS17" s="70"/>
      <c r="AT17" s="71" t="n">
        <f aca="false">'4º Bimestre'!AT18</f>
        <v>2</v>
      </c>
      <c r="AU17" s="72"/>
      <c r="AV17" s="74"/>
    </row>
    <row r="18" customFormat="false" ht="9.95" hidden="false" customHeight="true" outlineLevel="0" collapsed="false">
      <c r="A18" s="65" t="n">
        <v>6</v>
      </c>
      <c r="B18" s="66"/>
      <c r="C18" s="67" t="str">
        <f aca="false">'1º Bimestre'!B19</f>
        <v>André Luiz Mezz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9" t="n">
        <v>1</v>
      </c>
      <c r="W18" s="69"/>
      <c r="X18" s="69"/>
      <c r="Y18" s="69" t="n">
        <v>4</v>
      </c>
      <c r="Z18" s="69"/>
      <c r="AA18" s="69"/>
      <c r="AB18" s="69" t="n">
        <v>4.5</v>
      </c>
      <c r="AC18" s="69"/>
      <c r="AD18" s="69"/>
      <c r="AE18" s="69"/>
      <c r="AF18" s="69"/>
      <c r="AG18" s="69"/>
      <c r="AH18" s="69"/>
      <c r="AI18" s="69"/>
      <c r="AJ18" s="69"/>
      <c r="AK18" s="70" t="n">
        <f aca="false">IF(V18="","",SUM(V18:AH18))</f>
        <v>9.5</v>
      </c>
      <c r="AL18" s="70"/>
      <c r="AM18" s="70"/>
      <c r="AN18" s="69"/>
      <c r="AO18" s="69"/>
      <c r="AP18" s="69"/>
      <c r="AQ18" s="70" t="n">
        <f aca="false">IF(AK18&lt;AN18,AN18,AK18)</f>
        <v>9.5</v>
      </c>
      <c r="AR18" s="70"/>
      <c r="AS18" s="70"/>
      <c r="AT18" s="71" t="n">
        <f aca="false">'4º Bimestre'!AT19</f>
        <v>2</v>
      </c>
      <c r="AU18" s="72"/>
      <c r="AV18" s="74"/>
    </row>
    <row r="19" customFormat="false" ht="9.95" hidden="false" customHeight="true" outlineLevel="0" collapsed="false">
      <c r="A19" s="65" t="n">
        <v>7</v>
      </c>
      <c r="B19" s="66"/>
      <c r="C19" s="67" t="str">
        <f aca="false">'1º Bimestre'!B20</f>
        <v>Andressa Ferreira de Souza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9" t="n">
        <v>1</v>
      </c>
      <c r="W19" s="69"/>
      <c r="X19" s="69"/>
      <c r="Y19" s="69" t="n">
        <v>2.6</v>
      </c>
      <c r="Z19" s="69"/>
      <c r="AA19" s="69"/>
      <c r="AB19" s="69" t="n">
        <v>3.18</v>
      </c>
      <c r="AC19" s="69"/>
      <c r="AD19" s="69"/>
      <c r="AE19" s="69"/>
      <c r="AF19" s="69"/>
      <c r="AG19" s="69"/>
      <c r="AH19" s="69"/>
      <c r="AI19" s="69"/>
      <c r="AJ19" s="69"/>
      <c r="AK19" s="70" t="n">
        <f aca="false">IF(V19="","",SUM(V19:AH19))</f>
        <v>6.78</v>
      </c>
      <c r="AL19" s="70"/>
      <c r="AM19" s="70"/>
      <c r="AN19" s="69"/>
      <c r="AO19" s="69"/>
      <c r="AP19" s="69"/>
      <c r="AQ19" s="70" t="n">
        <f aca="false">IF(AK19&lt;AN19,AN19,AK19)</f>
        <v>6.78</v>
      </c>
      <c r="AR19" s="70"/>
      <c r="AS19" s="70"/>
      <c r="AT19" s="71" t="n">
        <f aca="false">'4º Bimestre'!AT20</f>
        <v>2</v>
      </c>
      <c r="AU19" s="72"/>
      <c r="AV19" s="74"/>
    </row>
    <row r="20" customFormat="false" ht="9.95" hidden="false" customHeight="true" outlineLevel="0" collapsed="false">
      <c r="A20" s="65" t="n">
        <v>8</v>
      </c>
      <c r="B20" s="66"/>
      <c r="C20" s="67" t="str">
        <f aca="false">'1º Bimestre'!B21</f>
        <v>Caio Vinicius Pacheco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9" t="n">
        <v>0.5</v>
      </c>
      <c r="W20" s="69"/>
      <c r="X20" s="69"/>
      <c r="Y20" s="69" t="n">
        <v>3.2</v>
      </c>
      <c r="Z20" s="69"/>
      <c r="AA20" s="69"/>
      <c r="AB20" s="69" t="n">
        <v>4.3</v>
      </c>
      <c r="AC20" s="69"/>
      <c r="AD20" s="69"/>
      <c r="AE20" s="69"/>
      <c r="AF20" s="69"/>
      <c r="AG20" s="69"/>
      <c r="AH20" s="69"/>
      <c r="AI20" s="69"/>
      <c r="AJ20" s="69"/>
      <c r="AK20" s="70" t="n">
        <f aca="false">IF(V20="","",SUM(V20:AH20))</f>
        <v>8</v>
      </c>
      <c r="AL20" s="70"/>
      <c r="AM20" s="70"/>
      <c r="AN20" s="69"/>
      <c r="AO20" s="69"/>
      <c r="AP20" s="69"/>
      <c r="AQ20" s="70" t="n">
        <f aca="false">IF(AK20&lt;AN20,AN20,AK20)</f>
        <v>8</v>
      </c>
      <c r="AR20" s="70"/>
      <c r="AS20" s="70"/>
      <c r="AT20" s="71" t="n">
        <f aca="false">'4º Bimestre'!AT21</f>
        <v>2</v>
      </c>
      <c r="AU20" s="72"/>
      <c r="AV20" s="74"/>
    </row>
    <row r="21" customFormat="false" ht="9.95" hidden="false" customHeight="true" outlineLevel="0" collapsed="false">
      <c r="A21" s="65" t="n">
        <v>9</v>
      </c>
      <c r="B21" s="66"/>
      <c r="C21" s="67" t="str">
        <f aca="false">'1º Bimestre'!B22</f>
        <v>Carolina Picoloto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9" t="n">
        <v>0.5</v>
      </c>
      <c r="W21" s="69"/>
      <c r="X21" s="69"/>
      <c r="Y21" s="69" t="n">
        <v>3.5</v>
      </c>
      <c r="Z21" s="69"/>
      <c r="AA21" s="69"/>
      <c r="AB21" s="69" t="n">
        <v>0.9</v>
      </c>
      <c r="AC21" s="69"/>
      <c r="AD21" s="69"/>
      <c r="AE21" s="69"/>
      <c r="AF21" s="69"/>
      <c r="AG21" s="69"/>
      <c r="AH21" s="69"/>
      <c r="AI21" s="69"/>
      <c r="AJ21" s="69"/>
      <c r="AK21" s="70" t="n">
        <f aca="false">IF(V21="","",SUM(V21:AH21))</f>
        <v>4.9</v>
      </c>
      <c r="AL21" s="70"/>
      <c r="AM21" s="70"/>
      <c r="AN21" s="69"/>
      <c r="AO21" s="69"/>
      <c r="AP21" s="69"/>
      <c r="AQ21" s="70" t="n">
        <f aca="false">IF(AK21&lt;AN21,AN21,AK21)</f>
        <v>4.9</v>
      </c>
      <c r="AR21" s="70"/>
      <c r="AS21" s="70"/>
      <c r="AT21" s="71" t="n">
        <f aca="false">'4º Bimestre'!AT22</f>
        <v>2</v>
      </c>
      <c r="AU21" s="72"/>
      <c r="AV21" s="74"/>
    </row>
    <row r="22" customFormat="false" ht="9.95" hidden="false" customHeight="true" outlineLevel="0" collapsed="false">
      <c r="A22" s="65" t="n">
        <v>10</v>
      </c>
      <c r="B22" s="66"/>
      <c r="C22" s="67" t="str">
        <f aca="false">'1º Bimestre'!B23</f>
        <v>Claudineia de Morais Pereira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9" t="n">
        <v>1</v>
      </c>
      <c r="W22" s="69"/>
      <c r="X22" s="69"/>
      <c r="Y22" s="69" t="n">
        <v>3.5</v>
      </c>
      <c r="Z22" s="69"/>
      <c r="AA22" s="69"/>
      <c r="AB22" s="69" t="n">
        <v>0.9</v>
      </c>
      <c r="AC22" s="69"/>
      <c r="AD22" s="69"/>
      <c r="AE22" s="69"/>
      <c r="AF22" s="69"/>
      <c r="AG22" s="69"/>
      <c r="AH22" s="69"/>
      <c r="AI22" s="69"/>
      <c r="AJ22" s="69"/>
      <c r="AK22" s="70" t="n">
        <f aca="false">IF(V22="","",SUM(V22:AH22))</f>
        <v>5.4</v>
      </c>
      <c r="AL22" s="70"/>
      <c r="AM22" s="70"/>
      <c r="AN22" s="69" t="n">
        <v>0</v>
      </c>
      <c r="AO22" s="69"/>
      <c r="AP22" s="69"/>
      <c r="AQ22" s="70" t="n">
        <f aca="false">IF(AK22&lt;AN22,AN22,AK22)</f>
        <v>5.4</v>
      </c>
      <c r="AR22" s="70"/>
      <c r="AS22" s="70"/>
      <c r="AT22" s="71" t="n">
        <f aca="false">'4º Bimestre'!AT23</f>
        <v>2</v>
      </c>
      <c r="AU22" s="72"/>
      <c r="AV22" s="74"/>
    </row>
    <row r="23" customFormat="false" ht="9.95" hidden="false" customHeight="true" outlineLevel="0" collapsed="false">
      <c r="A23" s="65" t="n">
        <v>11</v>
      </c>
      <c r="B23" s="66"/>
      <c r="C23" s="67" t="str">
        <f aca="false">'1º Bimestre'!B24</f>
        <v>Claudio Daniel da Silva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9" t="n">
        <v>1</v>
      </c>
      <c r="W23" s="69"/>
      <c r="X23" s="69"/>
      <c r="Y23" s="69" t="n">
        <v>0</v>
      </c>
      <c r="Z23" s="69"/>
      <c r="AA23" s="69"/>
      <c r="AB23" s="69" t="n">
        <v>0</v>
      </c>
      <c r="AC23" s="69"/>
      <c r="AD23" s="69"/>
      <c r="AE23" s="69"/>
      <c r="AF23" s="69"/>
      <c r="AG23" s="69"/>
      <c r="AH23" s="69"/>
      <c r="AI23" s="69"/>
      <c r="AJ23" s="69"/>
      <c r="AK23" s="70" t="n">
        <f aca="false">IF(V23="","",SUM(V23:AH23))</f>
        <v>1</v>
      </c>
      <c r="AL23" s="70"/>
      <c r="AM23" s="70"/>
      <c r="AN23" s="69" t="n">
        <v>1.6</v>
      </c>
      <c r="AO23" s="69"/>
      <c r="AP23" s="69"/>
      <c r="AQ23" s="70" t="n">
        <f aca="false">IF(AK23&lt;AN23,AN23,AK23)</f>
        <v>1.6</v>
      </c>
      <c r="AR23" s="70"/>
      <c r="AS23" s="70"/>
      <c r="AT23" s="71" t="n">
        <f aca="false">'4º Bimestre'!AT24</f>
        <v>2</v>
      </c>
      <c r="AU23" s="72"/>
      <c r="AV23" s="74"/>
    </row>
    <row r="24" customFormat="false" ht="9.95" hidden="false" customHeight="true" outlineLevel="0" collapsed="false">
      <c r="A24" s="65" t="n">
        <v>12</v>
      </c>
      <c r="B24" s="66"/>
      <c r="C24" s="67" t="str">
        <f aca="false">'1º Bimestre'!B25</f>
        <v>Daniel Alexander Borges de Araújo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9" t="n">
        <v>1</v>
      </c>
      <c r="W24" s="69"/>
      <c r="X24" s="69"/>
      <c r="Y24" s="69" t="n">
        <v>2.5</v>
      </c>
      <c r="Z24" s="69"/>
      <c r="AA24" s="69"/>
      <c r="AB24" s="69" t="n">
        <v>2.1</v>
      </c>
      <c r="AC24" s="69"/>
      <c r="AD24" s="69"/>
      <c r="AE24" s="69"/>
      <c r="AF24" s="69"/>
      <c r="AG24" s="69"/>
      <c r="AH24" s="69"/>
      <c r="AI24" s="69"/>
      <c r="AJ24" s="69"/>
      <c r="AK24" s="70" t="n">
        <f aca="false">IF(V24="","",SUM(V24:AH24))</f>
        <v>5.6</v>
      </c>
      <c r="AL24" s="70"/>
      <c r="AM24" s="70"/>
      <c r="AN24" s="69" t="n">
        <v>0.56</v>
      </c>
      <c r="AO24" s="69"/>
      <c r="AP24" s="69"/>
      <c r="AQ24" s="70" t="n">
        <f aca="false">IF(AK24&lt;AN24,AN24,AK24)</f>
        <v>5.6</v>
      </c>
      <c r="AR24" s="70"/>
      <c r="AS24" s="70"/>
      <c r="AT24" s="71" t="n">
        <f aca="false">'4º Bimestre'!AT25</f>
        <v>0</v>
      </c>
      <c r="AU24" s="72"/>
      <c r="AV24" s="74"/>
    </row>
    <row r="25" customFormat="false" ht="9.95" hidden="false" customHeight="true" outlineLevel="0" collapsed="false">
      <c r="A25" s="65" t="n">
        <v>13</v>
      </c>
      <c r="B25" s="66"/>
      <c r="C25" s="67" t="str">
        <f aca="false">'1º Bimestre'!B26</f>
        <v>Daniela Turatti Rauber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9" t="n">
        <v>1</v>
      </c>
      <c r="W25" s="69"/>
      <c r="X25" s="69"/>
      <c r="Y25" s="69" t="n">
        <v>0</v>
      </c>
      <c r="Z25" s="69"/>
      <c r="AA25" s="69"/>
      <c r="AB25" s="69" t="n">
        <v>0</v>
      </c>
      <c r="AC25" s="69"/>
      <c r="AD25" s="69"/>
      <c r="AE25" s="69"/>
      <c r="AF25" s="69"/>
      <c r="AG25" s="69"/>
      <c r="AH25" s="69"/>
      <c r="AI25" s="69"/>
      <c r="AJ25" s="69"/>
      <c r="AK25" s="70" t="n">
        <f aca="false">IF(V25="","",SUM(V25:AH25))</f>
        <v>1</v>
      </c>
      <c r="AL25" s="70"/>
      <c r="AM25" s="70"/>
      <c r="AN25" s="69"/>
      <c r="AO25" s="69"/>
      <c r="AP25" s="69"/>
      <c r="AQ25" s="70" t="n">
        <f aca="false">IF(AK25&lt;AN25,AN25,AK25)</f>
        <v>1</v>
      </c>
      <c r="AR25" s="70"/>
      <c r="AS25" s="70"/>
      <c r="AT25" s="71" t="n">
        <f aca="false">'4º Bimestre'!AT26</f>
        <v>2</v>
      </c>
      <c r="AU25" s="72"/>
      <c r="AV25" s="74"/>
    </row>
    <row r="26" customFormat="false" ht="9.95" hidden="false" customHeight="true" outlineLevel="0" collapsed="false">
      <c r="A26" s="65" t="n">
        <v>14</v>
      </c>
      <c r="B26" s="66"/>
      <c r="C26" s="67" t="str">
        <f aca="false">'1º Bimestre'!B27</f>
        <v>David Alberto Reis Lopes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9" t="n">
        <v>1</v>
      </c>
      <c r="W26" s="69"/>
      <c r="X26" s="69"/>
      <c r="Y26" s="69" t="n">
        <v>0</v>
      </c>
      <c r="Z26" s="69"/>
      <c r="AA26" s="69"/>
      <c r="AB26" s="69" t="n">
        <v>0</v>
      </c>
      <c r="AC26" s="69"/>
      <c r="AD26" s="69"/>
      <c r="AE26" s="69"/>
      <c r="AF26" s="69"/>
      <c r="AG26" s="69"/>
      <c r="AH26" s="69"/>
      <c r="AI26" s="69"/>
      <c r="AJ26" s="69"/>
      <c r="AK26" s="70" t="n">
        <f aca="false">IF(V26="","",SUM(V26:AH26))</f>
        <v>1</v>
      </c>
      <c r="AL26" s="70"/>
      <c r="AM26" s="70"/>
      <c r="AN26" s="69"/>
      <c r="AO26" s="69"/>
      <c r="AP26" s="69"/>
      <c r="AQ26" s="70" t="n">
        <f aca="false">IF(AK26&lt;AN26,AN26,AK26)</f>
        <v>1</v>
      </c>
      <c r="AR26" s="70"/>
      <c r="AS26" s="70"/>
      <c r="AT26" s="71" t="n">
        <f aca="false">'4º Bimestre'!AT27</f>
        <v>8</v>
      </c>
      <c r="AU26" s="72"/>
      <c r="AV26" s="74"/>
    </row>
    <row r="27" customFormat="false" ht="9.95" hidden="false" customHeight="true" outlineLevel="0" collapsed="false">
      <c r="A27" s="65" t="n">
        <v>15</v>
      </c>
      <c r="B27" s="66"/>
      <c r="C27" s="67" t="str">
        <f aca="false">'1º Bimestre'!B28</f>
        <v>Douglas Fernando da Luz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9" t="n">
        <v>1</v>
      </c>
      <c r="W27" s="69"/>
      <c r="X27" s="69"/>
      <c r="Y27" s="69" t="n">
        <v>3.2</v>
      </c>
      <c r="Z27" s="69"/>
      <c r="AA27" s="69"/>
      <c r="AB27" s="69" t="n">
        <v>4.3</v>
      </c>
      <c r="AC27" s="69"/>
      <c r="AD27" s="69"/>
      <c r="AE27" s="69"/>
      <c r="AF27" s="69"/>
      <c r="AG27" s="69"/>
      <c r="AH27" s="69"/>
      <c r="AI27" s="69"/>
      <c r="AJ27" s="69"/>
      <c r="AK27" s="70" t="n">
        <f aca="false">IF(V27="","",SUM(V27:AH27))</f>
        <v>8.5</v>
      </c>
      <c r="AL27" s="70"/>
      <c r="AM27" s="70"/>
      <c r="AN27" s="69"/>
      <c r="AO27" s="69"/>
      <c r="AP27" s="69"/>
      <c r="AQ27" s="70" t="n">
        <f aca="false">IF(AK27&lt;AN27,AN27,AK27)</f>
        <v>8.5</v>
      </c>
      <c r="AR27" s="70"/>
      <c r="AS27" s="70"/>
      <c r="AT27" s="71" t="n">
        <f aca="false">'4º Bimestre'!AT28</f>
        <v>5</v>
      </c>
      <c r="AU27" s="72"/>
      <c r="AV27" s="74"/>
    </row>
    <row r="28" customFormat="false" ht="9.95" hidden="false" customHeight="true" outlineLevel="0" collapsed="false">
      <c r="A28" s="65" t="n">
        <v>16</v>
      </c>
      <c r="B28" s="66"/>
      <c r="C28" s="67" t="str">
        <f aca="false">'1º Bimestre'!B29</f>
        <v>Eduardo Cardoso Neto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9" t="n">
        <v>1</v>
      </c>
      <c r="W28" s="69"/>
      <c r="X28" s="69"/>
      <c r="Y28" s="69" t="n">
        <v>2.5</v>
      </c>
      <c r="Z28" s="69"/>
      <c r="AA28" s="69"/>
      <c r="AB28" s="69" t="n">
        <v>2.5</v>
      </c>
      <c r="AC28" s="69"/>
      <c r="AD28" s="69"/>
      <c r="AE28" s="69"/>
      <c r="AF28" s="69"/>
      <c r="AG28" s="69"/>
      <c r="AH28" s="69"/>
      <c r="AI28" s="69"/>
      <c r="AJ28" s="69"/>
      <c r="AK28" s="70" t="n">
        <f aca="false">IF(V28="","",SUM(V28:AH28))</f>
        <v>6</v>
      </c>
      <c r="AL28" s="70"/>
      <c r="AM28" s="70"/>
      <c r="AN28" s="69"/>
      <c r="AO28" s="69"/>
      <c r="AP28" s="69"/>
      <c r="AQ28" s="70" t="n">
        <f aca="false">IF(AK28&lt;AN28,AN28,AK28)</f>
        <v>6</v>
      </c>
      <c r="AR28" s="70"/>
      <c r="AS28" s="70"/>
      <c r="AT28" s="71" t="n">
        <f aca="false">'4º Bimestre'!AT29</f>
        <v>2</v>
      </c>
      <c r="AU28" s="72"/>
      <c r="AV28" s="74"/>
    </row>
    <row r="29" customFormat="false" ht="9.95" hidden="false" customHeight="true" outlineLevel="0" collapsed="false">
      <c r="A29" s="65" t="n">
        <v>17</v>
      </c>
      <c r="B29" s="66"/>
      <c r="C29" s="67" t="str">
        <f aca="false">'1º Bimestre'!B30</f>
        <v>Eleni Rodrigues Ruas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 t="str">
        <f aca="false">IF(V29="","",SUM(V29:AH29))</f>
        <v/>
      </c>
      <c r="AL29" s="70"/>
      <c r="AM29" s="70"/>
      <c r="AN29" s="69"/>
      <c r="AO29" s="69"/>
      <c r="AP29" s="69"/>
      <c r="AQ29" s="70" t="str">
        <f aca="false">IF(AK29&lt;AN29,AN29,AK29)</f>
        <v/>
      </c>
      <c r="AR29" s="70"/>
      <c r="AS29" s="70"/>
      <c r="AT29" s="71" t="n">
        <f aca="false">'4º Bimestre'!AT30</f>
        <v>22</v>
      </c>
      <c r="AU29" s="72"/>
      <c r="AV29" s="74"/>
    </row>
    <row r="30" customFormat="false" ht="9.95" hidden="false" customHeight="true" outlineLevel="0" collapsed="false">
      <c r="A30" s="65" t="n">
        <v>18</v>
      </c>
      <c r="B30" s="66"/>
      <c r="C30" s="67" t="str">
        <f aca="false">'1º Bimestre'!B31</f>
        <v>Eric Figueiredo Bernardo dos Santos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9" t="n">
        <v>1</v>
      </c>
      <c r="W30" s="69"/>
      <c r="X30" s="69"/>
      <c r="Y30" s="69" t="n">
        <v>2.6</v>
      </c>
      <c r="Z30" s="69"/>
      <c r="AA30" s="69"/>
      <c r="AB30" s="69" t="n">
        <v>2.7</v>
      </c>
      <c r="AC30" s="69"/>
      <c r="AD30" s="69"/>
      <c r="AE30" s="69"/>
      <c r="AF30" s="69"/>
      <c r="AG30" s="69"/>
      <c r="AH30" s="69"/>
      <c r="AI30" s="69"/>
      <c r="AJ30" s="69"/>
      <c r="AK30" s="70" t="n">
        <f aca="false">IF(V30="","",SUM(V30:AH30))</f>
        <v>6.3</v>
      </c>
      <c r="AL30" s="70"/>
      <c r="AM30" s="70"/>
      <c r="AN30" s="69" t="n">
        <v>3.2</v>
      </c>
      <c r="AO30" s="69"/>
      <c r="AP30" s="69"/>
      <c r="AQ30" s="70" t="n">
        <f aca="false">IF(AK30&lt;AN30,AN30,AK30)</f>
        <v>6.3</v>
      </c>
      <c r="AR30" s="70"/>
      <c r="AS30" s="70"/>
      <c r="AT30" s="71" t="n">
        <f aca="false">'4º Bimestre'!AT31</f>
        <v>2</v>
      </c>
      <c r="AU30" s="72"/>
      <c r="AV30" s="74"/>
    </row>
    <row r="31" customFormat="false" ht="9.95" hidden="false" customHeight="true" outlineLevel="0" collapsed="false">
      <c r="A31" s="65" t="n">
        <v>19</v>
      </c>
      <c r="B31" s="66"/>
      <c r="C31" s="67" t="str">
        <f aca="false">'1º Bimestre'!B32</f>
        <v>Fernando Rosa dos Santos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9" t="n">
        <v>1</v>
      </c>
      <c r="W31" s="69"/>
      <c r="X31" s="69"/>
      <c r="Y31" s="69" t="n">
        <v>2.5</v>
      </c>
      <c r="Z31" s="69"/>
      <c r="AA31" s="69"/>
      <c r="AB31" s="69" t="n">
        <v>2.65</v>
      </c>
      <c r="AC31" s="69"/>
      <c r="AD31" s="69"/>
      <c r="AE31" s="69"/>
      <c r="AF31" s="69"/>
      <c r="AG31" s="69"/>
      <c r="AH31" s="69"/>
      <c r="AI31" s="69"/>
      <c r="AJ31" s="69"/>
      <c r="AK31" s="70" t="n">
        <f aca="false">IF(V31="","",SUM(V31:AH31))</f>
        <v>6.15</v>
      </c>
      <c r="AL31" s="70"/>
      <c r="AM31" s="70"/>
      <c r="AN31" s="69"/>
      <c r="AO31" s="69"/>
      <c r="AP31" s="69"/>
      <c r="AQ31" s="70" t="n">
        <f aca="false">IF(AK31&lt;AN31,AN31,AK31)</f>
        <v>6.15</v>
      </c>
      <c r="AR31" s="70"/>
      <c r="AS31" s="70"/>
      <c r="AT31" s="71" t="n">
        <f aca="false">'4º Bimestre'!AT32</f>
        <v>2</v>
      </c>
      <c r="AU31" s="72"/>
      <c r="AV31" s="74"/>
    </row>
    <row r="32" customFormat="false" ht="9.95" hidden="false" customHeight="true" outlineLevel="0" collapsed="false">
      <c r="A32" s="65" t="n">
        <v>20</v>
      </c>
      <c r="B32" s="66"/>
      <c r="C32" s="67" t="str">
        <f aca="false">'1º Bimestre'!B33</f>
        <v>Gustavo Fernando Alves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9" t="n">
        <f aca="false">'Nota 4B'!T31</f>
        <v>0</v>
      </c>
      <c r="W32" s="69"/>
      <c r="X32" s="69"/>
      <c r="Y32" s="69" t="n">
        <f aca="false">'Nota 4B'!W31</f>
        <v>0</v>
      </c>
      <c r="Z32" s="69"/>
      <c r="AA32" s="69"/>
      <c r="AB32" s="69" t="n">
        <v>0</v>
      </c>
      <c r="AC32" s="69"/>
      <c r="AD32" s="69"/>
      <c r="AE32" s="69"/>
      <c r="AF32" s="69"/>
      <c r="AG32" s="69"/>
      <c r="AH32" s="69"/>
      <c r="AI32" s="69"/>
      <c r="AJ32" s="69"/>
      <c r="AK32" s="70" t="str">
        <f aca="false">IF(V32="","",SUM(V32:AH32))</f>
        <v/>
      </c>
      <c r="AL32" s="70"/>
      <c r="AM32" s="70"/>
      <c r="AN32" s="69"/>
      <c r="AO32" s="69"/>
      <c r="AP32" s="69"/>
      <c r="AQ32" s="70" t="str">
        <f aca="false">IF(AK32&lt;AN32,AN32,AK32)</f>
        <v/>
      </c>
      <c r="AR32" s="70"/>
      <c r="AS32" s="70"/>
      <c r="AT32" s="71" t="n">
        <f aca="false">'4º Bimestre'!AT33</f>
        <v>8</v>
      </c>
      <c r="AU32" s="72"/>
      <c r="AV32" s="74"/>
    </row>
    <row r="33" customFormat="false" ht="9.95" hidden="false" customHeight="true" outlineLevel="0" collapsed="false">
      <c r="A33" s="65" t="n">
        <v>21</v>
      </c>
      <c r="B33" s="66"/>
      <c r="C33" s="67" t="str">
        <f aca="false">'1º Bimestre'!B34</f>
        <v>Gustavo Henrique Armondes Neneve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9" t="n">
        <f aca="false">'Nota 4B'!T32</f>
        <v>0</v>
      </c>
      <c r="W33" s="69"/>
      <c r="X33" s="69"/>
      <c r="Y33" s="69" t="n">
        <f aca="false">'Nota 4B'!W32</f>
        <v>0</v>
      </c>
      <c r="Z33" s="69"/>
      <c r="AA33" s="69"/>
      <c r="AB33" s="69" t="n">
        <v>0</v>
      </c>
      <c r="AC33" s="69"/>
      <c r="AD33" s="69"/>
      <c r="AE33" s="69"/>
      <c r="AF33" s="69"/>
      <c r="AG33" s="69"/>
      <c r="AH33" s="69"/>
      <c r="AI33" s="69"/>
      <c r="AJ33" s="69"/>
      <c r="AK33" s="70" t="str">
        <f aca="false">IF(V33="","",SUM(V33:AH33))</f>
        <v/>
      </c>
      <c r="AL33" s="70"/>
      <c r="AM33" s="70"/>
      <c r="AN33" s="69"/>
      <c r="AO33" s="69"/>
      <c r="AP33" s="69"/>
      <c r="AQ33" s="70" t="str">
        <f aca="false">IF(AK33&lt;AN33,AN33,AK33)</f>
        <v/>
      </c>
      <c r="AR33" s="70"/>
      <c r="AS33" s="70"/>
      <c r="AT33" s="71" t="n">
        <f aca="false">'4º Bimestre'!AT34</f>
        <v>6</v>
      </c>
      <c r="AU33" s="72"/>
      <c r="AV33" s="74"/>
    </row>
    <row r="34" customFormat="false" ht="9.95" hidden="false" customHeight="true" outlineLevel="0" collapsed="false">
      <c r="A34" s="65" t="n">
        <v>22</v>
      </c>
      <c r="B34" s="66"/>
      <c r="C34" s="67" t="str">
        <f aca="false">'1º Bimestre'!B35</f>
        <v>Icaro Gabriel Alves Leite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9" t="n">
        <v>1</v>
      </c>
      <c r="W34" s="69"/>
      <c r="X34" s="69"/>
      <c r="Y34" s="69" t="n">
        <v>2.6</v>
      </c>
      <c r="Z34" s="69"/>
      <c r="AA34" s="69"/>
      <c r="AB34" s="69" t="n">
        <v>2.7</v>
      </c>
      <c r="AC34" s="69"/>
      <c r="AD34" s="69"/>
      <c r="AE34" s="69"/>
      <c r="AF34" s="69"/>
      <c r="AG34" s="69"/>
      <c r="AH34" s="69"/>
      <c r="AI34" s="69"/>
      <c r="AJ34" s="69"/>
      <c r="AK34" s="70" t="n">
        <f aca="false">IF(V34="","",SUM(V34:AH34))</f>
        <v>6.3</v>
      </c>
      <c r="AL34" s="70"/>
      <c r="AM34" s="70"/>
      <c r="AN34" s="69"/>
      <c r="AO34" s="69"/>
      <c r="AP34" s="69"/>
      <c r="AQ34" s="70" t="n">
        <f aca="false">IF(AK34&lt;AN34,AN34,AK34)</f>
        <v>6.3</v>
      </c>
      <c r="AR34" s="70"/>
      <c r="AS34" s="70"/>
      <c r="AT34" s="71" t="n">
        <f aca="false">'4º Bimestre'!AT35</f>
        <v>0</v>
      </c>
      <c r="AU34" s="72"/>
      <c r="AV34" s="74"/>
    </row>
    <row r="35" customFormat="false" ht="9.95" hidden="false" customHeight="true" outlineLevel="0" collapsed="false">
      <c r="A35" s="65" t="n">
        <v>23</v>
      </c>
      <c r="B35" s="66"/>
      <c r="C35" s="67" t="str">
        <f aca="false">'1º Bimestre'!B36</f>
        <v>Jacqueline Pamela Santos Forgiarini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9" t="n">
        <v>1</v>
      </c>
      <c r="W35" s="69"/>
      <c r="X35" s="69"/>
      <c r="Y35" s="69" t="n">
        <v>3.5</v>
      </c>
      <c r="Z35" s="69"/>
      <c r="AA35" s="69"/>
      <c r="AB35" s="69" t="n">
        <v>0.9</v>
      </c>
      <c r="AC35" s="69"/>
      <c r="AD35" s="69"/>
      <c r="AE35" s="69"/>
      <c r="AF35" s="69"/>
      <c r="AG35" s="69"/>
      <c r="AH35" s="69"/>
      <c r="AI35" s="69"/>
      <c r="AJ35" s="69"/>
      <c r="AK35" s="70" t="n">
        <f aca="false">IF(V35="","",SUM(V35:AH35))</f>
        <v>5.4</v>
      </c>
      <c r="AL35" s="70"/>
      <c r="AM35" s="70"/>
      <c r="AN35" s="69"/>
      <c r="AO35" s="69"/>
      <c r="AP35" s="69"/>
      <c r="AQ35" s="70" t="n">
        <f aca="false">IF(AK35&lt;AN35,AN35,AK35)</f>
        <v>5.4</v>
      </c>
      <c r="AR35" s="70"/>
      <c r="AS35" s="70"/>
      <c r="AT35" s="71" t="n">
        <f aca="false">'4º Bimestre'!AT36</f>
        <v>0</v>
      </c>
      <c r="AU35" s="72"/>
      <c r="AV35" s="74"/>
    </row>
    <row r="36" customFormat="false" ht="9.95" hidden="false" customHeight="true" outlineLevel="0" collapsed="false">
      <c r="A36" s="65" t="n">
        <v>24</v>
      </c>
      <c r="B36" s="66"/>
      <c r="C36" s="67" t="str">
        <f aca="false">'1º Bimestre'!B37</f>
        <v>Janaina Felipe Milhorini da Silva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9" t="n">
        <v>1</v>
      </c>
      <c r="W36" s="69"/>
      <c r="X36" s="69"/>
      <c r="Y36" s="69" t="n">
        <v>2.5</v>
      </c>
      <c r="Z36" s="69"/>
      <c r="AA36" s="69"/>
      <c r="AB36" s="69" t="n">
        <v>2.5</v>
      </c>
      <c r="AC36" s="69"/>
      <c r="AD36" s="69"/>
      <c r="AE36" s="69"/>
      <c r="AF36" s="69"/>
      <c r="AG36" s="69"/>
      <c r="AH36" s="69"/>
      <c r="AI36" s="69"/>
      <c r="AJ36" s="69"/>
      <c r="AK36" s="70" t="n">
        <f aca="false">IF(V36="","",SUM(V36:AH36))</f>
        <v>6</v>
      </c>
      <c r="AL36" s="70"/>
      <c r="AM36" s="70"/>
      <c r="AN36" s="69"/>
      <c r="AO36" s="69"/>
      <c r="AP36" s="69"/>
      <c r="AQ36" s="70" t="n">
        <f aca="false">IF(AK36&lt;AN36,AN36,AK36)</f>
        <v>6</v>
      </c>
      <c r="AR36" s="70"/>
      <c r="AS36" s="70"/>
      <c r="AT36" s="71" t="n">
        <f aca="false">'4º Bimestre'!AT37</f>
        <v>4</v>
      </c>
      <c r="AU36" s="72"/>
      <c r="AV36" s="74"/>
    </row>
    <row r="37" customFormat="false" ht="9.95" hidden="false" customHeight="true" outlineLevel="0" collapsed="false">
      <c r="A37" s="65" t="n">
        <v>25</v>
      </c>
      <c r="B37" s="66"/>
      <c r="C37" s="67" t="str">
        <f aca="false">'1º Bimestre'!B38</f>
        <v>Jefferson Roque Sena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9" t="n">
        <v>1</v>
      </c>
      <c r="W37" s="69"/>
      <c r="X37" s="69"/>
      <c r="Y37" s="69" t="n">
        <v>2.6</v>
      </c>
      <c r="Z37" s="69"/>
      <c r="AA37" s="69"/>
      <c r="AB37" s="69" t="n">
        <v>2.7</v>
      </c>
      <c r="AC37" s="69"/>
      <c r="AD37" s="69"/>
      <c r="AE37" s="69"/>
      <c r="AF37" s="69"/>
      <c r="AG37" s="69"/>
      <c r="AH37" s="69"/>
      <c r="AI37" s="69"/>
      <c r="AJ37" s="69"/>
      <c r="AK37" s="70" t="n">
        <f aca="false">IF(V37="","",SUM(V37:AH37))</f>
        <v>6.3</v>
      </c>
      <c r="AL37" s="70"/>
      <c r="AM37" s="70"/>
      <c r="AN37" s="69"/>
      <c r="AO37" s="69"/>
      <c r="AP37" s="69"/>
      <c r="AQ37" s="70" t="n">
        <f aca="false">IF(AK37&lt;AN37,AN37,AK37)</f>
        <v>6.3</v>
      </c>
      <c r="AR37" s="70"/>
      <c r="AS37" s="70"/>
      <c r="AT37" s="71" t="n">
        <f aca="false">'4º Bimestre'!AT38</f>
        <v>1</v>
      </c>
      <c r="AU37" s="72"/>
      <c r="AV37" s="74"/>
    </row>
    <row r="38" customFormat="false" ht="9.95" hidden="false" customHeight="true" outlineLevel="0" collapsed="false">
      <c r="A38" s="65" t="n">
        <v>26</v>
      </c>
      <c r="B38" s="66"/>
      <c r="C38" s="67" t="str">
        <f aca="false">'1º Bimestre'!B39</f>
        <v>Jennyfer Ferreira Zambonato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9" t="n">
        <v>1</v>
      </c>
      <c r="W38" s="69"/>
      <c r="X38" s="69"/>
      <c r="Y38" s="69" t="n">
        <v>2.6</v>
      </c>
      <c r="Z38" s="69"/>
      <c r="AA38" s="69"/>
      <c r="AB38" s="69" t="n">
        <v>3.18</v>
      </c>
      <c r="AC38" s="69"/>
      <c r="AD38" s="69"/>
      <c r="AE38" s="69"/>
      <c r="AF38" s="69"/>
      <c r="AG38" s="69"/>
      <c r="AH38" s="69"/>
      <c r="AI38" s="69"/>
      <c r="AJ38" s="69"/>
      <c r="AK38" s="70" t="n">
        <f aca="false">IF(V38="","",SUM(V38:AH38))</f>
        <v>6.78</v>
      </c>
      <c r="AL38" s="70"/>
      <c r="AM38" s="70"/>
      <c r="AN38" s="69"/>
      <c r="AO38" s="69"/>
      <c r="AP38" s="69"/>
      <c r="AQ38" s="70" t="n">
        <f aca="false">IF(AK38&lt;AN38,AN38,AK38)</f>
        <v>6.78</v>
      </c>
      <c r="AR38" s="70"/>
      <c r="AS38" s="70"/>
      <c r="AT38" s="71" t="n">
        <f aca="false">'4º Bimestre'!AT39</f>
        <v>0</v>
      </c>
      <c r="AU38" s="72"/>
      <c r="AV38" s="74"/>
    </row>
    <row r="39" customFormat="false" ht="9.95" hidden="false" customHeight="true" outlineLevel="0" collapsed="false">
      <c r="A39" s="65" t="n">
        <v>27</v>
      </c>
      <c r="B39" s="66"/>
      <c r="C39" s="67" t="str">
        <f aca="false">'1º Bimestre'!B40</f>
        <v>Jéssica Figueiredo da Silva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9" t="n">
        <v>1</v>
      </c>
      <c r="W39" s="69"/>
      <c r="X39" s="69"/>
      <c r="Y39" s="69" t="n">
        <v>2.6</v>
      </c>
      <c r="Z39" s="69"/>
      <c r="AA39" s="69"/>
      <c r="AB39" s="69" t="n">
        <v>3.18</v>
      </c>
      <c r="AC39" s="69"/>
      <c r="AD39" s="69"/>
      <c r="AE39" s="69"/>
      <c r="AF39" s="69"/>
      <c r="AG39" s="69"/>
      <c r="AH39" s="69"/>
      <c r="AI39" s="69"/>
      <c r="AJ39" s="69"/>
      <c r="AK39" s="70" t="n">
        <f aca="false">IF(V39="","",SUM(V39:AH39))</f>
        <v>6.78</v>
      </c>
      <c r="AL39" s="70"/>
      <c r="AM39" s="70"/>
      <c r="AN39" s="69" t="n">
        <v>4.5</v>
      </c>
      <c r="AO39" s="69"/>
      <c r="AP39" s="69"/>
      <c r="AQ39" s="70" t="n">
        <f aca="false">IF(AK39&lt;AN39,AN39,AK39)</f>
        <v>6.78</v>
      </c>
      <c r="AR39" s="70"/>
      <c r="AS39" s="70"/>
      <c r="AT39" s="71" t="n">
        <f aca="false">'4º Bimestre'!AT40</f>
        <v>2</v>
      </c>
      <c r="AU39" s="72"/>
      <c r="AV39" s="74"/>
    </row>
    <row r="40" customFormat="false" ht="9.95" hidden="false" customHeight="true" outlineLevel="0" collapsed="false">
      <c r="A40" s="65" t="n">
        <v>28</v>
      </c>
      <c r="B40" s="66"/>
      <c r="C40" s="67" t="str">
        <f aca="false">'1º Bimestre'!B41</f>
        <v>Johnnatan Olivate Goularte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9" t="n">
        <v>1</v>
      </c>
      <c r="W40" s="69"/>
      <c r="X40" s="69"/>
      <c r="Y40" s="69" t="n">
        <v>2.6</v>
      </c>
      <c r="Z40" s="69"/>
      <c r="AA40" s="69"/>
      <c r="AB40" s="69" t="n">
        <v>3.18</v>
      </c>
      <c r="AC40" s="69"/>
      <c r="AD40" s="69"/>
      <c r="AE40" s="69"/>
      <c r="AF40" s="69"/>
      <c r="AG40" s="69"/>
      <c r="AH40" s="69"/>
      <c r="AI40" s="69"/>
      <c r="AJ40" s="69"/>
      <c r="AK40" s="70" t="n">
        <f aca="false">IF(V40="","",SUM(V40:AH40))</f>
        <v>6.78</v>
      </c>
      <c r="AL40" s="70"/>
      <c r="AM40" s="70"/>
      <c r="AN40" s="69"/>
      <c r="AO40" s="69"/>
      <c r="AP40" s="69"/>
      <c r="AQ40" s="70" t="n">
        <f aca="false">IF(AK40&lt;AN40,AN40,AK40)</f>
        <v>6.78</v>
      </c>
      <c r="AR40" s="70"/>
      <c r="AS40" s="70"/>
      <c r="AT40" s="71" t="n">
        <f aca="false">'4º Bimestre'!AT41</f>
        <v>8</v>
      </c>
      <c r="AU40" s="72"/>
      <c r="AV40" s="74"/>
    </row>
    <row r="41" customFormat="false" ht="9.95" hidden="false" customHeight="true" outlineLevel="0" collapsed="false">
      <c r="A41" s="65" t="n">
        <v>29</v>
      </c>
      <c r="B41" s="66"/>
      <c r="C41" s="67" t="str">
        <f aca="false">'1º Bimestre'!B42</f>
        <v>José Henrique de Souza Faria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9" t="n">
        <v>1</v>
      </c>
      <c r="W41" s="69"/>
      <c r="X41" s="69"/>
      <c r="Y41" s="69" t="n">
        <v>0</v>
      </c>
      <c r="Z41" s="69"/>
      <c r="AA41" s="69"/>
      <c r="AB41" s="69" t="n">
        <v>0</v>
      </c>
      <c r="AC41" s="69"/>
      <c r="AD41" s="69"/>
      <c r="AE41" s="69"/>
      <c r="AF41" s="69"/>
      <c r="AG41" s="69"/>
      <c r="AH41" s="69"/>
      <c r="AI41" s="69"/>
      <c r="AJ41" s="69"/>
      <c r="AK41" s="70" t="n">
        <f aca="false">IF(V41="","",SUM(V41:AH41))</f>
        <v>1</v>
      </c>
      <c r="AL41" s="70"/>
      <c r="AM41" s="70"/>
      <c r="AN41" s="69"/>
      <c r="AO41" s="69"/>
      <c r="AP41" s="69"/>
      <c r="AQ41" s="70" t="n">
        <f aca="false">IF(AK41&lt;AN41,AN41,AK41)</f>
        <v>1</v>
      </c>
      <c r="AR41" s="70"/>
      <c r="AS41" s="70"/>
      <c r="AT41" s="71" t="n">
        <f aca="false">'4º Bimestre'!AT42</f>
        <v>2</v>
      </c>
      <c r="AU41" s="72"/>
      <c r="AV41" s="74"/>
    </row>
    <row r="42" customFormat="false" ht="9.95" hidden="false" customHeight="true" outlineLevel="0" collapsed="false">
      <c r="A42" s="65" t="n">
        <v>30</v>
      </c>
      <c r="B42" s="66"/>
      <c r="C42" s="67" t="str">
        <f aca="false">'1º Bimestre'!B43</f>
        <v>José Luiz Magalhães Lima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9" t="n">
        <f aca="false">'Nota 4B'!T41</f>
        <v>0</v>
      </c>
      <c r="W42" s="69"/>
      <c r="X42" s="69"/>
      <c r="Y42" s="69" t="n">
        <f aca="false">'Nota 4B'!W41</f>
        <v>0</v>
      </c>
      <c r="Z42" s="69"/>
      <c r="AA42" s="69"/>
      <c r="AB42" s="69" t="n">
        <v>0</v>
      </c>
      <c r="AC42" s="69"/>
      <c r="AD42" s="69"/>
      <c r="AE42" s="69"/>
      <c r="AF42" s="69"/>
      <c r="AG42" s="69"/>
      <c r="AH42" s="69"/>
      <c r="AI42" s="69"/>
      <c r="AJ42" s="69"/>
      <c r="AK42" s="70" t="str">
        <f aca="false">IF(V42="","",SUM(V42:AH42))</f>
        <v/>
      </c>
      <c r="AL42" s="70"/>
      <c r="AM42" s="70"/>
      <c r="AN42" s="69"/>
      <c r="AO42" s="69"/>
      <c r="AP42" s="69"/>
      <c r="AQ42" s="70" t="str">
        <f aca="false">IF(AK42&lt;AN42,AN42,AK42)</f>
        <v/>
      </c>
      <c r="AR42" s="70"/>
      <c r="AS42" s="70"/>
      <c r="AT42" s="71" t="n">
        <f aca="false">'4º Bimestre'!AT43</f>
        <v>2</v>
      </c>
      <c r="AU42" s="72"/>
      <c r="AV42" s="74"/>
    </row>
    <row r="43" customFormat="false" ht="9.95" hidden="false" customHeight="true" outlineLevel="0" collapsed="false">
      <c r="A43" s="65" t="n">
        <v>31</v>
      </c>
      <c r="B43" s="66"/>
      <c r="C43" s="67" t="str">
        <f aca="false">'1º Bimestre'!B44</f>
        <v>Jozebel Arvani Zaniolo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9" t="n">
        <v>1</v>
      </c>
      <c r="W43" s="69"/>
      <c r="X43" s="69"/>
      <c r="Y43" s="69" t="n">
        <v>4</v>
      </c>
      <c r="Z43" s="69"/>
      <c r="AA43" s="69"/>
      <c r="AB43" s="69" t="n">
        <v>4</v>
      </c>
      <c r="AC43" s="69"/>
      <c r="AD43" s="69"/>
      <c r="AE43" s="69"/>
      <c r="AF43" s="69"/>
      <c r="AG43" s="69"/>
      <c r="AH43" s="69"/>
      <c r="AI43" s="69"/>
      <c r="AJ43" s="69"/>
      <c r="AK43" s="70" t="n">
        <f aca="false">IF(V43="","",SUM(V43:AH43))</f>
        <v>9</v>
      </c>
      <c r="AL43" s="70"/>
      <c r="AM43" s="70"/>
      <c r="AN43" s="69"/>
      <c r="AO43" s="69"/>
      <c r="AP43" s="69"/>
      <c r="AQ43" s="70" t="n">
        <f aca="false">IF(AK43&lt;AN43,AN43,AK43)</f>
        <v>9</v>
      </c>
      <c r="AR43" s="70"/>
      <c r="AS43" s="70"/>
      <c r="AT43" s="71" t="n">
        <f aca="false">'4º Bimestre'!AT44</f>
        <v>0</v>
      </c>
      <c r="AU43" s="72"/>
      <c r="AV43" s="74"/>
    </row>
    <row r="44" customFormat="false" ht="9.95" hidden="false" customHeight="true" outlineLevel="0" collapsed="false">
      <c r="A44" s="65" t="n">
        <v>32</v>
      </c>
      <c r="B44" s="66"/>
      <c r="C44" s="67" t="str">
        <f aca="false">'1º Bimestre'!B45</f>
        <v>Julio Cesar Ritter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9" t="n">
        <v>0.5</v>
      </c>
      <c r="W44" s="69"/>
      <c r="X44" s="69"/>
      <c r="Y44" s="69" t="n">
        <v>4</v>
      </c>
      <c r="Z44" s="69"/>
      <c r="AA44" s="69"/>
      <c r="AB44" s="69" t="n">
        <v>4</v>
      </c>
      <c r="AC44" s="69"/>
      <c r="AD44" s="69"/>
      <c r="AE44" s="69"/>
      <c r="AF44" s="69"/>
      <c r="AG44" s="69"/>
      <c r="AH44" s="69"/>
      <c r="AI44" s="69"/>
      <c r="AJ44" s="69"/>
      <c r="AK44" s="70" t="n">
        <f aca="false">IF(V44="","",SUM(V44:AH44))</f>
        <v>8.5</v>
      </c>
      <c r="AL44" s="70"/>
      <c r="AM44" s="70"/>
      <c r="AN44" s="69"/>
      <c r="AO44" s="69"/>
      <c r="AP44" s="69"/>
      <c r="AQ44" s="70" t="n">
        <f aca="false">IF(AK44&lt;AN44,AN44,AK44)</f>
        <v>8.5</v>
      </c>
      <c r="AR44" s="70"/>
      <c r="AS44" s="70"/>
      <c r="AT44" s="71" t="n">
        <f aca="false">'4º Bimestre'!AT45</f>
        <v>0</v>
      </c>
      <c r="AU44" s="72"/>
      <c r="AV44" s="74"/>
    </row>
    <row r="45" customFormat="false" ht="9.95" hidden="false" customHeight="true" outlineLevel="0" collapsed="false">
      <c r="A45" s="65" t="n">
        <v>33</v>
      </c>
      <c r="B45" s="66"/>
      <c r="C45" s="67" t="str">
        <f aca="false">'1º Bimestre'!B46</f>
        <v>Kerolaine Gonçalves Ferreira da Silva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9" t="n">
        <f aca="false">'Nota 4B'!T44</f>
        <v>0</v>
      </c>
      <c r="W45" s="69"/>
      <c r="X45" s="69"/>
      <c r="Y45" s="69" t="n">
        <f aca="false">'Nota 4B'!W44</f>
        <v>0</v>
      </c>
      <c r="Z45" s="69"/>
      <c r="AA45" s="69"/>
      <c r="AB45" s="69" t="n">
        <v>0</v>
      </c>
      <c r="AC45" s="69"/>
      <c r="AD45" s="69"/>
      <c r="AE45" s="69"/>
      <c r="AF45" s="69"/>
      <c r="AG45" s="69"/>
      <c r="AH45" s="69"/>
      <c r="AI45" s="69"/>
      <c r="AJ45" s="69"/>
      <c r="AK45" s="70" t="str">
        <f aca="false">IF(V45="","",SUM(V45:AH45))</f>
        <v/>
      </c>
      <c r="AL45" s="70"/>
      <c r="AM45" s="70"/>
      <c r="AN45" s="69"/>
      <c r="AO45" s="69"/>
      <c r="AP45" s="69"/>
      <c r="AQ45" s="70" t="str">
        <f aca="false">IF(AK45&lt;AN45,AN45,AK45)</f>
        <v/>
      </c>
      <c r="AR45" s="70"/>
      <c r="AS45" s="70"/>
      <c r="AT45" s="71" t="n">
        <f aca="false">'4º Bimestre'!AT46</f>
        <v>8</v>
      </c>
      <c r="AU45" s="72"/>
      <c r="AV45" s="74"/>
    </row>
    <row r="46" customFormat="false" ht="9.95" hidden="false" customHeight="true" outlineLevel="0" collapsed="false">
      <c r="A46" s="65" t="n">
        <v>34</v>
      </c>
      <c r="B46" s="66"/>
      <c r="C46" s="67" t="str">
        <f aca="false">'1º Bimestre'!B47</f>
        <v>Ketherin Alexsandra da Silva Gomes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9" t="n">
        <v>1</v>
      </c>
      <c r="W46" s="69"/>
      <c r="X46" s="69"/>
      <c r="Y46" s="69" t="n">
        <v>4</v>
      </c>
      <c r="Z46" s="69"/>
      <c r="AA46" s="69"/>
      <c r="AB46" s="69" t="n">
        <v>4</v>
      </c>
      <c r="AC46" s="69"/>
      <c r="AD46" s="69"/>
      <c r="AE46" s="69"/>
      <c r="AF46" s="69"/>
      <c r="AG46" s="69"/>
      <c r="AH46" s="69"/>
      <c r="AI46" s="69"/>
      <c r="AJ46" s="69"/>
      <c r="AK46" s="70" t="n">
        <f aca="false">IF(V46="","",SUM(V46:AH46))</f>
        <v>9</v>
      </c>
      <c r="AL46" s="70"/>
      <c r="AM46" s="70"/>
      <c r="AN46" s="69"/>
      <c r="AO46" s="69"/>
      <c r="AP46" s="69"/>
      <c r="AQ46" s="70" t="n">
        <f aca="false">IF(AK46&lt;AN46,AN46,AK46)</f>
        <v>9</v>
      </c>
      <c r="AR46" s="70"/>
      <c r="AS46" s="70"/>
      <c r="AT46" s="71" t="n">
        <f aca="false">'4º Bimestre'!AT47</f>
        <v>2</v>
      </c>
      <c r="AU46" s="72"/>
      <c r="AV46" s="74"/>
    </row>
    <row r="47" customFormat="false" ht="9.95" hidden="false" customHeight="true" outlineLevel="0" collapsed="false">
      <c r="A47" s="65" t="n">
        <v>35</v>
      </c>
      <c r="B47" s="66"/>
      <c r="C47" s="67" t="str">
        <f aca="false">'1º Bimestre'!B48</f>
        <v>Leandro Rauber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9" t="n">
        <v>1</v>
      </c>
      <c r="W47" s="69"/>
      <c r="X47" s="69"/>
      <c r="Y47" s="69" t="n">
        <v>0</v>
      </c>
      <c r="Z47" s="69"/>
      <c r="AA47" s="69"/>
      <c r="AB47" s="69" t="n">
        <v>0</v>
      </c>
      <c r="AC47" s="69"/>
      <c r="AD47" s="69"/>
      <c r="AE47" s="69"/>
      <c r="AF47" s="69"/>
      <c r="AG47" s="69"/>
      <c r="AH47" s="69"/>
      <c r="AI47" s="69"/>
      <c r="AJ47" s="69"/>
      <c r="AK47" s="70" t="n">
        <f aca="false">IF(V47="","",SUM(V47:AH47))</f>
        <v>1</v>
      </c>
      <c r="AL47" s="70"/>
      <c r="AM47" s="70"/>
      <c r="AN47" s="69"/>
      <c r="AO47" s="69"/>
      <c r="AP47" s="69"/>
      <c r="AQ47" s="70" t="n">
        <f aca="false">IF(AK47&lt;AN47,AN47,AK47)</f>
        <v>1</v>
      </c>
      <c r="AR47" s="70"/>
      <c r="AS47" s="70"/>
      <c r="AT47" s="71" t="n">
        <f aca="false">'4º Bimestre'!AT48</f>
        <v>8</v>
      </c>
      <c r="AU47" s="72"/>
      <c r="AV47" s="74"/>
    </row>
    <row r="48" customFormat="false" ht="9.95" hidden="false" customHeight="true" outlineLevel="0" collapsed="false">
      <c r="A48" s="65" t="n">
        <v>36</v>
      </c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 t="str">
        <f aca="false">IF(V48="","",IF(OR(MOD(AVERAGE(V48:AH48),1)&lt;0.25,MOD(AVERAGE(V48:AH48),1)&gt;=0.75),ROUND(AVERAGE(V48:AH48),0),INT(AVERAGE(V48:AH48))+0.5))</f>
        <v/>
      </c>
      <c r="AL48" s="70"/>
      <c r="AM48" s="70"/>
      <c r="AN48" s="70"/>
      <c r="AO48" s="70"/>
      <c r="AP48" s="70"/>
      <c r="AQ48" s="70" t="str">
        <f aca="false">IF(AK48&lt;AN48,IF(OR(MOD(AN48,1)&lt;0.25,MOD(AN48,1)&gt;=0.75),ROUND(AN48,0),INT(AN48)+0.5),AK48)</f>
        <v/>
      </c>
      <c r="AR48" s="70"/>
      <c r="AS48" s="70"/>
      <c r="AT48" s="71"/>
      <c r="AU48" s="72"/>
      <c r="AV48" s="74"/>
    </row>
    <row r="49" customFormat="false" ht="9.95" hidden="false" customHeight="true" outlineLevel="0" collapsed="false">
      <c r="A49" s="65" t="n">
        <v>37</v>
      </c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 t="str">
        <f aca="false">IF(V49="","",IF(OR(MOD(AVERAGE(V49:AH49),1)&lt;0.25,MOD(AVERAGE(V49:AH49),1)&gt;=0.75),ROUND(AVERAGE(V49:AH49),0),INT(AVERAGE(V49:AH49))+0.5))</f>
        <v/>
      </c>
      <c r="AL49" s="70"/>
      <c r="AM49" s="70"/>
      <c r="AN49" s="70"/>
      <c r="AO49" s="70"/>
      <c r="AP49" s="70"/>
      <c r="AQ49" s="70" t="str">
        <f aca="false">IF(AK49&lt;AN49,IF(OR(MOD(AN49,1)&lt;0.25,MOD(AN49,1)&gt;=0.75),ROUND(AN49,0),INT(AN49)+0.5),AK49)</f>
        <v/>
      </c>
      <c r="AR49" s="70"/>
      <c r="AS49" s="70"/>
      <c r="AT49" s="71"/>
      <c r="AU49" s="72"/>
      <c r="AV49" s="74"/>
    </row>
    <row r="50" customFormat="false" ht="9.95" hidden="false" customHeight="true" outlineLevel="0" collapsed="false">
      <c r="A50" s="65" t="n">
        <v>38</v>
      </c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 t="str">
        <f aca="false">IF(V50="","",IF(OR(MOD(AVERAGE(V50:AH50),1)&lt;0.25,MOD(AVERAGE(V50:AH50),1)&gt;=0.75),ROUND(AVERAGE(V50:AH50),0),INT(AVERAGE(V50:AH50))+0.5))</f>
        <v/>
      </c>
      <c r="AL50" s="70"/>
      <c r="AM50" s="70"/>
      <c r="AN50" s="70"/>
      <c r="AO50" s="70"/>
      <c r="AP50" s="70"/>
      <c r="AQ50" s="70" t="str">
        <f aca="false">IF(AK50&lt;AN50,IF(OR(MOD(AN50,1)&lt;0.25,MOD(AN50,1)&gt;=0.75),ROUND(AN50,0),INT(AN50)+0.5),AK50)</f>
        <v/>
      </c>
      <c r="AR50" s="70"/>
      <c r="AS50" s="70"/>
      <c r="AT50" s="71"/>
      <c r="AU50" s="72"/>
      <c r="AV50" s="74"/>
    </row>
    <row r="51" customFormat="false" ht="9.95" hidden="false" customHeight="true" outlineLevel="0" collapsed="false">
      <c r="A51" s="65" t="n">
        <v>39</v>
      </c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 t="str">
        <f aca="false">IF(V51="","",IF(OR(MOD(AVERAGE(V51:AH51),1)&lt;0.25,MOD(AVERAGE(V51:AH51),1)&gt;=0.75),ROUND(AVERAGE(V51:AH51),0),INT(AVERAGE(V51:AH51))+0.5))</f>
        <v/>
      </c>
      <c r="AL51" s="70"/>
      <c r="AM51" s="70"/>
      <c r="AN51" s="70"/>
      <c r="AO51" s="70"/>
      <c r="AP51" s="70"/>
      <c r="AQ51" s="70" t="str">
        <f aca="false">IF(AK51&lt;AN51,IF(OR(MOD(AN51,1)&lt;0.25,MOD(AN51,1)&gt;=0.75),ROUND(AN51,0),INT(AN51)+0.5),AK51)</f>
        <v/>
      </c>
      <c r="AR51" s="70"/>
      <c r="AS51" s="70"/>
      <c r="AT51" s="71"/>
      <c r="AU51" s="75"/>
      <c r="AV51" s="74"/>
    </row>
    <row r="52" customFormat="false" ht="9.95" hidden="false" customHeight="true" outlineLevel="0" collapsed="false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7"/>
      <c r="AU52" s="76"/>
      <c r="AV52" s="74"/>
    </row>
    <row r="53" customFormat="false" ht="9.95" hidden="false" customHeight="true" outlineLevel="0" collapsed="false">
      <c r="A53" s="76" t="s">
        <v>72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8"/>
      <c r="AQ53" s="78"/>
      <c r="AR53" s="78"/>
      <c r="AS53" s="78"/>
      <c r="AT53" s="78"/>
      <c r="AU53" s="78"/>
      <c r="AV53" s="74"/>
    </row>
    <row r="54" customFormat="false" ht="9.95" hidden="false" customHeight="true" outlineLevel="0" collapsed="false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9" t="s">
        <v>73</v>
      </c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9" t="s">
        <v>74</v>
      </c>
      <c r="AQ54" s="79"/>
      <c r="AR54" s="79"/>
      <c r="AS54" s="79"/>
      <c r="AT54" s="79"/>
      <c r="AU54" s="79"/>
      <c r="AV54" s="74"/>
    </row>
  </sheetData>
  <mergeCells count="376">
    <mergeCell ref="A2:AU2"/>
    <mergeCell ref="A3:AU3"/>
    <mergeCell ref="A4:AU4"/>
    <mergeCell ref="A5:AT5"/>
    <mergeCell ref="AG6:AT6"/>
    <mergeCell ref="AG7:AT7"/>
    <mergeCell ref="AG8:AT8"/>
    <mergeCell ref="A9:A12"/>
    <mergeCell ref="B9:B12"/>
    <mergeCell ref="C9:U12"/>
    <mergeCell ref="V9:AJ10"/>
    <mergeCell ref="AK9:AM12"/>
    <mergeCell ref="AN9:AP12"/>
    <mergeCell ref="AQ9:AS12"/>
    <mergeCell ref="AT9:AT12"/>
    <mergeCell ref="AU9:AU12"/>
    <mergeCell ref="V11:X12"/>
    <mergeCell ref="Y11:AA12"/>
    <mergeCell ref="AB11:AD12"/>
    <mergeCell ref="AE11:AG12"/>
    <mergeCell ref="AH11:AJ12"/>
    <mergeCell ref="C13:U13"/>
    <mergeCell ref="V13:X13"/>
    <mergeCell ref="Y13:AA13"/>
    <mergeCell ref="AB13:AD13"/>
    <mergeCell ref="AE13:AG13"/>
    <mergeCell ref="AH13:AJ13"/>
    <mergeCell ref="AK13:AM13"/>
    <mergeCell ref="AN13:AP13"/>
    <mergeCell ref="AQ13:AS13"/>
    <mergeCell ref="C14:U14"/>
    <mergeCell ref="V14:X14"/>
    <mergeCell ref="Y14:AA14"/>
    <mergeCell ref="AB14:AD14"/>
    <mergeCell ref="AE14:AG14"/>
    <mergeCell ref="AH14:AJ14"/>
    <mergeCell ref="AK14:AM14"/>
    <mergeCell ref="AN14:AP14"/>
    <mergeCell ref="AQ14:AS14"/>
    <mergeCell ref="C15:U15"/>
    <mergeCell ref="V15:X15"/>
    <mergeCell ref="Y15:AA15"/>
    <mergeCell ref="AB15:AD15"/>
    <mergeCell ref="AE15:AG15"/>
    <mergeCell ref="AH15:AJ15"/>
    <mergeCell ref="AK15:AM15"/>
    <mergeCell ref="AN15:AP15"/>
    <mergeCell ref="AQ15:AS15"/>
    <mergeCell ref="C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C17:U17"/>
    <mergeCell ref="V17:X17"/>
    <mergeCell ref="Y17:AA17"/>
    <mergeCell ref="AB17:AD17"/>
    <mergeCell ref="AE17:AG17"/>
    <mergeCell ref="AH17:AJ17"/>
    <mergeCell ref="AK17:AM17"/>
    <mergeCell ref="AN17:AP17"/>
    <mergeCell ref="AQ17:AS17"/>
    <mergeCell ref="C18:U18"/>
    <mergeCell ref="V18:X18"/>
    <mergeCell ref="Y18:AA18"/>
    <mergeCell ref="AB18:AD18"/>
    <mergeCell ref="AE18:AG18"/>
    <mergeCell ref="AH18:AJ18"/>
    <mergeCell ref="AK18:AM18"/>
    <mergeCell ref="AN18:AP18"/>
    <mergeCell ref="AQ18:AS18"/>
    <mergeCell ref="C19:U19"/>
    <mergeCell ref="V19:X19"/>
    <mergeCell ref="Y19:AA19"/>
    <mergeCell ref="AB19:AD19"/>
    <mergeCell ref="AE19:AG19"/>
    <mergeCell ref="AH19:AJ19"/>
    <mergeCell ref="AK19:AM19"/>
    <mergeCell ref="AN19:AP19"/>
    <mergeCell ref="AQ19:AS19"/>
    <mergeCell ref="C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C21:U21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C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C23:U23"/>
    <mergeCell ref="V23:X23"/>
    <mergeCell ref="Y23:AA23"/>
    <mergeCell ref="AB23:AD23"/>
    <mergeCell ref="AE23:AG23"/>
    <mergeCell ref="AH23:AJ23"/>
    <mergeCell ref="AK23:AM23"/>
    <mergeCell ref="AN23:AP23"/>
    <mergeCell ref="AQ23:AS23"/>
    <mergeCell ref="C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C25:U25"/>
    <mergeCell ref="V25:X25"/>
    <mergeCell ref="Y25:AA25"/>
    <mergeCell ref="AB25:AD25"/>
    <mergeCell ref="AE25:AG25"/>
    <mergeCell ref="AH25:AJ25"/>
    <mergeCell ref="AK25:AM25"/>
    <mergeCell ref="AN25:AP25"/>
    <mergeCell ref="AQ25:AS25"/>
    <mergeCell ref="C26:U26"/>
    <mergeCell ref="V26:X26"/>
    <mergeCell ref="Y26:AA26"/>
    <mergeCell ref="AB26:AD26"/>
    <mergeCell ref="AE26:AG26"/>
    <mergeCell ref="AH26:AJ26"/>
    <mergeCell ref="AK26:AM26"/>
    <mergeCell ref="AN26:AP26"/>
    <mergeCell ref="AQ26:AS26"/>
    <mergeCell ref="C27:U27"/>
    <mergeCell ref="V27:X27"/>
    <mergeCell ref="Y27:AA27"/>
    <mergeCell ref="AB27:AD27"/>
    <mergeCell ref="AE27:AG27"/>
    <mergeCell ref="AH27:AJ27"/>
    <mergeCell ref="AK27:AM27"/>
    <mergeCell ref="AN27:AP27"/>
    <mergeCell ref="AQ27:AS27"/>
    <mergeCell ref="C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C29:U29"/>
    <mergeCell ref="V29:X29"/>
    <mergeCell ref="Y29:AA29"/>
    <mergeCell ref="AB29:AD29"/>
    <mergeCell ref="AE29:AG29"/>
    <mergeCell ref="AH29:AJ29"/>
    <mergeCell ref="AK29:AM29"/>
    <mergeCell ref="AN29:AP29"/>
    <mergeCell ref="AQ29:AS29"/>
    <mergeCell ref="C30:U30"/>
    <mergeCell ref="V30:X30"/>
    <mergeCell ref="Y30:AA30"/>
    <mergeCell ref="AB30:AD30"/>
    <mergeCell ref="AE30:AG30"/>
    <mergeCell ref="AH30:AJ30"/>
    <mergeCell ref="AK30:AM30"/>
    <mergeCell ref="AN30:AP30"/>
    <mergeCell ref="AQ30:AS30"/>
    <mergeCell ref="C31:U31"/>
    <mergeCell ref="V31:X31"/>
    <mergeCell ref="Y31:AA31"/>
    <mergeCell ref="AB31:AD31"/>
    <mergeCell ref="AE31:AG31"/>
    <mergeCell ref="AH31:AJ31"/>
    <mergeCell ref="AK31:AM31"/>
    <mergeCell ref="AN31:AP31"/>
    <mergeCell ref="AQ31:AS31"/>
    <mergeCell ref="C32:U32"/>
    <mergeCell ref="V32:X32"/>
    <mergeCell ref="Y32:AA32"/>
    <mergeCell ref="AB32:AD32"/>
    <mergeCell ref="AE32:AG32"/>
    <mergeCell ref="AH32:AJ32"/>
    <mergeCell ref="AK32:AM32"/>
    <mergeCell ref="AN32:AP32"/>
    <mergeCell ref="AQ32:AS32"/>
    <mergeCell ref="C33:U33"/>
    <mergeCell ref="V33:X33"/>
    <mergeCell ref="Y33:AA33"/>
    <mergeCell ref="AB33:AD33"/>
    <mergeCell ref="AE33:AG33"/>
    <mergeCell ref="AH33:AJ33"/>
    <mergeCell ref="AK33:AM33"/>
    <mergeCell ref="AN33:AP33"/>
    <mergeCell ref="AQ33:AS33"/>
    <mergeCell ref="C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C35:U35"/>
    <mergeCell ref="V35:X35"/>
    <mergeCell ref="Y35:AA35"/>
    <mergeCell ref="AB35:AD35"/>
    <mergeCell ref="AE35:AG35"/>
    <mergeCell ref="AH35:AJ35"/>
    <mergeCell ref="AK35:AM35"/>
    <mergeCell ref="AN35:AP35"/>
    <mergeCell ref="AQ35:AS35"/>
    <mergeCell ref="C36:U36"/>
    <mergeCell ref="V36:X36"/>
    <mergeCell ref="Y36:AA36"/>
    <mergeCell ref="AB36:AD36"/>
    <mergeCell ref="AE36:AG36"/>
    <mergeCell ref="AH36:AJ36"/>
    <mergeCell ref="AK36:AM36"/>
    <mergeCell ref="AN36:AP36"/>
    <mergeCell ref="AQ36:AS36"/>
    <mergeCell ref="C37:U37"/>
    <mergeCell ref="V37:X37"/>
    <mergeCell ref="Y37:AA37"/>
    <mergeCell ref="AB37:AD37"/>
    <mergeCell ref="AE37:AG37"/>
    <mergeCell ref="AH37:AJ37"/>
    <mergeCell ref="AK37:AM37"/>
    <mergeCell ref="AN37:AP37"/>
    <mergeCell ref="AQ37:AS37"/>
    <mergeCell ref="C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C39:U39"/>
    <mergeCell ref="V39:X39"/>
    <mergeCell ref="Y39:AA39"/>
    <mergeCell ref="AB39:AD39"/>
    <mergeCell ref="AE39:AG39"/>
    <mergeCell ref="AH39:AJ39"/>
    <mergeCell ref="AK39:AM39"/>
    <mergeCell ref="AN39:AP39"/>
    <mergeCell ref="AQ39:AS39"/>
    <mergeCell ref="C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C41:U41"/>
    <mergeCell ref="V41:X41"/>
    <mergeCell ref="Y41:AA41"/>
    <mergeCell ref="AB41:AD41"/>
    <mergeCell ref="AE41:AG41"/>
    <mergeCell ref="AH41:AJ41"/>
    <mergeCell ref="AK41:AM41"/>
    <mergeCell ref="AN41:AP41"/>
    <mergeCell ref="AQ41:AS41"/>
    <mergeCell ref="C42:U42"/>
    <mergeCell ref="V42:X42"/>
    <mergeCell ref="Y42:AA42"/>
    <mergeCell ref="AB42:AD42"/>
    <mergeCell ref="AE42:AG42"/>
    <mergeCell ref="AH42:AJ42"/>
    <mergeCell ref="AK42:AM42"/>
    <mergeCell ref="AN42:AP42"/>
    <mergeCell ref="AQ42:AS42"/>
    <mergeCell ref="C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C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C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C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C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C48:U48"/>
    <mergeCell ref="V48:X48"/>
    <mergeCell ref="Y48:AA48"/>
    <mergeCell ref="AB48:AD48"/>
    <mergeCell ref="AE48:AG48"/>
    <mergeCell ref="AH48:AJ48"/>
    <mergeCell ref="AK48:AM48"/>
    <mergeCell ref="AN48:AP48"/>
    <mergeCell ref="AQ48:AS48"/>
    <mergeCell ref="C49:U49"/>
    <mergeCell ref="V49:X49"/>
    <mergeCell ref="Y49:AA49"/>
    <mergeCell ref="AB49:AD49"/>
    <mergeCell ref="AE49:AG49"/>
    <mergeCell ref="AH49:AJ49"/>
    <mergeCell ref="AK49:AM49"/>
    <mergeCell ref="AN49:AP49"/>
    <mergeCell ref="AQ49:AS49"/>
    <mergeCell ref="C50:U50"/>
    <mergeCell ref="V50:X50"/>
    <mergeCell ref="Y50:AA50"/>
    <mergeCell ref="AB50:AD50"/>
    <mergeCell ref="AE50:AG50"/>
    <mergeCell ref="AH50:AJ50"/>
    <mergeCell ref="AK50:AM50"/>
    <mergeCell ref="AN50:AP50"/>
    <mergeCell ref="AQ50:AS50"/>
    <mergeCell ref="C51:U51"/>
    <mergeCell ref="V51:X51"/>
    <mergeCell ref="Y51:AA51"/>
    <mergeCell ref="AB51:AD51"/>
    <mergeCell ref="AE51:AG51"/>
    <mergeCell ref="AH51:AJ51"/>
    <mergeCell ref="AK51:AM51"/>
    <mergeCell ref="AN51:AP51"/>
    <mergeCell ref="AQ51:AS51"/>
    <mergeCell ref="N53:AB53"/>
    <mergeCell ref="AP53:AU53"/>
    <mergeCell ref="N54:AB54"/>
    <mergeCell ref="AP54:AU54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4"/>
  <sheetViews>
    <sheetView windowProtection="false" showFormulas="false" showGridLines="true" showRowColHeaders="true" showZeros="true" rightToLeft="false" tabSelected="true" showOutlineSymbols="true" defaultGridColor="true" view="normal" topLeftCell="C16" colorId="64" zoomScale="120" zoomScaleNormal="120" zoomScalePageLayoutView="110" workbookViewId="0">
      <selection pane="topLeft" activeCell="AK33" activeCellId="0" sqref="AK33"/>
    </sheetView>
  </sheetViews>
  <sheetFormatPr defaultRowHeight="12.75"/>
  <cols>
    <col collapsed="false" hidden="false" max="1" min="1" style="0" width="3.56632653061224"/>
    <col collapsed="false" hidden="false" max="2" min="2" style="0" width="24.2602040816327"/>
    <col collapsed="false" hidden="false" max="3" min="3" style="0" width="2.56632653061224"/>
    <col collapsed="false" hidden="false" max="20" min="4" style="0" width="2"/>
    <col collapsed="false" hidden="false" max="21" min="21" style="0" width="1.14285714285714"/>
    <col collapsed="false" hidden="false" max="44" min="22" style="0" width="2.28571428571429"/>
    <col collapsed="false" hidden="false" max="45" min="45" style="1" width="2.28571428571429"/>
    <col collapsed="false" hidden="false" max="46" min="46" style="2" width="8.8469387755102"/>
    <col collapsed="false" hidden="false" max="47" min="47" style="0" width="13.8418367346939"/>
  </cols>
  <sheetData>
    <row r="1" s="6" customFormat="true" ht="12.75" hidden="false" customHeight="true" outlineLevel="0" collapsed="false">
      <c r="A1" s="42" t="s">
        <v>58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5"/>
      <c r="AK1" s="44"/>
      <c r="AL1" s="44"/>
      <c r="AM1" s="44"/>
      <c r="AN1" s="44"/>
      <c r="AO1" s="44"/>
      <c r="AP1" s="44"/>
      <c r="AQ1" s="44"/>
      <c r="AR1" s="44"/>
      <c r="AS1" s="44"/>
      <c r="AT1" s="43"/>
      <c r="AU1" s="46"/>
    </row>
    <row r="2" s="6" customFormat="true" ht="12.75" hidden="false" customHeight="true" outlineLevel="0" collapsed="false">
      <c r="A2" s="116" t="s">
        <v>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</row>
    <row r="3" s="6" customFormat="true" ht="12.75" hidden="false" customHeight="true" outlineLevel="0" collapsed="false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</row>
    <row r="4" s="6" customFormat="true" ht="12.75" hidden="false" customHeight="true" outlineLevel="0" collapsed="false">
      <c r="A4" s="117" t="s">
        <v>2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</row>
    <row r="5" s="6" customFormat="true" ht="14.1" hidden="false" customHeight="true" outlineLevel="0" collapsed="false">
      <c r="A5" s="118" t="s">
        <v>3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9"/>
    </row>
    <row r="6" s="6" customFormat="true" ht="14.1" hidden="false" customHeight="true" outlineLevel="0" collapsed="false">
      <c r="A6" s="120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4" t="s">
        <v>4</v>
      </c>
      <c r="AC6" s="53"/>
      <c r="AD6" s="53"/>
      <c r="AE6" s="53"/>
      <c r="AF6" s="53"/>
      <c r="AG6" s="55" t="s">
        <v>5</v>
      </c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119"/>
    </row>
    <row r="7" s="6" customFormat="true" ht="14.1" hidden="false" customHeight="true" outlineLevel="0" collapsed="false">
      <c r="A7" s="120" t="str">
        <f aca="false">'2º Bimestre'!A7</f>
        <v>Curso: Técnico em Agropecuária Integrado ao Ensino Médio</v>
      </c>
      <c r="B7" s="56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2"/>
      <c r="U7" s="54"/>
      <c r="V7" s="54"/>
      <c r="W7" s="54"/>
      <c r="X7" s="54"/>
      <c r="Y7" s="54"/>
      <c r="Z7" s="54"/>
      <c r="AA7" s="54"/>
      <c r="AB7" s="54" t="s">
        <v>7</v>
      </c>
      <c r="AC7" s="57"/>
      <c r="AD7" s="57"/>
      <c r="AE7" s="57"/>
      <c r="AF7" s="57"/>
      <c r="AG7" s="58" t="s">
        <v>8</v>
      </c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119"/>
    </row>
    <row r="8" s="6" customFormat="true" ht="14.1" hidden="false" customHeight="true" outlineLevel="0" collapsed="false">
      <c r="A8" s="121" t="str">
        <f aca="false">'2º Bimestre'!A8</f>
        <v>Turma: I</v>
      </c>
      <c r="B8" s="122"/>
      <c r="C8" s="123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5"/>
      <c r="U8" s="124"/>
      <c r="V8" s="124"/>
      <c r="W8" s="124"/>
      <c r="X8" s="124"/>
      <c r="Y8" s="124"/>
      <c r="Z8" s="124"/>
      <c r="AA8" s="124"/>
      <c r="AB8" s="124"/>
      <c r="AC8" s="126"/>
      <c r="AD8" s="124"/>
      <c r="AE8" s="124" t="s">
        <v>10</v>
      </c>
      <c r="AF8" s="124"/>
      <c r="AG8" s="127" t="n">
        <v>80</v>
      </c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8"/>
    </row>
    <row r="9" s="28" customFormat="true" ht="6.75" hidden="false" customHeight="true" outlineLevel="0" collapsed="false">
      <c r="A9" s="61" t="s">
        <v>59</v>
      </c>
      <c r="B9" s="62" t="s">
        <v>125</v>
      </c>
      <c r="C9" s="62" t="s">
        <v>61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 t="s">
        <v>62</v>
      </c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 t="s">
        <v>126</v>
      </c>
      <c r="AL9" s="62"/>
      <c r="AM9" s="62"/>
      <c r="AN9" s="62" t="s">
        <v>127</v>
      </c>
      <c r="AO9" s="62"/>
      <c r="AP9" s="62"/>
      <c r="AQ9" s="62" t="s">
        <v>128</v>
      </c>
      <c r="AR9" s="62"/>
      <c r="AS9" s="62"/>
      <c r="AT9" s="63" t="s">
        <v>66</v>
      </c>
      <c r="AU9" s="129" t="s">
        <v>129</v>
      </c>
    </row>
    <row r="10" customFormat="false" ht="10.5" hidden="false" customHeight="true" outlineLevel="0" collapsed="false">
      <c r="A10" s="61"/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3"/>
      <c r="AU10" s="129"/>
    </row>
    <row r="11" customFormat="false" ht="7.5" hidden="false" customHeight="true" outlineLevel="0" collapsed="false">
      <c r="A11" s="61"/>
      <c r="B11" s="61"/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1" t="s">
        <v>130</v>
      </c>
      <c r="W11" s="61"/>
      <c r="X11" s="61"/>
      <c r="Y11" s="61" t="s">
        <v>131</v>
      </c>
      <c r="Z11" s="61"/>
      <c r="AA11" s="61"/>
      <c r="AB11" s="61" t="s">
        <v>132</v>
      </c>
      <c r="AC11" s="61"/>
      <c r="AD11" s="61"/>
      <c r="AE11" s="61" t="s">
        <v>133</v>
      </c>
      <c r="AF11" s="61"/>
      <c r="AG11" s="61"/>
      <c r="AH11" s="61"/>
      <c r="AI11" s="61"/>
      <c r="AJ11" s="61"/>
      <c r="AK11" s="62"/>
      <c r="AL11" s="62"/>
      <c r="AM11" s="62"/>
      <c r="AN11" s="62"/>
      <c r="AO11" s="62"/>
      <c r="AP11" s="62"/>
      <c r="AQ11" s="62"/>
      <c r="AR11" s="62"/>
      <c r="AS11" s="62"/>
      <c r="AT11" s="63"/>
      <c r="AU11" s="129"/>
    </row>
    <row r="12" customFormat="false" ht="6.2" hidden="false" customHeight="true" outlineLevel="0" collapsed="false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2"/>
      <c r="AL12" s="62"/>
      <c r="AM12" s="62"/>
      <c r="AN12" s="62"/>
      <c r="AO12" s="62"/>
      <c r="AP12" s="62"/>
      <c r="AQ12" s="62"/>
      <c r="AR12" s="62"/>
      <c r="AS12" s="62"/>
      <c r="AT12" s="63"/>
      <c r="AU12" s="129"/>
    </row>
    <row r="13" customFormat="false" ht="9.95" hidden="false" customHeight="true" outlineLevel="0" collapsed="false">
      <c r="A13" s="65" t="n">
        <v>1</v>
      </c>
      <c r="B13" s="66"/>
      <c r="C13" s="67" t="str">
        <f aca="false">'4º Bimestre'!B14</f>
        <v>Adolfo Rocha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70" t="n">
        <f aca="false">'Nota 1B'!AQ13</f>
        <v>2.5</v>
      </c>
      <c r="W13" s="70"/>
      <c r="X13" s="70"/>
      <c r="Y13" s="70" t="n">
        <f aca="false">'Nota 2B'!AQ13</f>
        <v>7.5</v>
      </c>
      <c r="Z13" s="70"/>
      <c r="AA13" s="70"/>
      <c r="AB13" s="70" t="str">
        <f aca="false">'Nota 3B'!AQ13</f>
        <v/>
      </c>
      <c r="AC13" s="70"/>
      <c r="AD13" s="70"/>
      <c r="AE13" s="70" t="str">
        <f aca="false">'Nota 4B'!AQ13</f>
        <v/>
      </c>
      <c r="AF13" s="70"/>
      <c r="AG13" s="70"/>
      <c r="AH13" s="70"/>
      <c r="AI13" s="70"/>
      <c r="AJ13" s="70"/>
      <c r="AK13" s="70" t="n">
        <f aca="false">IF(V13="","",AVERAGE(V13:AH13))</f>
        <v>5</v>
      </c>
      <c r="AL13" s="70"/>
      <c r="AM13" s="70"/>
      <c r="AN13" s="69"/>
      <c r="AO13" s="69"/>
      <c r="AP13" s="69"/>
      <c r="AQ13" s="70" t="n">
        <f aca="false">IF(AK13&gt;=6,AK13,AVERAGE(AK13:AN13))</f>
        <v>5</v>
      </c>
      <c r="AR13" s="70"/>
      <c r="AS13" s="70"/>
      <c r="AT13" s="71" t="n">
        <f aca="false">'1º Bimestre'!AT14+'2º Bimestre'!AT14+'3º Bimestre'!AT14+'4º Bimestre'!AT14</f>
        <v>22</v>
      </c>
      <c r="AU13" s="71" t="str">
        <f aca="false">IF(AQ13="","",IF(AK13&gt;=6,"Aprovado",IF(AN13="","Reprovado",IF(AQ13&gt;=5,"Aprovado","Reprovado"))))</f>
        <v>Reprovado</v>
      </c>
      <c r="AV13" s="74"/>
    </row>
    <row r="14" customFormat="false" ht="9.95" hidden="false" customHeight="true" outlineLevel="0" collapsed="false">
      <c r="A14" s="65" t="n">
        <v>2</v>
      </c>
      <c r="B14" s="66"/>
      <c r="C14" s="67" t="str">
        <f aca="false">'4º Bimestre'!B15</f>
        <v>Adriano Eliton da Rosa - TRANSF. INTERNA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70" t="str">
        <f aca="false">'Nota 1B'!AQ14</f>
        <v/>
      </c>
      <c r="W14" s="70"/>
      <c r="X14" s="70"/>
      <c r="Y14" s="70" t="str">
        <f aca="false">'Nota 2B'!AQ14</f>
        <v/>
      </c>
      <c r="Z14" s="70"/>
      <c r="AA14" s="70"/>
      <c r="AB14" s="70" t="str">
        <f aca="false">'Nota 3B'!AQ14</f>
        <v/>
      </c>
      <c r="AC14" s="70"/>
      <c r="AD14" s="70"/>
      <c r="AE14" s="70" t="str">
        <f aca="false">'Nota 4B'!AQ14</f>
        <v/>
      </c>
      <c r="AF14" s="70"/>
      <c r="AG14" s="70"/>
      <c r="AH14" s="70"/>
      <c r="AI14" s="70"/>
      <c r="AJ14" s="70"/>
      <c r="AK14" s="70" t="str">
        <f aca="false">IF(V14="","",AVERAGE(V14:AH14))</f>
        <v/>
      </c>
      <c r="AL14" s="70"/>
      <c r="AM14" s="70"/>
      <c r="AN14" s="69"/>
      <c r="AO14" s="69"/>
      <c r="AP14" s="69"/>
      <c r="AQ14" s="70" t="str">
        <f aca="false">IF(AK14&gt;=6,AK14,AVERAGE(AK14:AN14))</f>
        <v/>
      </c>
      <c r="AR14" s="70"/>
      <c r="AS14" s="70"/>
      <c r="AT14" s="71" t="n">
        <f aca="false">'1º Bimestre'!AT15+'2º Bimestre'!AT15+'3º Bimestre'!AT15+'4º Bimestre'!AT15</f>
        <v>11</v>
      </c>
      <c r="AU14" s="71" t="str">
        <f aca="false">IF(AQ14="","",IF(AK14&gt;=6,"Aprovado",IF(AN14="","Reprovado",IF(AQ14&gt;=5,"Aprovado","Reprovado"))))</f>
        <v/>
      </c>
      <c r="AV14" s="74"/>
    </row>
    <row r="15" customFormat="false" ht="9.95" hidden="false" customHeight="true" outlineLevel="0" collapsed="false">
      <c r="A15" s="65" t="n">
        <v>3</v>
      </c>
      <c r="B15" s="66"/>
      <c r="C15" s="67" t="str">
        <f aca="false">'4º Bimestre'!B16</f>
        <v>Altamiro Cândido Neto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70" t="n">
        <f aca="false">'Nota 1B'!AQ15</f>
        <v>4</v>
      </c>
      <c r="W15" s="70"/>
      <c r="X15" s="70"/>
      <c r="Y15" s="70" t="n">
        <f aca="false">'Nota 2B'!AQ15</f>
        <v>4</v>
      </c>
      <c r="Z15" s="70"/>
      <c r="AA15" s="70"/>
      <c r="AB15" s="70" t="n">
        <f aca="false">'Nota 3B'!AQ15</f>
        <v>4</v>
      </c>
      <c r="AC15" s="70"/>
      <c r="AD15" s="70"/>
      <c r="AE15" s="70" t="str">
        <f aca="false">'Nota 4B'!AQ15</f>
        <v/>
      </c>
      <c r="AF15" s="70"/>
      <c r="AG15" s="70"/>
      <c r="AH15" s="70"/>
      <c r="AI15" s="70"/>
      <c r="AJ15" s="70"/>
      <c r="AK15" s="70" t="n">
        <f aca="false">IF(V15="","",AVERAGE(V15:AH15))</f>
        <v>4</v>
      </c>
      <c r="AL15" s="70"/>
      <c r="AM15" s="70"/>
      <c r="AN15" s="69"/>
      <c r="AO15" s="69"/>
      <c r="AP15" s="69"/>
      <c r="AQ15" s="70" t="n">
        <f aca="false">IF(AK15&gt;=6,AK15,AVERAGE(AK15:AN15))</f>
        <v>4</v>
      </c>
      <c r="AR15" s="70"/>
      <c r="AS15" s="70"/>
      <c r="AT15" s="71" t="n">
        <f aca="false">'1º Bimestre'!AT16+'2º Bimestre'!AT16+'3º Bimestre'!AT16+'4º Bimestre'!AT16</f>
        <v>24</v>
      </c>
      <c r="AU15" s="71" t="str">
        <f aca="false">IF(AQ15="","",IF(AK15&gt;=6,"Aprovado",IF(AN15="","Reprovado",IF(AQ15&gt;=5,"Aprovado","Reprovado"))))</f>
        <v>Reprovado</v>
      </c>
      <c r="AV15" s="74"/>
    </row>
    <row r="16" customFormat="false" ht="9.95" hidden="false" customHeight="true" outlineLevel="0" collapsed="false">
      <c r="A16" s="65" t="n">
        <v>4</v>
      </c>
      <c r="B16" s="66"/>
      <c r="C16" s="67" t="str">
        <f aca="false">'4º Bimestre'!B17</f>
        <v>Anderson Lucas Barbosa Oliveira Ramos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70" t="n">
        <f aca="false">'Nota 1B'!AQ16</f>
        <v>6.1</v>
      </c>
      <c r="W16" s="70"/>
      <c r="X16" s="70"/>
      <c r="Y16" s="70" t="n">
        <f aca="false">'Nota 2B'!AQ16</f>
        <v>9.5</v>
      </c>
      <c r="Z16" s="70"/>
      <c r="AA16" s="70"/>
      <c r="AB16" s="70" t="n">
        <f aca="false">'Nota 3B'!AQ16</f>
        <v>5.5</v>
      </c>
      <c r="AC16" s="70"/>
      <c r="AD16" s="70"/>
      <c r="AE16" s="70" t="n">
        <f aca="false">'Nota 4B'!AQ16</f>
        <v>4.5</v>
      </c>
      <c r="AF16" s="70"/>
      <c r="AG16" s="70"/>
      <c r="AH16" s="70"/>
      <c r="AI16" s="70"/>
      <c r="AJ16" s="70"/>
      <c r="AK16" s="70" t="n">
        <f aca="false">IF(V16="","",AVERAGE(V16:AH16))</f>
        <v>6.4</v>
      </c>
      <c r="AL16" s="70"/>
      <c r="AM16" s="70"/>
      <c r="AN16" s="69"/>
      <c r="AO16" s="69"/>
      <c r="AP16" s="69"/>
      <c r="AQ16" s="70" t="n">
        <f aca="false">IF(AK16&gt;=6,AK16,AVERAGE(AK16:AN16))</f>
        <v>6.4</v>
      </c>
      <c r="AR16" s="70"/>
      <c r="AS16" s="70"/>
      <c r="AT16" s="71" t="n">
        <f aca="false">'1º Bimestre'!AT17+'2º Bimestre'!AT17+'3º Bimestre'!AT17+'4º Bimestre'!AT17</f>
        <v>10</v>
      </c>
      <c r="AU16" s="71" t="str">
        <f aca="false">IF(AQ16="","",IF(AK16&gt;=6,"Aprovado",IF(AN16="","Reprovado",IF(AQ16&gt;=5,"Aprovado","Reprovado"))))</f>
        <v>Aprovado</v>
      </c>
      <c r="AV16" s="74"/>
    </row>
    <row r="17" customFormat="false" ht="9.95" hidden="false" customHeight="true" outlineLevel="0" collapsed="false">
      <c r="A17" s="65" t="n">
        <v>5</v>
      </c>
      <c r="B17" s="66"/>
      <c r="C17" s="67" t="str">
        <f aca="false">'4º Bimestre'!B18</f>
        <v>André Grandisoli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70" t="n">
        <f aca="false">'Nota 1B'!AQ17</f>
        <v>6.2</v>
      </c>
      <c r="W17" s="70"/>
      <c r="X17" s="70"/>
      <c r="Y17" s="70" t="n">
        <f aca="false">'Nota 2B'!AQ17</f>
        <v>7</v>
      </c>
      <c r="Z17" s="70"/>
      <c r="AA17" s="70"/>
      <c r="AB17" s="70" t="n">
        <f aca="false">'Nota 3B'!AQ17</f>
        <v>6.5</v>
      </c>
      <c r="AC17" s="70"/>
      <c r="AD17" s="70"/>
      <c r="AE17" s="70" t="n">
        <f aca="false">'Nota 4B'!AQ17</f>
        <v>9.5</v>
      </c>
      <c r="AF17" s="70"/>
      <c r="AG17" s="70"/>
      <c r="AH17" s="70"/>
      <c r="AI17" s="70"/>
      <c r="AJ17" s="70"/>
      <c r="AK17" s="70" t="n">
        <f aca="false">IF(V17="","",AVERAGE(V17:AH17))</f>
        <v>7.3</v>
      </c>
      <c r="AL17" s="70"/>
      <c r="AM17" s="70"/>
      <c r="AN17" s="69"/>
      <c r="AO17" s="69"/>
      <c r="AP17" s="69"/>
      <c r="AQ17" s="70" t="n">
        <f aca="false">IF(AK17&gt;=6,AK17,AVERAGE(AK17:AN17))</f>
        <v>7.3</v>
      </c>
      <c r="AR17" s="70"/>
      <c r="AS17" s="70"/>
      <c r="AT17" s="71" t="n">
        <f aca="false">'1º Bimestre'!AT18+'2º Bimestre'!AT18+'3º Bimestre'!AT18+'4º Bimestre'!AT18</f>
        <v>4</v>
      </c>
      <c r="AU17" s="71" t="str">
        <f aca="false">IF(AQ17="","",IF(AK17&gt;=6,"Aprovado",IF(AN17="","Reprovado",IF(AQ17&gt;=5,"Aprovado","Reprovado"))))</f>
        <v>Aprovado</v>
      </c>
      <c r="AV17" s="74"/>
    </row>
    <row r="18" customFormat="false" ht="9.95" hidden="false" customHeight="true" outlineLevel="0" collapsed="false">
      <c r="A18" s="65" t="n">
        <v>6</v>
      </c>
      <c r="B18" s="66"/>
      <c r="C18" s="67" t="str">
        <f aca="false">'4º Bimestre'!B19</f>
        <v>André Luiz Mezz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70" t="n">
        <f aca="false">'Nota 1B'!AQ18</f>
        <v>6.5</v>
      </c>
      <c r="W18" s="70"/>
      <c r="X18" s="70"/>
      <c r="Y18" s="70" t="n">
        <f aca="false">'Nota 2B'!AQ18</f>
        <v>6.1</v>
      </c>
      <c r="Z18" s="70"/>
      <c r="AA18" s="70"/>
      <c r="AB18" s="70" t="n">
        <f aca="false">'Nota 3B'!AQ18</f>
        <v>6.8</v>
      </c>
      <c r="AC18" s="70"/>
      <c r="AD18" s="70"/>
      <c r="AE18" s="70" t="n">
        <f aca="false">'Nota 4B'!AQ18</f>
        <v>9.5</v>
      </c>
      <c r="AF18" s="70"/>
      <c r="AG18" s="70"/>
      <c r="AH18" s="70"/>
      <c r="AI18" s="70"/>
      <c r="AJ18" s="70"/>
      <c r="AK18" s="70" t="n">
        <f aca="false">IF(V18="","",AVERAGE(V18:AH18))</f>
        <v>7.225</v>
      </c>
      <c r="AL18" s="70"/>
      <c r="AM18" s="70"/>
      <c r="AN18" s="69"/>
      <c r="AO18" s="69"/>
      <c r="AP18" s="69"/>
      <c r="AQ18" s="70" t="n">
        <f aca="false">IF(AK18&gt;=6,AK18,AVERAGE(AK18:AN18))</f>
        <v>7.225</v>
      </c>
      <c r="AR18" s="70"/>
      <c r="AS18" s="70"/>
      <c r="AT18" s="71" t="n">
        <f aca="false">'1º Bimestre'!AT19+'2º Bimestre'!AT19+'3º Bimestre'!AT19+'4º Bimestre'!AT19</f>
        <v>2</v>
      </c>
      <c r="AU18" s="71" t="str">
        <f aca="false">IF(AQ18="","",IF(AK18&gt;=6,"Aprovado",IF(AN18="","Reprovado",IF(AQ18&gt;=5,"Aprovado","Reprovado"))))</f>
        <v>Aprovado</v>
      </c>
      <c r="AV18" s="74"/>
    </row>
    <row r="19" customFormat="false" ht="9.95" hidden="false" customHeight="true" outlineLevel="0" collapsed="false">
      <c r="A19" s="65" t="n">
        <v>7</v>
      </c>
      <c r="B19" s="66"/>
      <c r="C19" s="67" t="str">
        <f aca="false">'4º Bimestre'!B20</f>
        <v>Andressa Ferreira de Souza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70" t="n">
        <f aca="false">'Nota 1B'!AQ19</f>
        <v>7.2</v>
      </c>
      <c r="W19" s="70"/>
      <c r="X19" s="70"/>
      <c r="Y19" s="70" t="n">
        <f aca="false">'Nota 2B'!AQ19</f>
        <v>7.5</v>
      </c>
      <c r="Z19" s="70"/>
      <c r="AA19" s="70"/>
      <c r="AB19" s="70" t="n">
        <f aca="false">'Nota 3B'!AQ19</f>
        <v>3</v>
      </c>
      <c r="AC19" s="70"/>
      <c r="AD19" s="70"/>
      <c r="AE19" s="70" t="n">
        <f aca="false">'Nota 4B'!AQ19</f>
        <v>6.78</v>
      </c>
      <c r="AF19" s="70"/>
      <c r="AG19" s="70"/>
      <c r="AH19" s="70"/>
      <c r="AI19" s="70"/>
      <c r="AJ19" s="70"/>
      <c r="AK19" s="70" t="n">
        <f aca="false">IF(V19="","",AVERAGE(V19:AH19))</f>
        <v>6.12</v>
      </c>
      <c r="AL19" s="70"/>
      <c r="AM19" s="70"/>
      <c r="AN19" s="69"/>
      <c r="AO19" s="69"/>
      <c r="AP19" s="69"/>
      <c r="AQ19" s="70" t="n">
        <f aca="false">IF(AK19&gt;=6,AK19,AVERAGE(AK19:AN19))</f>
        <v>6.12</v>
      </c>
      <c r="AR19" s="70"/>
      <c r="AS19" s="70"/>
      <c r="AT19" s="71" t="n">
        <f aca="false">'1º Bimestre'!AT20+'2º Bimestre'!AT20+'3º Bimestre'!AT20+'4º Bimestre'!AT20</f>
        <v>8</v>
      </c>
      <c r="AU19" s="71" t="str">
        <f aca="false">IF(AQ19="","",IF(AK19&gt;=6,"Aprovado",IF(AN19="","Reprovado",IF(AQ19&gt;=5,"Aprovado","Reprovado"))))</f>
        <v>Aprovado</v>
      </c>
      <c r="AV19" s="74"/>
    </row>
    <row r="20" customFormat="false" ht="9.95" hidden="false" customHeight="true" outlineLevel="0" collapsed="false">
      <c r="A20" s="65" t="n">
        <v>8</v>
      </c>
      <c r="B20" s="66"/>
      <c r="C20" s="67" t="str">
        <f aca="false">'4º Bimestre'!B21</f>
        <v>Caio Vinicius Pacheco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70" t="n">
        <f aca="false">'Nota 1B'!AQ20</f>
        <v>7.9</v>
      </c>
      <c r="W20" s="70"/>
      <c r="X20" s="70"/>
      <c r="Y20" s="70" t="n">
        <f aca="false">'Nota 2B'!AQ20</f>
        <v>6</v>
      </c>
      <c r="Z20" s="70"/>
      <c r="AA20" s="70"/>
      <c r="AB20" s="70" t="n">
        <f aca="false">'Nota 3B'!AQ20</f>
        <v>4</v>
      </c>
      <c r="AC20" s="70"/>
      <c r="AD20" s="70"/>
      <c r="AE20" s="70" t="n">
        <f aca="false">'Nota 4B'!AQ20</f>
        <v>8</v>
      </c>
      <c r="AF20" s="70"/>
      <c r="AG20" s="70"/>
      <c r="AH20" s="70"/>
      <c r="AI20" s="70"/>
      <c r="AJ20" s="70"/>
      <c r="AK20" s="70" t="n">
        <f aca="false">IF(V20="","",AVERAGE(V20:AH20))</f>
        <v>6.475</v>
      </c>
      <c r="AL20" s="70"/>
      <c r="AM20" s="70"/>
      <c r="AN20" s="69"/>
      <c r="AO20" s="69"/>
      <c r="AP20" s="69"/>
      <c r="AQ20" s="70" t="n">
        <f aca="false">IF(AK20&gt;=6,AK20,AVERAGE(AK20:AN20))</f>
        <v>6.475</v>
      </c>
      <c r="AR20" s="70"/>
      <c r="AS20" s="70"/>
      <c r="AT20" s="71" t="n">
        <f aca="false">'1º Bimestre'!AT21+'2º Bimestre'!AT21+'3º Bimestre'!AT21+'4º Bimestre'!AT21</f>
        <v>6</v>
      </c>
      <c r="AU20" s="71" t="str">
        <f aca="false">IF(AQ20="","",IF(AK20&gt;=6,"Aprovado",IF(AN20="","Reprovado",IF(AQ20&gt;=5,"Aprovado","Reprovado"))))</f>
        <v>Aprovado</v>
      </c>
      <c r="AV20" s="74"/>
    </row>
    <row r="21" customFormat="false" ht="9.95" hidden="false" customHeight="true" outlineLevel="0" collapsed="false">
      <c r="A21" s="65" t="n">
        <v>9</v>
      </c>
      <c r="B21" s="66"/>
      <c r="C21" s="67" t="str">
        <f aca="false">'4º Bimestre'!B22</f>
        <v>Carolina Picoloto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70" t="n">
        <f aca="false">'Nota 1B'!AQ21</f>
        <v>6.6</v>
      </c>
      <c r="W21" s="70"/>
      <c r="X21" s="70"/>
      <c r="Y21" s="70" t="n">
        <f aca="false">'Nota 2B'!AQ21</f>
        <v>10</v>
      </c>
      <c r="Z21" s="70"/>
      <c r="AA21" s="70"/>
      <c r="AB21" s="70" t="n">
        <f aca="false">'Nota 3B'!AQ21</f>
        <v>9</v>
      </c>
      <c r="AC21" s="70"/>
      <c r="AD21" s="70"/>
      <c r="AE21" s="70" t="n">
        <f aca="false">'Nota 4B'!AQ21</f>
        <v>4.9</v>
      </c>
      <c r="AF21" s="70"/>
      <c r="AG21" s="70"/>
      <c r="AH21" s="70"/>
      <c r="AI21" s="70"/>
      <c r="AJ21" s="70"/>
      <c r="AK21" s="70" t="n">
        <f aca="false">IF(V21="","",AVERAGE(V21:AH21))</f>
        <v>7.625</v>
      </c>
      <c r="AL21" s="70"/>
      <c r="AM21" s="70"/>
      <c r="AN21" s="69"/>
      <c r="AO21" s="69"/>
      <c r="AP21" s="69"/>
      <c r="AQ21" s="70" t="n">
        <f aca="false">IF(AK21&gt;=6,AK21,AVERAGE(AK21:AN21))</f>
        <v>7.625</v>
      </c>
      <c r="AR21" s="70"/>
      <c r="AS21" s="70"/>
      <c r="AT21" s="71" t="n">
        <f aca="false">'1º Bimestre'!AT22+'2º Bimestre'!AT22+'3º Bimestre'!AT22+'4º Bimestre'!AT22</f>
        <v>6</v>
      </c>
      <c r="AU21" s="71" t="str">
        <f aca="false">IF(AQ21="","",IF(AK21&gt;=6,"Aprovado",IF(AN21="","Reprovado",IF(AQ21&gt;=5,"Aprovado","Reprovado"))))</f>
        <v>Aprovado</v>
      </c>
      <c r="AV21" s="74"/>
    </row>
    <row r="22" customFormat="false" ht="9.95" hidden="false" customHeight="true" outlineLevel="0" collapsed="false">
      <c r="A22" s="65" t="n">
        <v>10</v>
      </c>
      <c r="B22" s="66"/>
      <c r="C22" s="67" t="str">
        <f aca="false">'4º Bimestre'!B23</f>
        <v>Claudineia de Morais Pereira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70" t="n">
        <f aca="false">'Nota 1B'!AQ22</f>
        <v>7.4</v>
      </c>
      <c r="W22" s="70"/>
      <c r="X22" s="70"/>
      <c r="Y22" s="70" t="n">
        <f aca="false">'Nota 2B'!AQ22</f>
        <v>6</v>
      </c>
      <c r="Z22" s="70"/>
      <c r="AA22" s="70"/>
      <c r="AB22" s="70" t="n">
        <f aca="false">'Nota 3B'!AQ22</f>
        <v>4.5</v>
      </c>
      <c r="AC22" s="70"/>
      <c r="AD22" s="70"/>
      <c r="AE22" s="70" t="n">
        <f aca="false">'Nota 4B'!AQ22</f>
        <v>5.4</v>
      </c>
      <c r="AF22" s="70"/>
      <c r="AG22" s="70"/>
      <c r="AH22" s="70"/>
      <c r="AI22" s="70"/>
      <c r="AJ22" s="70"/>
      <c r="AK22" s="70" t="n">
        <f aca="false">IF(V22="","",AVERAGE(V22:AH22))</f>
        <v>5.825</v>
      </c>
      <c r="AL22" s="70"/>
      <c r="AM22" s="70"/>
      <c r="AN22" s="69" t="n">
        <v>0</v>
      </c>
      <c r="AO22" s="69"/>
      <c r="AP22" s="69"/>
      <c r="AQ22" s="70" t="n">
        <f aca="false">IF(AK22&gt;=6,AK22,AVERAGE(AK22:AN22))</f>
        <v>2.9125</v>
      </c>
      <c r="AR22" s="70"/>
      <c r="AS22" s="70"/>
      <c r="AT22" s="71" t="n">
        <f aca="false">'1º Bimestre'!AT23+'2º Bimestre'!AT23+'3º Bimestre'!AT23+'4º Bimestre'!AT23</f>
        <v>4</v>
      </c>
      <c r="AU22" s="71" t="str">
        <f aca="false">IF(AQ22="","",IF(AK22&gt;=6,"Aprovado",IF(AN22="","Reprovado",IF(AQ22&gt;=5,"Aprovado","Reprovado"))))</f>
        <v>Reprovado</v>
      </c>
      <c r="AV22" s="74"/>
    </row>
    <row r="23" customFormat="false" ht="9.95" hidden="false" customHeight="true" outlineLevel="0" collapsed="false">
      <c r="A23" s="65" t="n">
        <v>11</v>
      </c>
      <c r="B23" s="66"/>
      <c r="C23" s="67" t="str">
        <f aca="false">'4º Bimestre'!B24</f>
        <v>Claudio Daniel da Silva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70" t="n">
        <f aca="false">'Nota 1B'!AQ23</f>
        <v>6</v>
      </c>
      <c r="W23" s="70"/>
      <c r="X23" s="70"/>
      <c r="Y23" s="70" t="n">
        <f aca="false">'Nota 2B'!AQ23</f>
        <v>4</v>
      </c>
      <c r="Z23" s="70"/>
      <c r="AA23" s="70"/>
      <c r="AB23" s="70" t="str">
        <f aca="false">'Nota 3B'!AQ23</f>
        <v/>
      </c>
      <c r="AC23" s="70"/>
      <c r="AD23" s="70"/>
      <c r="AE23" s="70" t="n">
        <f aca="false">'Nota 4B'!AQ23</f>
        <v>1.6</v>
      </c>
      <c r="AF23" s="70"/>
      <c r="AG23" s="70"/>
      <c r="AH23" s="70"/>
      <c r="AI23" s="70"/>
      <c r="AJ23" s="70"/>
      <c r="AK23" s="70" t="n">
        <f aca="false">IF(V23="","",AVERAGE(V23:AH23))</f>
        <v>3.86666666666667</v>
      </c>
      <c r="AL23" s="70"/>
      <c r="AM23" s="70"/>
      <c r="AN23" s="69"/>
      <c r="AO23" s="69"/>
      <c r="AP23" s="69"/>
      <c r="AQ23" s="70" t="n">
        <f aca="false">IF(AK23&gt;=6,AK23,AVERAGE(AK23:AN23))</f>
        <v>3.86666666666667</v>
      </c>
      <c r="AR23" s="70"/>
      <c r="AS23" s="70"/>
      <c r="AT23" s="71" t="n">
        <f aca="false">'1º Bimestre'!AT24+'2º Bimestre'!AT24+'3º Bimestre'!AT24+'4º Bimestre'!AT24</f>
        <v>6</v>
      </c>
      <c r="AU23" s="71" t="str">
        <f aca="false">IF(AQ23="","",IF(AK23&gt;=6,"Aprovado",IF(AN23="","Reprovado",IF(AQ23&gt;=5,"Aprovado","Reprovado"))))</f>
        <v>Reprovado</v>
      </c>
      <c r="AV23" s="74"/>
    </row>
    <row r="24" customFormat="false" ht="9.95" hidden="false" customHeight="true" outlineLevel="0" collapsed="false">
      <c r="A24" s="65" t="n">
        <v>12</v>
      </c>
      <c r="B24" s="66"/>
      <c r="C24" s="67" t="str">
        <f aca="false">'4º Bimestre'!B25</f>
        <v>Daniel Alexander Borges de Araújo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70" t="n">
        <f aca="false">'Nota 1B'!AQ24</f>
        <v>6.2</v>
      </c>
      <c r="W24" s="70"/>
      <c r="X24" s="70"/>
      <c r="Y24" s="70" t="n">
        <f aca="false">'Nota 2B'!AQ24</f>
        <v>8.3</v>
      </c>
      <c r="Z24" s="70"/>
      <c r="AA24" s="70"/>
      <c r="AB24" s="70" t="n">
        <f aca="false">'Nota 3B'!AQ24</f>
        <v>4.8</v>
      </c>
      <c r="AC24" s="70"/>
      <c r="AD24" s="70"/>
      <c r="AE24" s="70" t="n">
        <f aca="false">'Nota 4B'!AQ24</f>
        <v>5.6</v>
      </c>
      <c r="AF24" s="70"/>
      <c r="AG24" s="70"/>
      <c r="AH24" s="70"/>
      <c r="AI24" s="70"/>
      <c r="AJ24" s="70"/>
      <c r="AK24" s="70" t="n">
        <f aca="false">IF(V24="","",AVERAGE(V24:AH24))</f>
        <v>6.225</v>
      </c>
      <c r="AL24" s="70"/>
      <c r="AM24" s="70"/>
      <c r="AN24" s="69"/>
      <c r="AO24" s="69"/>
      <c r="AP24" s="69"/>
      <c r="AQ24" s="70" t="n">
        <f aca="false">IF(AK24&gt;=6,AK24,AVERAGE(AK24:AN24))</f>
        <v>6.225</v>
      </c>
      <c r="AR24" s="70"/>
      <c r="AS24" s="70"/>
      <c r="AT24" s="71" t="n">
        <f aca="false">'1º Bimestre'!AT25+'2º Bimestre'!AT25+'3º Bimestre'!AT25+'4º Bimestre'!AT25</f>
        <v>0</v>
      </c>
      <c r="AU24" s="71" t="str">
        <f aca="false">IF(AQ24="","",IF(AK24&gt;=6,"Aprovado",IF(AN24="","Reprovado",IF(AQ24&gt;=5,"Aprovado","Reprovado"))))</f>
        <v>Aprovado</v>
      </c>
      <c r="AV24" s="74"/>
    </row>
    <row r="25" customFormat="false" ht="9.95" hidden="false" customHeight="true" outlineLevel="0" collapsed="false">
      <c r="A25" s="65" t="n">
        <v>13</v>
      </c>
      <c r="B25" s="66"/>
      <c r="C25" s="67" t="str">
        <f aca="false">'4º Bimestre'!B26</f>
        <v>Daniela Turatti Rauber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70" t="n">
        <f aca="false">'Nota 1B'!AQ25</f>
        <v>4.9</v>
      </c>
      <c r="W25" s="70"/>
      <c r="X25" s="70"/>
      <c r="Y25" s="70" t="n">
        <f aca="false">'Nota 2B'!AQ25</f>
        <v>6.5</v>
      </c>
      <c r="Z25" s="70"/>
      <c r="AA25" s="70"/>
      <c r="AB25" s="70" t="n">
        <f aca="false">'Nota 3B'!AQ25</f>
        <v>6</v>
      </c>
      <c r="AC25" s="70"/>
      <c r="AD25" s="70"/>
      <c r="AE25" s="70" t="n">
        <f aca="false">'Nota 4B'!AQ25</f>
        <v>1</v>
      </c>
      <c r="AF25" s="70"/>
      <c r="AG25" s="70"/>
      <c r="AH25" s="70"/>
      <c r="AI25" s="70"/>
      <c r="AJ25" s="70"/>
      <c r="AK25" s="70" t="n">
        <f aca="false">IF(V25="","",AVERAGE(V25:AH25))</f>
        <v>4.6</v>
      </c>
      <c r="AL25" s="70"/>
      <c r="AM25" s="70"/>
      <c r="AN25" s="69"/>
      <c r="AO25" s="69"/>
      <c r="AP25" s="69"/>
      <c r="AQ25" s="70" t="n">
        <f aca="false">IF(AK25&gt;=6,AK25,AVERAGE(AK25:AN25))</f>
        <v>4.6</v>
      </c>
      <c r="AR25" s="70"/>
      <c r="AS25" s="70"/>
      <c r="AT25" s="71" t="n">
        <f aca="false">'1º Bimestre'!AT26+'2º Bimestre'!AT26+'3º Bimestre'!AT26+'4º Bimestre'!AT26</f>
        <v>2</v>
      </c>
      <c r="AU25" s="71" t="str">
        <f aca="false">IF(AQ25="","",IF(AK25&gt;=6,"Aprovado",IF(AN25="","Reprovado",IF(AQ25&gt;=5,"Aprovado","Reprovado"))))</f>
        <v>Reprovado</v>
      </c>
      <c r="AV25" s="74"/>
    </row>
    <row r="26" customFormat="false" ht="9.95" hidden="false" customHeight="true" outlineLevel="0" collapsed="false">
      <c r="A26" s="65" t="n">
        <v>14</v>
      </c>
      <c r="B26" s="66"/>
      <c r="C26" s="67" t="str">
        <f aca="false">'4º Bimestre'!B27</f>
        <v>David Alberto Reis Lopes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70" t="n">
        <f aca="false">'Nota 1B'!AQ26</f>
        <v>4.8</v>
      </c>
      <c r="W26" s="70"/>
      <c r="X26" s="70"/>
      <c r="Y26" s="70" t="n">
        <f aca="false">'Nota 2B'!AQ26</f>
        <v>9.5</v>
      </c>
      <c r="Z26" s="70"/>
      <c r="AA26" s="70"/>
      <c r="AB26" s="70" t="str">
        <f aca="false">'Nota 3B'!AQ26</f>
        <v/>
      </c>
      <c r="AC26" s="70"/>
      <c r="AD26" s="70"/>
      <c r="AE26" s="70" t="n">
        <f aca="false">'Nota 4B'!AQ26</f>
        <v>1</v>
      </c>
      <c r="AF26" s="70"/>
      <c r="AG26" s="70"/>
      <c r="AH26" s="70"/>
      <c r="AI26" s="70"/>
      <c r="AJ26" s="70"/>
      <c r="AK26" s="70" t="n">
        <f aca="false">IF(V26="","",AVERAGE(V26:AH26))</f>
        <v>5.1</v>
      </c>
      <c r="AL26" s="70"/>
      <c r="AM26" s="70"/>
      <c r="AN26" s="69"/>
      <c r="AO26" s="69"/>
      <c r="AP26" s="69"/>
      <c r="AQ26" s="70" t="n">
        <f aca="false">IF(AK26&gt;=6,AK26,AVERAGE(AK26:AN26))</f>
        <v>5.1</v>
      </c>
      <c r="AR26" s="70"/>
      <c r="AS26" s="70"/>
      <c r="AT26" s="71" t="n">
        <f aca="false">'1º Bimestre'!AT27+'2º Bimestre'!AT27+'3º Bimestre'!AT27+'4º Bimestre'!AT27</f>
        <v>13</v>
      </c>
      <c r="AU26" s="71" t="str">
        <f aca="false">IF(AQ26="","",IF(AK26&gt;=6,"Aprovado",IF(AN26="","Reprovado",IF(AQ26&gt;=5,"Aprovado","Reprovado"))))</f>
        <v>Reprovado</v>
      </c>
      <c r="AV26" s="74"/>
    </row>
    <row r="27" customFormat="false" ht="9.95" hidden="false" customHeight="true" outlineLevel="0" collapsed="false">
      <c r="A27" s="65" t="n">
        <v>15</v>
      </c>
      <c r="B27" s="66"/>
      <c r="C27" s="67" t="str">
        <f aca="false">'4º Bimestre'!B28</f>
        <v>Douglas Fernando da Luz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70" t="n">
        <f aca="false">'Nota 1B'!AQ27</f>
        <v>6.7</v>
      </c>
      <c r="W27" s="70"/>
      <c r="X27" s="70"/>
      <c r="Y27" s="70" t="n">
        <f aca="false">'Nota 2B'!AQ27</f>
        <v>6</v>
      </c>
      <c r="Z27" s="70"/>
      <c r="AA27" s="70"/>
      <c r="AB27" s="70" t="n">
        <f aca="false">'Nota 3B'!AQ27</f>
        <v>5</v>
      </c>
      <c r="AC27" s="70"/>
      <c r="AD27" s="70"/>
      <c r="AE27" s="70" t="n">
        <f aca="false">'Nota 4B'!AQ27</f>
        <v>8.5</v>
      </c>
      <c r="AF27" s="70"/>
      <c r="AG27" s="70"/>
      <c r="AH27" s="70"/>
      <c r="AI27" s="70"/>
      <c r="AJ27" s="70"/>
      <c r="AK27" s="70" t="n">
        <f aca="false">IF(V27="","",AVERAGE(V27:AH27))</f>
        <v>6.55</v>
      </c>
      <c r="AL27" s="70"/>
      <c r="AM27" s="70"/>
      <c r="AN27" s="69"/>
      <c r="AO27" s="69"/>
      <c r="AP27" s="69"/>
      <c r="AQ27" s="70" t="n">
        <f aca="false">IF(AK27&gt;=6,AK27,AVERAGE(AK27:AN27))</f>
        <v>6.55</v>
      </c>
      <c r="AR27" s="70"/>
      <c r="AS27" s="70"/>
      <c r="AT27" s="71" t="n">
        <f aca="false">'1º Bimestre'!AT28+'2º Bimestre'!AT28+'3º Bimestre'!AT28+'4º Bimestre'!AT28</f>
        <v>9</v>
      </c>
      <c r="AU27" s="71" t="str">
        <f aca="false">IF(AQ27="","",IF(AK27&gt;=6,"Aprovado",IF(AN27="","Reprovado",IF(AQ27&gt;=5,"Aprovado","Reprovado"))))</f>
        <v>Aprovado</v>
      </c>
      <c r="AV27" s="74"/>
    </row>
    <row r="28" customFormat="false" ht="9.95" hidden="false" customHeight="true" outlineLevel="0" collapsed="false">
      <c r="A28" s="65" t="n">
        <v>16</v>
      </c>
      <c r="B28" s="66"/>
      <c r="C28" s="67" t="str">
        <f aca="false">'4º Bimestre'!B29</f>
        <v>Eduardo Cardoso Neto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70" t="n">
        <f aca="false">'Nota 1B'!AQ28</f>
        <v>6.9</v>
      </c>
      <c r="W28" s="70"/>
      <c r="X28" s="70"/>
      <c r="Y28" s="70" t="n">
        <f aca="false">'Nota 2B'!AQ28</f>
        <v>6.8</v>
      </c>
      <c r="Z28" s="70"/>
      <c r="AA28" s="70"/>
      <c r="AB28" s="70" t="n">
        <f aca="false">'Nota 3B'!AQ28</f>
        <v>7</v>
      </c>
      <c r="AC28" s="70"/>
      <c r="AD28" s="70"/>
      <c r="AE28" s="70" t="n">
        <f aca="false">'Nota 4B'!AQ28</f>
        <v>6</v>
      </c>
      <c r="AF28" s="70"/>
      <c r="AG28" s="70"/>
      <c r="AH28" s="70"/>
      <c r="AI28" s="70"/>
      <c r="AJ28" s="70"/>
      <c r="AK28" s="70" t="n">
        <f aca="false">IF(V28="","",AVERAGE(V28:AH28))</f>
        <v>6.675</v>
      </c>
      <c r="AL28" s="70"/>
      <c r="AM28" s="70"/>
      <c r="AN28" s="69"/>
      <c r="AO28" s="69"/>
      <c r="AP28" s="69"/>
      <c r="AQ28" s="70" t="n">
        <f aca="false">IF(AK28&gt;=6,AK28,AVERAGE(AK28:AN28))</f>
        <v>6.675</v>
      </c>
      <c r="AR28" s="70"/>
      <c r="AS28" s="70"/>
      <c r="AT28" s="71" t="n">
        <f aca="false">'1º Bimestre'!AT29+'2º Bimestre'!AT29+'3º Bimestre'!AT29+'4º Bimestre'!AT29</f>
        <v>2</v>
      </c>
      <c r="AU28" s="71" t="str">
        <f aca="false">IF(AQ28="","",IF(AK28&gt;=6,"Aprovado",IF(AN28="","Reprovado",IF(AQ28&gt;=5,"Aprovado","Reprovado"))))</f>
        <v>Aprovado</v>
      </c>
      <c r="AV28" s="74"/>
    </row>
    <row r="29" customFormat="false" ht="9.95" hidden="false" customHeight="true" outlineLevel="0" collapsed="false">
      <c r="A29" s="65" t="n">
        <v>17</v>
      </c>
      <c r="B29" s="66"/>
      <c r="C29" s="67" t="str">
        <f aca="false">'4º Bimestre'!B30</f>
        <v>Eleni Rodrigues Ruas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70" t="str">
        <f aca="false">'Nota 1B'!AQ29</f>
        <v/>
      </c>
      <c r="W29" s="70"/>
      <c r="X29" s="70"/>
      <c r="Y29" s="70" t="n">
        <f aca="false">'Nota 2B'!AQ29</f>
        <v>0</v>
      </c>
      <c r="Z29" s="70"/>
      <c r="AA29" s="70"/>
      <c r="AB29" s="70" t="str">
        <f aca="false">'Nota 3B'!AQ29</f>
        <v/>
      </c>
      <c r="AC29" s="70"/>
      <c r="AD29" s="70"/>
      <c r="AE29" s="70" t="str">
        <f aca="false">'Nota 4B'!AQ29</f>
        <v/>
      </c>
      <c r="AF29" s="70"/>
      <c r="AG29" s="70"/>
      <c r="AH29" s="70"/>
      <c r="AI29" s="70"/>
      <c r="AJ29" s="70"/>
      <c r="AK29" s="70" t="str">
        <f aca="false">IF(V29="","",AVERAGE(V29:AH29))</f>
        <v/>
      </c>
      <c r="AL29" s="70"/>
      <c r="AM29" s="70"/>
      <c r="AN29" s="69"/>
      <c r="AO29" s="69"/>
      <c r="AP29" s="69"/>
      <c r="AQ29" s="70" t="str">
        <f aca="false">IF(AK29&gt;=6,AK29,AVERAGE(AK29:AN29))</f>
        <v/>
      </c>
      <c r="AR29" s="70"/>
      <c r="AS29" s="70"/>
      <c r="AT29" s="71" t="n">
        <f aca="false">'1º Bimestre'!AT30+'2º Bimestre'!AT30+'3º Bimestre'!AT30+'4º Bimestre'!AT30</f>
        <v>78</v>
      </c>
      <c r="AU29" s="71" t="str">
        <f aca="false">IF(AQ29="","",IF(AK29&gt;=6,"Aprovado",IF(AN29="","Reprovado",IF(AQ29&gt;=5,"Aprovado","Reprovado"))))</f>
        <v/>
      </c>
      <c r="AV29" s="74"/>
    </row>
    <row r="30" customFormat="false" ht="9.95" hidden="false" customHeight="true" outlineLevel="0" collapsed="false">
      <c r="A30" s="65" t="n">
        <v>18</v>
      </c>
      <c r="B30" s="66"/>
      <c r="C30" s="67" t="str">
        <f aca="false">'4º Bimestre'!B31</f>
        <v>Eric Figueiredo Bernardo dos Santos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70" t="n">
        <f aca="false">'Nota 1B'!AQ30</f>
        <v>5.9</v>
      </c>
      <c r="W30" s="70"/>
      <c r="X30" s="70"/>
      <c r="Y30" s="70" t="n">
        <f aca="false">'Nota 2B'!AQ30</f>
        <v>9.5</v>
      </c>
      <c r="Z30" s="70"/>
      <c r="AA30" s="70"/>
      <c r="AB30" s="70" t="n">
        <f aca="false">'Nota 3B'!AQ30</f>
        <v>1.75</v>
      </c>
      <c r="AC30" s="70"/>
      <c r="AD30" s="70"/>
      <c r="AE30" s="70" t="n">
        <f aca="false">'Nota 4B'!AQ30</f>
        <v>6.3</v>
      </c>
      <c r="AF30" s="70"/>
      <c r="AG30" s="70"/>
      <c r="AH30" s="70"/>
      <c r="AI30" s="70"/>
      <c r="AJ30" s="70"/>
      <c r="AK30" s="70" t="n">
        <f aca="false">IF(V30="","",AVERAGE(V30:AH30))</f>
        <v>5.8625</v>
      </c>
      <c r="AL30" s="70"/>
      <c r="AM30" s="70"/>
      <c r="AN30" s="69" t="n">
        <v>2.5</v>
      </c>
      <c r="AO30" s="69"/>
      <c r="AP30" s="69"/>
      <c r="AQ30" s="70" t="n">
        <f aca="false">IF(AK30&gt;=6,AK30,AVERAGE(AK30:AN30))</f>
        <v>4.18125</v>
      </c>
      <c r="AR30" s="70"/>
      <c r="AS30" s="70"/>
      <c r="AT30" s="71" t="n">
        <f aca="false">'1º Bimestre'!AT31+'2º Bimestre'!AT31+'3º Bimestre'!AT31+'4º Bimestre'!AT31</f>
        <v>6</v>
      </c>
      <c r="AU30" s="71" t="str">
        <f aca="false">IF(AQ30="","",IF(AK30&gt;=6,"Aprovado",IF(AN30="","Reprovado",IF(AQ30&gt;=5,"Aprovado","Reprovado"))))</f>
        <v>Reprovado</v>
      </c>
      <c r="AV30" s="74"/>
    </row>
    <row r="31" customFormat="false" ht="9.95" hidden="false" customHeight="true" outlineLevel="0" collapsed="false">
      <c r="A31" s="65" t="n">
        <v>19</v>
      </c>
      <c r="B31" s="66"/>
      <c r="C31" s="67" t="str">
        <f aca="false">'4º Bimestre'!B32</f>
        <v>Fernando Rosa dos Santos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70" t="n">
        <f aca="false">'Nota 1B'!AQ31</f>
        <v>6.3</v>
      </c>
      <c r="W31" s="70"/>
      <c r="X31" s="70"/>
      <c r="Y31" s="70" t="n">
        <f aca="false">'Nota 2B'!AQ31</f>
        <v>9</v>
      </c>
      <c r="Z31" s="70"/>
      <c r="AA31" s="70"/>
      <c r="AB31" s="70" t="n">
        <f aca="false">'Nota 3B'!AQ31</f>
        <v>7.5</v>
      </c>
      <c r="AC31" s="70"/>
      <c r="AD31" s="70"/>
      <c r="AE31" s="70" t="n">
        <f aca="false">'Nota 4B'!AQ31</f>
        <v>6.15</v>
      </c>
      <c r="AF31" s="70"/>
      <c r="AG31" s="70"/>
      <c r="AH31" s="70"/>
      <c r="AI31" s="70"/>
      <c r="AJ31" s="70"/>
      <c r="AK31" s="70" t="n">
        <f aca="false">IF(V31="","",AVERAGE(V31:AH31))</f>
        <v>7.2375</v>
      </c>
      <c r="AL31" s="70"/>
      <c r="AM31" s="70"/>
      <c r="AN31" s="69"/>
      <c r="AO31" s="69"/>
      <c r="AP31" s="69"/>
      <c r="AQ31" s="70" t="n">
        <f aca="false">IF(AK31&gt;=6,AK31,AVERAGE(AK31:AN31))</f>
        <v>7.2375</v>
      </c>
      <c r="AR31" s="70"/>
      <c r="AS31" s="70"/>
      <c r="AT31" s="71" t="n">
        <f aca="false">'1º Bimestre'!AT32+'2º Bimestre'!AT32+'3º Bimestre'!AT32+'4º Bimestre'!AT32</f>
        <v>4</v>
      </c>
      <c r="AU31" s="71" t="str">
        <f aca="false">IF(AQ31="","",IF(AK31&gt;=6,"Aprovado",IF(AN31="","Reprovado",IF(AQ31&gt;=5,"Aprovado","Reprovado"))))</f>
        <v>Aprovado</v>
      </c>
      <c r="AV31" s="74"/>
    </row>
    <row r="32" customFormat="false" ht="9.95" hidden="false" customHeight="true" outlineLevel="0" collapsed="false">
      <c r="A32" s="65" t="n">
        <v>20</v>
      </c>
      <c r="B32" s="66"/>
      <c r="C32" s="67" t="str">
        <f aca="false">'4º Bimestre'!B33</f>
        <v>Gustavo Fernando Alves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70" t="n">
        <f aca="false">'Nota 1B'!AQ32</f>
        <v>2.6</v>
      </c>
      <c r="W32" s="70"/>
      <c r="X32" s="70"/>
      <c r="Y32" s="70" t="n">
        <f aca="false">'Nota 2B'!AQ32</f>
        <v>0</v>
      </c>
      <c r="Z32" s="70"/>
      <c r="AA32" s="70"/>
      <c r="AB32" s="70" t="str">
        <f aca="false">'Nota 3B'!AQ32</f>
        <v/>
      </c>
      <c r="AC32" s="70"/>
      <c r="AD32" s="70"/>
      <c r="AE32" s="70" t="str">
        <f aca="false">'Nota 4B'!AQ32</f>
        <v/>
      </c>
      <c r="AF32" s="70"/>
      <c r="AG32" s="70"/>
      <c r="AH32" s="70"/>
      <c r="AI32" s="70"/>
      <c r="AJ32" s="70"/>
      <c r="AK32" s="70" t="n">
        <f aca="false">IF(V32="","",AVERAGE(V32:AH32))</f>
        <v>1.3</v>
      </c>
      <c r="AL32" s="70"/>
      <c r="AM32" s="70"/>
      <c r="AN32" s="69"/>
      <c r="AO32" s="69"/>
      <c r="AP32" s="69"/>
      <c r="AQ32" s="70" t="n">
        <f aca="false">IF(AK32&gt;=6,AK32,AVERAGE(AK32:AN32))</f>
        <v>1.3</v>
      </c>
      <c r="AR32" s="70"/>
      <c r="AS32" s="70"/>
      <c r="AT32" s="71" t="n">
        <f aca="false">'1º Bimestre'!AT33+'2º Bimestre'!AT33+'3º Bimestre'!AT33+'4º Bimestre'!AT33</f>
        <v>13</v>
      </c>
      <c r="AU32" s="71" t="str">
        <f aca="false">IF(AQ32="","",IF(AK32&gt;=6,"Aprovado",IF(AN32="","Reprovado",IF(AQ32&gt;=5,"Aprovado","Reprovado"))))</f>
        <v>Reprovado</v>
      </c>
      <c r="AV32" s="74"/>
    </row>
    <row r="33" customFormat="false" ht="9.95" hidden="false" customHeight="true" outlineLevel="0" collapsed="false">
      <c r="A33" s="65" t="n">
        <v>21</v>
      </c>
      <c r="B33" s="66"/>
      <c r="C33" s="67" t="str">
        <f aca="false">'4º Bimestre'!B34</f>
        <v>Gustavo Henrique Armondes Neneve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70" t="n">
        <f aca="false">'Nota 1B'!AQ33</f>
        <v>2.8</v>
      </c>
      <c r="W33" s="70"/>
      <c r="X33" s="70"/>
      <c r="Y33" s="70" t="n">
        <f aca="false">'Nota 2B'!AQ33</f>
        <v>6.8</v>
      </c>
      <c r="Z33" s="70"/>
      <c r="AA33" s="70"/>
      <c r="AB33" s="70" t="n">
        <f aca="false">'Nota 3B'!AQ33</f>
        <v>3</v>
      </c>
      <c r="AC33" s="70"/>
      <c r="AD33" s="70"/>
      <c r="AE33" s="70" t="str">
        <f aca="false">'Nota 4B'!AQ33</f>
        <v/>
      </c>
      <c r="AF33" s="70"/>
      <c r="AG33" s="70"/>
      <c r="AH33" s="70"/>
      <c r="AI33" s="70"/>
      <c r="AJ33" s="70"/>
      <c r="AK33" s="70" t="n">
        <f aca="false">IF(V33="","",AVERAGE(V33:AH33))</f>
        <v>4.2</v>
      </c>
      <c r="AL33" s="70"/>
      <c r="AM33" s="70"/>
      <c r="AN33" s="69"/>
      <c r="AO33" s="69"/>
      <c r="AP33" s="69"/>
      <c r="AQ33" s="70" t="n">
        <f aca="false">IF(AK33&gt;=6,AK33,AVERAGE(AK33:AN33))</f>
        <v>4.2</v>
      </c>
      <c r="AR33" s="70"/>
      <c r="AS33" s="70"/>
      <c r="AT33" s="71" t="n">
        <f aca="false">'1º Bimestre'!AT34+'2º Bimestre'!AT34+'3º Bimestre'!AT34+'4º Bimestre'!AT34</f>
        <v>10</v>
      </c>
      <c r="AU33" s="71" t="str">
        <f aca="false">IF(AQ33="","",IF(AK33&gt;=6,"Aprovado",IF(AN33="","Reprovado",IF(AQ33&gt;=5,"Aprovado","Reprovado"))))</f>
        <v>Reprovado</v>
      </c>
      <c r="AV33" s="74"/>
    </row>
    <row r="34" customFormat="false" ht="9.95" hidden="false" customHeight="true" outlineLevel="0" collapsed="false">
      <c r="A34" s="65" t="n">
        <v>22</v>
      </c>
      <c r="B34" s="66"/>
      <c r="C34" s="67" t="str">
        <f aca="false">'4º Bimestre'!B35</f>
        <v>Icaro Gabriel Alves Leite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70" t="n">
        <f aca="false">'Nota 1B'!AQ34</f>
        <v>5</v>
      </c>
      <c r="W34" s="70"/>
      <c r="X34" s="70"/>
      <c r="Y34" s="70" t="n">
        <f aca="false">'Nota 2B'!AQ34</f>
        <v>9.5</v>
      </c>
      <c r="Z34" s="70"/>
      <c r="AA34" s="70"/>
      <c r="AB34" s="70" t="n">
        <f aca="false">'Nota 3B'!AQ34</f>
        <v>2.3</v>
      </c>
      <c r="AC34" s="70"/>
      <c r="AD34" s="70"/>
      <c r="AE34" s="70" t="n">
        <f aca="false">'Nota 4B'!AQ34</f>
        <v>6.3</v>
      </c>
      <c r="AF34" s="70"/>
      <c r="AG34" s="70"/>
      <c r="AH34" s="70"/>
      <c r="AI34" s="70"/>
      <c r="AJ34" s="70"/>
      <c r="AK34" s="70" t="n">
        <f aca="false">IF(V34="","",AVERAGE(V34:AH34))</f>
        <v>5.775</v>
      </c>
      <c r="AL34" s="70"/>
      <c r="AM34" s="70"/>
      <c r="AN34" s="69"/>
      <c r="AO34" s="69"/>
      <c r="AP34" s="69"/>
      <c r="AQ34" s="70" t="n">
        <f aca="false">IF(AK34&gt;=6,AK34,AVERAGE(AK34:AN34))</f>
        <v>5.775</v>
      </c>
      <c r="AR34" s="70"/>
      <c r="AS34" s="70"/>
      <c r="AT34" s="71" t="n">
        <f aca="false">'1º Bimestre'!AT35+'2º Bimestre'!AT35+'3º Bimestre'!AT35+'4º Bimestre'!AT35</f>
        <v>4</v>
      </c>
      <c r="AU34" s="71" t="str">
        <f aca="false">IF(AQ34="","",IF(AK34&gt;=6,"Aprovado",IF(AN34="","Reprovado",IF(AQ34&gt;=5,"Aprovado","Reprovado"))))</f>
        <v>Reprovado</v>
      </c>
      <c r="AV34" s="74"/>
    </row>
    <row r="35" customFormat="false" ht="9.95" hidden="false" customHeight="true" outlineLevel="0" collapsed="false">
      <c r="A35" s="65" t="n">
        <v>23</v>
      </c>
      <c r="B35" s="66"/>
      <c r="C35" s="67" t="str">
        <f aca="false">'4º Bimestre'!B36</f>
        <v>Jacqueline Pamela Santos Forgiarini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70" t="n">
        <f aca="false">'Nota 1B'!AQ35</f>
        <v>7.7</v>
      </c>
      <c r="W35" s="70"/>
      <c r="X35" s="70"/>
      <c r="Y35" s="70" t="n">
        <f aca="false">'Nota 2B'!AQ35</f>
        <v>10</v>
      </c>
      <c r="Z35" s="70"/>
      <c r="AA35" s="70"/>
      <c r="AB35" s="70" t="n">
        <f aca="false">'Nota 3B'!AQ35</f>
        <v>7.16</v>
      </c>
      <c r="AC35" s="70"/>
      <c r="AD35" s="70"/>
      <c r="AE35" s="70" t="n">
        <f aca="false">'Nota 4B'!AQ35</f>
        <v>5.4</v>
      </c>
      <c r="AF35" s="70"/>
      <c r="AG35" s="70"/>
      <c r="AH35" s="70"/>
      <c r="AI35" s="70"/>
      <c r="AJ35" s="70"/>
      <c r="AK35" s="70" t="n">
        <f aca="false">IF(V35="","",AVERAGE(V35:AH35))</f>
        <v>7.565</v>
      </c>
      <c r="AL35" s="70"/>
      <c r="AM35" s="70"/>
      <c r="AN35" s="69"/>
      <c r="AO35" s="69"/>
      <c r="AP35" s="69"/>
      <c r="AQ35" s="70" t="n">
        <f aca="false">IF(AK35&gt;=6,AK35,AVERAGE(AK35:AN35))</f>
        <v>7.565</v>
      </c>
      <c r="AR35" s="70"/>
      <c r="AS35" s="70"/>
      <c r="AT35" s="71" t="n">
        <f aca="false">'1º Bimestre'!AT36+'2º Bimestre'!AT36+'3º Bimestre'!AT36+'4º Bimestre'!AT36</f>
        <v>2</v>
      </c>
      <c r="AU35" s="71" t="str">
        <f aca="false">IF(AQ35="","",IF(AK35&gt;=6,"Aprovado",IF(AN35="","Reprovado",IF(AQ35&gt;=5,"Aprovado","Reprovado"))))</f>
        <v>Aprovado</v>
      </c>
      <c r="AV35" s="74"/>
    </row>
    <row r="36" customFormat="false" ht="9.95" hidden="false" customHeight="true" outlineLevel="0" collapsed="false">
      <c r="A36" s="65" t="n">
        <v>24</v>
      </c>
      <c r="B36" s="66"/>
      <c r="C36" s="67" t="str">
        <f aca="false">'4º Bimestre'!B37</f>
        <v>Janaina Felipe Milhorini da Silva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70" t="n">
        <f aca="false">'Nota 1B'!AQ36</f>
        <v>7.8</v>
      </c>
      <c r="W36" s="70"/>
      <c r="X36" s="70"/>
      <c r="Y36" s="70" t="n">
        <f aca="false">'Nota 2B'!AQ36</f>
        <v>10</v>
      </c>
      <c r="Z36" s="70"/>
      <c r="AA36" s="70"/>
      <c r="AB36" s="70" t="n">
        <f aca="false">'Nota 3B'!AQ36</f>
        <v>10</v>
      </c>
      <c r="AC36" s="70"/>
      <c r="AD36" s="70"/>
      <c r="AE36" s="70" t="n">
        <f aca="false">'Nota 4B'!AQ36</f>
        <v>6</v>
      </c>
      <c r="AF36" s="70"/>
      <c r="AG36" s="70"/>
      <c r="AH36" s="70"/>
      <c r="AI36" s="70"/>
      <c r="AJ36" s="70"/>
      <c r="AK36" s="70" t="n">
        <f aca="false">IF(V36="","",AVERAGE(V36:AH36))</f>
        <v>8.45</v>
      </c>
      <c r="AL36" s="70"/>
      <c r="AM36" s="70"/>
      <c r="AN36" s="69"/>
      <c r="AO36" s="69"/>
      <c r="AP36" s="69"/>
      <c r="AQ36" s="70" t="n">
        <f aca="false">IF(AK36&gt;=6,AK36,AVERAGE(AK36:AN36))</f>
        <v>8.45</v>
      </c>
      <c r="AR36" s="70"/>
      <c r="AS36" s="70"/>
      <c r="AT36" s="71" t="n">
        <f aca="false">'1º Bimestre'!AT37+'2º Bimestre'!AT37+'3º Bimestre'!AT37+'4º Bimestre'!AT37</f>
        <v>11</v>
      </c>
      <c r="AU36" s="71" t="str">
        <f aca="false">IF(AQ36="","",IF(AK36&gt;=6,"Aprovado",IF(AN36="","Reprovado",IF(AQ36&gt;=5,"Aprovado","Reprovado"))))</f>
        <v>Aprovado</v>
      </c>
      <c r="AV36" s="74"/>
    </row>
    <row r="37" customFormat="false" ht="9.95" hidden="false" customHeight="true" outlineLevel="0" collapsed="false">
      <c r="A37" s="65" t="n">
        <v>25</v>
      </c>
      <c r="B37" s="66"/>
      <c r="C37" s="67" t="str">
        <f aca="false">'4º Bimestre'!B38</f>
        <v>Jefferson Roque Sena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70" t="n">
        <f aca="false">'Nota 1B'!AQ37</f>
        <v>6.6</v>
      </c>
      <c r="W37" s="70"/>
      <c r="X37" s="70"/>
      <c r="Y37" s="70" t="n">
        <f aca="false">'Nota 2B'!AQ37</f>
        <v>9.5</v>
      </c>
      <c r="Z37" s="70"/>
      <c r="AA37" s="70"/>
      <c r="AB37" s="70" t="n">
        <f aca="false">'Nota 3B'!AQ37</f>
        <v>2</v>
      </c>
      <c r="AC37" s="70"/>
      <c r="AD37" s="70"/>
      <c r="AE37" s="70" t="n">
        <f aca="false">'Nota 4B'!AQ37</f>
        <v>6.3</v>
      </c>
      <c r="AF37" s="70"/>
      <c r="AG37" s="70"/>
      <c r="AH37" s="70"/>
      <c r="AI37" s="70"/>
      <c r="AJ37" s="70"/>
      <c r="AK37" s="70" t="n">
        <f aca="false">IF(V37="","",AVERAGE(V37:AH37))</f>
        <v>6.1</v>
      </c>
      <c r="AL37" s="70"/>
      <c r="AM37" s="70"/>
      <c r="AN37" s="69"/>
      <c r="AO37" s="69"/>
      <c r="AP37" s="69"/>
      <c r="AQ37" s="70" t="n">
        <f aca="false">IF(AK37&gt;=6,AK37,AVERAGE(AK37:AN37))</f>
        <v>6.1</v>
      </c>
      <c r="AR37" s="70"/>
      <c r="AS37" s="70"/>
      <c r="AT37" s="71" t="n">
        <f aca="false">'1º Bimestre'!AT38+'2º Bimestre'!AT38+'3º Bimestre'!AT38+'4º Bimestre'!AT38</f>
        <v>5</v>
      </c>
      <c r="AU37" s="71" t="str">
        <f aca="false">IF(AQ37="","",IF(AK37&gt;=6,"Aprovado",IF(AN37="","Reprovado",IF(AQ37&gt;=5,"Aprovado","Reprovado"))))</f>
        <v>Aprovado</v>
      </c>
      <c r="AV37" s="74"/>
    </row>
    <row r="38" customFormat="false" ht="9.95" hidden="false" customHeight="true" outlineLevel="0" collapsed="false">
      <c r="A38" s="65" t="n">
        <v>26</v>
      </c>
      <c r="B38" s="66"/>
      <c r="C38" s="67" t="str">
        <f aca="false">'4º Bimestre'!B39</f>
        <v>Jennyfer Ferreira Zambonato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70" t="n">
        <f aca="false">'Nota 1B'!AQ38</f>
        <v>7</v>
      </c>
      <c r="W38" s="70"/>
      <c r="X38" s="70"/>
      <c r="Y38" s="70" t="n">
        <f aca="false">'Nota 2B'!AQ38</f>
        <v>8.3</v>
      </c>
      <c r="Z38" s="70"/>
      <c r="AA38" s="70"/>
      <c r="AB38" s="70" t="n">
        <f aca="false">'Nota 3B'!AQ38</f>
        <v>6</v>
      </c>
      <c r="AC38" s="70"/>
      <c r="AD38" s="70"/>
      <c r="AE38" s="70" t="n">
        <f aca="false">'Nota 4B'!AQ38</f>
        <v>6.78</v>
      </c>
      <c r="AF38" s="70"/>
      <c r="AG38" s="70"/>
      <c r="AH38" s="70"/>
      <c r="AI38" s="70"/>
      <c r="AJ38" s="70"/>
      <c r="AK38" s="70" t="n">
        <f aca="false">IF(V38="","",AVERAGE(V38:AH38))</f>
        <v>7.02</v>
      </c>
      <c r="AL38" s="70"/>
      <c r="AM38" s="70"/>
      <c r="AN38" s="69"/>
      <c r="AO38" s="69"/>
      <c r="AP38" s="69"/>
      <c r="AQ38" s="70" t="n">
        <f aca="false">IF(AK38&gt;=6,AK38,AVERAGE(AK38:AN38))</f>
        <v>7.02</v>
      </c>
      <c r="AR38" s="70"/>
      <c r="AS38" s="70"/>
      <c r="AT38" s="71" t="n">
        <f aca="false">'1º Bimestre'!AT39+'2º Bimestre'!AT39+'3º Bimestre'!AT39+'4º Bimestre'!AT39</f>
        <v>4</v>
      </c>
      <c r="AU38" s="71" t="str">
        <f aca="false">IF(AQ38="","",IF(AK38&gt;=6,"Aprovado",IF(AN38="","Reprovado",IF(AQ38&gt;=5,"Aprovado","Reprovado"))))</f>
        <v>Aprovado</v>
      </c>
      <c r="AV38" s="74"/>
    </row>
    <row r="39" customFormat="false" ht="9.95" hidden="false" customHeight="true" outlineLevel="0" collapsed="false">
      <c r="A39" s="65" t="n">
        <v>27</v>
      </c>
      <c r="B39" s="66"/>
      <c r="C39" s="67" t="str">
        <f aca="false">'4º Bimestre'!B40</f>
        <v>Jéssica Figueiredo da Silva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70" t="n">
        <f aca="false">'Nota 1B'!AQ39</f>
        <v>6.8</v>
      </c>
      <c r="W39" s="70"/>
      <c r="X39" s="70"/>
      <c r="Y39" s="70" t="n">
        <f aca="false">'Nota 2B'!AQ39</f>
        <v>7.5</v>
      </c>
      <c r="Z39" s="70"/>
      <c r="AA39" s="70"/>
      <c r="AB39" s="70" t="n">
        <f aca="false">'Nota 3B'!AQ39</f>
        <v>1</v>
      </c>
      <c r="AC39" s="70"/>
      <c r="AD39" s="70"/>
      <c r="AE39" s="70" t="n">
        <f aca="false">'Nota 4B'!AQ39</f>
        <v>6.78</v>
      </c>
      <c r="AF39" s="70"/>
      <c r="AG39" s="70"/>
      <c r="AH39" s="70"/>
      <c r="AI39" s="70"/>
      <c r="AJ39" s="70"/>
      <c r="AK39" s="70" t="n">
        <f aca="false">IF(V39="","",AVERAGE(V39:AH39))</f>
        <v>5.52</v>
      </c>
      <c r="AL39" s="70"/>
      <c r="AM39" s="70"/>
      <c r="AN39" s="69"/>
      <c r="AO39" s="69"/>
      <c r="AP39" s="69"/>
      <c r="AQ39" s="70" t="n">
        <f aca="false">IF(AK39&gt;=6,AK39,AVERAGE(AK39:AN39))</f>
        <v>5.52</v>
      </c>
      <c r="AR39" s="70"/>
      <c r="AS39" s="70"/>
      <c r="AT39" s="71" t="n">
        <f aca="false">'1º Bimestre'!AT40+'2º Bimestre'!AT40+'3º Bimestre'!AT40+'4º Bimestre'!AT40</f>
        <v>2</v>
      </c>
      <c r="AU39" s="71" t="str">
        <f aca="false">IF(AQ39="","",IF(AK39&gt;=6,"Aprovado",IF(AN39="","Reprovado",IF(AQ39&gt;=5,"Aprovado","Reprovado"))))</f>
        <v>Reprovado</v>
      </c>
      <c r="AV39" s="74"/>
    </row>
    <row r="40" customFormat="false" ht="9.95" hidden="false" customHeight="true" outlineLevel="0" collapsed="false">
      <c r="A40" s="65" t="n">
        <v>28</v>
      </c>
      <c r="B40" s="66"/>
      <c r="C40" s="67" t="str">
        <f aca="false">'4º Bimestre'!B41</f>
        <v>Johnnatan Olivate Goularte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70" t="n">
        <f aca="false">'Nota 1B'!AQ40</f>
        <v>4.8</v>
      </c>
      <c r="W40" s="70"/>
      <c r="X40" s="70"/>
      <c r="Y40" s="70" t="n">
        <f aca="false">'Nota 2B'!AQ40</f>
        <v>6</v>
      </c>
      <c r="Z40" s="70"/>
      <c r="AA40" s="70"/>
      <c r="AB40" s="70" t="str">
        <f aca="false">'Nota 3B'!AQ40</f>
        <v/>
      </c>
      <c r="AC40" s="70"/>
      <c r="AD40" s="70"/>
      <c r="AE40" s="70" t="n">
        <f aca="false">'Nota 4B'!AQ40</f>
        <v>6.78</v>
      </c>
      <c r="AF40" s="70"/>
      <c r="AG40" s="70"/>
      <c r="AH40" s="70"/>
      <c r="AI40" s="70"/>
      <c r="AJ40" s="70"/>
      <c r="AK40" s="70" t="n">
        <f aca="false">IF(V40="","",AVERAGE(V40:AH40))</f>
        <v>5.86</v>
      </c>
      <c r="AL40" s="70"/>
      <c r="AM40" s="70"/>
      <c r="AN40" s="69"/>
      <c r="AO40" s="69"/>
      <c r="AP40" s="69"/>
      <c r="AQ40" s="70" t="n">
        <f aca="false">IF(AK40&gt;=6,AK40,AVERAGE(AK40:AN40))</f>
        <v>5.86</v>
      </c>
      <c r="AR40" s="70"/>
      <c r="AS40" s="70"/>
      <c r="AT40" s="71" t="n">
        <f aca="false">'1º Bimestre'!AT41+'2º Bimestre'!AT41+'3º Bimestre'!AT41+'4º Bimestre'!AT41</f>
        <v>18</v>
      </c>
      <c r="AU40" s="71" t="str">
        <f aca="false">IF(AQ40="","",IF(AK40&gt;=6,"Aprovado",IF(AN40="","Reprovado",IF(AQ40&gt;=5,"Aprovado","Reprovado"))))</f>
        <v>Reprovado</v>
      </c>
      <c r="AV40" s="74"/>
    </row>
    <row r="41" customFormat="false" ht="9.95" hidden="false" customHeight="true" outlineLevel="0" collapsed="false">
      <c r="A41" s="65" t="n">
        <v>29</v>
      </c>
      <c r="B41" s="66"/>
      <c r="C41" s="67" t="str">
        <f aca="false">'4º Bimestre'!B42</f>
        <v>José Henrique de Souza Faria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70" t="n">
        <f aca="false">'Nota 1B'!AQ41</f>
        <v>6</v>
      </c>
      <c r="W41" s="70"/>
      <c r="X41" s="70"/>
      <c r="Y41" s="70" t="n">
        <f aca="false">'Nota 2B'!AQ41</f>
        <v>6.5</v>
      </c>
      <c r="Z41" s="70"/>
      <c r="AA41" s="70"/>
      <c r="AB41" s="70" t="n">
        <f aca="false">'Nota 3B'!AQ41</f>
        <v>2.83</v>
      </c>
      <c r="AC41" s="70"/>
      <c r="AD41" s="70"/>
      <c r="AE41" s="70" t="n">
        <f aca="false">'Nota 4B'!AQ41</f>
        <v>1</v>
      </c>
      <c r="AF41" s="70"/>
      <c r="AG41" s="70"/>
      <c r="AH41" s="70"/>
      <c r="AI41" s="70"/>
      <c r="AJ41" s="70"/>
      <c r="AK41" s="70" t="n">
        <f aca="false">IF(V41="","",AVERAGE(V41:AH41))</f>
        <v>4.0825</v>
      </c>
      <c r="AL41" s="70"/>
      <c r="AM41" s="70"/>
      <c r="AN41" s="69"/>
      <c r="AO41" s="69"/>
      <c r="AP41" s="69"/>
      <c r="AQ41" s="70" t="n">
        <f aca="false">IF(AK41&gt;=6,AK41,AVERAGE(AK41:AN41))</f>
        <v>4.0825</v>
      </c>
      <c r="AR41" s="70"/>
      <c r="AS41" s="70"/>
      <c r="AT41" s="71" t="n">
        <f aca="false">'1º Bimestre'!AT42+'2º Bimestre'!AT42+'3º Bimestre'!AT42+'4º Bimestre'!AT42</f>
        <v>2</v>
      </c>
      <c r="AU41" s="71" t="str">
        <f aca="false">IF(AQ41="","",IF(AK41&gt;=6,"Aprovado",IF(AN41="","Reprovado",IF(AQ41&gt;=5,"Aprovado","Reprovado"))))</f>
        <v>Reprovado</v>
      </c>
      <c r="AV41" s="74"/>
    </row>
    <row r="42" customFormat="false" ht="9.95" hidden="false" customHeight="true" outlineLevel="0" collapsed="false">
      <c r="A42" s="65" t="n">
        <v>30</v>
      </c>
      <c r="B42" s="66"/>
      <c r="C42" s="67" t="str">
        <f aca="false">'4º Bimestre'!B43</f>
        <v>José Luiz Magalhães Lima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70" t="str">
        <f aca="false">'Nota 1B'!AQ42</f>
        <v/>
      </c>
      <c r="W42" s="70"/>
      <c r="X42" s="70"/>
      <c r="Y42" s="70" t="n">
        <f aca="false">'Nota 2B'!AQ42</f>
        <v>0</v>
      </c>
      <c r="Z42" s="70"/>
      <c r="AA42" s="70"/>
      <c r="AB42" s="70" t="str">
        <f aca="false">'Nota 3B'!AQ42</f>
        <v/>
      </c>
      <c r="AC42" s="70"/>
      <c r="AD42" s="70"/>
      <c r="AE42" s="70" t="str">
        <f aca="false">'Nota 4B'!AQ42</f>
        <v/>
      </c>
      <c r="AF42" s="70"/>
      <c r="AG42" s="70"/>
      <c r="AH42" s="70"/>
      <c r="AI42" s="70"/>
      <c r="AJ42" s="70"/>
      <c r="AK42" s="70" t="str">
        <f aca="false">IF(V42="","",AVERAGE(V42:AH42))</f>
        <v/>
      </c>
      <c r="AL42" s="70"/>
      <c r="AM42" s="70"/>
      <c r="AN42" s="69"/>
      <c r="AO42" s="69"/>
      <c r="AP42" s="69"/>
      <c r="AQ42" s="70" t="str">
        <f aca="false">IF(AK42&gt;=6,AK42,AVERAGE(AK42:AN42))</f>
        <v/>
      </c>
      <c r="AR42" s="70"/>
      <c r="AS42" s="70"/>
      <c r="AT42" s="71" t="n">
        <f aca="false">'1º Bimestre'!AT43+'2º Bimestre'!AT43+'3º Bimestre'!AT43+'4º Bimestre'!AT43</f>
        <v>38</v>
      </c>
      <c r="AU42" s="71" t="str">
        <f aca="false">IF(AQ42="","",IF(AK42&gt;=6,"Aprovado",IF(AN42="","Reprovado",IF(AQ42&gt;=5,"Aprovado","Reprovado"))))</f>
        <v/>
      </c>
      <c r="AV42" s="74"/>
    </row>
    <row r="43" customFormat="false" ht="9.95" hidden="false" customHeight="true" outlineLevel="0" collapsed="false">
      <c r="A43" s="65" t="n">
        <v>31</v>
      </c>
      <c r="B43" s="66"/>
      <c r="C43" s="67" t="str">
        <f aca="false">'4º Bimestre'!B44</f>
        <v>Jozebel Arvani Zaniolo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70" t="n">
        <f aca="false">'Nota 1B'!AQ43</f>
        <v>5.6</v>
      </c>
      <c r="W43" s="70"/>
      <c r="X43" s="70"/>
      <c r="Y43" s="70" t="n">
        <f aca="false">'Nota 2B'!AQ43</f>
        <v>9.5</v>
      </c>
      <c r="Z43" s="70"/>
      <c r="AA43" s="70"/>
      <c r="AB43" s="70" t="n">
        <f aca="false">'Nota 3B'!AQ43</f>
        <v>6.16</v>
      </c>
      <c r="AC43" s="70"/>
      <c r="AD43" s="70"/>
      <c r="AE43" s="70" t="n">
        <f aca="false">'Nota 4B'!AQ43</f>
        <v>9</v>
      </c>
      <c r="AF43" s="70"/>
      <c r="AG43" s="70"/>
      <c r="AH43" s="70"/>
      <c r="AI43" s="70"/>
      <c r="AJ43" s="70"/>
      <c r="AK43" s="70" t="n">
        <f aca="false">IF(V43="","",AVERAGE(V43:AH43))</f>
        <v>7.565</v>
      </c>
      <c r="AL43" s="70"/>
      <c r="AM43" s="70"/>
      <c r="AN43" s="69"/>
      <c r="AO43" s="69"/>
      <c r="AP43" s="69"/>
      <c r="AQ43" s="70" t="n">
        <f aca="false">IF(AK43&gt;=6,AK43,AVERAGE(AK43:AN43))</f>
        <v>7.565</v>
      </c>
      <c r="AR43" s="70"/>
      <c r="AS43" s="70"/>
      <c r="AT43" s="71" t="n">
        <f aca="false">'1º Bimestre'!AT44+'2º Bimestre'!AT44+'3º Bimestre'!AT44+'4º Bimestre'!AT44</f>
        <v>0</v>
      </c>
      <c r="AU43" s="71" t="str">
        <f aca="false">IF(AQ43="","",IF(AK43&gt;=6,"Aprovado",IF(AN43="","Reprovado",IF(AQ43&gt;=5,"Aprovado","Reprovado"))))</f>
        <v>Aprovado</v>
      </c>
      <c r="AV43" s="74"/>
    </row>
    <row r="44" customFormat="false" ht="9.95" hidden="false" customHeight="true" outlineLevel="0" collapsed="false">
      <c r="A44" s="65" t="n">
        <v>32</v>
      </c>
      <c r="B44" s="66"/>
      <c r="C44" s="67" t="str">
        <f aca="false">'4º Bimestre'!B45</f>
        <v>Julio Cesar Ritter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70" t="n">
        <f aca="false">'Nota 1B'!AQ44</f>
        <v>7</v>
      </c>
      <c r="W44" s="70"/>
      <c r="X44" s="70"/>
      <c r="Y44" s="70" t="n">
        <f aca="false">'Nota 2B'!AQ44</f>
        <v>9</v>
      </c>
      <c r="Z44" s="70"/>
      <c r="AA44" s="70"/>
      <c r="AB44" s="70" t="n">
        <f aca="false">'Nota 3B'!AQ44</f>
        <v>7</v>
      </c>
      <c r="AC44" s="70"/>
      <c r="AD44" s="70"/>
      <c r="AE44" s="70" t="n">
        <f aca="false">'Nota 4B'!AQ44</f>
        <v>8.5</v>
      </c>
      <c r="AF44" s="70"/>
      <c r="AG44" s="70"/>
      <c r="AH44" s="70"/>
      <c r="AI44" s="70"/>
      <c r="AJ44" s="70"/>
      <c r="AK44" s="70" t="n">
        <f aca="false">IF(V44="","",AVERAGE(V44:AH44))</f>
        <v>7.875</v>
      </c>
      <c r="AL44" s="70"/>
      <c r="AM44" s="70"/>
      <c r="AN44" s="69"/>
      <c r="AO44" s="69"/>
      <c r="AP44" s="69"/>
      <c r="AQ44" s="70" t="n">
        <f aca="false">IF(AK44&gt;=6,AK44,AVERAGE(AK44:AN44))</f>
        <v>7.875</v>
      </c>
      <c r="AR44" s="70"/>
      <c r="AS44" s="70"/>
      <c r="AT44" s="71" t="n">
        <f aca="false">'1º Bimestre'!AT45+'2º Bimestre'!AT45+'3º Bimestre'!AT45+'4º Bimestre'!AT45</f>
        <v>6</v>
      </c>
      <c r="AU44" s="71" t="str">
        <f aca="false">IF(AQ44="","",IF(AK44&gt;=6,"Aprovado",IF(AN44="","Reprovado",IF(AQ44&gt;=5,"Aprovado","Reprovado"))))</f>
        <v>Aprovado</v>
      </c>
      <c r="AV44" s="74"/>
    </row>
    <row r="45" customFormat="false" ht="9.95" hidden="false" customHeight="true" outlineLevel="0" collapsed="false">
      <c r="A45" s="65" t="n">
        <v>33</v>
      </c>
      <c r="B45" s="66"/>
      <c r="C45" s="67" t="str">
        <f aca="false">'4º Bimestre'!B46</f>
        <v>Kerolaine Gonçalves Ferreira da Silva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70" t="n">
        <f aca="false">'Nota 1B'!AQ45</f>
        <v>4.2</v>
      </c>
      <c r="W45" s="70"/>
      <c r="X45" s="70"/>
      <c r="Y45" s="70" t="n">
        <f aca="false">'Nota 2B'!AQ45</f>
        <v>7.5</v>
      </c>
      <c r="Z45" s="70"/>
      <c r="AA45" s="70"/>
      <c r="AB45" s="70" t="n">
        <f aca="false">'Nota 3B'!AQ45</f>
        <v>4</v>
      </c>
      <c r="AC45" s="70"/>
      <c r="AD45" s="70"/>
      <c r="AE45" s="70" t="str">
        <f aca="false">'Nota 4B'!AQ45</f>
        <v/>
      </c>
      <c r="AF45" s="70"/>
      <c r="AG45" s="70"/>
      <c r="AH45" s="70"/>
      <c r="AI45" s="70"/>
      <c r="AJ45" s="70"/>
      <c r="AK45" s="70" t="n">
        <f aca="false">IF(V45="","",AVERAGE(V45:AH45))</f>
        <v>5.23333333333333</v>
      </c>
      <c r="AL45" s="70"/>
      <c r="AM45" s="70"/>
      <c r="AN45" s="69"/>
      <c r="AO45" s="69"/>
      <c r="AP45" s="69"/>
      <c r="AQ45" s="70" t="n">
        <f aca="false">IF(AK45&gt;=6,AK45,AVERAGE(AK45:AN45))</f>
        <v>5.23333333333333</v>
      </c>
      <c r="AR45" s="70"/>
      <c r="AS45" s="70"/>
      <c r="AT45" s="71" t="n">
        <f aca="false">'1º Bimestre'!AT46+'2º Bimestre'!AT46+'3º Bimestre'!AT46+'4º Bimestre'!AT46</f>
        <v>10</v>
      </c>
      <c r="AU45" s="71" t="str">
        <f aca="false">IF(AQ45="","",IF(AK45&gt;=6,"Aprovado",IF(AN45="","Reprovado",IF(AQ45&gt;=5,"Aprovado","Reprovado"))))</f>
        <v>Reprovado</v>
      </c>
      <c r="AV45" s="74"/>
    </row>
    <row r="46" customFormat="false" ht="9.95" hidden="false" customHeight="true" outlineLevel="0" collapsed="false">
      <c r="A46" s="65" t="n">
        <v>34</v>
      </c>
      <c r="B46" s="66"/>
      <c r="C46" s="67" t="str">
        <f aca="false">'4º Bimestre'!B47</f>
        <v>Ketherin Alexsandra da Silva Gomes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70" t="n">
        <f aca="false">'Nota 1B'!AQ46</f>
        <v>9.5</v>
      </c>
      <c r="W46" s="70"/>
      <c r="X46" s="70"/>
      <c r="Y46" s="70" t="n">
        <f aca="false">'Nota 2B'!AQ46</f>
        <v>10</v>
      </c>
      <c r="Z46" s="70"/>
      <c r="AA46" s="70"/>
      <c r="AB46" s="70" t="n">
        <f aca="false">'Nota 3B'!AQ46</f>
        <v>9.75</v>
      </c>
      <c r="AC46" s="70"/>
      <c r="AD46" s="70"/>
      <c r="AE46" s="70" t="n">
        <f aca="false">'Nota 4B'!AQ46</f>
        <v>9</v>
      </c>
      <c r="AF46" s="70"/>
      <c r="AG46" s="70"/>
      <c r="AH46" s="70"/>
      <c r="AI46" s="70"/>
      <c r="AJ46" s="70"/>
      <c r="AK46" s="70" t="n">
        <f aca="false">IF(V46="","",AVERAGE(V46:AH46))</f>
        <v>9.5625</v>
      </c>
      <c r="AL46" s="70"/>
      <c r="AM46" s="70"/>
      <c r="AN46" s="69"/>
      <c r="AO46" s="69"/>
      <c r="AP46" s="69"/>
      <c r="AQ46" s="70" t="n">
        <f aca="false">IF(AK46&gt;=6,AK46,AVERAGE(AK46:AN46))</f>
        <v>9.5625</v>
      </c>
      <c r="AR46" s="70"/>
      <c r="AS46" s="70"/>
      <c r="AT46" s="71" t="n">
        <f aca="false">'1º Bimestre'!AT47+'2º Bimestre'!AT47+'3º Bimestre'!AT47+'4º Bimestre'!AT47</f>
        <v>2</v>
      </c>
      <c r="AU46" s="71" t="str">
        <f aca="false">IF(AQ46="","",IF(AK46&gt;=6,"Aprovado",IF(AN46="","Reprovado",IF(AQ46&gt;=5,"Aprovado","Reprovado"))))</f>
        <v>Aprovado</v>
      </c>
      <c r="AV46" s="74"/>
    </row>
    <row r="47" customFormat="false" ht="9.95" hidden="false" customHeight="true" outlineLevel="0" collapsed="false">
      <c r="A47" s="65" t="n">
        <v>35</v>
      </c>
      <c r="B47" s="66"/>
      <c r="C47" s="67" t="str">
        <f aca="false">'4º Bimestre'!B48</f>
        <v>Leandro Rauber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70" t="n">
        <f aca="false">'Nota 1B'!AQ47</f>
        <v>4.7</v>
      </c>
      <c r="W47" s="70"/>
      <c r="X47" s="70"/>
      <c r="Y47" s="70" t="n">
        <f aca="false">'Nota 2B'!AQ47</f>
        <v>0.5</v>
      </c>
      <c r="Z47" s="70"/>
      <c r="AA47" s="70"/>
      <c r="AB47" s="70" t="n">
        <f aca="false">'Nota 3B'!AQ47</f>
        <v>3</v>
      </c>
      <c r="AC47" s="70"/>
      <c r="AD47" s="70"/>
      <c r="AE47" s="70" t="n">
        <f aca="false">'Nota 4B'!AQ47</f>
        <v>1</v>
      </c>
      <c r="AF47" s="70"/>
      <c r="AG47" s="70"/>
      <c r="AH47" s="70"/>
      <c r="AI47" s="70"/>
      <c r="AJ47" s="70"/>
      <c r="AK47" s="70" t="n">
        <f aca="false">IF(V47="","",AVERAGE(V47:AH47))</f>
        <v>2.3</v>
      </c>
      <c r="AL47" s="70"/>
      <c r="AM47" s="70"/>
      <c r="AN47" s="69"/>
      <c r="AO47" s="69"/>
      <c r="AP47" s="69"/>
      <c r="AQ47" s="70" t="n">
        <f aca="false">IF(AK47&gt;=6,AK47,AVERAGE(AK47:AN47))</f>
        <v>2.3</v>
      </c>
      <c r="AR47" s="70"/>
      <c r="AS47" s="70"/>
      <c r="AT47" s="71" t="n">
        <f aca="false">'1º Bimestre'!AT48+'2º Bimestre'!AT48+'3º Bimestre'!AT48+'4º Bimestre'!AT48</f>
        <v>10</v>
      </c>
      <c r="AU47" s="71" t="str">
        <f aca="false">IF(AQ47="","",IF(AK47&gt;=6,"Aprovado",IF(AN47="","Reprovado",IF(AQ47&gt;=5,"Aprovado","Reprovado"))))</f>
        <v>Reprovado</v>
      </c>
      <c r="AV47" s="74"/>
    </row>
    <row r="48" customFormat="false" ht="9.95" hidden="false" customHeight="true" outlineLevel="0" collapsed="false">
      <c r="A48" s="65" t="n">
        <v>36</v>
      </c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70" t="str">
        <f aca="false">'Nota 1B'!AQ48</f>
        <v/>
      </c>
      <c r="W48" s="70"/>
      <c r="X48" s="70"/>
      <c r="Y48" s="70" t="str">
        <f aca="false">'Nota 2B'!AQ48</f>
        <v/>
      </c>
      <c r="Z48" s="70"/>
      <c r="AA48" s="70"/>
      <c r="AB48" s="70" t="str">
        <f aca="false">'Nota 3B'!AQ48</f>
        <v/>
      </c>
      <c r="AC48" s="70"/>
      <c r="AD48" s="70"/>
      <c r="AE48" s="70" t="str">
        <f aca="false">'Nota 4B'!AQ48</f>
        <v/>
      </c>
      <c r="AF48" s="70"/>
      <c r="AG48" s="70"/>
      <c r="AH48" s="70"/>
      <c r="AI48" s="70"/>
      <c r="AJ48" s="70"/>
      <c r="AK48" s="70" t="str">
        <f aca="false">IF(V48="","",IF(OR(MOD(AVERAGE(V48:AH48),1)&lt;0.25,MOD(AVERAGE(V48:AH48),1)&gt;=0.75),ROUND(AVERAGE(V48:AH48),0),INT(AVERAGE(V48:AH48))+0.5))</f>
        <v/>
      </c>
      <c r="AL48" s="70"/>
      <c r="AM48" s="70"/>
      <c r="AN48" s="70"/>
      <c r="AO48" s="70"/>
      <c r="AP48" s="70"/>
      <c r="AQ48" s="70" t="str">
        <f aca="false">IF(AK48&gt;=6,AK48,IF(OR(MOD(AVERAGE(AK48:AN48),1)&lt;0.25,MOD(AVERAGE(AK48:AN48),1)&gt;=0.75),ROUND(AVERAGE(AK48:AN48),0),INT(AVERAGE(AK48:AN48))+0.5))</f>
        <v/>
      </c>
      <c r="AR48" s="70"/>
      <c r="AS48" s="70"/>
      <c r="AT48" s="71"/>
      <c r="AU48" s="71" t="str">
        <f aca="false">IF(AQ48="","",IF(AK48&gt;=6,"Aprovado",IF(AN48="","Reprovado",IF(AQ48&gt;=5,"Aprovado","Reprovado"))))</f>
        <v/>
      </c>
      <c r="AV48" s="74"/>
    </row>
    <row r="49" customFormat="false" ht="9.95" hidden="false" customHeight="true" outlineLevel="0" collapsed="false">
      <c r="A49" s="65" t="n">
        <v>37</v>
      </c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70" t="str">
        <f aca="false">'Nota 1B'!AQ49</f>
        <v/>
      </c>
      <c r="W49" s="70"/>
      <c r="X49" s="70"/>
      <c r="Y49" s="70" t="str">
        <f aca="false">'Nota 2B'!AQ49</f>
        <v/>
      </c>
      <c r="Z49" s="70"/>
      <c r="AA49" s="70"/>
      <c r="AB49" s="70" t="str">
        <f aca="false">'Nota 3B'!AQ49</f>
        <v/>
      </c>
      <c r="AC49" s="70"/>
      <c r="AD49" s="70"/>
      <c r="AE49" s="70" t="str">
        <f aca="false">'Nota 4B'!AQ49</f>
        <v/>
      </c>
      <c r="AF49" s="70"/>
      <c r="AG49" s="70"/>
      <c r="AH49" s="70"/>
      <c r="AI49" s="70"/>
      <c r="AJ49" s="70"/>
      <c r="AK49" s="70" t="str">
        <f aca="false">IF(V49="","",IF(OR(MOD(AVERAGE(V49:AH49),1)&lt;0.25,MOD(AVERAGE(V49:AH49),1)&gt;=0.75),ROUND(AVERAGE(V49:AH49),0),INT(AVERAGE(V49:AH49))+0.5))</f>
        <v/>
      </c>
      <c r="AL49" s="70"/>
      <c r="AM49" s="70"/>
      <c r="AN49" s="70"/>
      <c r="AO49" s="70"/>
      <c r="AP49" s="70"/>
      <c r="AQ49" s="70" t="str">
        <f aca="false">IF(AK49&gt;=6,AK49,IF(OR(MOD(AVERAGE(AK49:AN49),1)&lt;0.25,MOD(AVERAGE(AK49:AN49),1)&gt;=0.75),ROUND(AVERAGE(AK49:AN49),0),INT(AVERAGE(AK49:AN49))+0.5))</f>
        <v/>
      </c>
      <c r="AR49" s="70"/>
      <c r="AS49" s="70"/>
      <c r="AT49" s="71"/>
      <c r="AU49" s="71" t="str">
        <f aca="false">IF(AQ49="","",IF(AK49&gt;=6,"Aprovado",IF(AN49="","Reprovado",IF(AQ49&gt;=5,"Aprovado","Reprovado"))))</f>
        <v/>
      </c>
      <c r="AV49" s="74"/>
    </row>
    <row r="50" customFormat="false" ht="9.95" hidden="false" customHeight="true" outlineLevel="0" collapsed="false">
      <c r="A50" s="65" t="n">
        <v>38</v>
      </c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70" t="str">
        <f aca="false">'Nota 1B'!AQ50</f>
        <v/>
      </c>
      <c r="W50" s="70"/>
      <c r="X50" s="70"/>
      <c r="Y50" s="70" t="str">
        <f aca="false">'Nota 2B'!AQ50</f>
        <v/>
      </c>
      <c r="Z50" s="70"/>
      <c r="AA50" s="70"/>
      <c r="AB50" s="70" t="str">
        <f aca="false">'Nota 3B'!AQ50</f>
        <v/>
      </c>
      <c r="AC50" s="70"/>
      <c r="AD50" s="70"/>
      <c r="AE50" s="70" t="str">
        <f aca="false">'Nota 4B'!AQ50</f>
        <v/>
      </c>
      <c r="AF50" s="70"/>
      <c r="AG50" s="70"/>
      <c r="AH50" s="70"/>
      <c r="AI50" s="70"/>
      <c r="AJ50" s="70"/>
      <c r="AK50" s="70" t="str">
        <f aca="false">IF(V50="","",IF(OR(MOD(AVERAGE(V50:AH50),1)&lt;0.25,MOD(AVERAGE(V50:AH50),1)&gt;=0.75),ROUND(AVERAGE(V50:AH50),0),INT(AVERAGE(V50:AH50))+0.5))</f>
        <v/>
      </c>
      <c r="AL50" s="70"/>
      <c r="AM50" s="70"/>
      <c r="AN50" s="70"/>
      <c r="AO50" s="70"/>
      <c r="AP50" s="70"/>
      <c r="AQ50" s="70" t="str">
        <f aca="false">IF(AK50&gt;=6,AK50,IF(OR(MOD(AVERAGE(AK50:AN50),1)&lt;0.25,MOD(AVERAGE(AK50:AN50),1)&gt;=0.75),ROUND(AVERAGE(AK50:AN50),0),INT(AVERAGE(AK50:AN50))+0.5))</f>
        <v/>
      </c>
      <c r="AR50" s="70"/>
      <c r="AS50" s="70"/>
      <c r="AT50" s="71"/>
      <c r="AU50" s="71" t="str">
        <f aca="false">IF(AQ50="","",IF(AK50&gt;=6,"Aprovado",IF(AN50="","Reprovado",IF(AQ50&gt;=5,"Aprovado","Reprovado"))))</f>
        <v/>
      </c>
      <c r="AV50" s="74"/>
    </row>
    <row r="51" customFormat="false" ht="9.95" hidden="false" customHeight="true" outlineLevel="0" collapsed="false">
      <c r="A51" s="65" t="n">
        <v>39</v>
      </c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70" t="str">
        <f aca="false">'Nota 1B'!AQ51</f>
        <v/>
      </c>
      <c r="W51" s="70"/>
      <c r="X51" s="70"/>
      <c r="Y51" s="70" t="str">
        <f aca="false">'Nota 2B'!AQ51</f>
        <v/>
      </c>
      <c r="Z51" s="70"/>
      <c r="AA51" s="70"/>
      <c r="AB51" s="70" t="str">
        <f aca="false">'Nota 3B'!AQ51</f>
        <v/>
      </c>
      <c r="AC51" s="70"/>
      <c r="AD51" s="70"/>
      <c r="AE51" s="70" t="str">
        <f aca="false">'Nota 4B'!AQ51</f>
        <v/>
      </c>
      <c r="AF51" s="70"/>
      <c r="AG51" s="70"/>
      <c r="AH51" s="70"/>
      <c r="AI51" s="70"/>
      <c r="AJ51" s="70"/>
      <c r="AK51" s="70" t="str">
        <f aca="false">IF(V51="","",IF(OR(MOD(AVERAGE(V51:AH51),1)&lt;0.25,MOD(AVERAGE(V51:AH51),1)&gt;=0.75),ROUND(AVERAGE(V51:AH51),0),INT(AVERAGE(V51:AH51))+0.5))</f>
        <v/>
      </c>
      <c r="AL51" s="70"/>
      <c r="AM51" s="70"/>
      <c r="AN51" s="70"/>
      <c r="AO51" s="70"/>
      <c r="AP51" s="70"/>
      <c r="AQ51" s="70" t="str">
        <f aca="false">IF(AK51&gt;=6,AK51,IF(OR(MOD(AVERAGE(AK51:AN51),1)&lt;0.25,MOD(AVERAGE(AK51:AN51),1)&gt;=0.75),ROUND(AVERAGE(AK51:AN51),0),INT(AVERAGE(AK51:AN51))+0.5))</f>
        <v/>
      </c>
      <c r="AR51" s="70"/>
      <c r="AS51" s="70"/>
      <c r="AT51" s="71"/>
      <c r="AU51" s="71" t="str">
        <f aca="false">IF(AQ51="","",IF(AK51&gt;=6,"Aprovado",IF(AN51="","Reprovado",IF(AQ51&gt;=5,"Aprovado","Reprovado"))))</f>
        <v/>
      </c>
      <c r="AV51" s="74"/>
    </row>
    <row r="52" customFormat="false" ht="9.95" hidden="false" customHeight="true" outlineLevel="0" collapsed="false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7"/>
      <c r="AU52" s="76"/>
      <c r="AV52" s="74"/>
    </row>
    <row r="53" customFormat="false" ht="9.95" hidden="false" customHeight="true" outlineLevel="0" collapsed="false">
      <c r="A53" s="76" t="s">
        <v>72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8"/>
      <c r="AQ53" s="78"/>
      <c r="AR53" s="78"/>
      <c r="AS53" s="78"/>
      <c r="AT53" s="78"/>
      <c r="AU53" s="78"/>
      <c r="AV53" s="74"/>
    </row>
    <row r="54" customFormat="false" ht="9.95" hidden="false" customHeight="true" outlineLevel="0" collapsed="false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9" t="s">
        <v>73</v>
      </c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9" t="s">
        <v>74</v>
      </c>
      <c r="AQ54" s="79"/>
      <c r="AR54" s="79"/>
      <c r="AS54" s="79"/>
      <c r="AT54" s="79"/>
      <c r="AU54" s="79"/>
      <c r="AV54" s="74"/>
    </row>
  </sheetData>
  <mergeCells count="376">
    <mergeCell ref="A2:AU2"/>
    <mergeCell ref="A3:AU3"/>
    <mergeCell ref="A4:AU4"/>
    <mergeCell ref="A5:AT5"/>
    <mergeCell ref="AG6:AT6"/>
    <mergeCell ref="AG7:AT7"/>
    <mergeCell ref="AG8:AT8"/>
    <mergeCell ref="A9:A12"/>
    <mergeCell ref="B9:B12"/>
    <mergeCell ref="C9:U12"/>
    <mergeCell ref="V9:AJ10"/>
    <mergeCell ref="AK9:AM12"/>
    <mergeCell ref="AN9:AP12"/>
    <mergeCell ref="AQ9:AS12"/>
    <mergeCell ref="AT9:AT12"/>
    <mergeCell ref="AU9:AU12"/>
    <mergeCell ref="V11:X12"/>
    <mergeCell ref="Y11:AA12"/>
    <mergeCell ref="AB11:AD12"/>
    <mergeCell ref="AE11:AG12"/>
    <mergeCell ref="AH11:AJ12"/>
    <mergeCell ref="C13:U13"/>
    <mergeCell ref="V13:X13"/>
    <mergeCell ref="Y13:AA13"/>
    <mergeCell ref="AB13:AD13"/>
    <mergeCell ref="AE13:AG13"/>
    <mergeCell ref="AH13:AJ13"/>
    <mergeCell ref="AK13:AM13"/>
    <mergeCell ref="AN13:AP13"/>
    <mergeCell ref="AQ13:AS13"/>
    <mergeCell ref="C14:U14"/>
    <mergeCell ref="V14:X14"/>
    <mergeCell ref="Y14:AA14"/>
    <mergeCell ref="AB14:AD14"/>
    <mergeCell ref="AE14:AG14"/>
    <mergeCell ref="AH14:AJ14"/>
    <mergeCell ref="AK14:AM14"/>
    <mergeCell ref="AN14:AP14"/>
    <mergeCell ref="AQ14:AS14"/>
    <mergeCell ref="C15:U15"/>
    <mergeCell ref="V15:X15"/>
    <mergeCell ref="Y15:AA15"/>
    <mergeCell ref="AB15:AD15"/>
    <mergeCell ref="AE15:AG15"/>
    <mergeCell ref="AH15:AJ15"/>
    <mergeCell ref="AK15:AM15"/>
    <mergeCell ref="AN15:AP15"/>
    <mergeCell ref="AQ15:AS15"/>
    <mergeCell ref="C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C17:U17"/>
    <mergeCell ref="V17:X17"/>
    <mergeCell ref="Y17:AA17"/>
    <mergeCell ref="AB17:AD17"/>
    <mergeCell ref="AE17:AG17"/>
    <mergeCell ref="AH17:AJ17"/>
    <mergeCell ref="AK17:AM17"/>
    <mergeCell ref="AN17:AP17"/>
    <mergeCell ref="AQ17:AS17"/>
    <mergeCell ref="C18:U18"/>
    <mergeCell ref="V18:X18"/>
    <mergeCell ref="Y18:AA18"/>
    <mergeCell ref="AB18:AD18"/>
    <mergeCell ref="AE18:AG18"/>
    <mergeCell ref="AH18:AJ18"/>
    <mergeCell ref="AK18:AM18"/>
    <mergeCell ref="AN18:AP18"/>
    <mergeCell ref="AQ18:AS18"/>
    <mergeCell ref="C19:U19"/>
    <mergeCell ref="V19:X19"/>
    <mergeCell ref="Y19:AA19"/>
    <mergeCell ref="AB19:AD19"/>
    <mergeCell ref="AE19:AG19"/>
    <mergeCell ref="AH19:AJ19"/>
    <mergeCell ref="AK19:AM19"/>
    <mergeCell ref="AN19:AP19"/>
    <mergeCell ref="AQ19:AS19"/>
    <mergeCell ref="C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C21:U21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C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C23:U23"/>
    <mergeCell ref="V23:X23"/>
    <mergeCell ref="Y23:AA23"/>
    <mergeCell ref="AB23:AD23"/>
    <mergeCell ref="AE23:AG23"/>
    <mergeCell ref="AH23:AJ23"/>
    <mergeCell ref="AK23:AM23"/>
    <mergeCell ref="AN23:AP23"/>
    <mergeCell ref="AQ23:AS23"/>
    <mergeCell ref="C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C25:U25"/>
    <mergeCell ref="V25:X25"/>
    <mergeCell ref="Y25:AA25"/>
    <mergeCell ref="AB25:AD25"/>
    <mergeCell ref="AE25:AG25"/>
    <mergeCell ref="AH25:AJ25"/>
    <mergeCell ref="AK25:AM25"/>
    <mergeCell ref="AN25:AP25"/>
    <mergeCell ref="AQ25:AS25"/>
    <mergeCell ref="C26:U26"/>
    <mergeCell ref="V26:X26"/>
    <mergeCell ref="Y26:AA26"/>
    <mergeCell ref="AB26:AD26"/>
    <mergeCell ref="AE26:AG26"/>
    <mergeCell ref="AH26:AJ26"/>
    <mergeCell ref="AK26:AM26"/>
    <mergeCell ref="AN26:AP26"/>
    <mergeCell ref="AQ26:AS26"/>
    <mergeCell ref="C27:U27"/>
    <mergeCell ref="V27:X27"/>
    <mergeCell ref="Y27:AA27"/>
    <mergeCell ref="AB27:AD27"/>
    <mergeCell ref="AE27:AG27"/>
    <mergeCell ref="AH27:AJ27"/>
    <mergeCell ref="AK27:AM27"/>
    <mergeCell ref="AN27:AP27"/>
    <mergeCell ref="AQ27:AS27"/>
    <mergeCell ref="C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C29:U29"/>
    <mergeCell ref="V29:X29"/>
    <mergeCell ref="Y29:AA29"/>
    <mergeCell ref="AB29:AD29"/>
    <mergeCell ref="AE29:AG29"/>
    <mergeCell ref="AH29:AJ29"/>
    <mergeCell ref="AK29:AM29"/>
    <mergeCell ref="AN29:AP29"/>
    <mergeCell ref="AQ29:AS29"/>
    <mergeCell ref="C30:U30"/>
    <mergeCell ref="V30:X30"/>
    <mergeCell ref="Y30:AA30"/>
    <mergeCell ref="AB30:AD30"/>
    <mergeCell ref="AE30:AG30"/>
    <mergeCell ref="AH30:AJ30"/>
    <mergeCell ref="AK30:AM30"/>
    <mergeCell ref="AN30:AP30"/>
    <mergeCell ref="AQ30:AS30"/>
    <mergeCell ref="C31:U31"/>
    <mergeCell ref="V31:X31"/>
    <mergeCell ref="Y31:AA31"/>
    <mergeCell ref="AB31:AD31"/>
    <mergeCell ref="AE31:AG31"/>
    <mergeCell ref="AH31:AJ31"/>
    <mergeCell ref="AK31:AM31"/>
    <mergeCell ref="AN31:AP31"/>
    <mergeCell ref="AQ31:AS31"/>
    <mergeCell ref="C32:U32"/>
    <mergeCell ref="V32:X32"/>
    <mergeCell ref="Y32:AA32"/>
    <mergeCell ref="AB32:AD32"/>
    <mergeCell ref="AE32:AG32"/>
    <mergeCell ref="AH32:AJ32"/>
    <mergeCell ref="AK32:AM32"/>
    <mergeCell ref="AN32:AP32"/>
    <mergeCell ref="AQ32:AS32"/>
    <mergeCell ref="C33:U33"/>
    <mergeCell ref="V33:X33"/>
    <mergeCell ref="Y33:AA33"/>
    <mergeCell ref="AB33:AD33"/>
    <mergeCell ref="AE33:AG33"/>
    <mergeCell ref="AH33:AJ33"/>
    <mergeCell ref="AK33:AM33"/>
    <mergeCell ref="AN33:AP33"/>
    <mergeCell ref="AQ33:AS33"/>
    <mergeCell ref="C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C35:U35"/>
    <mergeCell ref="V35:X35"/>
    <mergeCell ref="Y35:AA35"/>
    <mergeCell ref="AB35:AD35"/>
    <mergeCell ref="AE35:AG35"/>
    <mergeCell ref="AH35:AJ35"/>
    <mergeCell ref="AK35:AM35"/>
    <mergeCell ref="AN35:AP35"/>
    <mergeCell ref="AQ35:AS35"/>
    <mergeCell ref="C36:U36"/>
    <mergeCell ref="V36:X36"/>
    <mergeCell ref="Y36:AA36"/>
    <mergeCell ref="AB36:AD36"/>
    <mergeCell ref="AE36:AG36"/>
    <mergeCell ref="AH36:AJ36"/>
    <mergeCell ref="AK36:AM36"/>
    <mergeCell ref="AN36:AP36"/>
    <mergeCell ref="AQ36:AS36"/>
    <mergeCell ref="C37:U37"/>
    <mergeCell ref="V37:X37"/>
    <mergeCell ref="Y37:AA37"/>
    <mergeCell ref="AB37:AD37"/>
    <mergeCell ref="AE37:AG37"/>
    <mergeCell ref="AH37:AJ37"/>
    <mergeCell ref="AK37:AM37"/>
    <mergeCell ref="AN37:AP37"/>
    <mergeCell ref="AQ37:AS37"/>
    <mergeCell ref="C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C39:U39"/>
    <mergeCell ref="V39:X39"/>
    <mergeCell ref="Y39:AA39"/>
    <mergeCell ref="AB39:AD39"/>
    <mergeCell ref="AE39:AG39"/>
    <mergeCell ref="AH39:AJ39"/>
    <mergeCell ref="AK39:AM39"/>
    <mergeCell ref="AN39:AP39"/>
    <mergeCell ref="AQ39:AS39"/>
    <mergeCell ref="C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C41:U41"/>
    <mergeCell ref="V41:X41"/>
    <mergeCell ref="Y41:AA41"/>
    <mergeCell ref="AB41:AD41"/>
    <mergeCell ref="AE41:AG41"/>
    <mergeCell ref="AH41:AJ41"/>
    <mergeCell ref="AK41:AM41"/>
    <mergeCell ref="AN41:AP41"/>
    <mergeCell ref="AQ41:AS41"/>
    <mergeCell ref="C42:U42"/>
    <mergeCell ref="V42:X42"/>
    <mergeCell ref="Y42:AA42"/>
    <mergeCell ref="AB42:AD42"/>
    <mergeCell ref="AE42:AG42"/>
    <mergeCell ref="AH42:AJ42"/>
    <mergeCell ref="AK42:AM42"/>
    <mergeCell ref="AN42:AP42"/>
    <mergeCell ref="AQ42:AS42"/>
    <mergeCell ref="C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C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C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C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C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C48:U48"/>
    <mergeCell ref="V48:X48"/>
    <mergeCell ref="Y48:AA48"/>
    <mergeCell ref="AB48:AD48"/>
    <mergeCell ref="AE48:AG48"/>
    <mergeCell ref="AH48:AJ48"/>
    <mergeCell ref="AK48:AM48"/>
    <mergeCell ref="AN48:AP48"/>
    <mergeCell ref="AQ48:AS48"/>
    <mergeCell ref="C49:U49"/>
    <mergeCell ref="V49:X49"/>
    <mergeCell ref="Y49:AA49"/>
    <mergeCell ref="AB49:AD49"/>
    <mergeCell ref="AE49:AG49"/>
    <mergeCell ref="AH49:AJ49"/>
    <mergeCell ref="AK49:AM49"/>
    <mergeCell ref="AN49:AP49"/>
    <mergeCell ref="AQ49:AS49"/>
    <mergeCell ref="C50:U50"/>
    <mergeCell ref="V50:X50"/>
    <mergeCell ref="Y50:AA50"/>
    <mergeCell ref="AB50:AD50"/>
    <mergeCell ref="AE50:AG50"/>
    <mergeCell ref="AH50:AJ50"/>
    <mergeCell ref="AK50:AM50"/>
    <mergeCell ref="AN50:AP50"/>
    <mergeCell ref="AQ50:AS50"/>
    <mergeCell ref="C51:U51"/>
    <mergeCell ref="V51:X51"/>
    <mergeCell ref="Y51:AA51"/>
    <mergeCell ref="AB51:AD51"/>
    <mergeCell ref="AE51:AG51"/>
    <mergeCell ref="AH51:AJ51"/>
    <mergeCell ref="AK51:AM51"/>
    <mergeCell ref="AN51:AP51"/>
    <mergeCell ref="AQ51:AS51"/>
    <mergeCell ref="N53:AB53"/>
    <mergeCell ref="AP53:AU53"/>
    <mergeCell ref="N54:AB54"/>
    <mergeCell ref="AP54:AU54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4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10" workbookViewId="0">
      <selection pane="topLeft" activeCell="AE13" activeCellId="0" sqref="AE13"/>
    </sheetView>
  </sheetViews>
  <sheetFormatPr defaultRowHeight="12.75"/>
  <cols>
    <col collapsed="false" hidden="false" max="1" min="1" style="0" width="3.56632653061224"/>
    <col collapsed="false" hidden="false" max="2" min="2" style="0" width="24.2602040816327"/>
    <col collapsed="false" hidden="false" max="3" min="3" style="0" width="2.56632653061224"/>
    <col collapsed="false" hidden="false" max="20" min="4" style="0" width="2"/>
    <col collapsed="false" hidden="false" max="21" min="21" style="0" width="1.14285714285714"/>
    <col collapsed="false" hidden="false" max="44" min="22" style="0" width="2.28571428571429"/>
    <col collapsed="false" hidden="false" max="45" min="45" style="1" width="2.28571428571429"/>
    <col collapsed="false" hidden="false" max="46" min="46" style="2" width="8.8469387755102"/>
    <col collapsed="false" hidden="false" max="47" min="47" style="0" width="13.8418367346939"/>
  </cols>
  <sheetData>
    <row r="1" s="6" customFormat="true" ht="12.75" hidden="false" customHeight="true" outlineLevel="0" collapsed="false">
      <c r="A1" s="42" t="s">
        <v>58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5"/>
      <c r="AK1" s="44"/>
      <c r="AL1" s="44"/>
      <c r="AM1" s="44"/>
      <c r="AN1" s="44"/>
      <c r="AO1" s="44"/>
      <c r="AP1" s="44"/>
      <c r="AQ1" s="44"/>
      <c r="AR1" s="44"/>
      <c r="AS1" s="44"/>
      <c r="AT1" s="43"/>
      <c r="AU1" s="46"/>
    </row>
    <row r="2" s="6" customFormat="true" ht="12.75" hidden="false" customHeight="true" outlineLevel="0" collapsed="false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</row>
    <row r="3" s="6" customFormat="true" ht="12.75" hidden="false" customHeight="true" outlineLevel="0" collapsed="false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="6" customFormat="true" ht="12.75" hidden="false" customHeight="true" outlineLevel="0" collapsed="false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</row>
    <row r="5" s="6" customFormat="true" ht="14.1" hidden="false" customHeight="true" outlineLevel="0" collapsed="false">
      <c r="A5" s="49" t="s">
        <v>3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50"/>
    </row>
    <row r="6" s="6" customFormat="true" ht="14.1" hidden="false" customHeight="true" outlineLevel="0" collapsed="false">
      <c r="A6" s="51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4" t="s">
        <v>4</v>
      </c>
      <c r="AC6" s="53"/>
      <c r="AD6" s="53"/>
      <c r="AE6" s="53"/>
      <c r="AF6" s="53"/>
      <c r="AG6" s="55" t="str">
        <f aca="false">'1º Bimestre'!AG6</f>
        <v>JACINTO JOSÉ FRANCO</v>
      </c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0"/>
    </row>
    <row r="7" s="6" customFormat="true" ht="14.1" hidden="false" customHeight="true" outlineLevel="0" collapsed="false">
      <c r="A7" s="51" t="s">
        <v>6</v>
      </c>
      <c r="B7" s="56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2"/>
      <c r="U7" s="54"/>
      <c r="V7" s="54"/>
      <c r="W7" s="54"/>
      <c r="X7" s="54"/>
      <c r="Y7" s="54"/>
      <c r="Z7" s="54"/>
      <c r="AA7" s="54"/>
      <c r="AB7" s="54" t="s">
        <v>7</v>
      </c>
      <c r="AC7" s="57"/>
      <c r="AD7" s="57"/>
      <c r="AE7" s="57"/>
      <c r="AF7" s="57"/>
      <c r="AG7" s="58" t="str">
        <f aca="false">'1º Bimestre'!AG7</f>
        <v>INFORMÁTICA</v>
      </c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0"/>
    </row>
    <row r="8" s="6" customFormat="true" ht="14.1" hidden="false" customHeight="true" outlineLevel="0" collapsed="false">
      <c r="A8" s="51" t="s">
        <v>9</v>
      </c>
      <c r="B8" s="56"/>
      <c r="C8" s="46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2"/>
      <c r="U8" s="54"/>
      <c r="V8" s="54"/>
      <c r="W8" s="54"/>
      <c r="X8" s="54"/>
      <c r="Y8" s="54"/>
      <c r="Z8" s="54"/>
      <c r="AA8" s="54"/>
      <c r="AB8" s="54"/>
      <c r="AC8" s="57"/>
      <c r="AD8" s="54"/>
      <c r="AE8" s="54" t="s">
        <v>10</v>
      </c>
      <c r="AF8" s="54"/>
      <c r="AG8" s="59" t="n">
        <f aca="false">'1º Bimestre'!AG8</f>
        <v>80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</row>
    <row r="9" s="28" customFormat="true" ht="6.75" hidden="false" customHeight="true" outlineLevel="0" collapsed="false">
      <c r="A9" s="61" t="s">
        <v>59</v>
      </c>
      <c r="B9" s="62" t="s">
        <v>60</v>
      </c>
      <c r="C9" s="62" t="s">
        <v>61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 t="s">
        <v>62</v>
      </c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 t="s">
        <v>63</v>
      </c>
      <c r="AL9" s="62"/>
      <c r="AM9" s="62"/>
      <c r="AN9" s="62" t="s">
        <v>64</v>
      </c>
      <c r="AO9" s="62"/>
      <c r="AP9" s="62"/>
      <c r="AQ9" s="62" t="s">
        <v>65</v>
      </c>
      <c r="AR9" s="62"/>
      <c r="AS9" s="62"/>
      <c r="AT9" s="63" t="s">
        <v>66</v>
      </c>
      <c r="AU9" s="64"/>
    </row>
    <row r="10" customFormat="false" ht="10.5" hidden="false" customHeight="true" outlineLevel="0" collapsed="false">
      <c r="A10" s="61"/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3"/>
      <c r="AU10" s="64"/>
    </row>
    <row r="11" customFormat="false" ht="7.5" hidden="false" customHeight="true" outlineLevel="0" collapsed="false">
      <c r="A11" s="61"/>
      <c r="B11" s="61"/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1" t="s">
        <v>67</v>
      </c>
      <c r="W11" s="61"/>
      <c r="X11" s="61"/>
      <c r="Y11" s="61" t="s">
        <v>68</v>
      </c>
      <c r="Z11" s="61"/>
      <c r="AA11" s="61"/>
      <c r="AB11" s="61" t="s">
        <v>69</v>
      </c>
      <c r="AC11" s="61"/>
      <c r="AD11" s="61"/>
      <c r="AE11" s="61" t="s">
        <v>70</v>
      </c>
      <c r="AF11" s="61"/>
      <c r="AG11" s="61"/>
      <c r="AH11" s="61" t="s">
        <v>71</v>
      </c>
      <c r="AI11" s="61"/>
      <c r="AJ11" s="61"/>
      <c r="AK11" s="62"/>
      <c r="AL11" s="62"/>
      <c r="AM11" s="62"/>
      <c r="AN11" s="62"/>
      <c r="AO11" s="62"/>
      <c r="AP11" s="62"/>
      <c r="AQ11" s="62"/>
      <c r="AR11" s="62"/>
      <c r="AS11" s="62"/>
      <c r="AT11" s="63"/>
      <c r="AU11" s="64"/>
    </row>
    <row r="12" customFormat="false" ht="6.2" hidden="false" customHeight="true" outlineLevel="0" collapsed="false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2"/>
      <c r="AL12" s="62"/>
      <c r="AM12" s="62"/>
      <c r="AN12" s="62"/>
      <c r="AO12" s="62"/>
      <c r="AP12" s="62"/>
      <c r="AQ12" s="62"/>
      <c r="AR12" s="62"/>
      <c r="AS12" s="62"/>
      <c r="AT12" s="63"/>
      <c r="AU12" s="64"/>
    </row>
    <row r="13" customFormat="false" ht="9.95" hidden="false" customHeight="true" outlineLevel="0" collapsed="false">
      <c r="A13" s="65" t="n">
        <v>1</v>
      </c>
      <c r="B13" s="66"/>
      <c r="C13" s="67" t="str">
        <f aca="false">'1º Bimestre'!B14</f>
        <v>Adolfo Rocha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8" t="n">
        <v>2.5</v>
      </c>
      <c r="W13" s="68"/>
      <c r="X13" s="68"/>
      <c r="Y13" s="68" t="n">
        <v>2.5</v>
      </c>
      <c r="Z13" s="68"/>
      <c r="AA13" s="68"/>
      <c r="AB13" s="69"/>
      <c r="AC13" s="69"/>
      <c r="AD13" s="69"/>
      <c r="AE13" s="69"/>
      <c r="AF13" s="69"/>
      <c r="AG13" s="69"/>
      <c r="AH13" s="69"/>
      <c r="AI13" s="69"/>
      <c r="AJ13" s="69"/>
      <c r="AK13" s="70" t="n">
        <f aca="false">IF(V13="","",AVERAGE(V13:AH13))</f>
        <v>2.5</v>
      </c>
      <c r="AL13" s="70"/>
      <c r="AM13" s="70"/>
      <c r="AN13" s="69"/>
      <c r="AO13" s="69"/>
      <c r="AP13" s="69"/>
      <c r="AQ13" s="70" t="n">
        <f aca="false">IF(AK13&lt;AN13,AN13,AK13)</f>
        <v>2.5</v>
      </c>
      <c r="AR13" s="70"/>
      <c r="AS13" s="70"/>
      <c r="AT13" s="71" t="n">
        <f aca="false">'1º Bimestre'!AT14</f>
        <v>6</v>
      </c>
      <c r="AU13" s="72"/>
      <c r="AV13" s="73"/>
    </row>
    <row r="14" customFormat="false" ht="9.95" hidden="false" customHeight="true" outlineLevel="0" collapsed="false">
      <c r="A14" s="65" t="n">
        <v>2</v>
      </c>
      <c r="B14" s="66"/>
      <c r="C14" s="67" t="str">
        <f aca="false">'1º Bimestre'!B15</f>
        <v>Adriano Eliton da Rosa - TRANSF. INTERNA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  <c r="W14" s="68"/>
      <c r="X14" s="68"/>
      <c r="Y14" s="68"/>
      <c r="Z14" s="68"/>
      <c r="AA14" s="68"/>
      <c r="AB14" s="69"/>
      <c r="AC14" s="69"/>
      <c r="AD14" s="69"/>
      <c r="AE14" s="69"/>
      <c r="AF14" s="69"/>
      <c r="AG14" s="69"/>
      <c r="AH14" s="69"/>
      <c r="AI14" s="69"/>
      <c r="AJ14" s="69"/>
      <c r="AK14" s="70" t="str">
        <f aca="false">IF(V14="","",AVERAGE(V14:AH14))</f>
        <v/>
      </c>
      <c r="AL14" s="70"/>
      <c r="AM14" s="70"/>
      <c r="AN14" s="69"/>
      <c r="AO14" s="69"/>
      <c r="AP14" s="69"/>
      <c r="AQ14" s="70" t="str">
        <f aca="false">IF(AK14&lt;AN14,AN14,AK14)</f>
        <v/>
      </c>
      <c r="AR14" s="70"/>
      <c r="AS14" s="70"/>
      <c r="AT14" s="71" t="n">
        <f aca="false">'1º Bimestre'!AT15</f>
        <v>11</v>
      </c>
      <c r="AU14" s="72"/>
      <c r="AV14" s="74"/>
    </row>
    <row r="15" customFormat="false" ht="9.95" hidden="false" customHeight="true" outlineLevel="0" collapsed="false">
      <c r="A15" s="65" t="n">
        <v>3</v>
      </c>
      <c r="B15" s="66"/>
      <c r="C15" s="67" t="str">
        <f aca="false">'1º Bimestre'!B16</f>
        <v>Altamiro Cândido Neto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8" t="n">
        <v>4</v>
      </c>
      <c r="W15" s="68"/>
      <c r="X15" s="68"/>
      <c r="Y15" s="68" t="n">
        <v>4</v>
      </c>
      <c r="Z15" s="68"/>
      <c r="AA15" s="68"/>
      <c r="AB15" s="69"/>
      <c r="AC15" s="69"/>
      <c r="AD15" s="69"/>
      <c r="AE15" s="69"/>
      <c r="AF15" s="69"/>
      <c r="AG15" s="69"/>
      <c r="AH15" s="69"/>
      <c r="AI15" s="69"/>
      <c r="AJ15" s="69"/>
      <c r="AK15" s="70" t="n">
        <f aca="false">IF(V15="","",AVERAGE(V15:AH15))</f>
        <v>4</v>
      </c>
      <c r="AL15" s="70"/>
      <c r="AM15" s="70"/>
      <c r="AN15" s="69"/>
      <c r="AO15" s="69"/>
      <c r="AP15" s="69"/>
      <c r="AQ15" s="70" t="n">
        <f aca="false">IF(AK15&lt;AN15,AN15,AK15)</f>
        <v>4</v>
      </c>
      <c r="AR15" s="70"/>
      <c r="AS15" s="70"/>
      <c r="AT15" s="71" t="n">
        <f aca="false">'1º Bimestre'!AT16</f>
        <v>4</v>
      </c>
      <c r="AU15" s="72"/>
      <c r="AV15" s="74"/>
    </row>
    <row r="16" customFormat="false" ht="9.95" hidden="false" customHeight="true" outlineLevel="0" collapsed="false">
      <c r="A16" s="65" t="n">
        <v>4</v>
      </c>
      <c r="B16" s="66"/>
      <c r="C16" s="67" t="str">
        <f aca="false">'1º Bimestre'!B17</f>
        <v>Anderson Lucas Barbosa Oliveira Ramos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8" t="n">
        <v>6.1</v>
      </c>
      <c r="W16" s="68"/>
      <c r="X16" s="68"/>
      <c r="Y16" s="68" t="n">
        <v>6.1</v>
      </c>
      <c r="Z16" s="68"/>
      <c r="AA16" s="68"/>
      <c r="AB16" s="69"/>
      <c r="AC16" s="69"/>
      <c r="AD16" s="69"/>
      <c r="AE16" s="69"/>
      <c r="AF16" s="69"/>
      <c r="AG16" s="69"/>
      <c r="AH16" s="69"/>
      <c r="AI16" s="69"/>
      <c r="AJ16" s="69"/>
      <c r="AK16" s="70" t="n">
        <f aca="false">IF(V16="","",AVERAGE(V16:AH16))</f>
        <v>6.1</v>
      </c>
      <c r="AL16" s="70"/>
      <c r="AM16" s="70"/>
      <c r="AN16" s="69"/>
      <c r="AO16" s="69"/>
      <c r="AP16" s="69"/>
      <c r="AQ16" s="70" t="n">
        <f aca="false">IF(AK16&lt;AN16,AN16,AK16)</f>
        <v>6.1</v>
      </c>
      <c r="AR16" s="70"/>
      <c r="AS16" s="70"/>
      <c r="AT16" s="71" t="n">
        <f aca="false">'1º Bimestre'!AT17</f>
        <v>0</v>
      </c>
      <c r="AU16" s="72"/>
      <c r="AV16" s="74"/>
    </row>
    <row r="17" customFormat="false" ht="9.95" hidden="false" customHeight="true" outlineLevel="0" collapsed="false">
      <c r="A17" s="65" t="n">
        <v>5</v>
      </c>
      <c r="B17" s="66"/>
      <c r="C17" s="67" t="str">
        <f aca="false">'1º Bimestre'!B18</f>
        <v>André Grandisoli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 t="n">
        <v>6.2</v>
      </c>
      <c r="W17" s="68"/>
      <c r="X17" s="68"/>
      <c r="Y17" s="68" t="n">
        <v>6.2</v>
      </c>
      <c r="Z17" s="68"/>
      <c r="AA17" s="68"/>
      <c r="AB17" s="69"/>
      <c r="AC17" s="69"/>
      <c r="AD17" s="69"/>
      <c r="AE17" s="69"/>
      <c r="AF17" s="69"/>
      <c r="AG17" s="69"/>
      <c r="AH17" s="69"/>
      <c r="AI17" s="69"/>
      <c r="AJ17" s="69"/>
      <c r="AK17" s="70" t="n">
        <f aca="false">IF(V17="","",AVERAGE(V17:AH17))</f>
        <v>6.2</v>
      </c>
      <c r="AL17" s="70"/>
      <c r="AM17" s="70"/>
      <c r="AN17" s="69"/>
      <c r="AO17" s="69"/>
      <c r="AP17" s="69"/>
      <c r="AQ17" s="70" t="n">
        <f aca="false">IF(AK17&lt;AN17,AN17,AK17)</f>
        <v>6.2</v>
      </c>
      <c r="AR17" s="70"/>
      <c r="AS17" s="70"/>
      <c r="AT17" s="71" t="n">
        <f aca="false">'1º Bimestre'!AT18</f>
        <v>2</v>
      </c>
      <c r="AU17" s="72"/>
      <c r="AV17" s="74"/>
    </row>
    <row r="18" customFormat="false" ht="9.95" hidden="false" customHeight="true" outlineLevel="0" collapsed="false">
      <c r="A18" s="65" t="n">
        <v>6</v>
      </c>
      <c r="B18" s="66"/>
      <c r="C18" s="67" t="str">
        <f aca="false">'1º Bimestre'!B19</f>
        <v>André Luiz Mezz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8" t="n">
        <v>6.5</v>
      </c>
      <c r="W18" s="68"/>
      <c r="X18" s="68"/>
      <c r="Y18" s="68" t="n">
        <v>6.5</v>
      </c>
      <c r="Z18" s="68"/>
      <c r="AA18" s="68"/>
      <c r="AB18" s="69"/>
      <c r="AC18" s="69"/>
      <c r="AD18" s="69"/>
      <c r="AE18" s="69"/>
      <c r="AF18" s="69"/>
      <c r="AG18" s="69"/>
      <c r="AH18" s="69"/>
      <c r="AI18" s="69"/>
      <c r="AJ18" s="69"/>
      <c r="AK18" s="70" t="n">
        <f aca="false">IF(V18="","",AVERAGE(V18:AH18))</f>
        <v>6.5</v>
      </c>
      <c r="AL18" s="70"/>
      <c r="AM18" s="70"/>
      <c r="AN18" s="69"/>
      <c r="AO18" s="69"/>
      <c r="AP18" s="69"/>
      <c r="AQ18" s="70" t="n">
        <f aca="false">IF(AK18&lt;AN18,AN18,AK18)</f>
        <v>6.5</v>
      </c>
      <c r="AR18" s="70"/>
      <c r="AS18" s="70"/>
      <c r="AT18" s="71" t="n">
        <f aca="false">'1º Bimestre'!AT19</f>
        <v>0</v>
      </c>
      <c r="AU18" s="72"/>
      <c r="AV18" s="74"/>
    </row>
    <row r="19" customFormat="false" ht="9.95" hidden="false" customHeight="true" outlineLevel="0" collapsed="false">
      <c r="A19" s="65" t="n">
        <v>7</v>
      </c>
      <c r="B19" s="66"/>
      <c r="C19" s="67" t="str">
        <f aca="false">'1º Bimestre'!B20</f>
        <v>Andressa Ferreira de Souza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8" t="n">
        <v>7.2</v>
      </c>
      <c r="W19" s="68"/>
      <c r="X19" s="68"/>
      <c r="Y19" s="68" t="n">
        <v>7.2</v>
      </c>
      <c r="Z19" s="68"/>
      <c r="AA19" s="68"/>
      <c r="AB19" s="69"/>
      <c r="AC19" s="69"/>
      <c r="AD19" s="69"/>
      <c r="AE19" s="69"/>
      <c r="AF19" s="69"/>
      <c r="AG19" s="69"/>
      <c r="AH19" s="69"/>
      <c r="AI19" s="69"/>
      <c r="AJ19" s="69"/>
      <c r="AK19" s="70" t="n">
        <f aca="false">IF(V19="","",AVERAGE(V19:AH19))</f>
        <v>7.2</v>
      </c>
      <c r="AL19" s="70"/>
      <c r="AM19" s="70"/>
      <c r="AN19" s="69"/>
      <c r="AO19" s="69"/>
      <c r="AP19" s="69"/>
      <c r="AQ19" s="70" t="n">
        <f aca="false">IF(AK19&lt;AN19,AN19,AK19)</f>
        <v>7.2</v>
      </c>
      <c r="AR19" s="70"/>
      <c r="AS19" s="70"/>
      <c r="AT19" s="71" t="n">
        <f aca="false">'1º Bimestre'!AT20</f>
        <v>0</v>
      </c>
      <c r="AU19" s="72"/>
      <c r="AV19" s="74"/>
    </row>
    <row r="20" customFormat="false" ht="9.95" hidden="false" customHeight="true" outlineLevel="0" collapsed="false">
      <c r="A20" s="65" t="n">
        <v>8</v>
      </c>
      <c r="B20" s="66"/>
      <c r="C20" s="67" t="str">
        <f aca="false">'1º Bimestre'!B21</f>
        <v>Caio Vinicius Pacheco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8" t="n">
        <v>7.9</v>
      </c>
      <c r="W20" s="68"/>
      <c r="X20" s="68"/>
      <c r="Y20" s="68" t="n">
        <v>7.9</v>
      </c>
      <c r="Z20" s="68"/>
      <c r="AA20" s="68"/>
      <c r="AB20" s="69"/>
      <c r="AC20" s="69"/>
      <c r="AD20" s="69"/>
      <c r="AE20" s="69"/>
      <c r="AF20" s="69"/>
      <c r="AG20" s="69"/>
      <c r="AH20" s="69"/>
      <c r="AI20" s="69"/>
      <c r="AJ20" s="69"/>
      <c r="AK20" s="70" t="n">
        <f aca="false">IF(V20="","",AVERAGE(V20:AH20))</f>
        <v>7.9</v>
      </c>
      <c r="AL20" s="70"/>
      <c r="AM20" s="70"/>
      <c r="AN20" s="69"/>
      <c r="AO20" s="69"/>
      <c r="AP20" s="69"/>
      <c r="AQ20" s="70" t="n">
        <f aca="false">IF(AK20&lt;AN20,AN20,AK20)</f>
        <v>7.9</v>
      </c>
      <c r="AR20" s="70"/>
      <c r="AS20" s="70"/>
      <c r="AT20" s="71" t="n">
        <f aca="false">'1º Bimestre'!AT21</f>
        <v>2</v>
      </c>
      <c r="AU20" s="72"/>
      <c r="AV20" s="74"/>
    </row>
    <row r="21" customFormat="false" ht="9.95" hidden="false" customHeight="true" outlineLevel="0" collapsed="false">
      <c r="A21" s="65" t="n">
        <v>9</v>
      </c>
      <c r="B21" s="66"/>
      <c r="C21" s="67" t="str">
        <f aca="false">'1º Bimestre'!B22</f>
        <v>Carolina Picoloto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8" t="n">
        <v>6.6</v>
      </c>
      <c r="W21" s="68"/>
      <c r="X21" s="68"/>
      <c r="Y21" s="68" t="n">
        <v>6.6</v>
      </c>
      <c r="Z21" s="68"/>
      <c r="AA21" s="68"/>
      <c r="AB21" s="69"/>
      <c r="AC21" s="69"/>
      <c r="AD21" s="69"/>
      <c r="AE21" s="69"/>
      <c r="AF21" s="69"/>
      <c r="AG21" s="69"/>
      <c r="AH21" s="69"/>
      <c r="AI21" s="69"/>
      <c r="AJ21" s="69"/>
      <c r="AK21" s="70" t="n">
        <f aca="false">IF(V21="","",AVERAGE(V21:AH21))</f>
        <v>6.6</v>
      </c>
      <c r="AL21" s="70"/>
      <c r="AM21" s="70"/>
      <c r="AN21" s="69"/>
      <c r="AO21" s="69"/>
      <c r="AP21" s="69"/>
      <c r="AQ21" s="70" t="n">
        <f aca="false">IF(AK21&lt;AN21,AN21,AK21)</f>
        <v>6.6</v>
      </c>
      <c r="AR21" s="70"/>
      <c r="AS21" s="70"/>
      <c r="AT21" s="71" t="n">
        <f aca="false">'1º Bimestre'!AT22</f>
        <v>4</v>
      </c>
      <c r="AU21" s="72"/>
      <c r="AV21" s="74"/>
    </row>
    <row r="22" customFormat="false" ht="9.95" hidden="false" customHeight="true" outlineLevel="0" collapsed="false">
      <c r="A22" s="65" t="n">
        <v>10</v>
      </c>
      <c r="B22" s="66"/>
      <c r="C22" s="67" t="str">
        <f aca="false">'1º Bimestre'!B23</f>
        <v>Claudineia de Morais Pereira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 t="n">
        <v>7.4</v>
      </c>
      <c r="W22" s="68"/>
      <c r="X22" s="68"/>
      <c r="Y22" s="68" t="n">
        <v>7.4</v>
      </c>
      <c r="Z22" s="68"/>
      <c r="AA22" s="68"/>
      <c r="AB22" s="69"/>
      <c r="AC22" s="69"/>
      <c r="AD22" s="69"/>
      <c r="AE22" s="69"/>
      <c r="AF22" s="69"/>
      <c r="AG22" s="69"/>
      <c r="AH22" s="69"/>
      <c r="AI22" s="69"/>
      <c r="AJ22" s="69"/>
      <c r="AK22" s="70" t="n">
        <f aca="false">IF(V22="","",AVERAGE(V22:AH22))</f>
        <v>7.4</v>
      </c>
      <c r="AL22" s="70"/>
      <c r="AM22" s="70"/>
      <c r="AN22" s="69"/>
      <c r="AO22" s="69"/>
      <c r="AP22" s="69"/>
      <c r="AQ22" s="70" t="n">
        <f aca="false">IF(AK22&lt;AN22,AN22,AK22)</f>
        <v>7.4</v>
      </c>
      <c r="AR22" s="70"/>
      <c r="AS22" s="70"/>
      <c r="AT22" s="71" t="n">
        <f aca="false">'1º Bimestre'!AT23</f>
        <v>2</v>
      </c>
      <c r="AU22" s="72"/>
      <c r="AV22" s="74"/>
    </row>
    <row r="23" customFormat="false" ht="9.95" hidden="false" customHeight="true" outlineLevel="0" collapsed="false">
      <c r="A23" s="65" t="n">
        <v>11</v>
      </c>
      <c r="B23" s="66"/>
      <c r="C23" s="67" t="str">
        <f aca="false">'1º Bimestre'!B24</f>
        <v>Claudio Daniel da Silva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 t="n">
        <v>6</v>
      </c>
      <c r="W23" s="68"/>
      <c r="X23" s="68"/>
      <c r="Y23" s="68" t="n">
        <v>6</v>
      </c>
      <c r="Z23" s="68"/>
      <c r="AA23" s="68"/>
      <c r="AB23" s="69"/>
      <c r="AC23" s="69"/>
      <c r="AD23" s="69"/>
      <c r="AE23" s="69"/>
      <c r="AF23" s="69"/>
      <c r="AG23" s="69"/>
      <c r="AH23" s="69"/>
      <c r="AI23" s="69"/>
      <c r="AJ23" s="69"/>
      <c r="AK23" s="70" t="n">
        <f aca="false">IF(V23="","",AVERAGE(V23:AH23))</f>
        <v>6</v>
      </c>
      <c r="AL23" s="70"/>
      <c r="AM23" s="70"/>
      <c r="AN23" s="69"/>
      <c r="AO23" s="69"/>
      <c r="AP23" s="69"/>
      <c r="AQ23" s="70" t="n">
        <f aca="false">IF(AK23&lt;AN23,AN23,AK23)</f>
        <v>6</v>
      </c>
      <c r="AR23" s="70"/>
      <c r="AS23" s="70"/>
      <c r="AT23" s="71" t="n">
        <f aca="false">'1º Bimestre'!AT24</f>
        <v>2</v>
      </c>
      <c r="AU23" s="72"/>
      <c r="AV23" s="74"/>
    </row>
    <row r="24" customFormat="false" ht="9.95" hidden="false" customHeight="true" outlineLevel="0" collapsed="false">
      <c r="A24" s="65" t="n">
        <v>12</v>
      </c>
      <c r="B24" s="66"/>
      <c r="C24" s="67" t="str">
        <f aca="false">'1º Bimestre'!B25</f>
        <v>Daniel Alexander Borges de Araújo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8" t="n">
        <v>6.2</v>
      </c>
      <c r="W24" s="68"/>
      <c r="X24" s="68"/>
      <c r="Y24" s="68" t="n">
        <v>6.2</v>
      </c>
      <c r="Z24" s="68"/>
      <c r="AA24" s="68"/>
      <c r="AB24" s="69"/>
      <c r="AC24" s="69"/>
      <c r="AD24" s="69"/>
      <c r="AE24" s="69"/>
      <c r="AF24" s="69"/>
      <c r="AG24" s="69"/>
      <c r="AH24" s="69"/>
      <c r="AI24" s="69"/>
      <c r="AJ24" s="69"/>
      <c r="AK24" s="70" t="n">
        <f aca="false">IF(V24="","",AVERAGE(V24:AH24))</f>
        <v>6.2</v>
      </c>
      <c r="AL24" s="70"/>
      <c r="AM24" s="70"/>
      <c r="AN24" s="69"/>
      <c r="AO24" s="69"/>
      <c r="AP24" s="69"/>
      <c r="AQ24" s="70" t="n">
        <f aca="false">IF(AK24&lt;AN24,AN24,AK24)</f>
        <v>6.2</v>
      </c>
      <c r="AR24" s="70"/>
      <c r="AS24" s="70"/>
      <c r="AT24" s="71" t="n">
        <f aca="false">'1º Bimestre'!AT25</f>
        <v>0</v>
      </c>
      <c r="AU24" s="72"/>
      <c r="AV24" s="74"/>
    </row>
    <row r="25" customFormat="false" ht="9.95" hidden="false" customHeight="true" outlineLevel="0" collapsed="false">
      <c r="A25" s="65" t="n">
        <v>13</v>
      </c>
      <c r="B25" s="66"/>
      <c r="C25" s="67" t="str">
        <f aca="false">'1º Bimestre'!B26</f>
        <v>Daniela Turatti Rauber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8" t="n">
        <v>4.9</v>
      </c>
      <c r="W25" s="68"/>
      <c r="X25" s="68"/>
      <c r="Y25" s="68" t="n">
        <v>4.9</v>
      </c>
      <c r="Z25" s="68"/>
      <c r="AA25" s="68"/>
      <c r="AB25" s="69"/>
      <c r="AC25" s="69"/>
      <c r="AD25" s="69"/>
      <c r="AE25" s="69"/>
      <c r="AF25" s="69"/>
      <c r="AG25" s="69"/>
      <c r="AH25" s="69"/>
      <c r="AI25" s="69"/>
      <c r="AJ25" s="69"/>
      <c r="AK25" s="70" t="n">
        <f aca="false">IF(V25="","",AVERAGE(V25:AH25))</f>
        <v>4.9</v>
      </c>
      <c r="AL25" s="70"/>
      <c r="AM25" s="70"/>
      <c r="AN25" s="69"/>
      <c r="AO25" s="69"/>
      <c r="AP25" s="69"/>
      <c r="AQ25" s="70" t="n">
        <f aca="false">IF(AK25&lt;AN25,AN25,AK25)</f>
        <v>4.9</v>
      </c>
      <c r="AR25" s="70"/>
      <c r="AS25" s="70"/>
      <c r="AT25" s="71" t="n">
        <f aca="false">'1º Bimestre'!AT26</f>
        <v>0</v>
      </c>
      <c r="AU25" s="72"/>
      <c r="AV25" s="74"/>
    </row>
    <row r="26" customFormat="false" ht="9.95" hidden="false" customHeight="true" outlineLevel="0" collapsed="false">
      <c r="A26" s="65" t="n">
        <v>14</v>
      </c>
      <c r="B26" s="66"/>
      <c r="C26" s="67" t="str">
        <f aca="false">'1º Bimestre'!B27</f>
        <v>David Alberto Reis Lopes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8" t="n">
        <v>4.8</v>
      </c>
      <c r="W26" s="68"/>
      <c r="X26" s="68"/>
      <c r="Y26" s="68" t="n">
        <v>4.8</v>
      </c>
      <c r="Z26" s="68"/>
      <c r="AA26" s="68"/>
      <c r="AB26" s="69"/>
      <c r="AC26" s="69"/>
      <c r="AD26" s="69"/>
      <c r="AE26" s="69"/>
      <c r="AF26" s="69"/>
      <c r="AG26" s="69"/>
      <c r="AH26" s="69"/>
      <c r="AI26" s="69"/>
      <c r="AJ26" s="69"/>
      <c r="AK26" s="70" t="n">
        <f aca="false">IF(V26="","",AVERAGE(V26:AH26))</f>
        <v>4.8</v>
      </c>
      <c r="AL26" s="70"/>
      <c r="AM26" s="70"/>
      <c r="AN26" s="69"/>
      <c r="AO26" s="69"/>
      <c r="AP26" s="69"/>
      <c r="AQ26" s="70" t="n">
        <f aca="false">IF(AK26&lt;AN26,AN26,AK26)</f>
        <v>4.8</v>
      </c>
      <c r="AR26" s="70"/>
      <c r="AS26" s="70"/>
      <c r="AT26" s="71" t="n">
        <f aca="false">'1º Bimestre'!AT27</f>
        <v>4</v>
      </c>
      <c r="AU26" s="72"/>
      <c r="AV26" s="74"/>
    </row>
    <row r="27" customFormat="false" ht="9.95" hidden="false" customHeight="true" outlineLevel="0" collapsed="false">
      <c r="A27" s="65" t="n">
        <v>15</v>
      </c>
      <c r="B27" s="66"/>
      <c r="C27" s="67" t="str">
        <f aca="false">'1º Bimestre'!B28</f>
        <v>Douglas Fernando da Luz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8" t="n">
        <v>6.7</v>
      </c>
      <c r="W27" s="68"/>
      <c r="X27" s="68"/>
      <c r="Y27" s="68" t="n">
        <v>6.7</v>
      </c>
      <c r="Z27" s="68"/>
      <c r="AA27" s="68"/>
      <c r="AB27" s="69"/>
      <c r="AC27" s="69"/>
      <c r="AD27" s="69"/>
      <c r="AE27" s="69"/>
      <c r="AF27" s="69"/>
      <c r="AG27" s="69"/>
      <c r="AH27" s="69"/>
      <c r="AI27" s="69"/>
      <c r="AJ27" s="69"/>
      <c r="AK27" s="70" t="n">
        <f aca="false">IF(V27="","",AVERAGE(V27:AH27))</f>
        <v>6.7</v>
      </c>
      <c r="AL27" s="70"/>
      <c r="AM27" s="70"/>
      <c r="AN27" s="69"/>
      <c r="AO27" s="69"/>
      <c r="AP27" s="69"/>
      <c r="AQ27" s="70" t="n">
        <f aca="false">IF(AK27&lt;AN27,AN27,AK27)</f>
        <v>6.7</v>
      </c>
      <c r="AR27" s="70"/>
      <c r="AS27" s="70"/>
      <c r="AT27" s="71" t="n">
        <f aca="false">'1º Bimestre'!AT28</f>
        <v>2</v>
      </c>
      <c r="AU27" s="72"/>
      <c r="AV27" s="74"/>
    </row>
    <row r="28" customFormat="false" ht="9.95" hidden="false" customHeight="true" outlineLevel="0" collapsed="false">
      <c r="A28" s="65" t="n">
        <v>16</v>
      </c>
      <c r="B28" s="66"/>
      <c r="C28" s="67" t="str">
        <f aca="false">'1º Bimestre'!B29</f>
        <v>Eduardo Cardoso Neto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8" t="n">
        <v>6.9</v>
      </c>
      <c r="W28" s="68"/>
      <c r="X28" s="68"/>
      <c r="Y28" s="68" t="n">
        <v>6.9</v>
      </c>
      <c r="Z28" s="68"/>
      <c r="AA28" s="68"/>
      <c r="AB28" s="69"/>
      <c r="AC28" s="69"/>
      <c r="AD28" s="69"/>
      <c r="AE28" s="69"/>
      <c r="AF28" s="69"/>
      <c r="AG28" s="69"/>
      <c r="AH28" s="69"/>
      <c r="AI28" s="69"/>
      <c r="AJ28" s="69"/>
      <c r="AK28" s="70" t="n">
        <f aca="false">IF(V28="","",AVERAGE(V28:AH28))</f>
        <v>6.9</v>
      </c>
      <c r="AL28" s="70"/>
      <c r="AM28" s="70"/>
      <c r="AN28" s="69"/>
      <c r="AO28" s="69"/>
      <c r="AP28" s="69"/>
      <c r="AQ28" s="70" t="n">
        <f aca="false">IF(AK28&lt;AN28,AN28,AK28)</f>
        <v>6.9</v>
      </c>
      <c r="AR28" s="70"/>
      <c r="AS28" s="70"/>
      <c r="AT28" s="71" t="n">
        <f aca="false">'1º Bimestre'!AT29</f>
        <v>0</v>
      </c>
      <c r="AU28" s="72"/>
      <c r="AV28" s="74"/>
    </row>
    <row r="29" customFormat="false" ht="9.95" hidden="false" customHeight="true" outlineLevel="0" collapsed="false">
      <c r="A29" s="65" t="n">
        <v>17</v>
      </c>
      <c r="B29" s="66"/>
      <c r="C29" s="67" t="str">
        <f aca="false">'1º Bimestre'!B30</f>
        <v>Eleni Rodrigues Ruas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8"/>
      <c r="W29" s="68"/>
      <c r="X29" s="68"/>
      <c r="Y29" s="68"/>
      <c r="Z29" s="68"/>
      <c r="AA29" s="68"/>
      <c r="AB29" s="69"/>
      <c r="AC29" s="69"/>
      <c r="AD29" s="69"/>
      <c r="AE29" s="69"/>
      <c r="AF29" s="69"/>
      <c r="AG29" s="69"/>
      <c r="AH29" s="69"/>
      <c r="AI29" s="69"/>
      <c r="AJ29" s="69"/>
      <c r="AK29" s="70" t="str">
        <f aca="false">IF(V29="","",AVERAGE(V29:AH29))</f>
        <v/>
      </c>
      <c r="AL29" s="70"/>
      <c r="AM29" s="70"/>
      <c r="AN29" s="69"/>
      <c r="AO29" s="69"/>
      <c r="AP29" s="69"/>
      <c r="AQ29" s="70" t="str">
        <f aca="false">IF(AK29&lt;AN29,AN29,AK29)</f>
        <v/>
      </c>
      <c r="AR29" s="70"/>
      <c r="AS29" s="70"/>
      <c r="AT29" s="71" t="n">
        <f aca="false">'1º Bimestre'!AT30</f>
        <v>20</v>
      </c>
      <c r="AU29" s="72"/>
      <c r="AV29" s="74"/>
    </row>
    <row r="30" customFormat="false" ht="9.95" hidden="false" customHeight="true" outlineLevel="0" collapsed="false">
      <c r="A30" s="65" t="n">
        <v>18</v>
      </c>
      <c r="B30" s="66"/>
      <c r="C30" s="67" t="str">
        <f aca="false">'1º Bimestre'!B31</f>
        <v>Eric Figueiredo Bernardo dos Santos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8" t="n">
        <v>5.9</v>
      </c>
      <c r="W30" s="68"/>
      <c r="X30" s="68"/>
      <c r="Y30" s="68" t="n">
        <v>5.9</v>
      </c>
      <c r="Z30" s="68"/>
      <c r="AA30" s="68"/>
      <c r="AB30" s="69"/>
      <c r="AC30" s="69"/>
      <c r="AD30" s="69"/>
      <c r="AE30" s="69"/>
      <c r="AF30" s="69"/>
      <c r="AG30" s="69"/>
      <c r="AH30" s="69"/>
      <c r="AI30" s="69"/>
      <c r="AJ30" s="69"/>
      <c r="AK30" s="70" t="n">
        <f aca="false">IF(V30="","",AVERAGE(V30:AH30))</f>
        <v>5.9</v>
      </c>
      <c r="AL30" s="70"/>
      <c r="AM30" s="70"/>
      <c r="AN30" s="69"/>
      <c r="AO30" s="69"/>
      <c r="AP30" s="69"/>
      <c r="AQ30" s="70" t="n">
        <f aca="false">IF(AK30&lt;AN30,AN30,AK30)</f>
        <v>5.9</v>
      </c>
      <c r="AR30" s="70"/>
      <c r="AS30" s="70"/>
      <c r="AT30" s="71" t="n">
        <f aca="false">'1º Bimestre'!AT31</f>
        <v>0</v>
      </c>
      <c r="AU30" s="72"/>
      <c r="AV30" s="74"/>
    </row>
    <row r="31" customFormat="false" ht="9.95" hidden="false" customHeight="true" outlineLevel="0" collapsed="false">
      <c r="A31" s="65" t="n">
        <v>19</v>
      </c>
      <c r="B31" s="66"/>
      <c r="C31" s="67" t="str">
        <f aca="false">'1º Bimestre'!B32</f>
        <v>Fernando Rosa dos Santos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8" t="n">
        <v>6.3</v>
      </c>
      <c r="W31" s="68"/>
      <c r="X31" s="68"/>
      <c r="Y31" s="68" t="n">
        <v>6.3</v>
      </c>
      <c r="Z31" s="68"/>
      <c r="AA31" s="68"/>
      <c r="AB31" s="69"/>
      <c r="AC31" s="69"/>
      <c r="AD31" s="69"/>
      <c r="AE31" s="69"/>
      <c r="AF31" s="69"/>
      <c r="AG31" s="69"/>
      <c r="AH31" s="69"/>
      <c r="AI31" s="69"/>
      <c r="AJ31" s="69"/>
      <c r="AK31" s="70" t="n">
        <f aca="false">IF(V31="","",AVERAGE(V31:AH31))</f>
        <v>6.3</v>
      </c>
      <c r="AL31" s="70"/>
      <c r="AM31" s="70"/>
      <c r="AN31" s="69"/>
      <c r="AO31" s="69"/>
      <c r="AP31" s="69"/>
      <c r="AQ31" s="70" t="n">
        <f aca="false">IF(AK31&lt;AN31,AN31,AK31)</f>
        <v>6.3</v>
      </c>
      <c r="AR31" s="70"/>
      <c r="AS31" s="70"/>
      <c r="AT31" s="71" t="n">
        <f aca="false">'1º Bimestre'!AT32</f>
        <v>0</v>
      </c>
      <c r="AU31" s="72"/>
      <c r="AV31" s="74"/>
    </row>
    <row r="32" customFormat="false" ht="9.95" hidden="false" customHeight="true" outlineLevel="0" collapsed="false">
      <c r="A32" s="65" t="n">
        <v>20</v>
      </c>
      <c r="B32" s="66"/>
      <c r="C32" s="67" t="str">
        <f aca="false">'1º Bimestre'!B33</f>
        <v>Gustavo Fernando Alves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8" t="n">
        <v>2.6</v>
      </c>
      <c r="W32" s="68"/>
      <c r="X32" s="68"/>
      <c r="Y32" s="68" t="n">
        <v>2.6</v>
      </c>
      <c r="Z32" s="68"/>
      <c r="AA32" s="68"/>
      <c r="AB32" s="69"/>
      <c r="AC32" s="69"/>
      <c r="AD32" s="69"/>
      <c r="AE32" s="69"/>
      <c r="AF32" s="69"/>
      <c r="AG32" s="69"/>
      <c r="AH32" s="69"/>
      <c r="AI32" s="69"/>
      <c r="AJ32" s="69"/>
      <c r="AK32" s="70" t="n">
        <f aca="false">IF(V32="","",AVERAGE(V32:AH32))</f>
        <v>2.6</v>
      </c>
      <c r="AL32" s="70"/>
      <c r="AM32" s="70"/>
      <c r="AN32" s="69"/>
      <c r="AO32" s="69"/>
      <c r="AP32" s="69"/>
      <c r="AQ32" s="70" t="n">
        <f aca="false">IF(AK32&lt;AN32,AN32,AK32)</f>
        <v>2.6</v>
      </c>
      <c r="AR32" s="70"/>
      <c r="AS32" s="70"/>
      <c r="AT32" s="71" t="n">
        <f aca="false">'1º Bimestre'!AT33</f>
        <v>0</v>
      </c>
      <c r="AU32" s="72"/>
      <c r="AV32" s="74"/>
    </row>
    <row r="33" customFormat="false" ht="9.95" hidden="false" customHeight="true" outlineLevel="0" collapsed="false">
      <c r="A33" s="65" t="n">
        <v>21</v>
      </c>
      <c r="B33" s="66"/>
      <c r="C33" s="67" t="str">
        <f aca="false">'1º Bimestre'!B34</f>
        <v>Gustavo Henrique Armondes Neneve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 t="n">
        <v>2.8</v>
      </c>
      <c r="W33" s="68"/>
      <c r="X33" s="68"/>
      <c r="Y33" s="68" t="n">
        <v>2.8</v>
      </c>
      <c r="Z33" s="68"/>
      <c r="AA33" s="68"/>
      <c r="AB33" s="69"/>
      <c r="AC33" s="69"/>
      <c r="AD33" s="69"/>
      <c r="AE33" s="69"/>
      <c r="AF33" s="69"/>
      <c r="AG33" s="69"/>
      <c r="AH33" s="69"/>
      <c r="AI33" s="69"/>
      <c r="AJ33" s="69"/>
      <c r="AK33" s="70" t="n">
        <f aca="false">IF(V33="","",AVERAGE(V33:AH33))</f>
        <v>2.8</v>
      </c>
      <c r="AL33" s="70"/>
      <c r="AM33" s="70"/>
      <c r="AN33" s="69"/>
      <c r="AO33" s="69"/>
      <c r="AP33" s="69"/>
      <c r="AQ33" s="70" t="n">
        <f aca="false">IF(AK33&lt;AN33,AN33,AK33)</f>
        <v>2.8</v>
      </c>
      <c r="AR33" s="70"/>
      <c r="AS33" s="70"/>
      <c r="AT33" s="71" t="n">
        <f aca="false">'1º Bimestre'!AT34</f>
        <v>2</v>
      </c>
      <c r="AU33" s="72"/>
      <c r="AV33" s="74"/>
    </row>
    <row r="34" customFormat="false" ht="9.95" hidden="false" customHeight="true" outlineLevel="0" collapsed="false">
      <c r="A34" s="65" t="n">
        <v>22</v>
      </c>
      <c r="B34" s="66"/>
      <c r="C34" s="67" t="str">
        <f aca="false">'1º Bimestre'!B35</f>
        <v>Icaro Gabriel Alves Leite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8" t="n">
        <v>5</v>
      </c>
      <c r="W34" s="68"/>
      <c r="X34" s="68"/>
      <c r="Y34" s="68" t="n">
        <v>5</v>
      </c>
      <c r="Z34" s="68"/>
      <c r="AA34" s="68"/>
      <c r="AB34" s="69"/>
      <c r="AC34" s="69"/>
      <c r="AD34" s="69"/>
      <c r="AE34" s="69"/>
      <c r="AF34" s="69"/>
      <c r="AG34" s="69"/>
      <c r="AH34" s="69"/>
      <c r="AI34" s="69"/>
      <c r="AJ34" s="69"/>
      <c r="AK34" s="70" t="n">
        <f aca="false">IF(V34="","",AVERAGE(V34:AH34))</f>
        <v>5</v>
      </c>
      <c r="AL34" s="70"/>
      <c r="AM34" s="70"/>
      <c r="AN34" s="69"/>
      <c r="AO34" s="69"/>
      <c r="AP34" s="69"/>
      <c r="AQ34" s="70" t="n">
        <f aca="false">IF(AK34&lt;AN34,AN34,AK34)</f>
        <v>5</v>
      </c>
      <c r="AR34" s="70"/>
      <c r="AS34" s="70"/>
      <c r="AT34" s="71" t="n">
        <f aca="false">'1º Bimestre'!AT35</f>
        <v>2</v>
      </c>
      <c r="AU34" s="72"/>
      <c r="AV34" s="74"/>
    </row>
    <row r="35" customFormat="false" ht="9.95" hidden="false" customHeight="true" outlineLevel="0" collapsed="false">
      <c r="A35" s="65" t="n">
        <v>23</v>
      </c>
      <c r="B35" s="66"/>
      <c r="C35" s="67" t="str">
        <f aca="false">'1º Bimestre'!B36</f>
        <v>Jacqueline Pamela Santos Forgiarini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8" t="n">
        <v>7.7</v>
      </c>
      <c r="W35" s="68"/>
      <c r="X35" s="68"/>
      <c r="Y35" s="68" t="n">
        <v>7.7</v>
      </c>
      <c r="Z35" s="68"/>
      <c r="AA35" s="68"/>
      <c r="AB35" s="69"/>
      <c r="AC35" s="69"/>
      <c r="AD35" s="69"/>
      <c r="AE35" s="69"/>
      <c r="AF35" s="69"/>
      <c r="AG35" s="69"/>
      <c r="AH35" s="69"/>
      <c r="AI35" s="69"/>
      <c r="AJ35" s="69"/>
      <c r="AK35" s="70" t="n">
        <f aca="false">IF(V35="","",AVERAGE(V35:AH35))</f>
        <v>7.7</v>
      </c>
      <c r="AL35" s="70"/>
      <c r="AM35" s="70"/>
      <c r="AN35" s="69"/>
      <c r="AO35" s="69"/>
      <c r="AP35" s="69"/>
      <c r="AQ35" s="70" t="n">
        <f aca="false">IF(AK35&lt;AN35,AN35,AK35)</f>
        <v>7.7</v>
      </c>
      <c r="AR35" s="70"/>
      <c r="AS35" s="70"/>
      <c r="AT35" s="71" t="n">
        <f aca="false">'1º Bimestre'!AT36</f>
        <v>2</v>
      </c>
      <c r="AU35" s="72"/>
      <c r="AV35" s="74"/>
    </row>
    <row r="36" customFormat="false" ht="9.95" hidden="false" customHeight="true" outlineLevel="0" collapsed="false">
      <c r="A36" s="65" t="n">
        <v>24</v>
      </c>
      <c r="B36" s="66"/>
      <c r="C36" s="67" t="str">
        <f aca="false">'1º Bimestre'!B37</f>
        <v>Janaina Felipe Milhorini da Silva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8" t="n">
        <v>7.8</v>
      </c>
      <c r="W36" s="68"/>
      <c r="X36" s="68"/>
      <c r="Y36" s="68" t="n">
        <v>7.8</v>
      </c>
      <c r="Z36" s="68"/>
      <c r="AA36" s="68"/>
      <c r="AB36" s="69"/>
      <c r="AC36" s="69"/>
      <c r="AD36" s="69"/>
      <c r="AE36" s="69"/>
      <c r="AF36" s="69"/>
      <c r="AG36" s="69"/>
      <c r="AH36" s="69"/>
      <c r="AI36" s="69"/>
      <c r="AJ36" s="69"/>
      <c r="AK36" s="70" t="n">
        <f aca="false">IF(V36="","",AVERAGE(V36:AH36))</f>
        <v>7.8</v>
      </c>
      <c r="AL36" s="70"/>
      <c r="AM36" s="70"/>
      <c r="AN36" s="69"/>
      <c r="AO36" s="69"/>
      <c r="AP36" s="69"/>
      <c r="AQ36" s="70" t="n">
        <f aca="false">IF(AK36&lt;AN36,AN36,AK36)</f>
        <v>7.8</v>
      </c>
      <c r="AR36" s="70"/>
      <c r="AS36" s="70"/>
      <c r="AT36" s="71" t="n">
        <f aca="false">'1º Bimestre'!AT37</f>
        <v>7</v>
      </c>
      <c r="AU36" s="72"/>
      <c r="AV36" s="74"/>
    </row>
    <row r="37" customFormat="false" ht="9.95" hidden="false" customHeight="true" outlineLevel="0" collapsed="false">
      <c r="A37" s="65" t="n">
        <v>25</v>
      </c>
      <c r="B37" s="66"/>
      <c r="C37" s="67" t="str">
        <f aca="false">'1º Bimestre'!B38</f>
        <v>Jefferson Roque Sena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8" t="n">
        <v>6.6</v>
      </c>
      <c r="W37" s="68"/>
      <c r="X37" s="68"/>
      <c r="Y37" s="68" t="n">
        <v>6.6</v>
      </c>
      <c r="Z37" s="68"/>
      <c r="AA37" s="68"/>
      <c r="AB37" s="69"/>
      <c r="AC37" s="69"/>
      <c r="AD37" s="69"/>
      <c r="AE37" s="69"/>
      <c r="AF37" s="69"/>
      <c r="AG37" s="69"/>
      <c r="AH37" s="69"/>
      <c r="AI37" s="69"/>
      <c r="AJ37" s="69"/>
      <c r="AK37" s="70" t="n">
        <f aca="false">IF(V37="","",AVERAGE(V37:AH37))</f>
        <v>6.6</v>
      </c>
      <c r="AL37" s="70"/>
      <c r="AM37" s="70"/>
      <c r="AN37" s="69"/>
      <c r="AO37" s="69"/>
      <c r="AP37" s="69"/>
      <c r="AQ37" s="70" t="n">
        <f aca="false">IF(AK37&lt;AN37,AN37,AK37)</f>
        <v>6.6</v>
      </c>
      <c r="AR37" s="70"/>
      <c r="AS37" s="70"/>
      <c r="AT37" s="71" t="n">
        <f aca="false">'1º Bimestre'!AT38</f>
        <v>2</v>
      </c>
      <c r="AU37" s="72"/>
      <c r="AV37" s="74"/>
    </row>
    <row r="38" customFormat="false" ht="9.95" hidden="false" customHeight="true" outlineLevel="0" collapsed="false">
      <c r="A38" s="65" t="n">
        <v>26</v>
      </c>
      <c r="B38" s="66"/>
      <c r="C38" s="67" t="str">
        <f aca="false">'1º Bimestre'!B39</f>
        <v>Jennyfer Ferreira Zambonato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8" t="n">
        <v>7</v>
      </c>
      <c r="W38" s="68"/>
      <c r="X38" s="68"/>
      <c r="Y38" s="68" t="n">
        <v>7</v>
      </c>
      <c r="Z38" s="68"/>
      <c r="AA38" s="68"/>
      <c r="AB38" s="69"/>
      <c r="AC38" s="69"/>
      <c r="AD38" s="69"/>
      <c r="AE38" s="69"/>
      <c r="AF38" s="69"/>
      <c r="AG38" s="69"/>
      <c r="AH38" s="69"/>
      <c r="AI38" s="69"/>
      <c r="AJ38" s="69"/>
      <c r="AK38" s="70" t="n">
        <f aca="false">IF(V38="","",AVERAGE(V38:AH38))</f>
        <v>7</v>
      </c>
      <c r="AL38" s="70"/>
      <c r="AM38" s="70"/>
      <c r="AN38" s="69"/>
      <c r="AO38" s="69"/>
      <c r="AP38" s="69"/>
      <c r="AQ38" s="70" t="n">
        <f aca="false">IF(AK38&lt;AN38,AN38,AK38)</f>
        <v>7</v>
      </c>
      <c r="AR38" s="70"/>
      <c r="AS38" s="70"/>
      <c r="AT38" s="71" t="n">
        <f aca="false">'1º Bimestre'!AT39</f>
        <v>2</v>
      </c>
      <c r="AU38" s="72"/>
      <c r="AV38" s="74"/>
    </row>
    <row r="39" customFormat="false" ht="9.95" hidden="false" customHeight="true" outlineLevel="0" collapsed="false">
      <c r="A39" s="65" t="n">
        <v>27</v>
      </c>
      <c r="B39" s="66"/>
      <c r="C39" s="67" t="str">
        <f aca="false">'1º Bimestre'!B40</f>
        <v>Jéssica Figueiredo da Silva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8" t="n">
        <v>6.8</v>
      </c>
      <c r="W39" s="68"/>
      <c r="X39" s="68"/>
      <c r="Y39" s="68" t="n">
        <v>6.8</v>
      </c>
      <c r="Z39" s="68"/>
      <c r="AA39" s="68"/>
      <c r="AB39" s="69"/>
      <c r="AC39" s="69"/>
      <c r="AD39" s="69"/>
      <c r="AE39" s="69"/>
      <c r="AF39" s="69"/>
      <c r="AG39" s="69"/>
      <c r="AH39" s="69"/>
      <c r="AI39" s="69"/>
      <c r="AJ39" s="69"/>
      <c r="AK39" s="70" t="n">
        <f aca="false">IF(V39="","",AVERAGE(V39:AH39))</f>
        <v>6.8</v>
      </c>
      <c r="AL39" s="70"/>
      <c r="AM39" s="70"/>
      <c r="AN39" s="69"/>
      <c r="AO39" s="69"/>
      <c r="AP39" s="69"/>
      <c r="AQ39" s="70" t="n">
        <f aca="false">IF(AK39&lt;AN39,AN39,AK39)</f>
        <v>6.8</v>
      </c>
      <c r="AR39" s="70"/>
      <c r="AS39" s="70"/>
      <c r="AT39" s="71" t="n">
        <f aca="false">'1º Bimestre'!AT40</f>
        <v>0</v>
      </c>
      <c r="AU39" s="72"/>
      <c r="AV39" s="74"/>
    </row>
    <row r="40" customFormat="false" ht="9.95" hidden="false" customHeight="true" outlineLevel="0" collapsed="false">
      <c r="A40" s="65" t="n">
        <v>28</v>
      </c>
      <c r="B40" s="66"/>
      <c r="C40" s="67" t="str">
        <f aca="false">'1º Bimestre'!B41</f>
        <v>Johnnatan Olivate Goularte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8" t="n">
        <v>4.8</v>
      </c>
      <c r="W40" s="68"/>
      <c r="X40" s="68"/>
      <c r="Y40" s="68" t="n">
        <v>4.8</v>
      </c>
      <c r="Z40" s="68"/>
      <c r="AA40" s="68"/>
      <c r="AB40" s="69"/>
      <c r="AC40" s="69"/>
      <c r="AD40" s="69"/>
      <c r="AE40" s="69"/>
      <c r="AF40" s="69"/>
      <c r="AG40" s="69"/>
      <c r="AH40" s="69"/>
      <c r="AI40" s="69"/>
      <c r="AJ40" s="69"/>
      <c r="AK40" s="70" t="n">
        <f aca="false">IF(V40="","",AVERAGE(V40:AH40))</f>
        <v>4.8</v>
      </c>
      <c r="AL40" s="70"/>
      <c r="AM40" s="70"/>
      <c r="AN40" s="69"/>
      <c r="AO40" s="69"/>
      <c r="AP40" s="69"/>
      <c r="AQ40" s="70" t="n">
        <f aca="false">IF(AK40&lt;AN40,AN40,AK40)</f>
        <v>4.8</v>
      </c>
      <c r="AR40" s="70"/>
      <c r="AS40" s="70"/>
      <c r="AT40" s="71" t="n">
        <f aca="false">'1º Bimestre'!AT41</f>
        <v>4</v>
      </c>
      <c r="AU40" s="72"/>
      <c r="AV40" s="74"/>
    </row>
    <row r="41" customFormat="false" ht="9.95" hidden="false" customHeight="true" outlineLevel="0" collapsed="false">
      <c r="A41" s="65" t="n">
        <v>29</v>
      </c>
      <c r="B41" s="66"/>
      <c r="C41" s="67" t="str">
        <f aca="false">'1º Bimestre'!B42</f>
        <v>José Henrique de Souza Faria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8" t="n">
        <v>6</v>
      </c>
      <c r="W41" s="68"/>
      <c r="X41" s="68"/>
      <c r="Y41" s="68" t="n">
        <v>6</v>
      </c>
      <c r="Z41" s="68"/>
      <c r="AA41" s="68"/>
      <c r="AB41" s="69"/>
      <c r="AC41" s="69"/>
      <c r="AD41" s="69"/>
      <c r="AE41" s="69"/>
      <c r="AF41" s="69"/>
      <c r="AG41" s="69"/>
      <c r="AH41" s="69"/>
      <c r="AI41" s="69"/>
      <c r="AJ41" s="69"/>
      <c r="AK41" s="70" t="n">
        <f aca="false">IF(V41="","",AVERAGE(V41:AH41))</f>
        <v>6</v>
      </c>
      <c r="AL41" s="70"/>
      <c r="AM41" s="70"/>
      <c r="AN41" s="69"/>
      <c r="AO41" s="69"/>
      <c r="AP41" s="69"/>
      <c r="AQ41" s="70" t="n">
        <f aca="false">IF(AK41&lt;AN41,AN41,AK41)</f>
        <v>6</v>
      </c>
      <c r="AR41" s="70"/>
      <c r="AS41" s="70"/>
      <c r="AT41" s="71" t="n">
        <f aca="false">'1º Bimestre'!AT42</f>
        <v>0</v>
      </c>
      <c r="AU41" s="72"/>
      <c r="AV41" s="74"/>
    </row>
    <row r="42" customFormat="false" ht="9.95" hidden="false" customHeight="true" outlineLevel="0" collapsed="false">
      <c r="A42" s="65" t="n">
        <v>30</v>
      </c>
      <c r="B42" s="66"/>
      <c r="C42" s="67" t="str">
        <f aca="false">'1º Bimestre'!B43</f>
        <v>José Luiz Magalhães Lima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8"/>
      <c r="W42" s="68"/>
      <c r="X42" s="68"/>
      <c r="Y42" s="68"/>
      <c r="Z42" s="68"/>
      <c r="AA42" s="68"/>
      <c r="AB42" s="69"/>
      <c r="AC42" s="69"/>
      <c r="AD42" s="69"/>
      <c r="AE42" s="69"/>
      <c r="AF42" s="69"/>
      <c r="AG42" s="69"/>
      <c r="AH42" s="69"/>
      <c r="AI42" s="69"/>
      <c r="AJ42" s="69"/>
      <c r="AK42" s="70" t="str">
        <f aca="false">IF(V42="","",AVERAGE(V42:AH42))</f>
        <v/>
      </c>
      <c r="AL42" s="70"/>
      <c r="AM42" s="70"/>
      <c r="AN42" s="69"/>
      <c r="AO42" s="69"/>
      <c r="AP42" s="69"/>
      <c r="AQ42" s="70" t="str">
        <f aca="false">IF(AK42&lt;AN42,AN42,AK42)</f>
        <v/>
      </c>
      <c r="AR42" s="70"/>
      <c r="AS42" s="70"/>
      <c r="AT42" s="71" t="n">
        <f aca="false">'1º Bimestre'!AT43</f>
        <v>20</v>
      </c>
      <c r="AU42" s="72"/>
      <c r="AV42" s="74"/>
    </row>
    <row r="43" customFormat="false" ht="9.95" hidden="false" customHeight="true" outlineLevel="0" collapsed="false">
      <c r="A43" s="65" t="n">
        <v>31</v>
      </c>
      <c r="B43" s="66"/>
      <c r="C43" s="67" t="str">
        <f aca="false">'1º Bimestre'!B44</f>
        <v>Jozebel Arvani Zaniolo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8" t="n">
        <v>5.6</v>
      </c>
      <c r="W43" s="68"/>
      <c r="X43" s="68"/>
      <c r="Y43" s="68" t="n">
        <v>5.6</v>
      </c>
      <c r="Z43" s="68"/>
      <c r="AA43" s="68"/>
      <c r="AB43" s="69"/>
      <c r="AC43" s="69"/>
      <c r="AD43" s="69"/>
      <c r="AE43" s="69"/>
      <c r="AF43" s="69"/>
      <c r="AG43" s="69"/>
      <c r="AH43" s="69"/>
      <c r="AI43" s="69"/>
      <c r="AJ43" s="69"/>
      <c r="AK43" s="70" t="n">
        <f aca="false">IF(V43="","",AVERAGE(V43:AH43))</f>
        <v>5.6</v>
      </c>
      <c r="AL43" s="70"/>
      <c r="AM43" s="70"/>
      <c r="AN43" s="69"/>
      <c r="AO43" s="69"/>
      <c r="AP43" s="69"/>
      <c r="AQ43" s="70" t="n">
        <f aca="false">IF(AK43&lt;AN43,AN43,AK43)</f>
        <v>5.6</v>
      </c>
      <c r="AR43" s="70"/>
      <c r="AS43" s="70"/>
      <c r="AT43" s="71" t="n">
        <f aca="false">'1º Bimestre'!AT44</f>
        <v>0</v>
      </c>
      <c r="AU43" s="72"/>
      <c r="AV43" s="74"/>
    </row>
    <row r="44" customFormat="false" ht="9.95" hidden="false" customHeight="true" outlineLevel="0" collapsed="false">
      <c r="A44" s="65" t="n">
        <v>32</v>
      </c>
      <c r="B44" s="66"/>
      <c r="C44" s="67" t="str">
        <f aca="false">'1º Bimestre'!B45</f>
        <v>Julio Cesar Ritter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 t="n">
        <v>7</v>
      </c>
      <c r="W44" s="68"/>
      <c r="X44" s="68"/>
      <c r="Y44" s="68" t="n">
        <v>7</v>
      </c>
      <c r="Z44" s="68"/>
      <c r="AA44" s="68"/>
      <c r="AB44" s="69"/>
      <c r="AC44" s="69"/>
      <c r="AD44" s="69"/>
      <c r="AE44" s="69"/>
      <c r="AF44" s="69"/>
      <c r="AG44" s="69"/>
      <c r="AH44" s="69"/>
      <c r="AI44" s="69"/>
      <c r="AJ44" s="69"/>
      <c r="AK44" s="70" t="n">
        <f aca="false">IF(V44="","",AVERAGE(V44:AH44))</f>
        <v>7</v>
      </c>
      <c r="AL44" s="70"/>
      <c r="AM44" s="70"/>
      <c r="AN44" s="69"/>
      <c r="AO44" s="69"/>
      <c r="AP44" s="69"/>
      <c r="AQ44" s="70" t="n">
        <f aca="false">IF(AK44&lt;AN44,AN44,AK44)</f>
        <v>7</v>
      </c>
      <c r="AR44" s="70"/>
      <c r="AS44" s="70"/>
      <c r="AT44" s="71" t="n">
        <f aca="false">'1º Bimestre'!AT45</f>
        <v>0</v>
      </c>
      <c r="AU44" s="72"/>
      <c r="AV44" s="74"/>
    </row>
    <row r="45" customFormat="false" ht="9.95" hidden="false" customHeight="true" outlineLevel="0" collapsed="false">
      <c r="A45" s="65" t="n">
        <v>33</v>
      </c>
      <c r="B45" s="66"/>
      <c r="C45" s="67" t="str">
        <f aca="false">'1º Bimestre'!B46</f>
        <v>Kerolaine Gonçalves Ferreira da Silva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8" t="n">
        <v>4.2</v>
      </c>
      <c r="W45" s="68"/>
      <c r="X45" s="68"/>
      <c r="Y45" s="68" t="n">
        <v>4.2</v>
      </c>
      <c r="Z45" s="68"/>
      <c r="AA45" s="68"/>
      <c r="AB45" s="69"/>
      <c r="AC45" s="69"/>
      <c r="AD45" s="69"/>
      <c r="AE45" s="69"/>
      <c r="AF45" s="69"/>
      <c r="AG45" s="69"/>
      <c r="AH45" s="69"/>
      <c r="AI45" s="69"/>
      <c r="AJ45" s="69"/>
      <c r="AK45" s="70" t="n">
        <f aca="false">IF(V45="","",AVERAGE(V45:AH45))</f>
        <v>4.2</v>
      </c>
      <c r="AL45" s="70"/>
      <c r="AM45" s="70"/>
      <c r="AN45" s="69"/>
      <c r="AO45" s="69"/>
      <c r="AP45" s="69"/>
      <c r="AQ45" s="70" t="n">
        <f aca="false">IF(AK45&lt;AN45,AN45,AK45)</f>
        <v>4.2</v>
      </c>
      <c r="AR45" s="70"/>
      <c r="AS45" s="70"/>
      <c r="AT45" s="71" t="n">
        <f aca="false">'1º Bimestre'!AT46</f>
        <v>2</v>
      </c>
      <c r="AU45" s="72"/>
      <c r="AV45" s="74"/>
    </row>
    <row r="46" customFormat="false" ht="9.95" hidden="false" customHeight="true" outlineLevel="0" collapsed="false">
      <c r="A46" s="65" t="n">
        <v>34</v>
      </c>
      <c r="B46" s="66"/>
      <c r="C46" s="67" t="str">
        <f aca="false">'1º Bimestre'!B47</f>
        <v>Ketherin Alexsandra da Silva Gomes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8" t="n">
        <v>9.5</v>
      </c>
      <c r="W46" s="68"/>
      <c r="X46" s="68"/>
      <c r="Y46" s="68" t="n">
        <v>9.5</v>
      </c>
      <c r="Z46" s="68"/>
      <c r="AA46" s="68"/>
      <c r="AB46" s="69"/>
      <c r="AC46" s="69"/>
      <c r="AD46" s="69"/>
      <c r="AE46" s="69"/>
      <c r="AF46" s="69"/>
      <c r="AG46" s="69"/>
      <c r="AH46" s="69"/>
      <c r="AI46" s="69"/>
      <c r="AJ46" s="69"/>
      <c r="AK46" s="70" t="n">
        <f aca="false">IF(V46="","",AVERAGE(V46:AH46))</f>
        <v>9.5</v>
      </c>
      <c r="AL46" s="70"/>
      <c r="AM46" s="70"/>
      <c r="AN46" s="69"/>
      <c r="AO46" s="69"/>
      <c r="AP46" s="69"/>
      <c r="AQ46" s="70" t="n">
        <f aca="false">IF(AK46&lt;AN46,AN46,AK46)</f>
        <v>9.5</v>
      </c>
      <c r="AR46" s="70"/>
      <c r="AS46" s="70"/>
      <c r="AT46" s="71" t="n">
        <f aca="false">'1º Bimestre'!AT47</f>
        <v>0</v>
      </c>
      <c r="AU46" s="72"/>
      <c r="AV46" s="74"/>
    </row>
    <row r="47" customFormat="false" ht="9.95" hidden="false" customHeight="true" outlineLevel="0" collapsed="false">
      <c r="A47" s="65" t="n">
        <v>35</v>
      </c>
      <c r="B47" s="66"/>
      <c r="C47" s="67" t="str">
        <f aca="false">'1º Bimestre'!B48</f>
        <v>Leandro Rauber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8" t="n">
        <v>4.7</v>
      </c>
      <c r="W47" s="68"/>
      <c r="X47" s="68"/>
      <c r="Y47" s="68" t="n">
        <v>4.7</v>
      </c>
      <c r="Z47" s="68"/>
      <c r="AA47" s="68"/>
      <c r="AB47" s="69"/>
      <c r="AC47" s="69"/>
      <c r="AD47" s="69"/>
      <c r="AE47" s="69"/>
      <c r="AF47" s="69"/>
      <c r="AG47" s="69"/>
      <c r="AH47" s="69"/>
      <c r="AI47" s="69"/>
      <c r="AJ47" s="69"/>
      <c r="AK47" s="70" t="n">
        <f aca="false">IF(V47="","",AVERAGE(V47:AH47))</f>
        <v>4.7</v>
      </c>
      <c r="AL47" s="70"/>
      <c r="AM47" s="70"/>
      <c r="AN47" s="69"/>
      <c r="AO47" s="69"/>
      <c r="AP47" s="69"/>
      <c r="AQ47" s="70" t="n">
        <f aca="false">IF(AK47&lt;AN47,AN47,AK47)</f>
        <v>4.7</v>
      </c>
      <c r="AR47" s="70"/>
      <c r="AS47" s="70"/>
      <c r="AT47" s="71" t="n">
        <f aca="false">'1º Bimestre'!AT48</f>
        <v>2</v>
      </c>
      <c r="AU47" s="72"/>
      <c r="AV47" s="74"/>
    </row>
    <row r="48" customFormat="false" ht="9.95" hidden="false" customHeight="true" outlineLevel="0" collapsed="false">
      <c r="A48" s="65" t="n">
        <v>36</v>
      </c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 t="str">
        <f aca="false">IF(V48="","",IF(OR(MOD(AVERAGE(V48:AH48),1)&lt;0.25,MOD(AVERAGE(V48:AH48),1)&gt;=0.75),ROUND(AVERAGE(V48:AH48),0),INT(AVERAGE(V48:AH48))+0.5))</f>
        <v/>
      </c>
      <c r="AL48" s="70"/>
      <c r="AM48" s="70"/>
      <c r="AN48" s="70"/>
      <c r="AO48" s="70"/>
      <c r="AP48" s="70"/>
      <c r="AQ48" s="70" t="str">
        <f aca="false">IF(AK48&lt;AN48,IF(OR(MOD(AN48,1)&lt;0.25,MOD(AN48,1)&gt;=0.75),ROUND(AN48,0),INT(AN48)+0.5),AK48)</f>
        <v/>
      </c>
      <c r="AR48" s="70"/>
      <c r="AS48" s="70"/>
      <c r="AT48" s="71"/>
      <c r="AU48" s="72"/>
      <c r="AV48" s="74"/>
    </row>
    <row r="49" customFormat="false" ht="9.95" hidden="false" customHeight="true" outlineLevel="0" collapsed="false">
      <c r="A49" s="65" t="n">
        <v>37</v>
      </c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 t="str">
        <f aca="false">IF(V49="","",IF(OR(MOD(AVERAGE(V49:AH49),1)&lt;0.25,MOD(AVERAGE(V49:AH49),1)&gt;=0.75),ROUND(AVERAGE(V49:AH49),0),INT(AVERAGE(V49:AH49))+0.5))</f>
        <v/>
      </c>
      <c r="AL49" s="70"/>
      <c r="AM49" s="70"/>
      <c r="AN49" s="70"/>
      <c r="AO49" s="70"/>
      <c r="AP49" s="70"/>
      <c r="AQ49" s="70" t="str">
        <f aca="false">IF(AK49&lt;AN49,IF(OR(MOD(AN49,1)&lt;0.25,MOD(AN49,1)&gt;=0.75),ROUND(AN49,0),INT(AN49)+0.5),AK49)</f>
        <v/>
      </c>
      <c r="AR49" s="70"/>
      <c r="AS49" s="70"/>
      <c r="AT49" s="71"/>
      <c r="AU49" s="72"/>
      <c r="AV49" s="74"/>
    </row>
    <row r="50" customFormat="false" ht="9.95" hidden="false" customHeight="true" outlineLevel="0" collapsed="false">
      <c r="A50" s="65" t="n">
        <v>38</v>
      </c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 t="str">
        <f aca="false">IF(V50="","",IF(OR(MOD(AVERAGE(V50:AH50),1)&lt;0.25,MOD(AVERAGE(V50:AH50),1)&gt;=0.75),ROUND(AVERAGE(V50:AH50),0),INT(AVERAGE(V50:AH50))+0.5))</f>
        <v/>
      </c>
      <c r="AL50" s="70"/>
      <c r="AM50" s="70"/>
      <c r="AN50" s="70"/>
      <c r="AO50" s="70"/>
      <c r="AP50" s="70"/>
      <c r="AQ50" s="70" t="str">
        <f aca="false">IF(AK50&lt;AN50,IF(OR(MOD(AN50,1)&lt;0.25,MOD(AN50,1)&gt;=0.75),ROUND(AN50,0),INT(AN50)+0.5),AK50)</f>
        <v/>
      </c>
      <c r="AR50" s="70"/>
      <c r="AS50" s="70"/>
      <c r="AT50" s="71"/>
      <c r="AU50" s="72"/>
      <c r="AV50" s="74"/>
    </row>
    <row r="51" customFormat="false" ht="9.95" hidden="false" customHeight="true" outlineLevel="0" collapsed="false">
      <c r="A51" s="65" t="n">
        <v>39</v>
      </c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 t="str">
        <f aca="false">IF(V51="","",IF(OR(MOD(AVERAGE(V51:AH51),1)&lt;0.25,MOD(AVERAGE(V51:AH51),1)&gt;=0.75),ROUND(AVERAGE(V51:AH51),0),INT(AVERAGE(V51:AH51))+0.5))</f>
        <v/>
      </c>
      <c r="AL51" s="70"/>
      <c r="AM51" s="70"/>
      <c r="AN51" s="70"/>
      <c r="AO51" s="70"/>
      <c r="AP51" s="70"/>
      <c r="AQ51" s="70" t="str">
        <f aca="false">IF(AK51&lt;AN51,IF(OR(MOD(AN51,1)&lt;0.25,MOD(AN51,1)&gt;=0.75),ROUND(AN51,0),INT(AN51)+0.5),AK51)</f>
        <v/>
      </c>
      <c r="AR51" s="70"/>
      <c r="AS51" s="70"/>
      <c r="AT51" s="71"/>
      <c r="AU51" s="75"/>
      <c r="AV51" s="74"/>
    </row>
    <row r="52" customFormat="false" ht="9.95" hidden="false" customHeight="true" outlineLevel="0" collapsed="false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7"/>
      <c r="AU52" s="76"/>
      <c r="AV52" s="74"/>
    </row>
    <row r="53" customFormat="false" ht="9.95" hidden="false" customHeight="true" outlineLevel="0" collapsed="false">
      <c r="A53" s="76" t="s">
        <v>72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8"/>
      <c r="AQ53" s="78"/>
      <c r="AR53" s="78"/>
      <c r="AS53" s="78"/>
      <c r="AT53" s="78"/>
      <c r="AU53" s="78"/>
      <c r="AV53" s="74"/>
    </row>
    <row r="54" customFormat="false" ht="9.95" hidden="false" customHeight="true" outlineLevel="0" collapsed="false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9" t="s">
        <v>73</v>
      </c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9" t="s">
        <v>74</v>
      </c>
      <c r="AQ54" s="79"/>
      <c r="AR54" s="79"/>
      <c r="AS54" s="79"/>
      <c r="AT54" s="79"/>
      <c r="AU54" s="79"/>
      <c r="AV54" s="74"/>
    </row>
  </sheetData>
  <sheetProtection sheet="true" password="e468" objects="true" scenarios="true" formatCells="false" selectLockedCells="true"/>
  <mergeCells count="376">
    <mergeCell ref="A2:AU2"/>
    <mergeCell ref="A3:AU3"/>
    <mergeCell ref="A4:AU4"/>
    <mergeCell ref="A5:AT5"/>
    <mergeCell ref="AG6:AT6"/>
    <mergeCell ref="AG7:AT7"/>
    <mergeCell ref="AG8:AT8"/>
    <mergeCell ref="A9:A12"/>
    <mergeCell ref="B9:B12"/>
    <mergeCell ref="C9:U12"/>
    <mergeCell ref="V9:AJ10"/>
    <mergeCell ref="AK9:AM12"/>
    <mergeCell ref="AN9:AP12"/>
    <mergeCell ref="AQ9:AS12"/>
    <mergeCell ref="AT9:AT12"/>
    <mergeCell ref="AU9:AU12"/>
    <mergeCell ref="V11:X12"/>
    <mergeCell ref="Y11:AA12"/>
    <mergeCell ref="AB11:AD12"/>
    <mergeCell ref="AE11:AG12"/>
    <mergeCell ref="AH11:AJ12"/>
    <mergeCell ref="C13:U13"/>
    <mergeCell ref="V13:X13"/>
    <mergeCell ref="Y13:AA13"/>
    <mergeCell ref="AB13:AD13"/>
    <mergeCell ref="AE13:AG13"/>
    <mergeCell ref="AH13:AJ13"/>
    <mergeCell ref="AK13:AM13"/>
    <mergeCell ref="AN13:AP13"/>
    <mergeCell ref="AQ13:AS13"/>
    <mergeCell ref="C14:U14"/>
    <mergeCell ref="V14:X14"/>
    <mergeCell ref="Y14:AA14"/>
    <mergeCell ref="AB14:AD14"/>
    <mergeCell ref="AE14:AG14"/>
    <mergeCell ref="AH14:AJ14"/>
    <mergeCell ref="AK14:AM14"/>
    <mergeCell ref="AN14:AP14"/>
    <mergeCell ref="AQ14:AS14"/>
    <mergeCell ref="C15:U15"/>
    <mergeCell ref="V15:X15"/>
    <mergeCell ref="Y15:AA15"/>
    <mergeCell ref="AB15:AD15"/>
    <mergeCell ref="AE15:AG15"/>
    <mergeCell ref="AH15:AJ15"/>
    <mergeCell ref="AK15:AM15"/>
    <mergeCell ref="AN15:AP15"/>
    <mergeCell ref="AQ15:AS15"/>
    <mergeCell ref="C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C17:U17"/>
    <mergeCell ref="V17:X17"/>
    <mergeCell ref="Y17:AA17"/>
    <mergeCell ref="AB17:AD17"/>
    <mergeCell ref="AE17:AG17"/>
    <mergeCell ref="AH17:AJ17"/>
    <mergeCell ref="AK17:AM17"/>
    <mergeCell ref="AN17:AP17"/>
    <mergeCell ref="AQ17:AS17"/>
    <mergeCell ref="C18:U18"/>
    <mergeCell ref="V18:X18"/>
    <mergeCell ref="Y18:AA18"/>
    <mergeCell ref="AB18:AD18"/>
    <mergeCell ref="AE18:AG18"/>
    <mergeCell ref="AH18:AJ18"/>
    <mergeCell ref="AK18:AM18"/>
    <mergeCell ref="AN18:AP18"/>
    <mergeCell ref="AQ18:AS18"/>
    <mergeCell ref="C19:U19"/>
    <mergeCell ref="V19:X19"/>
    <mergeCell ref="Y19:AA19"/>
    <mergeCell ref="AB19:AD19"/>
    <mergeCell ref="AE19:AG19"/>
    <mergeCell ref="AH19:AJ19"/>
    <mergeCell ref="AK19:AM19"/>
    <mergeCell ref="AN19:AP19"/>
    <mergeCell ref="AQ19:AS19"/>
    <mergeCell ref="C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C21:U21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C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C23:U23"/>
    <mergeCell ref="V23:X23"/>
    <mergeCell ref="Y23:AA23"/>
    <mergeCell ref="AB23:AD23"/>
    <mergeCell ref="AE23:AG23"/>
    <mergeCell ref="AH23:AJ23"/>
    <mergeCell ref="AK23:AM23"/>
    <mergeCell ref="AN23:AP23"/>
    <mergeCell ref="AQ23:AS23"/>
    <mergeCell ref="C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C25:U25"/>
    <mergeCell ref="V25:X25"/>
    <mergeCell ref="Y25:AA25"/>
    <mergeCell ref="AB25:AD25"/>
    <mergeCell ref="AE25:AG25"/>
    <mergeCell ref="AH25:AJ25"/>
    <mergeCell ref="AK25:AM25"/>
    <mergeCell ref="AN25:AP25"/>
    <mergeCell ref="AQ25:AS25"/>
    <mergeCell ref="C26:U26"/>
    <mergeCell ref="V26:X26"/>
    <mergeCell ref="Y26:AA26"/>
    <mergeCell ref="AB26:AD26"/>
    <mergeCell ref="AE26:AG26"/>
    <mergeCell ref="AH26:AJ26"/>
    <mergeCell ref="AK26:AM26"/>
    <mergeCell ref="AN26:AP26"/>
    <mergeCell ref="AQ26:AS26"/>
    <mergeCell ref="C27:U27"/>
    <mergeCell ref="V27:X27"/>
    <mergeCell ref="Y27:AA27"/>
    <mergeCell ref="AB27:AD27"/>
    <mergeCell ref="AE27:AG27"/>
    <mergeCell ref="AH27:AJ27"/>
    <mergeCell ref="AK27:AM27"/>
    <mergeCell ref="AN27:AP27"/>
    <mergeCell ref="AQ27:AS27"/>
    <mergeCell ref="C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C29:U29"/>
    <mergeCell ref="V29:X29"/>
    <mergeCell ref="Y29:AA29"/>
    <mergeCell ref="AB29:AD29"/>
    <mergeCell ref="AE29:AG29"/>
    <mergeCell ref="AH29:AJ29"/>
    <mergeCell ref="AK29:AM29"/>
    <mergeCell ref="AN29:AP29"/>
    <mergeCell ref="AQ29:AS29"/>
    <mergeCell ref="C30:U30"/>
    <mergeCell ref="V30:X30"/>
    <mergeCell ref="Y30:AA30"/>
    <mergeCell ref="AB30:AD30"/>
    <mergeCell ref="AE30:AG30"/>
    <mergeCell ref="AH30:AJ30"/>
    <mergeCell ref="AK30:AM30"/>
    <mergeCell ref="AN30:AP30"/>
    <mergeCell ref="AQ30:AS30"/>
    <mergeCell ref="C31:U31"/>
    <mergeCell ref="V31:X31"/>
    <mergeCell ref="Y31:AA31"/>
    <mergeCell ref="AB31:AD31"/>
    <mergeCell ref="AE31:AG31"/>
    <mergeCell ref="AH31:AJ31"/>
    <mergeCell ref="AK31:AM31"/>
    <mergeCell ref="AN31:AP31"/>
    <mergeCell ref="AQ31:AS31"/>
    <mergeCell ref="C32:U32"/>
    <mergeCell ref="V32:X32"/>
    <mergeCell ref="Y32:AA32"/>
    <mergeCell ref="AB32:AD32"/>
    <mergeCell ref="AE32:AG32"/>
    <mergeCell ref="AH32:AJ32"/>
    <mergeCell ref="AK32:AM32"/>
    <mergeCell ref="AN32:AP32"/>
    <mergeCell ref="AQ32:AS32"/>
    <mergeCell ref="C33:U33"/>
    <mergeCell ref="V33:X33"/>
    <mergeCell ref="Y33:AA33"/>
    <mergeCell ref="AB33:AD33"/>
    <mergeCell ref="AE33:AG33"/>
    <mergeCell ref="AH33:AJ33"/>
    <mergeCell ref="AK33:AM33"/>
    <mergeCell ref="AN33:AP33"/>
    <mergeCell ref="AQ33:AS33"/>
    <mergeCell ref="C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C35:U35"/>
    <mergeCell ref="V35:X35"/>
    <mergeCell ref="Y35:AA35"/>
    <mergeCell ref="AB35:AD35"/>
    <mergeCell ref="AE35:AG35"/>
    <mergeCell ref="AH35:AJ35"/>
    <mergeCell ref="AK35:AM35"/>
    <mergeCell ref="AN35:AP35"/>
    <mergeCell ref="AQ35:AS35"/>
    <mergeCell ref="C36:U36"/>
    <mergeCell ref="V36:X36"/>
    <mergeCell ref="Y36:AA36"/>
    <mergeCell ref="AB36:AD36"/>
    <mergeCell ref="AE36:AG36"/>
    <mergeCell ref="AH36:AJ36"/>
    <mergeCell ref="AK36:AM36"/>
    <mergeCell ref="AN36:AP36"/>
    <mergeCell ref="AQ36:AS36"/>
    <mergeCell ref="C37:U37"/>
    <mergeCell ref="V37:X37"/>
    <mergeCell ref="Y37:AA37"/>
    <mergeCell ref="AB37:AD37"/>
    <mergeCell ref="AE37:AG37"/>
    <mergeCell ref="AH37:AJ37"/>
    <mergeCell ref="AK37:AM37"/>
    <mergeCell ref="AN37:AP37"/>
    <mergeCell ref="AQ37:AS37"/>
    <mergeCell ref="C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C39:U39"/>
    <mergeCell ref="V39:X39"/>
    <mergeCell ref="Y39:AA39"/>
    <mergeCell ref="AB39:AD39"/>
    <mergeCell ref="AE39:AG39"/>
    <mergeCell ref="AH39:AJ39"/>
    <mergeCell ref="AK39:AM39"/>
    <mergeCell ref="AN39:AP39"/>
    <mergeCell ref="AQ39:AS39"/>
    <mergeCell ref="C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C41:U41"/>
    <mergeCell ref="V41:X41"/>
    <mergeCell ref="Y41:AA41"/>
    <mergeCell ref="AB41:AD41"/>
    <mergeCell ref="AE41:AG41"/>
    <mergeCell ref="AH41:AJ41"/>
    <mergeCell ref="AK41:AM41"/>
    <mergeCell ref="AN41:AP41"/>
    <mergeCell ref="AQ41:AS41"/>
    <mergeCell ref="C42:U42"/>
    <mergeCell ref="V42:X42"/>
    <mergeCell ref="Y42:AA42"/>
    <mergeCell ref="AB42:AD42"/>
    <mergeCell ref="AE42:AG42"/>
    <mergeCell ref="AH42:AJ42"/>
    <mergeCell ref="AK42:AM42"/>
    <mergeCell ref="AN42:AP42"/>
    <mergeCell ref="AQ42:AS42"/>
    <mergeCell ref="C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C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C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C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C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C48:U48"/>
    <mergeCell ref="V48:X48"/>
    <mergeCell ref="Y48:AA48"/>
    <mergeCell ref="AB48:AD48"/>
    <mergeCell ref="AE48:AG48"/>
    <mergeCell ref="AH48:AJ48"/>
    <mergeCell ref="AK48:AM48"/>
    <mergeCell ref="AN48:AP48"/>
    <mergeCell ref="AQ48:AS48"/>
    <mergeCell ref="C49:U49"/>
    <mergeCell ref="V49:X49"/>
    <mergeCell ref="Y49:AA49"/>
    <mergeCell ref="AB49:AD49"/>
    <mergeCell ref="AE49:AG49"/>
    <mergeCell ref="AH49:AJ49"/>
    <mergeCell ref="AK49:AM49"/>
    <mergeCell ref="AN49:AP49"/>
    <mergeCell ref="AQ49:AS49"/>
    <mergeCell ref="C50:U50"/>
    <mergeCell ref="V50:X50"/>
    <mergeCell ref="Y50:AA50"/>
    <mergeCell ref="AB50:AD50"/>
    <mergeCell ref="AE50:AG50"/>
    <mergeCell ref="AH50:AJ50"/>
    <mergeCell ref="AK50:AM50"/>
    <mergeCell ref="AN50:AP50"/>
    <mergeCell ref="AQ50:AS50"/>
    <mergeCell ref="C51:U51"/>
    <mergeCell ref="V51:X51"/>
    <mergeCell ref="Y51:AA51"/>
    <mergeCell ref="AB51:AD51"/>
    <mergeCell ref="AE51:AG51"/>
    <mergeCell ref="AH51:AJ51"/>
    <mergeCell ref="AK51:AM51"/>
    <mergeCell ref="AN51:AP51"/>
    <mergeCell ref="AQ51:AS51"/>
    <mergeCell ref="N53:AB53"/>
    <mergeCell ref="AP53:AU53"/>
    <mergeCell ref="N54:AB54"/>
    <mergeCell ref="AP54:AU54"/>
  </mergeCells>
  <printOptions headings="false" gridLines="false" gridLinesSet="true" horizontalCentered="false" verticalCentered="false"/>
  <pageMargins left="0.0784722222222222" right="0.0784722222222222" top="0.0784722222222222" bottom="0.0784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10" workbookViewId="0">
      <selection pane="topLeft" activeCell="C16" activeCellId="0" sqref="C16"/>
    </sheetView>
  </sheetViews>
  <sheetFormatPr defaultRowHeight="12.75"/>
  <cols>
    <col collapsed="false" hidden="false" max="1" min="1" style="0" width="12.8418367346939"/>
    <col collapsed="false" hidden="false" max="2" min="2" style="0" width="12.984693877551"/>
    <col collapsed="false" hidden="false" max="3" min="3" style="0" width="2.56632653061224"/>
    <col collapsed="false" hidden="false" max="43" min="4" style="0" width="2"/>
    <col collapsed="false" hidden="false" max="44" min="44" style="0" width="3.41836734693878"/>
    <col collapsed="false" hidden="false" max="45" min="45" style="1" width="5.70408163265306"/>
    <col collapsed="false" hidden="false" max="46" min="46" style="2" width="20.265306122449"/>
  </cols>
  <sheetData>
    <row r="1" s="6" customFormat="true" ht="12.75" hidden="false" customHeight="true" outlineLevel="0" collapsed="false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4"/>
    </row>
    <row r="2" s="6" customFormat="true" ht="12.75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="6" customFormat="true" ht="12.75" hidden="false" customHeight="true" outlineLevel="0" collapsed="false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="6" customFormat="true" ht="12.75" hidden="false" customHeight="true" outlineLevel="0" collapsed="false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="6" customFormat="true" ht="14.1" hidden="false" customHeight="true" outlineLevel="0" collapsed="false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customFormat="false" ht="12.75" hidden="false" customHeight="false" outlineLevel="0" collapsed="false">
      <c r="A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</row>
    <row r="7" customFormat="false" ht="12.75" hidden="false" customHeight="false" outlineLevel="0" collapsed="false">
      <c r="A7" s="82" t="s">
        <v>75</v>
      </c>
      <c r="B7" s="82" t="s">
        <v>76</v>
      </c>
      <c r="C7" s="83" t="s">
        <v>77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customFormat="false" ht="12.8" hidden="false" customHeight="false" outlineLevel="0" collapsed="false">
      <c r="A8" s="84" t="s">
        <v>78</v>
      </c>
      <c r="B8" s="85" t="n">
        <v>2</v>
      </c>
      <c r="C8" s="86" t="s">
        <v>79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</row>
    <row r="9" customFormat="false" ht="12.8" hidden="false" customHeight="false" outlineLevel="0" collapsed="false">
      <c r="A9" s="84" t="s">
        <v>80</v>
      </c>
      <c r="B9" s="85" t="n">
        <v>2</v>
      </c>
      <c r="C9" s="86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</row>
    <row r="10" customFormat="false" ht="12.8" hidden="false" customHeight="false" outlineLevel="0" collapsed="false">
      <c r="A10" s="84" t="s">
        <v>82</v>
      </c>
      <c r="B10" s="85" t="n">
        <v>2</v>
      </c>
      <c r="C10" s="86" t="s">
        <v>83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</row>
    <row r="11" customFormat="false" ht="12.8" hidden="false" customHeight="false" outlineLevel="0" collapsed="false">
      <c r="A11" s="84" t="s">
        <v>84</v>
      </c>
      <c r="B11" s="85" t="n">
        <v>2</v>
      </c>
      <c r="C11" s="86" t="s">
        <v>85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</row>
    <row r="12" customFormat="false" ht="12.8" hidden="false" customHeight="false" outlineLevel="0" collapsed="false">
      <c r="A12" s="84" t="s">
        <v>86</v>
      </c>
      <c r="B12" s="85" t="n">
        <v>2</v>
      </c>
      <c r="C12" s="86" t="s">
        <v>87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</row>
    <row r="13" customFormat="false" ht="12.8" hidden="false" customHeight="false" outlineLevel="0" collapsed="false">
      <c r="A13" s="84" t="s">
        <v>88</v>
      </c>
      <c r="B13" s="85" t="n">
        <v>2</v>
      </c>
      <c r="C13" s="86" t="s">
        <v>89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</row>
    <row r="14" customFormat="false" ht="12.8" hidden="false" customHeight="false" outlineLevel="0" collapsed="false">
      <c r="A14" s="84" t="s">
        <v>90</v>
      </c>
      <c r="B14" s="85" t="n">
        <v>2</v>
      </c>
      <c r="C14" s="86" t="s">
        <v>91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</row>
    <row r="15" customFormat="false" ht="12.8" hidden="false" customHeight="false" outlineLevel="0" collapsed="false">
      <c r="A15" s="84" t="s">
        <v>92</v>
      </c>
      <c r="B15" s="85" t="n">
        <v>4</v>
      </c>
      <c r="C15" s="86" t="s">
        <v>93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</row>
    <row r="16" customFormat="false" ht="12.8" hidden="false" customHeight="false" outlineLevel="0" collapsed="false">
      <c r="A16" s="84" t="s">
        <v>94</v>
      </c>
      <c r="B16" s="85" t="n">
        <v>2</v>
      </c>
      <c r="C16" s="86" t="s">
        <v>95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</row>
    <row r="17" customFormat="false" ht="12.75" hidden="false" customHeight="false" outlineLevel="0" collapsed="false">
      <c r="A17" s="85"/>
      <c r="B17" s="85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</row>
    <row r="18" customFormat="false" ht="12.75" hidden="false" customHeight="false" outlineLevel="0" collapsed="false">
      <c r="A18" s="85"/>
      <c r="B18" s="85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</row>
    <row r="19" customFormat="false" ht="12.75" hidden="false" customHeight="false" outlineLevel="0" collapsed="false">
      <c r="A19" s="85"/>
      <c r="B19" s="85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</row>
    <row r="20" customFormat="false" ht="12.75" hidden="false" customHeight="false" outlineLevel="0" collapsed="false">
      <c r="A20" s="85"/>
      <c r="B20" s="85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</row>
    <row r="21" customFormat="false" ht="12.75" hidden="false" customHeight="false" outlineLevel="0" collapsed="false">
      <c r="A21" s="85"/>
      <c r="B21" s="85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</row>
    <row r="22" customFormat="false" ht="12.75" hidden="false" customHeight="false" outlineLevel="0" collapsed="false">
      <c r="A22" s="85"/>
      <c r="B22" s="85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</row>
    <row r="23" customFormat="false" ht="12.75" hidden="false" customHeight="false" outlineLevel="0" collapsed="false">
      <c r="A23" s="85"/>
      <c r="B23" s="85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</row>
    <row r="24" customFormat="false" ht="12.75" hidden="false" customHeight="false" outlineLevel="0" collapsed="false">
      <c r="A24" s="85"/>
      <c r="B24" s="85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</row>
    <row r="25" customFormat="false" ht="12.75" hidden="false" customHeight="false" outlineLevel="0" collapsed="false">
      <c r="A25" s="85"/>
      <c r="B25" s="85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</row>
    <row r="26" customFormat="false" ht="12.75" hidden="false" customHeight="false" outlineLevel="0" collapsed="false">
      <c r="A26" s="85"/>
      <c r="B26" s="85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</row>
    <row r="27" customFormat="false" ht="12.75" hidden="false" customHeight="false" outlineLevel="0" collapsed="false">
      <c r="A27" s="85"/>
      <c r="B27" s="85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</row>
    <row r="28" customFormat="false" ht="12.75" hidden="false" customHeight="false" outlineLevel="0" collapsed="false">
      <c r="A28" s="85"/>
      <c r="B28" s="85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</row>
    <row r="29" customFormat="false" ht="12.75" hidden="false" customHeight="false" outlineLevel="0" collapsed="false">
      <c r="A29" s="85"/>
      <c r="B29" s="85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</row>
    <row r="30" customFormat="false" ht="12.75" hidden="false" customHeight="false" outlineLevel="0" collapsed="false">
      <c r="A30" s="85"/>
      <c r="B30" s="85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8" t="s">
        <v>96</v>
      </c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</row>
    <row r="31" customFormat="false" ht="12.75" hidden="false" customHeight="false" outlineLevel="0" collapsed="false">
      <c r="A31" s="85"/>
      <c r="B31" s="85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</row>
    <row r="32" customFormat="false" ht="12.75" hidden="false" customHeight="false" outlineLevel="0" collapsed="false">
      <c r="A32" s="85"/>
      <c r="B32" s="85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</row>
    <row r="33" customFormat="false" ht="12.75" hidden="false" customHeight="false" outlineLevel="0" collapsed="false">
      <c r="A33" s="85"/>
      <c r="B33" s="85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</row>
    <row r="34" customFormat="false" ht="12.75" hidden="false" customHeight="false" outlineLevel="0" collapsed="false">
      <c r="A34" s="85"/>
      <c r="B34" s="85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</row>
    <row r="35" customFormat="false" ht="12.75" hidden="false" customHeight="false" outlineLevel="0" collapsed="false">
      <c r="A35" s="85"/>
      <c r="B35" s="85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</row>
    <row r="36" customFormat="false" ht="12.75" hidden="false" customHeight="false" outlineLevel="0" collapsed="false">
      <c r="A36" s="85"/>
      <c r="B36" s="85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</row>
    <row r="37" customFormat="false" ht="12.75" hidden="false" customHeight="false" outlineLevel="0" collapsed="false">
      <c r="A37" s="85"/>
      <c r="B37" s="85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</row>
    <row r="38" customFormat="false" ht="12.75" hidden="false" customHeight="false" outlineLevel="0" collapsed="false">
      <c r="A38" s="85"/>
      <c r="B38" s="85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</row>
    <row r="39" customFormat="false" ht="12.75" hidden="false" customHeight="false" outlineLevel="0" collapsed="false">
      <c r="A39" s="85"/>
      <c r="B39" s="85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</row>
    <row r="40" customFormat="false" ht="12.75" hidden="false" customHeight="false" outlineLevel="0" collapsed="false">
      <c r="A40" s="89" t="s">
        <v>97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</row>
    <row r="41" customFormat="false" ht="12.75" hidden="false" customHeight="false" outlineLevel="0" collapsed="false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</row>
  </sheetData>
  <mergeCells count="49">
    <mergeCell ref="A2:AT2"/>
    <mergeCell ref="A3:AT3"/>
    <mergeCell ref="A4:AT4"/>
    <mergeCell ref="A5:AT5"/>
    <mergeCell ref="C6:AT6"/>
    <mergeCell ref="C7:AT7"/>
    <mergeCell ref="C8:AT8"/>
    <mergeCell ref="C9:AT9"/>
    <mergeCell ref="C10:AT10"/>
    <mergeCell ref="C11:AT11"/>
    <mergeCell ref="C12:AT12"/>
    <mergeCell ref="C13:AT13"/>
    <mergeCell ref="C14:AT14"/>
    <mergeCell ref="C15:AT15"/>
    <mergeCell ref="C16:AT16"/>
    <mergeCell ref="C17:AT17"/>
    <mergeCell ref="C18:AT18"/>
    <mergeCell ref="C19:AT19"/>
    <mergeCell ref="C20:AT20"/>
    <mergeCell ref="C21:AT21"/>
    <mergeCell ref="C22:AT22"/>
    <mergeCell ref="C23:AT23"/>
    <mergeCell ref="C24:AT24"/>
    <mergeCell ref="C25:AT25"/>
    <mergeCell ref="C26:AT26"/>
    <mergeCell ref="C27:AT27"/>
    <mergeCell ref="C28:AT28"/>
    <mergeCell ref="C29:AT29"/>
    <mergeCell ref="C30:AH30"/>
    <mergeCell ref="AI30:AT30"/>
    <mergeCell ref="C31:AH31"/>
    <mergeCell ref="AI31:AT31"/>
    <mergeCell ref="C32:AH32"/>
    <mergeCell ref="AI32:AT32"/>
    <mergeCell ref="C33:AH33"/>
    <mergeCell ref="AI33:AT33"/>
    <mergeCell ref="C34:AH34"/>
    <mergeCell ref="AI34:AT34"/>
    <mergeCell ref="C35:AH35"/>
    <mergeCell ref="AI35:AT35"/>
    <mergeCell ref="C36:AH36"/>
    <mergeCell ref="AI36:AT36"/>
    <mergeCell ref="C37:AH37"/>
    <mergeCell ref="AI37:AT37"/>
    <mergeCell ref="C38:AH38"/>
    <mergeCell ref="AI38:AT38"/>
    <mergeCell ref="C39:AH39"/>
    <mergeCell ref="AI39:AT39"/>
    <mergeCell ref="A40:AT41"/>
  </mergeCells>
  <printOptions headings="false" gridLines="false" gridLinesSet="true" horizontalCentered="false" verticalCentered="false"/>
  <pageMargins left="0.39375" right="0.196527777777778" top="0.0784722222222222" bottom="0.0784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10" workbookViewId="0">
      <selection pane="topLeft" activeCell="AG9" activeCellId="0" sqref="AG9"/>
    </sheetView>
  </sheetViews>
  <sheetFormatPr defaultRowHeight="10.5"/>
  <cols>
    <col collapsed="false" hidden="false" max="1" min="1" style="0" width="3.56632653061224"/>
    <col collapsed="false" hidden="false" max="2" min="2" style="0" width="36.8163265306122"/>
    <col collapsed="false" hidden="false" max="3" min="3" style="0" width="2.70918367346939"/>
    <col collapsed="false" hidden="false" max="43" min="4" style="0" width="2"/>
    <col collapsed="false" hidden="false" max="44" min="44" style="0" width="3.41836734693878"/>
    <col collapsed="false" hidden="false" max="45" min="45" style="1" width="5.70408163265306"/>
    <col collapsed="false" hidden="false" max="46" min="46" style="2" width="5.28061224489796"/>
  </cols>
  <sheetData>
    <row r="1" s="6" customFormat="true" ht="12.75" hidden="false" customHeight="true" outlineLevel="0" collapsed="false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4"/>
    </row>
    <row r="2" s="6" customFormat="true" ht="12.75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="6" customFormat="true" ht="12.75" hidden="false" customHeight="true" outlineLevel="0" collapsed="false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="6" customFormat="true" ht="12.75" hidden="false" customHeight="true" outlineLevel="0" collapsed="false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="6" customFormat="true" ht="14.1" hidden="false" customHeight="true" outlineLevel="0" collapsed="false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="6" customFormat="true" ht="14.1" hidden="false" customHeight="true" outlineLevel="0" collapsed="false">
      <c r="A6" s="10"/>
      <c r="B6" s="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 t="s">
        <v>4</v>
      </c>
      <c r="AC6" s="11"/>
      <c r="AD6" s="11"/>
      <c r="AE6" s="11"/>
      <c r="AF6" s="11"/>
      <c r="AG6" s="13" t="s">
        <v>5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="6" customFormat="true" ht="14.1" hidden="false" customHeight="true" outlineLevel="0" collapsed="false">
      <c r="A7" s="10" t="str">
        <f aca="false">'1º Bimestre'!A7</f>
        <v>Curso: Técnico em Agropecuária Integrado ao Ensino Médio</v>
      </c>
      <c r="B7" s="1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0"/>
      <c r="U7" s="12"/>
      <c r="V7" s="12"/>
      <c r="W7" s="12"/>
      <c r="X7" s="12"/>
      <c r="Y7" s="12"/>
      <c r="Z7" s="12"/>
      <c r="AA7" s="12"/>
      <c r="AB7" s="12" t="s">
        <v>7</v>
      </c>
      <c r="AC7" s="15"/>
      <c r="AD7" s="15"/>
      <c r="AE7" s="15"/>
      <c r="AF7" s="15"/>
      <c r="AG7" s="16" t="s">
        <v>8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="6" customFormat="true" ht="14.1" hidden="false" customHeight="true" outlineLevel="0" collapsed="false">
      <c r="A8" s="17" t="str">
        <f aca="false">'1º Bimestre'!A8</f>
        <v>Turma: I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0"/>
      <c r="U8" s="19"/>
      <c r="V8" s="19"/>
      <c r="W8" s="19"/>
      <c r="X8" s="19"/>
      <c r="Y8" s="19"/>
      <c r="Z8" s="19"/>
      <c r="AA8" s="19"/>
      <c r="AB8" s="19"/>
      <c r="AC8" s="20"/>
      <c r="AD8" s="12"/>
      <c r="AE8" s="12" t="s">
        <v>10</v>
      </c>
      <c r="AF8" s="12"/>
      <c r="AG8" s="90" t="n">
        <v>80</v>
      </c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</row>
    <row r="9" s="28" customFormat="true" ht="16.5" hidden="false" customHeight="true" outlineLevel="0" collapsed="false">
      <c r="A9" s="22" t="s">
        <v>11</v>
      </c>
      <c r="B9" s="23" t="s">
        <v>98</v>
      </c>
      <c r="C9" s="25" t="n">
        <v>40318</v>
      </c>
      <c r="D9" s="25" t="n">
        <v>40318</v>
      </c>
      <c r="E9" s="25" t="n">
        <v>40325</v>
      </c>
      <c r="F9" s="25" t="n">
        <v>40325</v>
      </c>
      <c r="G9" s="25" t="n">
        <v>40339</v>
      </c>
      <c r="H9" s="25" t="n">
        <v>40339</v>
      </c>
      <c r="I9" s="25" t="n">
        <v>40346</v>
      </c>
      <c r="J9" s="25" t="n">
        <v>40346</v>
      </c>
      <c r="K9" s="25" t="n">
        <v>40353</v>
      </c>
      <c r="L9" s="25" t="n">
        <v>40353</v>
      </c>
      <c r="M9" s="25" t="n">
        <v>40360</v>
      </c>
      <c r="N9" s="25" t="n">
        <v>40360</v>
      </c>
      <c r="O9" s="25" t="n">
        <v>40367</v>
      </c>
      <c r="P9" s="25" t="n">
        <v>40367</v>
      </c>
      <c r="Q9" s="25" t="n">
        <v>40374</v>
      </c>
      <c r="R9" s="25" t="n">
        <v>40374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2" t="s">
        <v>11</v>
      </c>
      <c r="AS9" s="26" t="s">
        <v>13</v>
      </c>
      <c r="AT9" s="27" t="s">
        <v>14</v>
      </c>
    </row>
    <row r="10" s="28" customFormat="true" ht="14.25" hidden="false" customHeight="true" outlineLevel="0" collapsed="false">
      <c r="A10" s="22"/>
      <c r="B10" s="23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2"/>
      <c r="AS10" s="26"/>
      <c r="AT10" s="27"/>
    </row>
    <row r="11" s="28" customFormat="true" ht="10.5" hidden="false" customHeight="true" outlineLevel="0" collapsed="false">
      <c r="A11" s="22"/>
      <c r="B11" s="23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2"/>
      <c r="AS11" s="26"/>
      <c r="AT11" s="27"/>
    </row>
    <row r="12" s="28" customFormat="true" ht="0.75" hidden="false" customHeight="true" outlineLevel="0" collapsed="false">
      <c r="A12" s="22"/>
      <c r="B12" s="23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2"/>
      <c r="AS12" s="26"/>
      <c r="AT12" s="27"/>
    </row>
    <row r="13" s="28" customFormat="true" ht="9.95" hidden="false" customHeight="true" outlineLevel="0" collapsed="false">
      <c r="A13" s="22"/>
      <c r="B13" s="29" t="s">
        <v>15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2"/>
      <c r="AS13" s="26"/>
      <c r="AT13" s="27"/>
    </row>
    <row r="14" s="28" customFormat="true" ht="9.95" hidden="false" customHeight="true" outlineLevel="0" collapsed="false">
      <c r="A14" s="30" t="n">
        <v>1</v>
      </c>
      <c r="B14" s="91" t="str">
        <f aca="false">'1º Bimestre'!B14</f>
        <v>Adolfo Rocha</v>
      </c>
      <c r="C14" s="32" t="s">
        <v>18</v>
      </c>
      <c r="D14" s="32" t="s">
        <v>18</v>
      </c>
      <c r="E14" s="32" t="s">
        <v>18</v>
      </c>
      <c r="F14" s="32" t="s">
        <v>18</v>
      </c>
      <c r="G14" s="32" t="s">
        <v>18</v>
      </c>
      <c r="H14" s="32" t="s">
        <v>18</v>
      </c>
      <c r="I14" s="32" t="s">
        <v>18</v>
      </c>
      <c r="J14" s="32" t="s">
        <v>18</v>
      </c>
      <c r="K14" s="32" t="s">
        <v>18</v>
      </c>
      <c r="L14" s="32" t="s">
        <v>18</v>
      </c>
      <c r="M14" s="32" t="s">
        <v>18</v>
      </c>
      <c r="N14" s="32" t="s">
        <v>18</v>
      </c>
      <c r="O14" s="32" t="s">
        <v>18</v>
      </c>
      <c r="P14" s="32" t="s">
        <v>18</v>
      </c>
      <c r="Q14" s="32" t="s">
        <v>18</v>
      </c>
      <c r="R14" s="32" t="s">
        <v>18</v>
      </c>
      <c r="S14" s="32" t="s">
        <v>18</v>
      </c>
      <c r="T14" s="32" t="s">
        <v>18</v>
      </c>
      <c r="U14" s="32" t="s">
        <v>18</v>
      </c>
      <c r="V14" s="32" t="s">
        <v>18</v>
      </c>
      <c r="W14" s="32" t="s">
        <v>18</v>
      </c>
      <c r="X14" s="32" t="s">
        <v>18</v>
      </c>
      <c r="Y14" s="32" t="s">
        <v>18</v>
      </c>
      <c r="Z14" s="32" t="s">
        <v>18</v>
      </c>
      <c r="AA14" s="32" t="s">
        <v>18</v>
      </c>
      <c r="AB14" s="32" t="s">
        <v>18</v>
      </c>
      <c r="AC14" s="32" t="s">
        <v>18</v>
      </c>
      <c r="AD14" s="32" t="s">
        <v>18</v>
      </c>
      <c r="AE14" s="32" t="s">
        <v>18</v>
      </c>
      <c r="AF14" s="32" t="s">
        <v>18</v>
      </c>
      <c r="AG14" s="32" t="s">
        <v>18</v>
      </c>
      <c r="AH14" s="32" t="s">
        <v>18</v>
      </c>
      <c r="AI14" s="32" t="s">
        <v>18</v>
      </c>
      <c r="AJ14" s="32" t="s">
        <v>18</v>
      </c>
      <c r="AK14" s="32" t="s">
        <v>18</v>
      </c>
      <c r="AL14" s="32" t="s">
        <v>18</v>
      </c>
      <c r="AM14" s="32" t="s">
        <v>18</v>
      </c>
      <c r="AN14" s="32" t="s">
        <v>18</v>
      </c>
      <c r="AO14" s="32" t="s">
        <v>18</v>
      </c>
      <c r="AP14" s="32" t="s">
        <v>18</v>
      </c>
      <c r="AQ14" s="32" t="s">
        <v>18</v>
      </c>
      <c r="AR14" s="30" t="n">
        <v>1</v>
      </c>
      <c r="AS14" s="33" t="n">
        <v>7.5</v>
      </c>
      <c r="AT14" s="34" t="n">
        <f aca="false">COUNTIF(C14:AQ14,"F")</f>
        <v>0</v>
      </c>
    </row>
    <row r="15" s="28" customFormat="true" ht="9.95" hidden="false" customHeight="true" outlineLevel="0" collapsed="false">
      <c r="A15" s="30" t="n">
        <v>2</v>
      </c>
      <c r="B15" s="91" t="str">
        <f aca="false">'1º Bimestre'!B15</f>
        <v>Adriano Eliton da Rosa - TRANSF. INTERNA</v>
      </c>
      <c r="C15" s="92" t="s">
        <v>20</v>
      </c>
      <c r="D15" s="92" t="s">
        <v>18</v>
      </c>
      <c r="E15" s="92" t="s">
        <v>18</v>
      </c>
      <c r="F15" s="92" t="s">
        <v>18</v>
      </c>
      <c r="G15" s="92" t="s">
        <v>18</v>
      </c>
      <c r="H15" s="32" t="s">
        <v>18</v>
      </c>
      <c r="I15" s="32" t="s">
        <v>18</v>
      </c>
      <c r="J15" s="32" t="s">
        <v>18</v>
      </c>
      <c r="K15" s="32" t="s">
        <v>18</v>
      </c>
      <c r="L15" s="32" t="s">
        <v>18</v>
      </c>
      <c r="M15" s="32" t="s">
        <v>18</v>
      </c>
      <c r="N15" s="32" t="s">
        <v>18</v>
      </c>
      <c r="O15" s="32" t="s">
        <v>18</v>
      </c>
      <c r="P15" s="32" t="s">
        <v>18</v>
      </c>
      <c r="Q15" s="32" t="s">
        <v>18</v>
      </c>
      <c r="R15" s="32" t="s">
        <v>18</v>
      </c>
      <c r="S15" s="32" t="s">
        <v>18</v>
      </c>
      <c r="T15" s="32" t="s">
        <v>18</v>
      </c>
      <c r="U15" s="32" t="s">
        <v>18</v>
      </c>
      <c r="V15" s="32" t="s">
        <v>18</v>
      </c>
      <c r="W15" s="32" t="s">
        <v>18</v>
      </c>
      <c r="X15" s="32" t="s">
        <v>18</v>
      </c>
      <c r="Y15" s="32" t="s">
        <v>18</v>
      </c>
      <c r="Z15" s="32" t="s">
        <v>18</v>
      </c>
      <c r="AA15" s="32" t="s">
        <v>18</v>
      </c>
      <c r="AB15" s="32" t="s">
        <v>18</v>
      </c>
      <c r="AC15" s="32" t="s">
        <v>18</v>
      </c>
      <c r="AD15" s="32" t="s">
        <v>18</v>
      </c>
      <c r="AE15" s="32" t="s">
        <v>18</v>
      </c>
      <c r="AF15" s="32" t="s">
        <v>18</v>
      </c>
      <c r="AG15" s="32" t="s">
        <v>18</v>
      </c>
      <c r="AH15" s="32" t="s">
        <v>18</v>
      </c>
      <c r="AI15" s="32" t="s">
        <v>18</v>
      </c>
      <c r="AJ15" s="32" t="s">
        <v>18</v>
      </c>
      <c r="AK15" s="32" t="s">
        <v>18</v>
      </c>
      <c r="AL15" s="32" t="s">
        <v>18</v>
      </c>
      <c r="AM15" s="32" t="s">
        <v>18</v>
      </c>
      <c r="AN15" s="32" t="s">
        <v>18</v>
      </c>
      <c r="AO15" s="32" t="s">
        <v>18</v>
      </c>
      <c r="AP15" s="32" t="s">
        <v>18</v>
      </c>
      <c r="AQ15" s="32" t="s">
        <v>18</v>
      </c>
      <c r="AR15" s="30" t="n">
        <v>2</v>
      </c>
      <c r="AS15" s="33"/>
      <c r="AT15" s="34" t="n">
        <f aca="false">COUNTIF(C15:AQ15,"F")</f>
        <v>0</v>
      </c>
    </row>
    <row r="16" s="28" customFormat="true" ht="9.95" hidden="false" customHeight="true" outlineLevel="0" collapsed="false">
      <c r="A16" s="30" t="n">
        <v>3</v>
      </c>
      <c r="B16" s="91" t="str">
        <f aca="false">'1º Bimestre'!B16</f>
        <v>Altamiro Cândido Neto</v>
      </c>
      <c r="C16" s="32" t="s">
        <v>18</v>
      </c>
      <c r="D16" s="32" t="s">
        <v>18</v>
      </c>
      <c r="E16" s="32" t="s">
        <v>18</v>
      </c>
      <c r="F16" s="32" t="s">
        <v>18</v>
      </c>
      <c r="G16" s="32" t="s">
        <v>18</v>
      </c>
      <c r="H16" s="32" t="s">
        <v>18</v>
      </c>
      <c r="I16" s="32" t="s">
        <v>18</v>
      </c>
      <c r="J16" s="32" t="s">
        <v>18</v>
      </c>
      <c r="K16" s="32" t="s">
        <v>18</v>
      </c>
      <c r="L16" s="32" t="s">
        <v>18</v>
      </c>
      <c r="M16" s="32" t="s">
        <v>18</v>
      </c>
      <c r="N16" s="32" t="s">
        <v>18</v>
      </c>
      <c r="O16" s="32" t="s">
        <v>18</v>
      </c>
      <c r="P16" s="32" t="s">
        <v>18</v>
      </c>
      <c r="Q16" s="32" t="s">
        <v>18</v>
      </c>
      <c r="R16" s="32" t="s">
        <v>18</v>
      </c>
      <c r="S16" s="32" t="s">
        <v>18</v>
      </c>
      <c r="T16" s="32" t="s">
        <v>18</v>
      </c>
      <c r="U16" s="32" t="s">
        <v>18</v>
      </c>
      <c r="V16" s="32" t="s">
        <v>18</v>
      </c>
      <c r="W16" s="32" t="s">
        <v>18</v>
      </c>
      <c r="X16" s="32" t="s">
        <v>18</v>
      </c>
      <c r="Y16" s="32" t="s">
        <v>18</v>
      </c>
      <c r="Z16" s="32" t="s">
        <v>18</v>
      </c>
      <c r="AA16" s="32" t="s">
        <v>18</v>
      </c>
      <c r="AB16" s="32" t="s">
        <v>18</v>
      </c>
      <c r="AC16" s="32" t="s">
        <v>18</v>
      </c>
      <c r="AD16" s="32" t="s">
        <v>18</v>
      </c>
      <c r="AE16" s="32" t="s">
        <v>18</v>
      </c>
      <c r="AF16" s="32" t="s">
        <v>18</v>
      </c>
      <c r="AG16" s="32" t="s">
        <v>18</v>
      </c>
      <c r="AH16" s="32" t="s">
        <v>18</v>
      </c>
      <c r="AI16" s="32" t="s">
        <v>18</v>
      </c>
      <c r="AJ16" s="32" t="s">
        <v>18</v>
      </c>
      <c r="AK16" s="32" t="s">
        <v>18</v>
      </c>
      <c r="AL16" s="32" t="s">
        <v>18</v>
      </c>
      <c r="AM16" s="32" t="s">
        <v>18</v>
      </c>
      <c r="AN16" s="32" t="s">
        <v>18</v>
      </c>
      <c r="AO16" s="32" t="s">
        <v>18</v>
      </c>
      <c r="AP16" s="32" t="s">
        <v>18</v>
      </c>
      <c r="AQ16" s="32" t="s">
        <v>18</v>
      </c>
      <c r="AR16" s="30" t="n">
        <v>3</v>
      </c>
      <c r="AS16" s="33" t="n">
        <v>4</v>
      </c>
      <c r="AT16" s="34" t="n">
        <f aca="false">COUNTIF(C16:AQ16,"F")</f>
        <v>0</v>
      </c>
    </row>
    <row r="17" s="28" customFormat="true" ht="9.95" hidden="false" customHeight="true" outlineLevel="0" collapsed="false">
      <c r="A17" s="30" t="n">
        <v>4</v>
      </c>
      <c r="B17" s="91" t="str">
        <f aca="false">'1º Bimestre'!B17</f>
        <v>Anderson Lucas Barbosa Oliveira Ramos</v>
      </c>
      <c r="C17" s="32" t="s">
        <v>18</v>
      </c>
      <c r="D17" s="32" t="s">
        <v>18</v>
      </c>
      <c r="E17" s="32" t="s">
        <v>18</v>
      </c>
      <c r="F17" s="32" t="s">
        <v>18</v>
      </c>
      <c r="G17" s="32" t="s">
        <v>18</v>
      </c>
      <c r="H17" s="32" t="s">
        <v>18</v>
      </c>
      <c r="I17" s="32" t="s">
        <v>18</v>
      </c>
      <c r="J17" s="32" t="s">
        <v>18</v>
      </c>
      <c r="K17" s="32" t="s">
        <v>18</v>
      </c>
      <c r="L17" s="32" t="s">
        <v>18</v>
      </c>
      <c r="M17" s="32" t="s">
        <v>17</v>
      </c>
      <c r="N17" s="32" t="s">
        <v>17</v>
      </c>
      <c r="O17" s="32" t="s">
        <v>18</v>
      </c>
      <c r="P17" s="32" t="s">
        <v>18</v>
      </c>
      <c r="Q17" s="32" t="s">
        <v>18</v>
      </c>
      <c r="R17" s="32" t="s">
        <v>18</v>
      </c>
      <c r="S17" s="32" t="s">
        <v>18</v>
      </c>
      <c r="T17" s="32" t="s">
        <v>18</v>
      </c>
      <c r="U17" s="32" t="s">
        <v>18</v>
      </c>
      <c r="V17" s="32" t="s">
        <v>18</v>
      </c>
      <c r="W17" s="32" t="s">
        <v>18</v>
      </c>
      <c r="X17" s="32" t="s">
        <v>18</v>
      </c>
      <c r="Y17" s="32" t="s">
        <v>18</v>
      </c>
      <c r="Z17" s="32" t="s">
        <v>18</v>
      </c>
      <c r="AA17" s="32" t="s">
        <v>18</v>
      </c>
      <c r="AB17" s="32" t="s">
        <v>18</v>
      </c>
      <c r="AC17" s="32" t="s">
        <v>18</v>
      </c>
      <c r="AD17" s="32" t="s">
        <v>18</v>
      </c>
      <c r="AE17" s="32" t="s">
        <v>18</v>
      </c>
      <c r="AF17" s="32" t="s">
        <v>18</v>
      </c>
      <c r="AG17" s="32" t="s">
        <v>18</v>
      </c>
      <c r="AH17" s="32" t="s">
        <v>18</v>
      </c>
      <c r="AI17" s="32" t="s">
        <v>18</v>
      </c>
      <c r="AJ17" s="32" t="s">
        <v>18</v>
      </c>
      <c r="AK17" s="32" t="s">
        <v>18</v>
      </c>
      <c r="AL17" s="32" t="s">
        <v>18</v>
      </c>
      <c r="AM17" s="32" t="s">
        <v>18</v>
      </c>
      <c r="AN17" s="32" t="s">
        <v>18</v>
      </c>
      <c r="AO17" s="32" t="s">
        <v>18</v>
      </c>
      <c r="AP17" s="32" t="s">
        <v>18</v>
      </c>
      <c r="AQ17" s="32" t="s">
        <v>18</v>
      </c>
      <c r="AR17" s="30" t="n">
        <v>4</v>
      </c>
      <c r="AS17" s="33" t="n">
        <v>9.5</v>
      </c>
      <c r="AT17" s="34" t="n">
        <f aca="false">COUNTIF(C17:AQ17,"F")</f>
        <v>2</v>
      </c>
    </row>
    <row r="18" s="28" customFormat="true" ht="9.95" hidden="false" customHeight="true" outlineLevel="0" collapsed="false">
      <c r="A18" s="30" t="n">
        <v>5</v>
      </c>
      <c r="B18" s="91" t="str">
        <f aca="false">'1º Bimestre'!B18</f>
        <v>André Grandisoli</v>
      </c>
      <c r="C18" s="32" t="s">
        <v>18</v>
      </c>
      <c r="D18" s="32" t="s">
        <v>18</v>
      </c>
      <c r="E18" s="32" t="s">
        <v>18</v>
      </c>
      <c r="F18" s="32" t="s">
        <v>18</v>
      </c>
      <c r="G18" s="32" t="s">
        <v>18</v>
      </c>
      <c r="H18" s="32" t="s">
        <v>18</v>
      </c>
      <c r="I18" s="32" t="s">
        <v>18</v>
      </c>
      <c r="J18" s="32" t="s">
        <v>18</v>
      </c>
      <c r="K18" s="32" t="s">
        <v>18</v>
      </c>
      <c r="L18" s="32" t="s">
        <v>18</v>
      </c>
      <c r="M18" s="32" t="s">
        <v>18</v>
      </c>
      <c r="N18" s="32" t="s">
        <v>18</v>
      </c>
      <c r="O18" s="32" t="s">
        <v>18</v>
      </c>
      <c r="P18" s="32" t="s">
        <v>18</v>
      </c>
      <c r="Q18" s="32" t="s">
        <v>18</v>
      </c>
      <c r="R18" s="32" t="s">
        <v>18</v>
      </c>
      <c r="S18" s="32" t="s">
        <v>18</v>
      </c>
      <c r="T18" s="32" t="s">
        <v>18</v>
      </c>
      <c r="U18" s="32" t="s">
        <v>18</v>
      </c>
      <c r="V18" s="32" t="s">
        <v>18</v>
      </c>
      <c r="W18" s="32" t="s">
        <v>18</v>
      </c>
      <c r="X18" s="32" t="s">
        <v>18</v>
      </c>
      <c r="Y18" s="32" t="s">
        <v>18</v>
      </c>
      <c r="Z18" s="32" t="s">
        <v>18</v>
      </c>
      <c r="AA18" s="32" t="s">
        <v>18</v>
      </c>
      <c r="AB18" s="32" t="s">
        <v>18</v>
      </c>
      <c r="AC18" s="32" t="s">
        <v>18</v>
      </c>
      <c r="AD18" s="32" t="s">
        <v>18</v>
      </c>
      <c r="AE18" s="32" t="s">
        <v>18</v>
      </c>
      <c r="AF18" s="32" t="s">
        <v>18</v>
      </c>
      <c r="AG18" s="32" t="s">
        <v>18</v>
      </c>
      <c r="AH18" s="32" t="s">
        <v>18</v>
      </c>
      <c r="AI18" s="32" t="s">
        <v>18</v>
      </c>
      <c r="AJ18" s="32" t="s">
        <v>18</v>
      </c>
      <c r="AK18" s="32" t="s">
        <v>18</v>
      </c>
      <c r="AL18" s="32" t="s">
        <v>18</v>
      </c>
      <c r="AM18" s="32" t="s">
        <v>18</v>
      </c>
      <c r="AN18" s="32" t="s">
        <v>18</v>
      </c>
      <c r="AO18" s="32" t="s">
        <v>18</v>
      </c>
      <c r="AP18" s="32" t="s">
        <v>18</v>
      </c>
      <c r="AQ18" s="32" t="s">
        <v>18</v>
      </c>
      <c r="AR18" s="30" t="n">
        <v>5</v>
      </c>
      <c r="AS18" s="33" t="n">
        <v>7</v>
      </c>
      <c r="AT18" s="34" t="n">
        <f aca="false">COUNTIF(C18:AQ18,"F")</f>
        <v>0</v>
      </c>
    </row>
    <row r="19" s="28" customFormat="true" ht="9.95" hidden="false" customHeight="true" outlineLevel="0" collapsed="false">
      <c r="A19" s="30" t="n">
        <v>6</v>
      </c>
      <c r="B19" s="91" t="str">
        <f aca="false">'1º Bimestre'!B19</f>
        <v>André Luiz Mezz</v>
      </c>
      <c r="C19" s="32" t="s">
        <v>18</v>
      </c>
      <c r="D19" s="32" t="s">
        <v>18</v>
      </c>
      <c r="E19" s="32" t="s">
        <v>18</v>
      </c>
      <c r="F19" s="32" t="s">
        <v>18</v>
      </c>
      <c r="G19" s="32" t="s">
        <v>18</v>
      </c>
      <c r="H19" s="32" t="s">
        <v>18</v>
      </c>
      <c r="I19" s="32" t="s">
        <v>18</v>
      </c>
      <c r="J19" s="32" t="s">
        <v>18</v>
      </c>
      <c r="K19" s="32" t="s">
        <v>18</v>
      </c>
      <c r="L19" s="32" t="s">
        <v>18</v>
      </c>
      <c r="M19" s="32" t="s">
        <v>18</v>
      </c>
      <c r="N19" s="32" t="s">
        <v>18</v>
      </c>
      <c r="O19" s="32" t="s">
        <v>18</v>
      </c>
      <c r="P19" s="32" t="s">
        <v>18</v>
      </c>
      <c r="Q19" s="32" t="s">
        <v>18</v>
      </c>
      <c r="R19" s="32" t="s">
        <v>18</v>
      </c>
      <c r="S19" s="32" t="s">
        <v>18</v>
      </c>
      <c r="T19" s="32" t="s">
        <v>18</v>
      </c>
      <c r="U19" s="32" t="s">
        <v>18</v>
      </c>
      <c r="V19" s="32" t="s">
        <v>18</v>
      </c>
      <c r="W19" s="32" t="s">
        <v>18</v>
      </c>
      <c r="X19" s="32" t="s">
        <v>18</v>
      </c>
      <c r="Y19" s="32" t="s">
        <v>18</v>
      </c>
      <c r="Z19" s="32" t="s">
        <v>18</v>
      </c>
      <c r="AA19" s="32" t="s">
        <v>18</v>
      </c>
      <c r="AB19" s="32" t="s">
        <v>18</v>
      </c>
      <c r="AC19" s="32" t="s">
        <v>18</v>
      </c>
      <c r="AD19" s="32" t="s">
        <v>18</v>
      </c>
      <c r="AE19" s="32" t="s">
        <v>18</v>
      </c>
      <c r="AF19" s="32" t="s">
        <v>18</v>
      </c>
      <c r="AG19" s="32" t="s">
        <v>18</v>
      </c>
      <c r="AH19" s="32" t="s">
        <v>18</v>
      </c>
      <c r="AI19" s="32" t="s">
        <v>18</v>
      </c>
      <c r="AJ19" s="32" t="s">
        <v>18</v>
      </c>
      <c r="AK19" s="32" t="s">
        <v>18</v>
      </c>
      <c r="AL19" s="32" t="s">
        <v>18</v>
      </c>
      <c r="AM19" s="32" t="s">
        <v>18</v>
      </c>
      <c r="AN19" s="32" t="s">
        <v>18</v>
      </c>
      <c r="AO19" s="32" t="s">
        <v>18</v>
      </c>
      <c r="AP19" s="32" t="s">
        <v>18</v>
      </c>
      <c r="AQ19" s="32" t="s">
        <v>18</v>
      </c>
      <c r="AR19" s="30" t="n">
        <v>6</v>
      </c>
      <c r="AS19" s="33" t="n">
        <v>6.1</v>
      </c>
      <c r="AT19" s="34" t="n">
        <f aca="false">COUNTIF(C19:AQ19,"F")</f>
        <v>0</v>
      </c>
    </row>
    <row r="20" s="28" customFormat="true" ht="9.95" hidden="false" customHeight="true" outlineLevel="0" collapsed="false">
      <c r="A20" s="30" t="n">
        <v>7</v>
      </c>
      <c r="B20" s="91" t="str">
        <f aca="false">'1º Bimestre'!B20</f>
        <v>Andressa Ferreira de Souza</v>
      </c>
      <c r="C20" s="32" t="s">
        <v>18</v>
      </c>
      <c r="D20" s="32" t="s">
        <v>18</v>
      </c>
      <c r="E20" s="32" t="s">
        <v>18</v>
      </c>
      <c r="F20" s="32" t="s">
        <v>18</v>
      </c>
      <c r="G20" s="32" t="s">
        <v>18</v>
      </c>
      <c r="H20" s="32" t="s">
        <v>18</v>
      </c>
      <c r="I20" s="32" t="s">
        <v>18</v>
      </c>
      <c r="J20" s="32" t="s">
        <v>18</v>
      </c>
      <c r="K20" s="32" t="s">
        <v>17</v>
      </c>
      <c r="L20" s="32" t="s">
        <v>17</v>
      </c>
      <c r="M20" s="32" t="s">
        <v>17</v>
      </c>
      <c r="N20" s="32" t="s">
        <v>17</v>
      </c>
      <c r="O20" s="32" t="s">
        <v>18</v>
      </c>
      <c r="P20" s="32" t="s">
        <v>18</v>
      </c>
      <c r="Q20" s="32" t="s">
        <v>18</v>
      </c>
      <c r="R20" s="32" t="s">
        <v>18</v>
      </c>
      <c r="S20" s="32" t="s">
        <v>18</v>
      </c>
      <c r="T20" s="32" t="s">
        <v>18</v>
      </c>
      <c r="U20" s="32" t="s">
        <v>18</v>
      </c>
      <c r="V20" s="32" t="s">
        <v>18</v>
      </c>
      <c r="W20" s="32" t="s">
        <v>18</v>
      </c>
      <c r="X20" s="32" t="s">
        <v>18</v>
      </c>
      <c r="Y20" s="32" t="s">
        <v>18</v>
      </c>
      <c r="Z20" s="32" t="s">
        <v>18</v>
      </c>
      <c r="AA20" s="32" t="s">
        <v>18</v>
      </c>
      <c r="AB20" s="32" t="s">
        <v>18</v>
      </c>
      <c r="AC20" s="32" t="s">
        <v>18</v>
      </c>
      <c r="AD20" s="32" t="s">
        <v>18</v>
      </c>
      <c r="AE20" s="32" t="s">
        <v>18</v>
      </c>
      <c r="AF20" s="32" t="s">
        <v>18</v>
      </c>
      <c r="AG20" s="32" t="s">
        <v>18</v>
      </c>
      <c r="AH20" s="32" t="s">
        <v>18</v>
      </c>
      <c r="AI20" s="32" t="s">
        <v>18</v>
      </c>
      <c r="AJ20" s="32" t="s">
        <v>18</v>
      </c>
      <c r="AK20" s="32" t="s">
        <v>18</v>
      </c>
      <c r="AL20" s="32" t="s">
        <v>18</v>
      </c>
      <c r="AM20" s="32" t="s">
        <v>18</v>
      </c>
      <c r="AN20" s="32" t="s">
        <v>18</v>
      </c>
      <c r="AO20" s="32" t="s">
        <v>18</v>
      </c>
      <c r="AP20" s="32" t="s">
        <v>18</v>
      </c>
      <c r="AQ20" s="32" t="s">
        <v>18</v>
      </c>
      <c r="AR20" s="30" t="n">
        <v>7</v>
      </c>
      <c r="AS20" s="33" t="n">
        <v>7.5</v>
      </c>
      <c r="AT20" s="34" t="n">
        <f aca="false">COUNTIF(C20:AQ20,"F")</f>
        <v>4</v>
      </c>
    </row>
    <row r="21" s="28" customFormat="true" ht="9.95" hidden="false" customHeight="true" outlineLevel="0" collapsed="false">
      <c r="A21" s="30" t="n">
        <v>8</v>
      </c>
      <c r="B21" s="91" t="str">
        <f aca="false">'1º Bimestre'!B21</f>
        <v>Caio Vinicius Pacheco</v>
      </c>
      <c r="C21" s="32" t="s">
        <v>18</v>
      </c>
      <c r="D21" s="32" t="s">
        <v>18</v>
      </c>
      <c r="E21" s="32" t="s">
        <v>18</v>
      </c>
      <c r="F21" s="32" t="s">
        <v>18</v>
      </c>
      <c r="G21" s="32" t="s">
        <v>17</v>
      </c>
      <c r="H21" s="32" t="s">
        <v>17</v>
      </c>
      <c r="I21" s="32" t="s">
        <v>18</v>
      </c>
      <c r="J21" s="32" t="s">
        <v>18</v>
      </c>
      <c r="K21" s="32" t="s">
        <v>18</v>
      </c>
      <c r="L21" s="32" t="s">
        <v>18</v>
      </c>
      <c r="M21" s="32" t="s">
        <v>18</v>
      </c>
      <c r="N21" s="32" t="s">
        <v>18</v>
      </c>
      <c r="O21" s="32" t="s">
        <v>18</v>
      </c>
      <c r="P21" s="32" t="s">
        <v>18</v>
      </c>
      <c r="Q21" s="32" t="s">
        <v>18</v>
      </c>
      <c r="R21" s="32" t="s">
        <v>18</v>
      </c>
      <c r="S21" s="32" t="s">
        <v>18</v>
      </c>
      <c r="T21" s="32" t="s">
        <v>18</v>
      </c>
      <c r="U21" s="32" t="s">
        <v>18</v>
      </c>
      <c r="V21" s="32" t="s">
        <v>18</v>
      </c>
      <c r="W21" s="32" t="s">
        <v>18</v>
      </c>
      <c r="X21" s="32" t="s">
        <v>18</v>
      </c>
      <c r="Y21" s="32" t="s">
        <v>18</v>
      </c>
      <c r="Z21" s="32" t="s">
        <v>18</v>
      </c>
      <c r="AA21" s="32" t="s">
        <v>18</v>
      </c>
      <c r="AB21" s="32" t="s">
        <v>18</v>
      </c>
      <c r="AC21" s="32" t="s">
        <v>18</v>
      </c>
      <c r="AD21" s="32" t="s">
        <v>18</v>
      </c>
      <c r="AE21" s="32" t="s">
        <v>18</v>
      </c>
      <c r="AF21" s="32" t="s">
        <v>18</v>
      </c>
      <c r="AG21" s="32" t="s">
        <v>18</v>
      </c>
      <c r="AH21" s="32" t="s">
        <v>18</v>
      </c>
      <c r="AI21" s="32" t="s">
        <v>18</v>
      </c>
      <c r="AJ21" s="32" t="s">
        <v>18</v>
      </c>
      <c r="AK21" s="32" t="s">
        <v>18</v>
      </c>
      <c r="AL21" s="32" t="s">
        <v>18</v>
      </c>
      <c r="AM21" s="32" t="s">
        <v>18</v>
      </c>
      <c r="AN21" s="32" t="s">
        <v>18</v>
      </c>
      <c r="AO21" s="32" t="s">
        <v>18</v>
      </c>
      <c r="AP21" s="32" t="s">
        <v>18</v>
      </c>
      <c r="AQ21" s="32" t="s">
        <v>18</v>
      </c>
      <c r="AR21" s="30" t="n">
        <v>8</v>
      </c>
      <c r="AS21" s="33" t="n">
        <v>6</v>
      </c>
      <c r="AT21" s="34" t="n">
        <f aca="false">COUNTIF(C21:AQ21,"F")</f>
        <v>2</v>
      </c>
    </row>
    <row r="22" s="28" customFormat="true" ht="9.95" hidden="false" customHeight="true" outlineLevel="0" collapsed="false">
      <c r="A22" s="30" t="n">
        <v>9</v>
      </c>
      <c r="B22" s="91" t="str">
        <f aca="false">'1º Bimestre'!B22</f>
        <v>Carolina Picoloto</v>
      </c>
      <c r="C22" s="32" t="s">
        <v>18</v>
      </c>
      <c r="D22" s="32" t="s">
        <v>18</v>
      </c>
      <c r="E22" s="32" t="s">
        <v>18</v>
      </c>
      <c r="F22" s="32" t="s">
        <v>18</v>
      </c>
      <c r="G22" s="32" t="s">
        <v>18</v>
      </c>
      <c r="H22" s="32" t="s">
        <v>18</v>
      </c>
      <c r="I22" s="32" t="s">
        <v>18</v>
      </c>
      <c r="J22" s="32" t="s">
        <v>18</v>
      </c>
      <c r="K22" s="32" t="s">
        <v>18</v>
      </c>
      <c r="L22" s="32" t="s">
        <v>18</v>
      </c>
      <c r="M22" s="32" t="s">
        <v>18</v>
      </c>
      <c r="N22" s="32" t="s">
        <v>18</v>
      </c>
      <c r="O22" s="32" t="s">
        <v>18</v>
      </c>
      <c r="P22" s="32" t="s">
        <v>18</v>
      </c>
      <c r="Q22" s="32" t="s">
        <v>18</v>
      </c>
      <c r="R22" s="32" t="s">
        <v>18</v>
      </c>
      <c r="S22" s="32" t="s">
        <v>18</v>
      </c>
      <c r="T22" s="32" t="s">
        <v>18</v>
      </c>
      <c r="U22" s="32" t="s">
        <v>18</v>
      </c>
      <c r="V22" s="32" t="s">
        <v>18</v>
      </c>
      <c r="W22" s="32" t="s">
        <v>18</v>
      </c>
      <c r="X22" s="32" t="s">
        <v>18</v>
      </c>
      <c r="Y22" s="32" t="s">
        <v>18</v>
      </c>
      <c r="Z22" s="32" t="s">
        <v>18</v>
      </c>
      <c r="AA22" s="32" t="s">
        <v>18</v>
      </c>
      <c r="AB22" s="32" t="s">
        <v>18</v>
      </c>
      <c r="AC22" s="32" t="s">
        <v>18</v>
      </c>
      <c r="AD22" s="32" t="s">
        <v>18</v>
      </c>
      <c r="AE22" s="32" t="s">
        <v>18</v>
      </c>
      <c r="AF22" s="32" t="s">
        <v>18</v>
      </c>
      <c r="AG22" s="32" t="s">
        <v>18</v>
      </c>
      <c r="AH22" s="32" t="s">
        <v>18</v>
      </c>
      <c r="AI22" s="32" t="s">
        <v>18</v>
      </c>
      <c r="AJ22" s="32" t="s">
        <v>18</v>
      </c>
      <c r="AK22" s="32" t="s">
        <v>18</v>
      </c>
      <c r="AL22" s="32" t="s">
        <v>18</v>
      </c>
      <c r="AM22" s="32" t="s">
        <v>18</v>
      </c>
      <c r="AN22" s="32" t="s">
        <v>18</v>
      </c>
      <c r="AO22" s="32" t="s">
        <v>18</v>
      </c>
      <c r="AP22" s="32" t="s">
        <v>18</v>
      </c>
      <c r="AQ22" s="32" t="s">
        <v>18</v>
      </c>
      <c r="AR22" s="30" t="n">
        <v>9</v>
      </c>
      <c r="AS22" s="33" t="n">
        <v>10</v>
      </c>
      <c r="AT22" s="34" t="n">
        <f aca="false">COUNTIF(C22:AQ22,"F")</f>
        <v>0</v>
      </c>
    </row>
    <row r="23" s="28" customFormat="true" ht="9.95" hidden="false" customHeight="true" outlineLevel="0" collapsed="false">
      <c r="A23" s="30" t="n">
        <v>10</v>
      </c>
      <c r="B23" s="91" t="str">
        <f aca="false">'1º Bimestre'!B23</f>
        <v>Claudineia de Morais Pereira</v>
      </c>
      <c r="C23" s="32" t="s">
        <v>18</v>
      </c>
      <c r="D23" s="32" t="s">
        <v>18</v>
      </c>
      <c r="E23" s="32" t="s">
        <v>18</v>
      </c>
      <c r="F23" s="32" t="s">
        <v>18</v>
      </c>
      <c r="G23" s="32" t="s">
        <v>18</v>
      </c>
      <c r="H23" s="32" t="s">
        <v>18</v>
      </c>
      <c r="I23" s="32" t="s">
        <v>18</v>
      </c>
      <c r="J23" s="32" t="s">
        <v>18</v>
      </c>
      <c r="K23" s="32" t="s">
        <v>18</v>
      </c>
      <c r="L23" s="32" t="s">
        <v>18</v>
      </c>
      <c r="M23" s="32" t="s">
        <v>18</v>
      </c>
      <c r="N23" s="32" t="s">
        <v>18</v>
      </c>
      <c r="O23" s="32" t="s">
        <v>18</v>
      </c>
      <c r="P23" s="32" t="s">
        <v>18</v>
      </c>
      <c r="Q23" s="32" t="s">
        <v>18</v>
      </c>
      <c r="R23" s="32" t="s">
        <v>18</v>
      </c>
      <c r="S23" s="32" t="s">
        <v>18</v>
      </c>
      <c r="T23" s="32" t="s">
        <v>18</v>
      </c>
      <c r="U23" s="32" t="s">
        <v>18</v>
      </c>
      <c r="V23" s="32" t="s">
        <v>18</v>
      </c>
      <c r="W23" s="32" t="s">
        <v>18</v>
      </c>
      <c r="X23" s="32" t="s">
        <v>18</v>
      </c>
      <c r="Y23" s="32" t="s">
        <v>18</v>
      </c>
      <c r="Z23" s="32" t="s">
        <v>18</v>
      </c>
      <c r="AA23" s="32" t="s">
        <v>18</v>
      </c>
      <c r="AB23" s="32" t="s">
        <v>18</v>
      </c>
      <c r="AC23" s="32" t="s">
        <v>18</v>
      </c>
      <c r="AD23" s="32" t="s">
        <v>18</v>
      </c>
      <c r="AE23" s="32" t="s">
        <v>18</v>
      </c>
      <c r="AF23" s="32" t="s">
        <v>18</v>
      </c>
      <c r="AG23" s="32" t="s">
        <v>18</v>
      </c>
      <c r="AH23" s="32" t="s">
        <v>18</v>
      </c>
      <c r="AI23" s="32" t="s">
        <v>18</v>
      </c>
      <c r="AJ23" s="32" t="s">
        <v>18</v>
      </c>
      <c r="AK23" s="32" t="s">
        <v>18</v>
      </c>
      <c r="AL23" s="32" t="s">
        <v>18</v>
      </c>
      <c r="AM23" s="32" t="s">
        <v>18</v>
      </c>
      <c r="AN23" s="32" t="s">
        <v>18</v>
      </c>
      <c r="AO23" s="32" t="s">
        <v>18</v>
      </c>
      <c r="AP23" s="32" t="s">
        <v>18</v>
      </c>
      <c r="AQ23" s="32" t="s">
        <v>18</v>
      </c>
      <c r="AR23" s="30" t="n">
        <v>10</v>
      </c>
      <c r="AS23" s="33" t="n">
        <v>6</v>
      </c>
      <c r="AT23" s="34" t="n">
        <f aca="false">COUNTIF(C23:AQ23,"F")</f>
        <v>0</v>
      </c>
    </row>
    <row r="24" s="28" customFormat="true" ht="9.95" hidden="false" customHeight="true" outlineLevel="0" collapsed="false">
      <c r="A24" s="30" t="n">
        <v>11</v>
      </c>
      <c r="B24" s="91" t="str">
        <f aca="false">'1º Bimestre'!B24</f>
        <v>Claudio Daniel da Silva</v>
      </c>
      <c r="C24" s="32" t="s">
        <v>18</v>
      </c>
      <c r="D24" s="32" t="s">
        <v>18</v>
      </c>
      <c r="E24" s="32" t="s">
        <v>18</v>
      </c>
      <c r="F24" s="32" t="s">
        <v>18</v>
      </c>
      <c r="G24" s="32" t="s">
        <v>17</v>
      </c>
      <c r="H24" s="32" t="s">
        <v>17</v>
      </c>
      <c r="I24" s="32" t="s">
        <v>18</v>
      </c>
      <c r="J24" s="32" t="s">
        <v>18</v>
      </c>
      <c r="K24" s="32" t="s">
        <v>18</v>
      </c>
      <c r="L24" s="32" t="s">
        <v>18</v>
      </c>
      <c r="M24" s="32" t="s">
        <v>18</v>
      </c>
      <c r="N24" s="32" t="s">
        <v>18</v>
      </c>
      <c r="O24" s="32" t="s">
        <v>18</v>
      </c>
      <c r="P24" s="32" t="s">
        <v>18</v>
      </c>
      <c r="Q24" s="32" t="s">
        <v>18</v>
      </c>
      <c r="R24" s="32" t="s">
        <v>18</v>
      </c>
      <c r="S24" s="32" t="s">
        <v>18</v>
      </c>
      <c r="T24" s="32" t="s">
        <v>18</v>
      </c>
      <c r="U24" s="32" t="s">
        <v>18</v>
      </c>
      <c r="V24" s="32" t="s">
        <v>18</v>
      </c>
      <c r="W24" s="32" t="s">
        <v>18</v>
      </c>
      <c r="X24" s="32" t="s">
        <v>18</v>
      </c>
      <c r="Y24" s="32" t="s">
        <v>18</v>
      </c>
      <c r="Z24" s="32" t="s">
        <v>18</v>
      </c>
      <c r="AA24" s="32" t="s">
        <v>18</v>
      </c>
      <c r="AB24" s="32" t="s">
        <v>18</v>
      </c>
      <c r="AC24" s="32" t="s">
        <v>18</v>
      </c>
      <c r="AD24" s="32" t="s">
        <v>18</v>
      </c>
      <c r="AE24" s="32" t="s">
        <v>18</v>
      </c>
      <c r="AF24" s="32" t="s">
        <v>18</v>
      </c>
      <c r="AG24" s="32" t="s">
        <v>18</v>
      </c>
      <c r="AH24" s="32" t="s">
        <v>18</v>
      </c>
      <c r="AI24" s="32" t="s">
        <v>18</v>
      </c>
      <c r="AJ24" s="32" t="s">
        <v>18</v>
      </c>
      <c r="AK24" s="32" t="s">
        <v>18</v>
      </c>
      <c r="AL24" s="32" t="s">
        <v>18</v>
      </c>
      <c r="AM24" s="32" t="s">
        <v>18</v>
      </c>
      <c r="AN24" s="32" t="s">
        <v>18</v>
      </c>
      <c r="AO24" s="32" t="s">
        <v>18</v>
      </c>
      <c r="AP24" s="32" t="s">
        <v>18</v>
      </c>
      <c r="AQ24" s="32" t="s">
        <v>18</v>
      </c>
      <c r="AR24" s="30" t="n">
        <v>11</v>
      </c>
      <c r="AS24" s="33" t="n">
        <v>4</v>
      </c>
      <c r="AT24" s="34" t="n">
        <f aca="false">COUNTIF(C24:AQ24,"F")</f>
        <v>2</v>
      </c>
    </row>
    <row r="25" s="28" customFormat="true" ht="9.95" hidden="false" customHeight="true" outlineLevel="0" collapsed="false">
      <c r="A25" s="30" t="n">
        <v>12</v>
      </c>
      <c r="B25" s="91" t="str">
        <f aca="false">'1º Bimestre'!B25</f>
        <v>Daniel Alexander Borges de Araújo</v>
      </c>
      <c r="C25" s="32" t="s">
        <v>18</v>
      </c>
      <c r="D25" s="32" t="s">
        <v>18</v>
      </c>
      <c r="E25" s="32" t="s">
        <v>18</v>
      </c>
      <c r="F25" s="32" t="s">
        <v>18</v>
      </c>
      <c r="G25" s="32" t="s">
        <v>18</v>
      </c>
      <c r="H25" s="32" t="s">
        <v>18</v>
      </c>
      <c r="I25" s="32" t="s">
        <v>18</v>
      </c>
      <c r="J25" s="32" t="s">
        <v>18</v>
      </c>
      <c r="K25" s="32" t="s">
        <v>18</v>
      </c>
      <c r="L25" s="32" t="s">
        <v>18</v>
      </c>
      <c r="M25" s="32" t="s">
        <v>18</v>
      </c>
      <c r="N25" s="32" t="s">
        <v>18</v>
      </c>
      <c r="O25" s="32" t="s">
        <v>18</v>
      </c>
      <c r="P25" s="32" t="s">
        <v>18</v>
      </c>
      <c r="Q25" s="32" t="s">
        <v>18</v>
      </c>
      <c r="R25" s="32" t="s">
        <v>18</v>
      </c>
      <c r="S25" s="32" t="s">
        <v>18</v>
      </c>
      <c r="T25" s="32" t="s">
        <v>18</v>
      </c>
      <c r="U25" s="32" t="s">
        <v>18</v>
      </c>
      <c r="V25" s="32" t="s">
        <v>18</v>
      </c>
      <c r="W25" s="32" t="s">
        <v>18</v>
      </c>
      <c r="X25" s="32" t="s">
        <v>18</v>
      </c>
      <c r="Y25" s="32" t="s">
        <v>18</v>
      </c>
      <c r="Z25" s="32" t="s">
        <v>18</v>
      </c>
      <c r="AA25" s="32" t="s">
        <v>18</v>
      </c>
      <c r="AB25" s="32" t="s">
        <v>18</v>
      </c>
      <c r="AC25" s="32" t="s">
        <v>18</v>
      </c>
      <c r="AD25" s="32" t="s">
        <v>18</v>
      </c>
      <c r="AE25" s="32" t="s">
        <v>18</v>
      </c>
      <c r="AF25" s="32" t="s">
        <v>18</v>
      </c>
      <c r="AG25" s="32" t="s">
        <v>18</v>
      </c>
      <c r="AH25" s="32" t="s">
        <v>18</v>
      </c>
      <c r="AI25" s="32" t="s">
        <v>18</v>
      </c>
      <c r="AJ25" s="32" t="s">
        <v>18</v>
      </c>
      <c r="AK25" s="32" t="s">
        <v>18</v>
      </c>
      <c r="AL25" s="32" t="s">
        <v>18</v>
      </c>
      <c r="AM25" s="32" t="s">
        <v>18</v>
      </c>
      <c r="AN25" s="32" t="s">
        <v>18</v>
      </c>
      <c r="AO25" s="32" t="s">
        <v>18</v>
      </c>
      <c r="AP25" s="32" t="s">
        <v>18</v>
      </c>
      <c r="AQ25" s="32" t="s">
        <v>18</v>
      </c>
      <c r="AR25" s="30" t="n">
        <v>12</v>
      </c>
      <c r="AS25" s="33" t="n">
        <v>8.3</v>
      </c>
      <c r="AT25" s="34" t="n">
        <f aca="false">COUNTIF(C25:AQ25,"F")</f>
        <v>0</v>
      </c>
    </row>
    <row r="26" s="28" customFormat="true" ht="9.95" hidden="false" customHeight="true" outlineLevel="0" collapsed="false">
      <c r="A26" s="30" t="n">
        <v>13</v>
      </c>
      <c r="B26" s="91" t="str">
        <f aca="false">'1º Bimestre'!B26</f>
        <v>Daniela Turatti Rauber</v>
      </c>
      <c r="C26" s="32" t="s">
        <v>18</v>
      </c>
      <c r="D26" s="32" t="s">
        <v>18</v>
      </c>
      <c r="E26" s="32" t="s">
        <v>18</v>
      </c>
      <c r="F26" s="32" t="s">
        <v>18</v>
      </c>
      <c r="G26" s="32" t="s">
        <v>18</v>
      </c>
      <c r="H26" s="32" t="s">
        <v>18</v>
      </c>
      <c r="I26" s="32" t="s">
        <v>18</v>
      </c>
      <c r="J26" s="32" t="s">
        <v>18</v>
      </c>
      <c r="K26" s="32" t="s">
        <v>18</v>
      </c>
      <c r="L26" s="32" t="s">
        <v>18</v>
      </c>
      <c r="M26" s="32" t="s">
        <v>18</v>
      </c>
      <c r="N26" s="32" t="s">
        <v>18</v>
      </c>
      <c r="O26" s="32" t="s">
        <v>18</v>
      </c>
      <c r="P26" s="32" t="s">
        <v>18</v>
      </c>
      <c r="Q26" s="32" t="s">
        <v>18</v>
      </c>
      <c r="R26" s="32" t="s">
        <v>18</v>
      </c>
      <c r="S26" s="32" t="s">
        <v>18</v>
      </c>
      <c r="T26" s="32" t="s">
        <v>18</v>
      </c>
      <c r="U26" s="32" t="s">
        <v>18</v>
      </c>
      <c r="V26" s="32" t="s">
        <v>18</v>
      </c>
      <c r="W26" s="32" t="s">
        <v>18</v>
      </c>
      <c r="X26" s="32" t="s">
        <v>18</v>
      </c>
      <c r="Y26" s="32" t="s">
        <v>18</v>
      </c>
      <c r="Z26" s="32" t="s">
        <v>18</v>
      </c>
      <c r="AA26" s="32" t="s">
        <v>18</v>
      </c>
      <c r="AB26" s="32" t="s">
        <v>18</v>
      </c>
      <c r="AC26" s="32" t="s">
        <v>18</v>
      </c>
      <c r="AD26" s="32" t="s">
        <v>18</v>
      </c>
      <c r="AE26" s="32" t="s">
        <v>18</v>
      </c>
      <c r="AF26" s="32" t="s">
        <v>18</v>
      </c>
      <c r="AG26" s="32" t="s">
        <v>18</v>
      </c>
      <c r="AH26" s="32" t="s">
        <v>18</v>
      </c>
      <c r="AI26" s="32" t="s">
        <v>18</v>
      </c>
      <c r="AJ26" s="32" t="s">
        <v>18</v>
      </c>
      <c r="AK26" s="32" t="s">
        <v>18</v>
      </c>
      <c r="AL26" s="32" t="s">
        <v>18</v>
      </c>
      <c r="AM26" s="32" t="s">
        <v>18</v>
      </c>
      <c r="AN26" s="32" t="s">
        <v>18</v>
      </c>
      <c r="AO26" s="32" t="s">
        <v>18</v>
      </c>
      <c r="AP26" s="32" t="s">
        <v>18</v>
      </c>
      <c r="AQ26" s="32" t="s">
        <v>18</v>
      </c>
      <c r="AR26" s="30" t="n">
        <v>13</v>
      </c>
      <c r="AS26" s="33" t="n">
        <v>6.5</v>
      </c>
      <c r="AT26" s="34" t="n">
        <f aca="false">COUNTIF(C26:AQ26,"F")</f>
        <v>0</v>
      </c>
    </row>
    <row r="27" s="28" customFormat="true" ht="9.95" hidden="false" customHeight="true" outlineLevel="0" collapsed="false">
      <c r="A27" s="30" t="n">
        <v>14</v>
      </c>
      <c r="B27" s="91" t="str">
        <f aca="false">'1º Bimestre'!B27</f>
        <v>David Alberto Reis Lopes</v>
      </c>
      <c r="C27" s="32" t="s">
        <v>18</v>
      </c>
      <c r="D27" s="32" t="s">
        <v>18</v>
      </c>
      <c r="E27" s="32" t="s">
        <v>18</v>
      </c>
      <c r="F27" s="32" t="s">
        <v>18</v>
      </c>
      <c r="G27" s="32" t="s">
        <v>18</v>
      </c>
      <c r="H27" s="32" t="s">
        <v>18</v>
      </c>
      <c r="I27" s="32" t="s">
        <v>18</v>
      </c>
      <c r="J27" s="32" t="s">
        <v>18</v>
      </c>
      <c r="K27" s="32" t="s">
        <v>18</v>
      </c>
      <c r="L27" s="32" t="s">
        <v>18</v>
      </c>
      <c r="M27" s="32" t="s">
        <v>18</v>
      </c>
      <c r="N27" s="32" t="s">
        <v>18</v>
      </c>
      <c r="O27" s="32" t="s">
        <v>18</v>
      </c>
      <c r="P27" s="32" t="s">
        <v>18</v>
      </c>
      <c r="Q27" s="32" t="s">
        <v>18</v>
      </c>
      <c r="R27" s="32" t="s">
        <v>18</v>
      </c>
      <c r="S27" s="32" t="s">
        <v>18</v>
      </c>
      <c r="T27" s="32" t="s">
        <v>18</v>
      </c>
      <c r="U27" s="32" t="s">
        <v>18</v>
      </c>
      <c r="V27" s="32" t="s">
        <v>18</v>
      </c>
      <c r="W27" s="32" t="s">
        <v>18</v>
      </c>
      <c r="X27" s="32" t="s">
        <v>18</v>
      </c>
      <c r="Y27" s="32" t="s">
        <v>18</v>
      </c>
      <c r="Z27" s="32" t="s">
        <v>18</v>
      </c>
      <c r="AA27" s="32" t="s">
        <v>18</v>
      </c>
      <c r="AB27" s="32" t="s">
        <v>18</v>
      </c>
      <c r="AC27" s="32" t="s">
        <v>18</v>
      </c>
      <c r="AD27" s="32" t="s">
        <v>18</v>
      </c>
      <c r="AE27" s="32" t="s">
        <v>18</v>
      </c>
      <c r="AF27" s="32" t="s">
        <v>18</v>
      </c>
      <c r="AG27" s="32" t="s">
        <v>18</v>
      </c>
      <c r="AH27" s="32" t="s">
        <v>18</v>
      </c>
      <c r="AI27" s="32" t="s">
        <v>18</v>
      </c>
      <c r="AJ27" s="32" t="s">
        <v>18</v>
      </c>
      <c r="AK27" s="32" t="s">
        <v>18</v>
      </c>
      <c r="AL27" s="32" t="s">
        <v>18</v>
      </c>
      <c r="AM27" s="32" t="s">
        <v>18</v>
      </c>
      <c r="AN27" s="32" t="s">
        <v>18</v>
      </c>
      <c r="AO27" s="32" t="s">
        <v>18</v>
      </c>
      <c r="AP27" s="32" t="s">
        <v>18</v>
      </c>
      <c r="AQ27" s="32" t="s">
        <v>18</v>
      </c>
      <c r="AR27" s="30" t="n">
        <v>14</v>
      </c>
      <c r="AS27" s="33" t="n">
        <v>9.5</v>
      </c>
      <c r="AT27" s="34" t="n">
        <f aca="false">COUNTIF(C27:AQ27,"F")</f>
        <v>0</v>
      </c>
    </row>
    <row r="28" s="28" customFormat="true" ht="9.95" hidden="false" customHeight="true" outlineLevel="0" collapsed="false">
      <c r="A28" s="30" t="n">
        <v>15</v>
      </c>
      <c r="B28" s="91" t="str">
        <f aca="false">'1º Bimestre'!B28</f>
        <v>Douglas Fernando da Luz</v>
      </c>
      <c r="C28" s="32" t="s">
        <v>18</v>
      </c>
      <c r="D28" s="32" t="s">
        <v>18</v>
      </c>
      <c r="E28" s="32" t="s">
        <v>18</v>
      </c>
      <c r="F28" s="32" t="s">
        <v>18</v>
      </c>
      <c r="G28" s="32" t="s">
        <v>18</v>
      </c>
      <c r="H28" s="32" t="s">
        <v>18</v>
      </c>
      <c r="I28" s="32" t="s">
        <v>18</v>
      </c>
      <c r="J28" s="32" t="s">
        <v>18</v>
      </c>
      <c r="K28" s="32" t="s">
        <v>18</v>
      </c>
      <c r="L28" s="32" t="s">
        <v>18</v>
      </c>
      <c r="M28" s="32" t="s">
        <v>18</v>
      </c>
      <c r="N28" s="32" t="s">
        <v>18</v>
      </c>
      <c r="O28" s="32" t="s">
        <v>18</v>
      </c>
      <c r="P28" s="32" t="s">
        <v>18</v>
      </c>
      <c r="Q28" s="32" t="s">
        <v>18</v>
      </c>
      <c r="R28" s="32" t="s">
        <v>18</v>
      </c>
      <c r="S28" s="32" t="s">
        <v>18</v>
      </c>
      <c r="T28" s="32" t="s">
        <v>18</v>
      </c>
      <c r="U28" s="32" t="s">
        <v>18</v>
      </c>
      <c r="V28" s="32" t="s">
        <v>18</v>
      </c>
      <c r="W28" s="32" t="s">
        <v>18</v>
      </c>
      <c r="X28" s="32" t="s">
        <v>18</v>
      </c>
      <c r="Y28" s="32" t="s">
        <v>18</v>
      </c>
      <c r="Z28" s="32" t="s">
        <v>18</v>
      </c>
      <c r="AA28" s="32" t="s">
        <v>18</v>
      </c>
      <c r="AB28" s="32" t="s">
        <v>18</v>
      </c>
      <c r="AC28" s="32" t="s">
        <v>18</v>
      </c>
      <c r="AD28" s="32" t="s">
        <v>18</v>
      </c>
      <c r="AE28" s="32" t="s">
        <v>18</v>
      </c>
      <c r="AF28" s="32" t="s">
        <v>18</v>
      </c>
      <c r="AG28" s="32" t="s">
        <v>18</v>
      </c>
      <c r="AH28" s="32" t="s">
        <v>18</v>
      </c>
      <c r="AI28" s="32" t="s">
        <v>18</v>
      </c>
      <c r="AJ28" s="32" t="s">
        <v>18</v>
      </c>
      <c r="AK28" s="32" t="s">
        <v>18</v>
      </c>
      <c r="AL28" s="32" t="s">
        <v>18</v>
      </c>
      <c r="AM28" s="32" t="s">
        <v>18</v>
      </c>
      <c r="AN28" s="32" t="s">
        <v>18</v>
      </c>
      <c r="AO28" s="32" t="s">
        <v>18</v>
      </c>
      <c r="AP28" s="32" t="s">
        <v>18</v>
      </c>
      <c r="AQ28" s="32" t="s">
        <v>18</v>
      </c>
      <c r="AR28" s="30" t="n">
        <v>15</v>
      </c>
      <c r="AS28" s="33" t="n">
        <v>6</v>
      </c>
      <c r="AT28" s="34" t="n">
        <f aca="false">COUNTIF(C28:AQ28,"F")</f>
        <v>0</v>
      </c>
    </row>
    <row r="29" s="28" customFormat="true" ht="9.95" hidden="false" customHeight="true" outlineLevel="0" collapsed="false">
      <c r="A29" s="30" t="n">
        <v>16</v>
      </c>
      <c r="B29" s="91" t="str">
        <f aca="false">'1º Bimestre'!B29</f>
        <v>Eduardo Cardoso Neto</v>
      </c>
      <c r="C29" s="32" t="s">
        <v>18</v>
      </c>
      <c r="D29" s="32" t="s">
        <v>18</v>
      </c>
      <c r="E29" s="32" t="s">
        <v>18</v>
      </c>
      <c r="F29" s="32" t="s">
        <v>18</v>
      </c>
      <c r="G29" s="32" t="s">
        <v>18</v>
      </c>
      <c r="H29" s="32" t="s">
        <v>18</v>
      </c>
      <c r="I29" s="32" t="s">
        <v>18</v>
      </c>
      <c r="J29" s="32" t="s">
        <v>18</v>
      </c>
      <c r="K29" s="32" t="s">
        <v>18</v>
      </c>
      <c r="L29" s="32" t="s">
        <v>18</v>
      </c>
      <c r="M29" s="32" t="s">
        <v>18</v>
      </c>
      <c r="N29" s="32" t="s">
        <v>18</v>
      </c>
      <c r="O29" s="32" t="s">
        <v>18</v>
      </c>
      <c r="P29" s="32" t="s">
        <v>18</v>
      </c>
      <c r="Q29" s="32" t="s">
        <v>18</v>
      </c>
      <c r="R29" s="32" t="s">
        <v>18</v>
      </c>
      <c r="S29" s="32" t="s">
        <v>18</v>
      </c>
      <c r="T29" s="32" t="s">
        <v>18</v>
      </c>
      <c r="U29" s="32" t="s">
        <v>18</v>
      </c>
      <c r="V29" s="32" t="s">
        <v>18</v>
      </c>
      <c r="W29" s="32" t="s">
        <v>18</v>
      </c>
      <c r="X29" s="32" t="s">
        <v>18</v>
      </c>
      <c r="Y29" s="32" t="s">
        <v>18</v>
      </c>
      <c r="Z29" s="32" t="s">
        <v>18</v>
      </c>
      <c r="AA29" s="32" t="s">
        <v>18</v>
      </c>
      <c r="AB29" s="32" t="s">
        <v>18</v>
      </c>
      <c r="AC29" s="32" t="s">
        <v>18</v>
      </c>
      <c r="AD29" s="32" t="s">
        <v>18</v>
      </c>
      <c r="AE29" s="32" t="s">
        <v>18</v>
      </c>
      <c r="AF29" s="32" t="s">
        <v>18</v>
      </c>
      <c r="AG29" s="32" t="s">
        <v>18</v>
      </c>
      <c r="AH29" s="32" t="s">
        <v>18</v>
      </c>
      <c r="AI29" s="32" t="s">
        <v>18</v>
      </c>
      <c r="AJ29" s="32" t="s">
        <v>18</v>
      </c>
      <c r="AK29" s="32" t="s">
        <v>18</v>
      </c>
      <c r="AL29" s="32" t="s">
        <v>18</v>
      </c>
      <c r="AM29" s="32" t="s">
        <v>18</v>
      </c>
      <c r="AN29" s="32" t="s">
        <v>18</v>
      </c>
      <c r="AO29" s="32" t="s">
        <v>18</v>
      </c>
      <c r="AP29" s="32" t="s">
        <v>18</v>
      </c>
      <c r="AQ29" s="32" t="s">
        <v>18</v>
      </c>
      <c r="AR29" s="30" t="n">
        <v>16</v>
      </c>
      <c r="AS29" s="33" t="n">
        <v>6.8</v>
      </c>
      <c r="AT29" s="34" t="n">
        <f aca="false">COUNTIF(C29:AQ29,"F")</f>
        <v>0</v>
      </c>
    </row>
    <row r="30" s="28" customFormat="true" ht="9.95" hidden="false" customHeight="true" outlineLevel="0" collapsed="false">
      <c r="A30" s="30" t="n">
        <v>17</v>
      </c>
      <c r="B30" s="91" t="str">
        <f aca="false">'1º Bimestre'!B30</f>
        <v>Eleni Rodrigues Ruas</v>
      </c>
      <c r="C30" s="32" t="s">
        <v>17</v>
      </c>
      <c r="D30" s="32" t="s">
        <v>17</v>
      </c>
      <c r="E30" s="32" t="s">
        <v>17</v>
      </c>
      <c r="F30" s="32" t="s">
        <v>17</v>
      </c>
      <c r="G30" s="32" t="s">
        <v>17</v>
      </c>
      <c r="H30" s="32" t="s">
        <v>17</v>
      </c>
      <c r="I30" s="32" t="s">
        <v>17</v>
      </c>
      <c r="J30" s="32" t="s">
        <v>17</v>
      </c>
      <c r="K30" s="32" t="s">
        <v>17</v>
      </c>
      <c r="L30" s="32" t="s">
        <v>17</v>
      </c>
      <c r="M30" s="32" t="s">
        <v>17</v>
      </c>
      <c r="N30" s="32" t="s">
        <v>17</v>
      </c>
      <c r="O30" s="32" t="s">
        <v>17</v>
      </c>
      <c r="P30" s="32" t="s">
        <v>17</v>
      </c>
      <c r="Q30" s="32" t="s">
        <v>17</v>
      </c>
      <c r="R30" s="32" t="s">
        <v>17</v>
      </c>
      <c r="S30" s="32" t="s">
        <v>18</v>
      </c>
      <c r="T30" s="32" t="s">
        <v>18</v>
      </c>
      <c r="U30" s="32" t="s">
        <v>18</v>
      </c>
      <c r="V30" s="32" t="s">
        <v>18</v>
      </c>
      <c r="W30" s="32" t="s">
        <v>18</v>
      </c>
      <c r="X30" s="32" t="s">
        <v>18</v>
      </c>
      <c r="Y30" s="32" t="s">
        <v>18</v>
      </c>
      <c r="Z30" s="32" t="s">
        <v>18</v>
      </c>
      <c r="AA30" s="32" t="s">
        <v>18</v>
      </c>
      <c r="AB30" s="32" t="s">
        <v>18</v>
      </c>
      <c r="AC30" s="32" t="s">
        <v>18</v>
      </c>
      <c r="AD30" s="32" t="s">
        <v>18</v>
      </c>
      <c r="AE30" s="32" t="s">
        <v>18</v>
      </c>
      <c r="AF30" s="32" t="s">
        <v>18</v>
      </c>
      <c r="AG30" s="32" t="s">
        <v>18</v>
      </c>
      <c r="AH30" s="32" t="s">
        <v>18</v>
      </c>
      <c r="AI30" s="32" t="s">
        <v>18</v>
      </c>
      <c r="AJ30" s="32" t="s">
        <v>18</v>
      </c>
      <c r="AK30" s="32" t="s">
        <v>18</v>
      </c>
      <c r="AL30" s="32" t="s">
        <v>18</v>
      </c>
      <c r="AM30" s="32" t="s">
        <v>18</v>
      </c>
      <c r="AN30" s="32" t="s">
        <v>18</v>
      </c>
      <c r="AO30" s="32" t="s">
        <v>18</v>
      </c>
      <c r="AP30" s="32" t="s">
        <v>18</v>
      </c>
      <c r="AQ30" s="32" t="s">
        <v>18</v>
      </c>
      <c r="AR30" s="30" t="n">
        <v>17</v>
      </c>
      <c r="AS30" s="33" t="n">
        <v>0</v>
      </c>
      <c r="AT30" s="34" t="n">
        <f aca="false">COUNTIF(C30:AQ30,"F")</f>
        <v>16</v>
      </c>
    </row>
    <row r="31" s="28" customFormat="true" ht="9.95" hidden="false" customHeight="true" outlineLevel="0" collapsed="false">
      <c r="A31" s="30" t="n">
        <v>18</v>
      </c>
      <c r="B31" s="91" t="str">
        <f aca="false">'1º Bimestre'!B31</f>
        <v>Eric Figueiredo Bernardo dos Santos</v>
      </c>
      <c r="C31" s="32" t="s">
        <v>18</v>
      </c>
      <c r="D31" s="32" t="s">
        <v>18</v>
      </c>
      <c r="E31" s="32" t="s">
        <v>18</v>
      </c>
      <c r="F31" s="32" t="s">
        <v>18</v>
      </c>
      <c r="G31" s="32" t="s">
        <v>18</v>
      </c>
      <c r="H31" s="32" t="s">
        <v>18</v>
      </c>
      <c r="I31" s="32" t="s">
        <v>18</v>
      </c>
      <c r="J31" s="32" t="s">
        <v>18</v>
      </c>
      <c r="K31" s="32" t="s">
        <v>18</v>
      </c>
      <c r="L31" s="32" t="s">
        <v>18</v>
      </c>
      <c r="M31" s="32" t="s">
        <v>17</v>
      </c>
      <c r="N31" s="32" t="s">
        <v>17</v>
      </c>
      <c r="O31" s="32" t="s">
        <v>18</v>
      </c>
      <c r="P31" s="32" t="s">
        <v>18</v>
      </c>
      <c r="Q31" s="32" t="s">
        <v>18</v>
      </c>
      <c r="R31" s="32" t="s">
        <v>18</v>
      </c>
      <c r="S31" s="32" t="s">
        <v>18</v>
      </c>
      <c r="T31" s="32" t="s">
        <v>18</v>
      </c>
      <c r="U31" s="32" t="s">
        <v>18</v>
      </c>
      <c r="V31" s="32" t="s">
        <v>18</v>
      </c>
      <c r="W31" s="32" t="s">
        <v>18</v>
      </c>
      <c r="X31" s="32" t="s">
        <v>18</v>
      </c>
      <c r="Y31" s="32" t="s">
        <v>18</v>
      </c>
      <c r="Z31" s="32" t="s">
        <v>18</v>
      </c>
      <c r="AA31" s="32" t="s">
        <v>18</v>
      </c>
      <c r="AB31" s="32" t="s">
        <v>18</v>
      </c>
      <c r="AC31" s="32" t="s">
        <v>18</v>
      </c>
      <c r="AD31" s="32" t="s">
        <v>18</v>
      </c>
      <c r="AE31" s="32" t="s">
        <v>18</v>
      </c>
      <c r="AF31" s="32" t="s">
        <v>18</v>
      </c>
      <c r="AG31" s="32" t="s">
        <v>18</v>
      </c>
      <c r="AH31" s="32" t="s">
        <v>18</v>
      </c>
      <c r="AI31" s="32" t="s">
        <v>18</v>
      </c>
      <c r="AJ31" s="32" t="s">
        <v>18</v>
      </c>
      <c r="AK31" s="32" t="s">
        <v>18</v>
      </c>
      <c r="AL31" s="32" t="s">
        <v>18</v>
      </c>
      <c r="AM31" s="32" t="s">
        <v>18</v>
      </c>
      <c r="AN31" s="32" t="s">
        <v>18</v>
      </c>
      <c r="AO31" s="32" t="s">
        <v>18</v>
      </c>
      <c r="AP31" s="32" t="s">
        <v>18</v>
      </c>
      <c r="AQ31" s="32" t="s">
        <v>18</v>
      </c>
      <c r="AR31" s="30" t="n">
        <v>18</v>
      </c>
      <c r="AS31" s="33" t="n">
        <v>9.5</v>
      </c>
      <c r="AT31" s="34" t="n">
        <f aca="false">COUNTIF(C31:AQ31,"F")</f>
        <v>2</v>
      </c>
    </row>
    <row r="32" s="28" customFormat="true" ht="9.95" hidden="false" customHeight="true" outlineLevel="0" collapsed="false">
      <c r="A32" s="30" t="n">
        <v>19</v>
      </c>
      <c r="B32" s="91" t="str">
        <f aca="false">'1º Bimestre'!B32</f>
        <v>Fernando Rosa dos Santos</v>
      </c>
      <c r="C32" s="32" t="s">
        <v>18</v>
      </c>
      <c r="D32" s="32" t="s">
        <v>18</v>
      </c>
      <c r="E32" s="32" t="s">
        <v>18</v>
      </c>
      <c r="F32" s="32" t="s">
        <v>18</v>
      </c>
      <c r="G32" s="32" t="s">
        <v>18</v>
      </c>
      <c r="H32" s="32" t="s">
        <v>18</v>
      </c>
      <c r="I32" s="32" t="s">
        <v>18</v>
      </c>
      <c r="J32" s="32" t="s">
        <v>18</v>
      </c>
      <c r="K32" s="32" t="s">
        <v>18</v>
      </c>
      <c r="L32" s="32" t="s">
        <v>18</v>
      </c>
      <c r="M32" s="32" t="s">
        <v>18</v>
      </c>
      <c r="N32" s="32" t="s">
        <v>18</v>
      </c>
      <c r="O32" s="32" t="s">
        <v>18</v>
      </c>
      <c r="P32" s="32" t="s">
        <v>18</v>
      </c>
      <c r="Q32" s="32" t="s">
        <v>18</v>
      </c>
      <c r="R32" s="32" t="s">
        <v>18</v>
      </c>
      <c r="S32" s="32" t="s">
        <v>18</v>
      </c>
      <c r="T32" s="32" t="s">
        <v>18</v>
      </c>
      <c r="U32" s="32" t="s">
        <v>18</v>
      </c>
      <c r="V32" s="32" t="s">
        <v>18</v>
      </c>
      <c r="W32" s="32" t="s">
        <v>18</v>
      </c>
      <c r="X32" s="32" t="s">
        <v>18</v>
      </c>
      <c r="Y32" s="32" t="s">
        <v>18</v>
      </c>
      <c r="Z32" s="32" t="s">
        <v>18</v>
      </c>
      <c r="AA32" s="32" t="s">
        <v>18</v>
      </c>
      <c r="AB32" s="32" t="s">
        <v>18</v>
      </c>
      <c r="AC32" s="32" t="s">
        <v>18</v>
      </c>
      <c r="AD32" s="32" t="s">
        <v>18</v>
      </c>
      <c r="AE32" s="32" t="s">
        <v>18</v>
      </c>
      <c r="AF32" s="32" t="s">
        <v>18</v>
      </c>
      <c r="AG32" s="32" t="s">
        <v>18</v>
      </c>
      <c r="AH32" s="32" t="s">
        <v>18</v>
      </c>
      <c r="AI32" s="32" t="s">
        <v>18</v>
      </c>
      <c r="AJ32" s="32" t="s">
        <v>18</v>
      </c>
      <c r="AK32" s="32" t="s">
        <v>18</v>
      </c>
      <c r="AL32" s="32" t="s">
        <v>18</v>
      </c>
      <c r="AM32" s="32" t="s">
        <v>18</v>
      </c>
      <c r="AN32" s="32" t="s">
        <v>18</v>
      </c>
      <c r="AO32" s="32" t="s">
        <v>18</v>
      </c>
      <c r="AP32" s="32" t="s">
        <v>18</v>
      </c>
      <c r="AQ32" s="32" t="s">
        <v>18</v>
      </c>
      <c r="AR32" s="30" t="n">
        <v>19</v>
      </c>
      <c r="AS32" s="33" t="n">
        <v>9</v>
      </c>
      <c r="AT32" s="34" t="n">
        <f aca="false">COUNTIF(C32:AQ32,"F")</f>
        <v>0</v>
      </c>
    </row>
    <row r="33" s="28" customFormat="true" ht="9.95" hidden="false" customHeight="true" outlineLevel="0" collapsed="false">
      <c r="A33" s="30" t="n">
        <v>20</v>
      </c>
      <c r="B33" s="91" t="str">
        <f aca="false">'1º Bimestre'!B33</f>
        <v>Gustavo Fernando Alves</v>
      </c>
      <c r="C33" s="32" t="s">
        <v>18</v>
      </c>
      <c r="D33" s="32" t="s">
        <v>18</v>
      </c>
      <c r="E33" s="32" t="s">
        <v>18</v>
      </c>
      <c r="F33" s="32" t="s">
        <v>18</v>
      </c>
      <c r="G33" s="32" t="s">
        <v>18</v>
      </c>
      <c r="H33" s="32" t="s">
        <v>18</v>
      </c>
      <c r="I33" s="32" t="s">
        <v>18</v>
      </c>
      <c r="J33" s="32" t="s">
        <v>18</v>
      </c>
      <c r="K33" s="32" t="s">
        <v>18</v>
      </c>
      <c r="L33" s="32" t="s">
        <v>18</v>
      </c>
      <c r="M33" s="32" t="s">
        <v>17</v>
      </c>
      <c r="N33" s="32" t="s">
        <v>17</v>
      </c>
      <c r="O33" s="32" t="s">
        <v>18</v>
      </c>
      <c r="P33" s="32" t="s">
        <v>17</v>
      </c>
      <c r="Q33" s="32" t="s">
        <v>18</v>
      </c>
      <c r="R33" s="32" t="s">
        <v>18</v>
      </c>
      <c r="S33" s="32" t="s">
        <v>18</v>
      </c>
      <c r="T33" s="32" t="s">
        <v>18</v>
      </c>
      <c r="U33" s="32" t="s">
        <v>18</v>
      </c>
      <c r="V33" s="32" t="s">
        <v>18</v>
      </c>
      <c r="W33" s="32" t="s">
        <v>18</v>
      </c>
      <c r="X33" s="32" t="s">
        <v>18</v>
      </c>
      <c r="Y33" s="32" t="s">
        <v>18</v>
      </c>
      <c r="Z33" s="32" t="s">
        <v>18</v>
      </c>
      <c r="AA33" s="32" t="s">
        <v>18</v>
      </c>
      <c r="AB33" s="32" t="s">
        <v>18</v>
      </c>
      <c r="AC33" s="32" t="s">
        <v>18</v>
      </c>
      <c r="AD33" s="32" t="s">
        <v>18</v>
      </c>
      <c r="AE33" s="32" t="s">
        <v>18</v>
      </c>
      <c r="AF33" s="32" t="s">
        <v>18</v>
      </c>
      <c r="AG33" s="32" t="s">
        <v>18</v>
      </c>
      <c r="AH33" s="32" t="s">
        <v>18</v>
      </c>
      <c r="AI33" s="32" t="s">
        <v>18</v>
      </c>
      <c r="AJ33" s="32" t="s">
        <v>18</v>
      </c>
      <c r="AK33" s="32" t="s">
        <v>18</v>
      </c>
      <c r="AL33" s="32" t="s">
        <v>18</v>
      </c>
      <c r="AM33" s="32" t="s">
        <v>18</v>
      </c>
      <c r="AN33" s="32" t="s">
        <v>18</v>
      </c>
      <c r="AO33" s="32" t="s">
        <v>18</v>
      </c>
      <c r="AP33" s="32" t="s">
        <v>18</v>
      </c>
      <c r="AQ33" s="32" t="s">
        <v>18</v>
      </c>
      <c r="AR33" s="30" t="n">
        <v>20</v>
      </c>
      <c r="AS33" s="33" t="n">
        <v>0</v>
      </c>
      <c r="AT33" s="34" t="n">
        <f aca="false">COUNTIF(C33:AQ33,"F")</f>
        <v>3</v>
      </c>
    </row>
    <row r="34" s="28" customFormat="true" ht="9.95" hidden="false" customHeight="true" outlineLevel="0" collapsed="false">
      <c r="A34" s="30" t="n">
        <v>21</v>
      </c>
      <c r="B34" s="91" t="str">
        <f aca="false">'1º Bimestre'!B34</f>
        <v>Gustavo Henrique Armondes Neneve</v>
      </c>
      <c r="C34" s="32" t="s">
        <v>18</v>
      </c>
      <c r="D34" s="32" t="s">
        <v>18</v>
      </c>
      <c r="E34" s="32" t="s">
        <v>18</v>
      </c>
      <c r="F34" s="32" t="s">
        <v>18</v>
      </c>
      <c r="G34" s="32" t="s">
        <v>18</v>
      </c>
      <c r="H34" s="32" t="s">
        <v>18</v>
      </c>
      <c r="I34" s="32" t="s">
        <v>18</v>
      </c>
      <c r="J34" s="32" t="s">
        <v>18</v>
      </c>
      <c r="K34" s="32" t="s">
        <v>18</v>
      </c>
      <c r="L34" s="32" t="s">
        <v>18</v>
      </c>
      <c r="M34" s="32" t="s">
        <v>18</v>
      </c>
      <c r="N34" s="32" t="s">
        <v>18</v>
      </c>
      <c r="O34" s="32" t="s">
        <v>18</v>
      </c>
      <c r="P34" s="32" t="s">
        <v>18</v>
      </c>
      <c r="Q34" s="32" t="s">
        <v>18</v>
      </c>
      <c r="R34" s="32" t="s">
        <v>18</v>
      </c>
      <c r="S34" s="32" t="s">
        <v>18</v>
      </c>
      <c r="T34" s="32" t="s">
        <v>18</v>
      </c>
      <c r="U34" s="32" t="s">
        <v>18</v>
      </c>
      <c r="V34" s="32" t="s">
        <v>18</v>
      </c>
      <c r="W34" s="32" t="s">
        <v>18</v>
      </c>
      <c r="X34" s="32" t="s">
        <v>18</v>
      </c>
      <c r="Y34" s="32" t="s">
        <v>18</v>
      </c>
      <c r="Z34" s="32" t="s">
        <v>18</v>
      </c>
      <c r="AA34" s="32" t="s">
        <v>18</v>
      </c>
      <c r="AB34" s="32" t="s">
        <v>18</v>
      </c>
      <c r="AC34" s="32" t="s">
        <v>18</v>
      </c>
      <c r="AD34" s="32" t="s">
        <v>18</v>
      </c>
      <c r="AE34" s="32" t="s">
        <v>18</v>
      </c>
      <c r="AF34" s="32" t="s">
        <v>18</v>
      </c>
      <c r="AG34" s="32" t="s">
        <v>18</v>
      </c>
      <c r="AH34" s="32" t="s">
        <v>18</v>
      </c>
      <c r="AI34" s="32" t="s">
        <v>18</v>
      </c>
      <c r="AJ34" s="32" t="s">
        <v>18</v>
      </c>
      <c r="AK34" s="32" t="s">
        <v>18</v>
      </c>
      <c r="AL34" s="32" t="s">
        <v>18</v>
      </c>
      <c r="AM34" s="32" t="s">
        <v>18</v>
      </c>
      <c r="AN34" s="32" t="s">
        <v>18</v>
      </c>
      <c r="AO34" s="32" t="s">
        <v>18</v>
      </c>
      <c r="AP34" s="32" t="s">
        <v>18</v>
      </c>
      <c r="AQ34" s="32" t="s">
        <v>18</v>
      </c>
      <c r="AR34" s="30" t="n">
        <v>21</v>
      </c>
      <c r="AS34" s="33" t="n">
        <v>6.8</v>
      </c>
      <c r="AT34" s="34" t="n">
        <f aca="false">COUNTIF(C34:AQ34,"F")</f>
        <v>0</v>
      </c>
    </row>
    <row r="35" s="28" customFormat="true" ht="9.95" hidden="false" customHeight="true" outlineLevel="0" collapsed="false">
      <c r="A35" s="30" t="n">
        <v>22</v>
      </c>
      <c r="B35" s="91" t="str">
        <f aca="false">'1º Bimestre'!B35</f>
        <v>Icaro Gabriel Alves Leite</v>
      </c>
      <c r="C35" s="32" t="s">
        <v>18</v>
      </c>
      <c r="D35" s="32" t="s">
        <v>18</v>
      </c>
      <c r="E35" s="32" t="s">
        <v>18</v>
      </c>
      <c r="F35" s="32" t="s">
        <v>18</v>
      </c>
      <c r="G35" s="32" t="s">
        <v>18</v>
      </c>
      <c r="H35" s="32" t="s">
        <v>18</v>
      </c>
      <c r="I35" s="32" t="s">
        <v>18</v>
      </c>
      <c r="J35" s="32" t="s">
        <v>18</v>
      </c>
      <c r="K35" s="32" t="s">
        <v>18</v>
      </c>
      <c r="L35" s="32" t="s">
        <v>18</v>
      </c>
      <c r="M35" s="32" t="s">
        <v>18</v>
      </c>
      <c r="N35" s="32" t="s">
        <v>18</v>
      </c>
      <c r="O35" s="32" t="s">
        <v>18</v>
      </c>
      <c r="P35" s="32" t="s">
        <v>18</v>
      </c>
      <c r="Q35" s="32" t="s">
        <v>18</v>
      </c>
      <c r="R35" s="32" t="s">
        <v>18</v>
      </c>
      <c r="S35" s="32" t="s">
        <v>18</v>
      </c>
      <c r="T35" s="32" t="s">
        <v>18</v>
      </c>
      <c r="U35" s="32" t="s">
        <v>18</v>
      </c>
      <c r="V35" s="32" t="s">
        <v>18</v>
      </c>
      <c r="W35" s="32" t="s">
        <v>18</v>
      </c>
      <c r="X35" s="32" t="s">
        <v>18</v>
      </c>
      <c r="Y35" s="32" t="s">
        <v>18</v>
      </c>
      <c r="Z35" s="32" t="s">
        <v>18</v>
      </c>
      <c r="AA35" s="32" t="s">
        <v>18</v>
      </c>
      <c r="AB35" s="32" t="s">
        <v>18</v>
      </c>
      <c r="AC35" s="32" t="s">
        <v>18</v>
      </c>
      <c r="AD35" s="32" t="s">
        <v>18</v>
      </c>
      <c r="AE35" s="32" t="s">
        <v>18</v>
      </c>
      <c r="AF35" s="32" t="s">
        <v>18</v>
      </c>
      <c r="AG35" s="32" t="s">
        <v>18</v>
      </c>
      <c r="AH35" s="32" t="s">
        <v>18</v>
      </c>
      <c r="AI35" s="32" t="s">
        <v>18</v>
      </c>
      <c r="AJ35" s="32" t="s">
        <v>18</v>
      </c>
      <c r="AK35" s="32" t="s">
        <v>18</v>
      </c>
      <c r="AL35" s="32" t="s">
        <v>18</v>
      </c>
      <c r="AM35" s="32" t="s">
        <v>18</v>
      </c>
      <c r="AN35" s="32" t="s">
        <v>18</v>
      </c>
      <c r="AO35" s="32" t="s">
        <v>18</v>
      </c>
      <c r="AP35" s="32" t="s">
        <v>18</v>
      </c>
      <c r="AQ35" s="32" t="s">
        <v>18</v>
      </c>
      <c r="AR35" s="30" t="n">
        <v>22</v>
      </c>
      <c r="AS35" s="33" t="n">
        <v>9.5</v>
      </c>
      <c r="AT35" s="34" t="n">
        <f aca="false">COUNTIF(C35:AQ35,"F")</f>
        <v>0</v>
      </c>
    </row>
    <row r="36" s="28" customFormat="true" ht="9.95" hidden="false" customHeight="true" outlineLevel="0" collapsed="false">
      <c r="A36" s="30" t="n">
        <v>23</v>
      </c>
      <c r="B36" s="91" t="str">
        <f aca="false">'1º Bimestre'!B36</f>
        <v>Jacqueline Pamela Santos Forgiarini</v>
      </c>
      <c r="C36" s="32" t="s">
        <v>18</v>
      </c>
      <c r="D36" s="32" t="s">
        <v>18</v>
      </c>
      <c r="E36" s="32" t="s">
        <v>18</v>
      </c>
      <c r="F36" s="32" t="s">
        <v>18</v>
      </c>
      <c r="G36" s="32" t="s">
        <v>18</v>
      </c>
      <c r="H36" s="32" t="s">
        <v>18</v>
      </c>
      <c r="I36" s="32" t="s">
        <v>18</v>
      </c>
      <c r="J36" s="32" t="s">
        <v>18</v>
      </c>
      <c r="K36" s="32" t="s">
        <v>18</v>
      </c>
      <c r="L36" s="32" t="s">
        <v>18</v>
      </c>
      <c r="M36" s="32" t="s">
        <v>18</v>
      </c>
      <c r="N36" s="32" t="s">
        <v>18</v>
      </c>
      <c r="O36" s="32" t="s">
        <v>18</v>
      </c>
      <c r="P36" s="32" t="s">
        <v>18</v>
      </c>
      <c r="Q36" s="32" t="s">
        <v>18</v>
      </c>
      <c r="R36" s="32" t="s">
        <v>18</v>
      </c>
      <c r="S36" s="32" t="s">
        <v>18</v>
      </c>
      <c r="T36" s="32" t="s">
        <v>18</v>
      </c>
      <c r="U36" s="32" t="s">
        <v>18</v>
      </c>
      <c r="V36" s="32" t="s">
        <v>18</v>
      </c>
      <c r="W36" s="32" t="s">
        <v>18</v>
      </c>
      <c r="X36" s="32" t="s">
        <v>18</v>
      </c>
      <c r="Y36" s="32" t="s">
        <v>18</v>
      </c>
      <c r="Z36" s="32" t="s">
        <v>18</v>
      </c>
      <c r="AA36" s="32" t="s">
        <v>18</v>
      </c>
      <c r="AB36" s="32" t="s">
        <v>18</v>
      </c>
      <c r="AC36" s="32" t="s">
        <v>18</v>
      </c>
      <c r="AD36" s="32" t="s">
        <v>18</v>
      </c>
      <c r="AE36" s="32" t="s">
        <v>18</v>
      </c>
      <c r="AF36" s="32" t="s">
        <v>18</v>
      </c>
      <c r="AG36" s="32" t="s">
        <v>18</v>
      </c>
      <c r="AH36" s="32" t="s">
        <v>18</v>
      </c>
      <c r="AI36" s="32" t="s">
        <v>18</v>
      </c>
      <c r="AJ36" s="32" t="s">
        <v>18</v>
      </c>
      <c r="AK36" s="32" t="s">
        <v>18</v>
      </c>
      <c r="AL36" s="32" t="s">
        <v>18</v>
      </c>
      <c r="AM36" s="32" t="s">
        <v>18</v>
      </c>
      <c r="AN36" s="32" t="s">
        <v>18</v>
      </c>
      <c r="AO36" s="32" t="s">
        <v>18</v>
      </c>
      <c r="AP36" s="32" t="s">
        <v>18</v>
      </c>
      <c r="AQ36" s="32" t="s">
        <v>18</v>
      </c>
      <c r="AR36" s="30" t="n">
        <v>23</v>
      </c>
      <c r="AS36" s="33" t="n">
        <v>10</v>
      </c>
      <c r="AT36" s="34" t="n">
        <f aca="false">COUNTIF(C36:AQ36,"F")</f>
        <v>0</v>
      </c>
    </row>
    <row r="37" s="28" customFormat="true" ht="9.95" hidden="false" customHeight="true" outlineLevel="0" collapsed="false">
      <c r="A37" s="30" t="n">
        <v>24</v>
      </c>
      <c r="B37" s="91" t="str">
        <f aca="false">'1º Bimestre'!B37</f>
        <v>Janaina Felipe Milhorini da Silva</v>
      </c>
      <c r="C37" s="32" t="s">
        <v>18</v>
      </c>
      <c r="D37" s="32" t="s">
        <v>18</v>
      </c>
      <c r="E37" s="32" t="s">
        <v>18</v>
      </c>
      <c r="F37" s="32" t="s">
        <v>18</v>
      </c>
      <c r="G37" s="32" t="s">
        <v>18</v>
      </c>
      <c r="H37" s="32" t="s">
        <v>18</v>
      </c>
      <c r="I37" s="32" t="s">
        <v>18</v>
      </c>
      <c r="J37" s="32" t="s">
        <v>18</v>
      </c>
      <c r="K37" s="32" t="s">
        <v>18</v>
      </c>
      <c r="L37" s="32" t="s">
        <v>18</v>
      </c>
      <c r="M37" s="32" t="s">
        <v>18</v>
      </c>
      <c r="N37" s="32" t="s">
        <v>18</v>
      </c>
      <c r="O37" s="32" t="s">
        <v>18</v>
      </c>
      <c r="P37" s="32" t="s">
        <v>18</v>
      </c>
      <c r="Q37" s="32" t="s">
        <v>18</v>
      </c>
      <c r="R37" s="32" t="s">
        <v>18</v>
      </c>
      <c r="S37" s="32" t="s">
        <v>18</v>
      </c>
      <c r="T37" s="32" t="s">
        <v>18</v>
      </c>
      <c r="U37" s="32" t="s">
        <v>18</v>
      </c>
      <c r="V37" s="32" t="s">
        <v>18</v>
      </c>
      <c r="W37" s="32" t="s">
        <v>18</v>
      </c>
      <c r="X37" s="32" t="s">
        <v>18</v>
      </c>
      <c r="Y37" s="32" t="s">
        <v>18</v>
      </c>
      <c r="Z37" s="32" t="s">
        <v>18</v>
      </c>
      <c r="AA37" s="32" t="s">
        <v>18</v>
      </c>
      <c r="AB37" s="32" t="s">
        <v>18</v>
      </c>
      <c r="AC37" s="32" t="s">
        <v>18</v>
      </c>
      <c r="AD37" s="32" t="s">
        <v>18</v>
      </c>
      <c r="AE37" s="32" t="s">
        <v>18</v>
      </c>
      <c r="AF37" s="32" t="s">
        <v>18</v>
      </c>
      <c r="AG37" s="32" t="s">
        <v>18</v>
      </c>
      <c r="AH37" s="32" t="s">
        <v>18</v>
      </c>
      <c r="AI37" s="32" t="s">
        <v>18</v>
      </c>
      <c r="AJ37" s="32" t="s">
        <v>18</v>
      </c>
      <c r="AK37" s="32" t="s">
        <v>18</v>
      </c>
      <c r="AL37" s="32" t="s">
        <v>18</v>
      </c>
      <c r="AM37" s="32" t="s">
        <v>18</v>
      </c>
      <c r="AN37" s="32" t="s">
        <v>18</v>
      </c>
      <c r="AO37" s="32" t="s">
        <v>18</v>
      </c>
      <c r="AP37" s="32" t="s">
        <v>18</v>
      </c>
      <c r="AQ37" s="32" t="s">
        <v>18</v>
      </c>
      <c r="AR37" s="30" t="n">
        <v>24</v>
      </c>
      <c r="AS37" s="33" t="n">
        <v>10</v>
      </c>
      <c r="AT37" s="34" t="n">
        <f aca="false">COUNTIF(C37:AQ37,"F")</f>
        <v>0</v>
      </c>
    </row>
    <row r="38" s="28" customFormat="true" ht="9.95" hidden="false" customHeight="true" outlineLevel="0" collapsed="false">
      <c r="A38" s="30" t="n">
        <v>25</v>
      </c>
      <c r="B38" s="91" t="str">
        <f aca="false">'1º Bimestre'!B38</f>
        <v>Jefferson Roque Sena</v>
      </c>
      <c r="C38" s="32" t="s">
        <v>18</v>
      </c>
      <c r="D38" s="32" t="s">
        <v>18</v>
      </c>
      <c r="E38" s="32" t="s">
        <v>18</v>
      </c>
      <c r="F38" s="32" t="s">
        <v>18</v>
      </c>
      <c r="G38" s="32" t="s">
        <v>17</v>
      </c>
      <c r="H38" s="32" t="s">
        <v>17</v>
      </c>
      <c r="I38" s="32" t="s">
        <v>18</v>
      </c>
      <c r="J38" s="32" t="s">
        <v>18</v>
      </c>
      <c r="K38" s="32" t="s">
        <v>18</v>
      </c>
      <c r="L38" s="32" t="s">
        <v>18</v>
      </c>
      <c r="M38" s="32" t="s">
        <v>18</v>
      </c>
      <c r="N38" s="32" t="s">
        <v>18</v>
      </c>
      <c r="O38" s="32" t="s">
        <v>18</v>
      </c>
      <c r="P38" s="32" t="s">
        <v>18</v>
      </c>
      <c r="Q38" s="32" t="s">
        <v>18</v>
      </c>
      <c r="R38" s="32" t="s">
        <v>18</v>
      </c>
      <c r="S38" s="32" t="s">
        <v>18</v>
      </c>
      <c r="T38" s="32" t="s">
        <v>18</v>
      </c>
      <c r="U38" s="32" t="s">
        <v>18</v>
      </c>
      <c r="V38" s="32" t="s">
        <v>18</v>
      </c>
      <c r="W38" s="32" t="s">
        <v>18</v>
      </c>
      <c r="X38" s="32" t="s">
        <v>18</v>
      </c>
      <c r="Y38" s="32" t="s">
        <v>18</v>
      </c>
      <c r="Z38" s="32" t="s">
        <v>18</v>
      </c>
      <c r="AA38" s="32" t="s">
        <v>18</v>
      </c>
      <c r="AB38" s="32" t="s">
        <v>18</v>
      </c>
      <c r="AC38" s="32" t="s">
        <v>18</v>
      </c>
      <c r="AD38" s="32" t="s">
        <v>18</v>
      </c>
      <c r="AE38" s="32" t="s">
        <v>18</v>
      </c>
      <c r="AF38" s="32" t="s">
        <v>18</v>
      </c>
      <c r="AG38" s="32" t="s">
        <v>18</v>
      </c>
      <c r="AH38" s="32" t="s">
        <v>18</v>
      </c>
      <c r="AI38" s="32" t="s">
        <v>18</v>
      </c>
      <c r="AJ38" s="32" t="s">
        <v>18</v>
      </c>
      <c r="AK38" s="32" t="s">
        <v>18</v>
      </c>
      <c r="AL38" s="32" t="s">
        <v>18</v>
      </c>
      <c r="AM38" s="32" t="s">
        <v>18</v>
      </c>
      <c r="AN38" s="32" t="s">
        <v>18</v>
      </c>
      <c r="AO38" s="32" t="s">
        <v>18</v>
      </c>
      <c r="AP38" s="32" t="s">
        <v>18</v>
      </c>
      <c r="AQ38" s="32" t="s">
        <v>18</v>
      </c>
      <c r="AR38" s="30" t="n">
        <v>25</v>
      </c>
      <c r="AS38" s="33" t="n">
        <v>9.5</v>
      </c>
      <c r="AT38" s="34" t="n">
        <f aca="false">COUNTIF(C38:AQ38,"F")</f>
        <v>2</v>
      </c>
    </row>
    <row r="39" s="28" customFormat="true" ht="9.95" hidden="false" customHeight="true" outlineLevel="0" collapsed="false">
      <c r="A39" s="30" t="n">
        <v>26</v>
      </c>
      <c r="B39" s="91" t="str">
        <f aca="false">'1º Bimestre'!B39</f>
        <v>Jennyfer Ferreira Zambonato</v>
      </c>
      <c r="C39" s="32" t="s">
        <v>18</v>
      </c>
      <c r="D39" s="32" t="s">
        <v>18</v>
      </c>
      <c r="E39" s="32" t="s">
        <v>18</v>
      </c>
      <c r="F39" s="32" t="s">
        <v>18</v>
      </c>
      <c r="G39" s="32" t="s">
        <v>18</v>
      </c>
      <c r="H39" s="32" t="s">
        <v>18</v>
      </c>
      <c r="I39" s="32" t="s">
        <v>18</v>
      </c>
      <c r="J39" s="32" t="s">
        <v>18</v>
      </c>
      <c r="K39" s="32" t="s">
        <v>18</v>
      </c>
      <c r="L39" s="32" t="s">
        <v>18</v>
      </c>
      <c r="M39" s="32" t="s">
        <v>17</v>
      </c>
      <c r="N39" s="32" t="s">
        <v>17</v>
      </c>
      <c r="O39" s="32" t="s">
        <v>18</v>
      </c>
      <c r="P39" s="32" t="s">
        <v>18</v>
      </c>
      <c r="Q39" s="32" t="s">
        <v>18</v>
      </c>
      <c r="R39" s="32" t="s">
        <v>18</v>
      </c>
      <c r="S39" s="32" t="s">
        <v>18</v>
      </c>
      <c r="T39" s="32" t="s">
        <v>18</v>
      </c>
      <c r="U39" s="32" t="s">
        <v>18</v>
      </c>
      <c r="V39" s="32" t="s">
        <v>18</v>
      </c>
      <c r="W39" s="32" t="s">
        <v>18</v>
      </c>
      <c r="X39" s="32" t="s">
        <v>18</v>
      </c>
      <c r="Y39" s="32" t="s">
        <v>18</v>
      </c>
      <c r="Z39" s="32" t="s">
        <v>18</v>
      </c>
      <c r="AA39" s="32" t="s">
        <v>18</v>
      </c>
      <c r="AB39" s="32" t="s">
        <v>18</v>
      </c>
      <c r="AC39" s="32" t="s">
        <v>18</v>
      </c>
      <c r="AD39" s="32" t="s">
        <v>18</v>
      </c>
      <c r="AE39" s="32" t="s">
        <v>18</v>
      </c>
      <c r="AF39" s="32" t="s">
        <v>18</v>
      </c>
      <c r="AG39" s="32" t="s">
        <v>18</v>
      </c>
      <c r="AH39" s="32" t="s">
        <v>18</v>
      </c>
      <c r="AI39" s="32" t="s">
        <v>18</v>
      </c>
      <c r="AJ39" s="32" t="s">
        <v>18</v>
      </c>
      <c r="AK39" s="32" t="s">
        <v>18</v>
      </c>
      <c r="AL39" s="32" t="s">
        <v>18</v>
      </c>
      <c r="AM39" s="32" t="s">
        <v>18</v>
      </c>
      <c r="AN39" s="32" t="s">
        <v>18</v>
      </c>
      <c r="AO39" s="32" t="s">
        <v>18</v>
      </c>
      <c r="AP39" s="32" t="s">
        <v>18</v>
      </c>
      <c r="AQ39" s="32" t="s">
        <v>18</v>
      </c>
      <c r="AR39" s="30" t="n">
        <v>26</v>
      </c>
      <c r="AS39" s="33" t="n">
        <v>8.3</v>
      </c>
      <c r="AT39" s="34" t="n">
        <f aca="false">COUNTIF(C39:AQ39,"F")</f>
        <v>2</v>
      </c>
    </row>
    <row r="40" s="28" customFormat="true" ht="9.95" hidden="false" customHeight="true" outlineLevel="0" collapsed="false">
      <c r="A40" s="30" t="n">
        <v>27</v>
      </c>
      <c r="B40" s="91" t="str">
        <f aca="false">'1º Bimestre'!B40</f>
        <v>Jéssica Figueiredo da Silva</v>
      </c>
      <c r="C40" s="32" t="s">
        <v>18</v>
      </c>
      <c r="D40" s="32" t="s">
        <v>18</v>
      </c>
      <c r="E40" s="32" t="s">
        <v>18</v>
      </c>
      <c r="F40" s="32" t="s">
        <v>18</v>
      </c>
      <c r="G40" s="32" t="s">
        <v>18</v>
      </c>
      <c r="H40" s="32" t="s">
        <v>18</v>
      </c>
      <c r="I40" s="32" t="s">
        <v>18</v>
      </c>
      <c r="J40" s="32" t="s">
        <v>18</v>
      </c>
      <c r="K40" s="32" t="s">
        <v>18</v>
      </c>
      <c r="L40" s="32" t="s">
        <v>18</v>
      </c>
      <c r="M40" s="32" t="s">
        <v>18</v>
      </c>
      <c r="N40" s="32" t="s">
        <v>18</v>
      </c>
      <c r="O40" s="32" t="s">
        <v>18</v>
      </c>
      <c r="P40" s="32" t="s">
        <v>18</v>
      </c>
      <c r="Q40" s="32" t="s">
        <v>18</v>
      </c>
      <c r="R40" s="32" t="s">
        <v>18</v>
      </c>
      <c r="S40" s="32" t="s">
        <v>18</v>
      </c>
      <c r="T40" s="32" t="s">
        <v>18</v>
      </c>
      <c r="U40" s="32" t="s">
        <v>18</v>
      </c>
      <c r="V40" s="32" t="s">
        <v>18</v>
      </c>
      <c r="W40" s="32" t="s">
        <v>18</v>
      </c>
      <c r="X40" s="32" t="s">
        <v>18</v>
      </c>
      <c r="Y40" s="32" t="s">
        <v>18</v>
      </c>
      <c r="Z40" s="32" t="s">
        <v>18</v>
      </c>
      <c r="AA40" s="32" t="s">
        <v>18</v>
      </c>
      <c r="AB40" s="32" t="s">
        <v>18</v>
      </c>
      <c r="AC40" s="32" t="s">
        <v>18</v>
      </c>
      <c r="AD40" s="32" t="s">
        <v>18</v>
      </c>
      <c r="AE40" s="32" t="s">
        <v>18</v>
      </c>
      <c r="AF40" s="32" t="s">
        <v>18</v>
      </c>
      <c r="AG40" s="32" t="s">
        <v>18</v>
      </c>
      <c r="AH40" s="32" t="s">
        <v>18</v>
      </c>
      <c r="AI40" s="32" t="s">
        <v>18</v>
      </c>
      <c r="AJ40" s="32" t="s">
        <v>18</v>
      </c>
      <c r="AK40" s="32" t="s">
        <v>18</v>
      </c>
      <c r="AL40" s="32" t="s">
        <v>18</v>
      </c>
      <c r="AM40" s="32" t="s">
        <v>18</v>
      </c>
      <c r="AN40" s="32" t="s">
        <v>18</v>
      </c>
      <c r="AO40" s="32" t="s">
        <v>18</v>
      </c>
      <c r="AP40" s="32" t="s">
        <v>18</v>
      </c>
      <c r="AQ40" s="32" t="s">
        <v>18</v>
      </c>
      <c r="AR40" s="30" t="n">
        <v>27</v>
      </c>
      <c r="AS40" s="33" t="n">
        <v>7.5</v>
      </c>
      <c r="AT40" s="34" t="n">
        <f aca="false">COUNTIF(C40:AQ40,"F")</f>
        <v>0</v>
      </c>
    </row>
    <row r="41" s="28" customFormat="true" ht="9.95" hidden="false" customHeight="true" outlineLevel="0" collapsed="false">
      <c r="A41" s="30" t="n">
        <v>28</v>
      </c>
      <c r="B41" s="91" t="str">
        <f aca="false">'1º Bimestre'!B41</f>
        <v>Johnnatan Olivate Goularte</v>
      </c>
      <c r="C41" s="32" t="s">
        <v>18</v>
      </c>
      <c r="D41" s="32" t="s">
        <v>18</v>
      </c>
      <c r="E41" s="32" t="s">
        <v>18</v>
      </c>
      <c r="F41" s="32" t="s">
        <v>18</v>
      </c>
      <c r="G41" s="32" t="s">
        <v>17</v>
      </c>
      <c r="H41" s="32" t="s">
        <v>17</v>
      </c>
      <c r="I41" s="32" t="s">
        <v>18</v>
      </c>
      <c r="J41" s="32" t="s">
        <v>18</v>
      </c>
      <c r="K41" s="32" t="s">
        <v>18</v>
      </c>
      <c r="L41" s="32" t="s">
        <v>17</v>
      </c>
      <c r="M41" s="32" t="s">
        <v>18</v>
      </c>
      <c r="N41" s="32" t="s">
        <v>18</v>
      </c>
      <c r="O41" s="32" t="s">
        <v>18</v>
      </c>
      <c r="P41" s="32" t="s">
        <v>18</v>
      </c>
      <c r="Q41" s="32" t="s">
        <v>18</v>
      </c>
      <c r="R41" s="32" t="s">
        <v>18</v>
      </c>
      <c r="S41" s="32" t="s">
        <v>18</v>
      </c>
      <c r="T41" s="32" t="s">
        <v>18</v>
      </c>
      <c r="U41" s="32" t="s">
        <v>18</v>
      </c>
      <c r="V41" s="32" t="s">
        <v>18</v>
      </c>
      <c r="W41" s="32" t="s">
        <v>18</v>
      </c>
      <c r="X41" s="32" t="s">
        <v>18</v>
      </c>
      <c r="Y41" s="32" t="s">
        <v>18</v>
      </c>
      <c r="Z41" s="32" t="s">
        <v>18</v>
      </c>
      <c r="AA41" s="32" t="s">
        <v>18</v>
      </c>
      <c r="AB41" s="32" t="s">
        <v>18</v>
      </c>
      <c r="AC41" s="32" t="s">
        <v>18</v>
      </c>
      <c r="AD41" s="32" t="s">
        <v>18</v>
      </c>
      <c r="AE41" s="32" t="s">
        <v>18</v>
      </c>
      <c r="AF41" s="32" t="s">
        <v>18</v>
      </c>
      <c r="AG41" s="32" t="s">
        <v>18</v>
      </c>
      <c r="AH41" s="32" t="s">
        <v>18</v>
      </c>
      <c r="AI41" s="32" t="s">
        <v>18</v>
      </c>
      <c r="AJ41" s="32" t="s">
        <v>18</v>
      </c>
      <c r="AK41" s="32" t="s">
        <v>18</v>
      </c>
      <c r="AL41" s="32" t="s">
        <v>18</v>
      </c>
      <c r="AM41" s="32" t="s">
        <v>18</v>
      </c>
      <c r="AN41" s="32" t="s">
        <v>18</v>
      </c>
      <c r="AO41" s="32" t="s">
        <v>18</v>
      </c>
      <c r="AP41" s="32" t="s">
        <v>18</v>
      </c>
      <c r="AQ41" s="32" t="s">
        <v>18</v>
      </c>
      <c r="AR41" s="30" t="n">
        <v>28</v>
      </c>
      <c r="AS41" s="33" t="n">
        <v>6</v>
      </c>
      <c r="AT41" s="34" t="n">
        <f aca="false">COUNTIF(C41:AQ41,"F")</f>
        <v>3</v>
      </c>
    </row>
    <row r="42" s="28" customFormat="true" ht="9.95" hidden="false" customHeight="true" outlineLevel="0" collapsed="false">
      <c r="A42" s="30" t="n">
        <v>29</v>
      </c>
      <c r="B42" s="91" t="str">
        <f aca="false">'1º Bimestre'!B42</f>
        <v>José Henrique de Souza Faria</v>
      </c>
      <c r="C42" s="32" t="s">
        <v>18</v>
      </c>
      <c r="D42" s="32" t="s">
        <v>18</v>
      </c>
      <c r="E42" s="32" t="s">
        <v>18</v>
      </c>
      <c r="F42" s="32" t="s">
        <v>18</v>
      </c>
      <c r="G42" s="32" t="s">
        <v>18</v>
      </c>
      <c r="H42" s="32" t="s">
        <v>18</v>
      </c>
      <c r="I42" s="32" t="s">
        <v>18</v>
      </c>
      <c r="J42" s="32" t="s">
        <v>18</v>
      </c>
      <c r="K42" s="32" t="s">
        <v>18</v>
      </c>
      <c r="L42" s="32" t="s">
        <v>18</v>
      </c>
      <c r="M42" s="32" t="s">
        <v>18</v>
      </c>
      <c r="N42" s="32" t="s">
        <v>18</v>
      </c>
      <c r="O42" s="32" t="s">
        <v>18</v>
      </c>
      <c r="P42" s="32" t="s">
        <v>18</v>
      </c>
      <c r="Q42" s="32" t="s">
        <v>18</v>
      </c>
      <c r="R42" s="32" t="s">
        <v>18</v>
      </c>
      <c r="S42" s="32" t="s">
        <v>18</v>
      </c>
      <c r="T42" s="32" t="s">
        <v>18</v>
      </c>
      <c r="U42" s="32" t="s">
        <v>18</v>
      </c>
      <c r="V42" s="32" t="s">
        <v>18</v>
      </c>
      <c r="W42" s="32" t="s">
        <v>18</v>
      </c>
      <c r="X42" s="32" t="s">
        <v>18</v>
      </c>
      <c r="Y42" s="32" t="s">
        <v>18</v>
      </c>
      <c r="Z42" s="32" t="s">
        <v>18</v>
      </c>
      <c r="AA42" s="32" t="s">
        <v>18</v>
      </c>
      <c r="AB42" s="32" t="s">
        <v>18</v>
      </c>
      <c r="AC42" s="32" t="s">
        <v>18</v>
      </c>
      <c r="AD42" s="32" t="s">
        <v>18</v>
      </c>
      <c r="AE42" s="32" t="s">
        <v>18</v>
      </c>
      <c r="AF42" s="32" t="s">
        <v>18</v>
      </c>
      <c r="AG42" s="32" t="s">
        <v>18</v>
      </c>
      <c r="AH42" s="32" t="s">
        <v>18</v>
      </c>
      <c r="AI42" s="32" t="s">
        <v>18</v>
      </c>
      <c r="AJ42" s="32" t="s">
        <v>18</v>
      </c>
      <c r="AK42" s="32" t="s">
        <v>18</v>
      </c>
      <c r="AL42" s="32" t="s">
        <v>18</v>
      </c>
      <c r="AM42" s="32" t="s">
        <v>18</v>
      </c>
      <c r="AN42" s="32" t="s">
        <v>18</v>
      </c>
      <c r="AO42" s="32" t="s">
        <v>18</v>
      </c>
      <c r="AP42" s="32" t="s">
        <v>18</v>
      </c>
      <c r="AQ42" s="32" t="s">
        <v>18</v>
      </c>
      <c r="AR42" s="30" t="n">
        <v>29</v>
      </c>
      <c r="AS42" s="33" t="n">
        <v>6.5</v>
      </c>
      <c r="AT42" s="34" t="n">
        <f aca="false">COUNTIF(C42:AQ42,"F")</f>
        <v>0</v>
      </c>
    </row>
    <row r="43" s="28" customFormat="true" ht="9.95" hidden="false" customHeight="true" outlineLevel="0" collapsed="false">
      <c r="A43" s="30" t="n">
        <v>30</v>
      </c>
      <c r="B43" s="91" t="str">
        <f aca="false">'1º Bimestre'!B43</f>
        <v>José Luiz Magalhães Lima</v>
      </c>
      <c r="C43" s="32" t="s">
        <v>17</v>
      </c>
      <c r="D43" s="32" t="s">
        <v>17</v>
      </c>
      <c r="E43" s="32" t="s">
        <v>17</v>
      </c>
      <c r="F43" s="32" t="s">
        <v>17</v>
      </c>
      <c r="G43" s="32" t="s">
        <v>17</v>
      </c>
      <c r="H43" s="32" t="s">
        <v>17</v>
      </c>
      <c r="I43" s="32" t="s">
        <v>17</v>
      </c>
      <c r="J43" s="32" t="s">
        <v>17</v>
      </c>
      <c r="K43" s="32" t="s">
        <v>17</v>
      </c>
      <c r="L43" s="32" t="s">
        <v>17</v>
      </c>
      <c r="M43" s="32" t="s">
        <v>17</v>
      </c>
      <c r="N43" s="32" t="s">
        <v>17</v>
      </c>
      <c r="O43" s="32" t="s">
        <v>17</v>
      </c>
      <c r="P43" s="32" t="s">
        <v>17</v>
      </c>
      <c r="Q43" s="32" t="s">
        <v>17</v>
      </c>
      <c r="R43" s="32" t="s">
        <v>17</v>
      </c>
      <c r="S43" s="32" t="s">
        <v>18</v>
      </c>
      <c r="T43" s="32" t="s">
        <v>18</v>
      </c>
      <c r="U43" s="32" t="s">
        <v>18</v>
      </c>
      <c r="V43" s="32" t="s">
        <v>18</v>
      </c>
      <c r="W43" s="32" t="s">
        <v>18</v>
      </c>
      <c r="X43" s="32" t="s">
        <v>18</v>
      </c>
      <c r="Y43" s="32" t="s">
        <v>18</v>
      </c>
      <c r="Z43" s="32" t="s">
        <v>18</v>
      </c>
      <c r="AA43" s="32" t="s">
        <v>18</v>
      </c>
      <c r="AB43" s="32" t="s">
        <v>18</v>
      </c>
      <c r="AC43" s="32" t="s">
        <v>18</v>
      </c>
      <c r="AD43" s="32" t="s">
        <v>18</v>
      </c>
      <c r="AE43" s="32" t="s">
        <v>18</v>
      </c>
      <c r="AF43" s="32" t="s">
        <v>18</v>
      </c>
      <c r="AG43" s="32" t="s">
        <v>18</v>
      </c>
      <c r="AH43" s="32" t="s">
        <v>18</v>
      </c>
      <c r="AI43" s="32" t="s">
        <v>18</v>
      </c>
      <c r="AJ43" s="32" t="s">
        <v>18</v>
      </c>
      <c r="AK43" s="32" t="s">
        <v>18</v>
      </c>
      <c r="AL43" s="32" t="s">
        <v>18</v>
      </c>
      <c r="AM43" s="32" t="s">
        <v>18</v>
      </c>
      <c r="AN43" s="32" t="s">
        <v>18</v>
      </c>
      <c r="AO43" s="32" t="s">
        <v>18</v>
      </c>
      <c r="AP43" s="32" t="s">
        <v>18</v>
      </c>
      <c r="AQ43" s="32" t="s">
        <v>18</v>
      </c>
      <c r="AR43" s="30" t="n">
        <v>30</v>
      </c>
      <c r="AS43" s="33" t="n">
        <v>0</v>
      </c>
      <c r="AT43" s="34" t="n">
        <f aca="false">COUNTIF(C43:AQ43,"F")</f>
        <v>16</v>
      </c>
    </row>
    <row r="44" s="28" customFormat="true" ht="9.95" hidden="false" customHeight="true" outlineLevel="0" collapsed="false">
      <c r="A44" s="30" t="n">
        <v>31</v>
      </c>
      <c r="B44" s="91" t="str">
        <f aca="false">'1º Bimestre'!B44</f>
        <v>Jozebel Arvani Zaniolo</v>
      </c>
      <c r="C44" s="32" t="s">
        <v>18</v>
      </c>
      <c r="D44" s="32" t="s">
        <v>18</v>
      </c>
      <c r="E44" s="32" t="s">
        <v>18</v>
      </c>
      <c r="F44" s="32" t="s">
        <v>18</v>
      </c>
      <c r="G44" s="32" t="s">
        <v>18</v>
      </c>
      <c r="H44" s="32" t="s">
        <v>18</v>
      </c>
      <c r="I44" s="32" t="s">
        <v>18</v>
      </c>
      <c r="J44" s="32" t="s">
        <v>18</v>
      </c>
      <c r="K44" s="32" t="s">
        <v>18</v>
      </c>
      <c r="L44" s="32" t="s">
        <v>18</v>
      </c>
      <c r="M44" s="32" t="s">
        <v>18</v>
      </c>
      <c r="N44" s="32" t="s">
        <v>18</v>
      </c>
      <c r="O44" s="32" t="s">
        <v>18</v>
      </c>
      <c r="P44" s="32" t="s">
        <v>18</v>
      </c>
      <c r="Q44" s="32" t="s">
        <v>18</v>
      </c>
      <c r="R44" s="32" t="s">
        <v>18</v>
      </c>
      <c r="S44" s="32" t="s">
        <v>18</v>
      </c>
      <c r="T44" s="32" t="s">
        <v>18</v>
      </c>
      <c r="U44" s="32" t="s">
        <v>18</v>
      </c>
      <c r="V44" s="32" t="s">
        <v>18</v>
      </c>
      <c r="W44" s="32" t="s">
        <v>18</v>
      </c>
      <c r="X44" s="32" t="s">
        <v>18</v>
      </c>
      <c r="Y44" s="32" t="s">
        <v>18</v>
      </c>
      <c r="Z44" s="32" t="s">
        <v>18</v>
      </c>
      <c r="AA44" s="32" t="s">
        <v>18</v>
      </c>
      <c r="AB44" s="32" t="s">
        <v>18</v>
      </c>
      <c r="AC44" s="32" t="s">
        <v>18</v>
      </c>
      <c r="AD44" s="32" t="s">
        <v>18</v>
      </c>
      <c r="AE44" s="32" t="s">
        <v>18</v>
      </c>
      <c r="AF44" s="32" t="s">
        <v>18</v>
      </c>
      <c r="AG44" s="32" t="s">
        <v>18</v>
      </c>
      <c r="AH44" s="32" t="s">
        <v>18</v>
      </c>
      <c r="AI44" s="32" t="s">
        <v>18</v>
      </c>
      <c r="AJ44" s="32" t="s">
        <v>18</v>
      </c>
      <c r="AK44" s="32" t="s">
        <v>18</v>
      </c>
      <c r="AL44" s="32" t="s">
        <v>18</v>
      </c>
      <c r="AM44" s="32" t="s">
        <v>18</v>
      </c>
      <c r="AN44" s="32" t="s">
        <v>18</v>
      </c>
      <c r="AO44" s="32" t="s">
        <v>18</v>
      </c>
      <c r="AP44" s="32" t="s">
        <v>18</v>
      </c>
      <c r="AQ44" s="32" t="s">
        <v>18</v>
      </c>
      <c r="AR44" s="30" t="n">
        <v>31</v>
      </c>
      <c r="AS44" s="33" t="n">
        <v>9.5</v>
      </c>
      <c r="AT44" s="34" t="n">
        <f aca="false">COUNTIF(C44:AQ44,"F")</f>
        <v>0</v>
      </c>
    </row>
    <row r="45" s="28" customFormat="true" ht="9.95" hidden="false" customHeight="true" outlineLevel="0" collapsed="false">
      <c r="A45" s="30" t="n">
        <v>32</v>
      </c>
      <c r="B45" s="91" t="str">
        <f aca="false">'1º Bimestre'!B45</f>
        <v>Julio Cesar Ritter</v>
      </c>
      <c r="C45" s="32" t="s">
        <v>18</v>
      </c>
      <c r="D45" s="32" t="s">
        <v>18</v>
      </c>
      <c r="E45" s="32" t="s">
        <v>18</v>
      </c>
      <c r="F45" s="32" t="s">
        <v>18</v>
      </c>
      <c r="G45" s="32" t="s">
        <v>17</v>
      </c>
      <c r="H45" s="32" t="s">
        <v>17</v>
      </c>
      <c r="I45" s="32" t="s">
        <v>18</v>
      </c>
      <c r="J45" s="32" t="s">
        <v>18</v>
      </c>
      <c r="K45" s="32" t="s">
        <v>18</v>
      </c>
      <c r="L45" s="32" t="s">
        <v>18</v>
      </c>
      <c r="M45" s="32" t="s">
        <v>18</v>
      </c>
      <c r="N45" s="32" t="s">
        <v>18</v>
      </c>
      <c r="O45" s="32" t="s">
        <v>18</v>
      </c>
      <c r="P45" s="32" t="s">
        <v>17</v>
      </c>
      <c r="Q45" s="32" t="s">
        <v>18</v>
      </c>
      <c r="R45" s="32" t="s">
        <v>18</v>
      </c>
      <c r="S45" s="32" t="s">
        <v>18</v>
      </c>
      <c r="T45" s="32" t="s">
        <v>18</v>
      </c>
      <c r="U45" s="32" t="s">
        <v>18</v>
      </c>
      <c r="V45" s="32" t="s">
        <v>18</v>
      </c>
      <c r="W45" s="32" t="s">
        <v>18</v>
      </c>
      <c r="X45" s="32" t="s">
        <v>18</v>
      </c>
      <c r="Y45" s="32" t="s">
        <v>18</v>
      </c>
      <c r="Z45" s="32" t="s">
        <v>18</v>
      </c>
      <c r="AA45" s="32" t="s">
        <v>18</v>
      </c>
      <c r="AB45" s="32" t="s">
        <v>18</v>
      </c>
      <c r="AC45" s="32" t="s">
        <v>18</v>
      </c>
      <c r="AD45" s="32" t="s">
        <v>18</v>
      </c>
      <c r="AE45" s="32" t="s">
        <v>18</v>
      </c>
      <c r="AF45" s="32" t="s">
        <v>18</v>
      </c>
      <c r="AG45" s="32" t="s">
        <v>18</v>
      </c>
      <c r="AH45" s="32" t="s">
        <v>18</v>
      </c>
      <c r="AI45" s="32" t="s">
        <v>18</v>
      </c>
      <c r="AJ45" s="32" t="s">
        <v>18</v>
      </c>
      <c r="AK45" s="32" t="s">
        <v>18</v>
      </c>
      <c r="AL45" s="32" t="s">
        <v>18</v>
      </c>
      <c r="AM45" s="32" t="s">
        <v>18</v>
      </c>
      <c r="AN45" s="32" t="s">
        <v>18</v>
      </c>
      <c r="AO45" s="32" t="s">
        <v>18</v>
      </c>
      <c r="AP45" s="32" t="s">
        <v>18</v>
      </c>
      <c r="AQ45" s="32" t="s">
        <v>18</v>
      </c>
      <c r="AR45" s="30" t="n">
        <v>32</v>
      </c>
      <c r="AS45" s="33" t="n">
        <v>9</v>
      </c>
      <c r="AT45" s="34" t="n">
        <f aca="false">COUNTIF(C45:AQ45,"F")</f>
        <v>3</v>
      </c>
    </row>
    <row r="46" s="28" customFormat="true" ht="9.95" hidden="false" customHeight="true" outlineLevel="0" collapsed="false">
      <c r="A46" s="30" t="n">
        <v>33</v>
      </c>
      <c r="B46" s="91" t="str">
        <f aca="false">'1º Bimestre'!B46</f>
        <v>Kerolaine Gonçalves Ferreira da Silva</v>
      </c>
      <c r="C46" s="32" t="s">
        <v>18</v>
      </c>
      <c r="D46" s="32" t="s">
        <v>18</v>
      </c>
      <c r="E46" s="32" t="s">
        <v>18</v>
      </c>
      <c r="F46" s="32" t="s">
        <v>18</v>
      </c>
      <c r="G46" s="32" t="s">
        <v>18</v>
      </c>
      <c r="H46" s="32" t="s">
        <v>18</v>
      </c>
      <c r="I46" s="32" t="s">
        <v>18</v>
      </c>
      <c r="J46" s="32" t="s">
        <v>18</v>
      </c>
      <c r="K46" s="32" t="s">
        <v>18</v>
      </c>
      <c r="L46" s="32" t="s">
        <v>18</v>
      </c>
      <c r="M46" s="32" t="s">
        <v>18</v>
      </c>
      <c r="N46" s="32" t="s">
        <v>18</v>
      </c>
      <c r="O46" s="32" t="s">
        <v>18</v>
      </c>
      <c r="P46" s="32" t="s">
        <v>18</v>
      </c>
      <c r="Q46" s="32" t="s">
        <v>18</v>
      </c>
      <c r="R46" s="32" t="s">
        <v>18</v>
      </c>
      <c r="S46" s="32" t="s">
        <v>18</v>
      </c>
      <c r="T46" s="32" t="s">
        <v>18</v>
      </c>
      <c r="U46" s="32" t="s">
        <v>18</v>
      </c>
      <c r="V46" s="32" t="s">
        <v>18</v>
      </c>
      <c r="W46" s="32" t="s">
        <v>18</v>
      </c>
      <c r="X46" s="32" t="s">
        <v>18</v>
      </c>
      <c r="Y46" s="32" t="s">
        <v>18</v>
      </c>
      <c r="Z46" s="32" t="s">
        <v>18</v>
      </c>
      <c r="AA46" s="32" t="s">
        <v>18</v>
      </c>
      <c r="AB46" s="32" t="s">
        <v>18</v>
      </c>
      <c r="AC46" s="32" t="s">
        <v>18</v>
      </c>
      <c r="AD46" s="32" t="s">
        <v>18</v>
      </c>
      <c r="AE46" s="32" t="s">
        <v>18</v>
      </c>
      <c r="AF46" s="32" t="s">
        <v>18</v>
      </c>
      <c r="AG46" s="32" t="s">
        <v>18</v>
      </c>
      <c r="AH46" s="32" t="s">
        <v>18</v>
      </c>
      <c r="AI46" s="32" t="s">
        <v>18</v>
      </c>
      <c r="AJ46" s="32" t="s">
        <v>18</v>
      </c>
      <c r="AK46" s="32" t="s">
        <v>18</v>
      </c>
      <c r="AL46" s="32" t="s">
        <v>18</v>
      </c>
      <c r="AM46" s="32" t="s">
        <v>18</v>
      </c>
      <c r="AN46" s="32" t="s">
        <v>18</v>
      </c>
      <c r="AO46" s="32" t="s">
        <v>18</v>
      </c>
      <c r="AP46" s="32" t="s">
        <v>18</v>
      </c>
      <c r="AQ46" s="32" t="s">
        <v>18</v>
      </c>
      <c r="AR46" s="30" t="n">
        <v>33</v>
      </c>
      <c r="AS46" s="33" t="n">
        <v>7.5</v>
      </c>
      <c r="AT46" s="34" t="n">
        <f aca="false">COUNTIF(C46:AQ46,"F")</f>
        <v>0</v>
      </c>
    </row>
    <row r="47" s="28" customFormat="true" ht="9.95" hidden="false" customHeight="true" outlineLevel="0" collapsed="false">
      <c r="A47" s="30" t="n">
        <v>34</v>
      </c>
      <c r="B47" s="91" t="str">
        <f aca="false">'1º Bimestre'!B47</f>
        <v>Ketherin Alexsandra da Silva Gomes</v>
      </c>
      <c r="C47" s="32" t="s">
        <v>18</v>
      </c>
      <c r="D47" s="32" t="s">
        <v>18</v>
      </c>
      <c r="E47" s="32" t="s">
        <v>18</v>
      </c>
      <c r="F47" s="32" t="s">
        <v>18</v>
      </c>
      <c r="G47" s="32" t="s">
        <v>18</v>
      </c>
      <c r="H47" s="32" t="s">
        <v>18</v>
      </c>
      <c r="I47" s="32" t="s">
        <v>18</v>
      </c>
      <c r="J47" s="32" t="s">
        <v>18</v>
      </c>
      <c r="K47" s="32" t="s">
        <v>18</v>
      </c>
      <c r="L47" s="32" t="s">
        <v>18</v>
      </c>
      <c r="M47" s="32" t="s">
        <v>18</v>
      </c>
      <c r="N47" s="32" t="s">
        <v>18</v>
      </c>
      <c r="O47" s="32" t="s">
        <v>18</v>
      </c>
      <c r="P47" s="32" t="s">
        <v>18</v>
      </c>
      <c r="Q47" s="32" t="s">
        <v>18</v>
      </c>
      <c r="R47" s="32" t="s">
        <v>18</v>
      </c>
      <c r="S47" s="32" t="s">
        <v>18</v>
      </c>
      <c r="T47" s="32" t="s">
        <v>18</v>
      </c>
      <c r="U47" s="32" t="s">
        <v>18</v>
      </c>
      <c r="V47" s="32" t="s">
        <v>18</v>
      </c>
      <c r="W47" s="32" t="s">
        <v>18</v>
      </c>
      <c r="X47" s="32" t="s">
        <v>18</v>
      </c>
      <c r="Y47" s="32" t="s">
        <v>18</v>
      </c>
      <c r="Z47" s="32" t="s">
        <v>18</v>
      </c>
      <c r="AA47" s="32" t="s">
        <v>18</v>
      </c>
      <c r="AB47" s="32" t="s">
        <v>18</v>
      </c>
      <c r="AC47" s="32" t="s">
        <v>18</v>
      </c>
      <c r="AD47" s="32" t="s">
        <v>18</v>
      </c>
      <c r="AE47" s="32" t="s">
        <v>18</v>
      </c>
      <c r="AF47" s="32" t="s">
        <v>18</v>
      </c>
      <c r="AG47" s="32" t="s">
        <v>18</v>
      </c>
      <c r="AH47" s="32" t="s">
        <v>18</v>
      </c>
      <c r="AI47" s="32" t="s">
        <v>18</v>
      </c>
      <c r="AJ47" s="32" t="s">
        <v>18</v>
      </c>
      <c r="AK47" s="32" t="s">
        <v>18</v>
      </c>
      <c r="AL47" s="32" t="s">
        <v>18</v>
      </c>
      <c r="AM47" s="32" t="s">
        <v>18</v>
      </c>
      <c r="AN47" s="32" t="s">
        <v>18</v>
      </c>
      <c r="AO47" s="32" t="s">
        <v>18</v>
      </c>
      <c r="AP47" s="32" t="s">
        <v>18</v>
      </c>
      <c r="AQ47" s="32" t="s">
        <v>18</v>
      </c>
      <c r="AR47" s="30" t="n">
        <v>34</v>
      </c>
      <c r="AS47" s="33" t="n">
        <v>10</v>
      </c>
      <c r="AT47" s="34" t="n">
        <f aca="false">COUNTIF(C47:AQ47,"F")</f>
        <v>0</v>
      </c>
    </row>
    <row r="48" s="28" customFormat="true" ht="9.95" hidden="false" customHeight="true" outlineLevel="0" collapsed="false">
      <c r="A48" s="30" t="n">
        <v>35</v>
      </c>
      <c r="B48" s="91" t="str">
        <f aca="false">'1º Bimestre'!B48</f>
        <v>Leandro Rauber</v>
      </c>
      <c r="C48" s="32"/>
      <c r="D48" s="32" t="s">
        <v>18</v>
      </c>
      <c r="E48" s="32" t="s">
        <v>18</v>
      </c>
      <c r="F48" s="32" t="s">
        <v>18</v>
      </c>
      <c r="G48" s="32" t="s">
        <v>18</v>
      </c>
      <c r="H48" s="32" t="s">
        <v>18</v>
      </c>
      <c r="I48" s="32" t="s">
        <v>18</v>
      </c>
      <c r="J48" s="32" t="s">
        <v>18</v>
      </c>
      <c r="K48" s="32" t="s">
        <v>18</v>
      </c>
      <c r="L48" s="32" t="s">
        <v>18</v>
      </c>
      <c r="M48" s="32" t="s">
        <v>18</v>
      </c>
      <c r="N48" s="32" t="s">
        <v>18</v>
      </c>
      <c r="O48" s="32" t="s">
        <v>18</v>
      </c>
      <c r="P48" s="32" t="s">
        <v>18</v>
      </c>
      <c r="Q48" s="32" t="s">
        <v>18</v>
      </c>
      <c r="R48" s="32" t="s">
        <v>18</v>
      </c>
      <c r="S48" s="32" t="s">
        <v>18</v>
      </c>
      <c r="T48" s="32" t="s">
        <v>18</v>
      </c>
      <c r="U48" s="32" t="s">
        <v>18</v>
      </c>
      <c r="V48" s="32" t="s">
        <v>18</v>
      </c>
      <c r="W48" s="32" t="s">
        <v>18</v>
      </c>
      <c r="X48" s="32" t="s">
        <v>18</v>
      </c>
      <c r="Y48" s="32" t="s">
        <v>18</v>
      </c>
      <c r="Z48" s="32" t="s">
        <v>18</v>
      </c>
      <c r="AA48" s="32" t="s">
        <v>18</v>
      </c>
      <c r="AB48" s="32" t="s">
        <v>18</v>
      </c>
      <c r="AC48" s="32" t="s">
        <v>18</v>
      </c>
      <c r="AD48" s="32" t="s">
        <v>18</v>
      </c>
      <c r="AE48" s="32" t="s">
        <v>18</v>
      </c>
      <c r="AF48" s="32" t="s">
        <v>18</v>
      </c>
      <c r="AG48" s="32" t="s">
        <v>18</v>
      </c>
      <c r="AH48" s="32" t="s">
        <v>18</v>
      </c>
      <c r="AI48" s="32" t="s">
        <v>18</v>
      </c>
      <c r="AJ48" s="32" t="s">
        <v>18</v>
      </c>
      <c r="AK48" s="32" t="s">
        <v>18</v>
      </c>
      <c r="AL48" s="32" t="s">
        <v>18</v>
      </c>
      <c r="AM48" s="32" t="s">
        <v>18</v>
      </c>
      <c r="AN48" s="32" t="s">
        <v>18</v>
      </c>
      <c r="AO48" s="32" t="s">
        <v>18</v>
      </c>
      <c r="AP48" s="32" t="s">
        <v>18</v>
      </c>
      <c r="AQ48" s="32" t="s">
        <v>18</v>
      </c>
      <c r="AR48" s="30" t="n">
        <v>35</v>
      </c>
      <c r="AS48" s="33" t="n">
        <v>0.5</v>
      </c>
      <c r="AT48" s="34" t="n">
        <f aca="false">COUNTIF(C48:AQ48,"F")</f>
        <v>0</v>
      </c>
    </row>
    <row r="49" s="28" customFormat="true" ht="9.95" hidden="false" customHeight="true" outlineLevel="0" collapsed="false">
      <c r="A49" s="30" t="n">
        <v>36</v>
      </c>
      <c r="B49" s="91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0" t="n">
        <v>36</v>
      </c>
      <c r="AS49" s="33"/>
      <c r="AT49" s="34"/>
    </row>
    <row r="50" s="28" customFormat="true" ht="9.95" hidden="false" customHeight="true" outlineLevel="0" collapsed="false">
      <c r="A50" s="30" t="n">
        <v>37</v>
      </c>
      <c r="B50" s="91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0" t="n">
        <v>37</v>
      </c>
      <c r="AS50" s="33"/>
      <c r="AT50" s="34"/>
    </row>
    <row r="51" s="28" customFormat="true" ht="9.95" hidden="false" customHeight="true" outlineLevel="0" collapsed="false">
      <c r="A51" s="30" t="n">
        <v>38</v>
      </c>
      <c r="B51" s="8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0" t="n">
        <v>38</v>
      </c>
      <c r="AS51" s="33"/>
      <c r="AT51" s="34"/>
    </row>
    <row r="52" s="28" customFormat="true" ht="10.5" hidden="false" customHeight="true" outlineLevel="0" collapsed="false">
      <c r="A52" s="30" t="n">
        <v>39</v>
      </c>
      <c r="B52" s="8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0" t="n">
        <v>39</v>
      </c>
      <c r="AS52" s="33"/>
      <c r="AT52" s="34"/>
    </row>
    <row r="53" s="28" customFormat="true" ht="10.5" hidden="false" customHeight="true" outlineLevel="0" collapsed="false">
      <c r="A53" s="38" t="s">
        <v>54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</row>
    <row r="54" s="28" customFormat="true" ht="10.5" hidden="false" customHeight="true" outlineLevel="0" collapsed="false">
      <c r="A54" s="39" t="s">
        <v>55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0" t="s">
        <v>56</v>
      </c>
      <c r="AD54" s="30"/>
      <c r="AE54" s="30"/>
      <c r="AF54" s="30"/>
      <c r="AG54" s="30"/>
      <c r="AH54" s="30"/>
      <c r="AI54" s="30"/>
      <c r="AJ54" s="40" t="n">
        <f aca="false">COUNT(C9:AQ9)</f>
        <v>16</v>
      </c>
      <c r="AK54" s="40"/>
      <c r="AL54" s="40"/>
      <c r="AM54" s="39" t="s">
        <v>57</v>
      </c>
      <c r="AN54" s="39"/>
      <c r="AO54" s="39"/>
      <c r="AP54" s="39"/>
      <c r="AQ54" s="39"/>
      <c r="AR54" s="39"/>
      <c r="AS54" s="39"/>
      <c r="AT54" s="39"/>
    </row>
    <row r="55" s="28" customFormat="true" ht="10.5" hidden="false" customHeight="true" outlineLevel="0" collapsed="false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0"/>
      <c r="AD55" s="30"/>
      <c r="AE55" s="30"/>
      <c r="AF55" s="30"/>
      <c r="AG55" s="30"/>
      <c r="AH55" s="30"/>
      <c r="AI55" s="30"/>
      <c r="AJ55" s="40"/>
      <c r="AK55" s="40"/>
      <c r="AL55" s="40"/>
      <c r="AM55" s="39"/>
      <c r="AN55" s="39"/>
      <c r="AO55" s="39"/>
      <c r="AP55" s="39"/>
      <c r="AQ55" s="39"/>
      <c r="AR55" s="39"/>
      <c r="AS55" s="39"/>
      <c r="AT55" s="39"/>
    </row>
  </sheetData>
  <mergeCells count="59">
    <mergeCell ref="A2:AT2"/>
    <mergeCell ref="A3:AT3"/>
    <mergeCell ref="A4:AT4"/>
    <mergeCell ref="A5:AT5"/>
    <mergeCell ref="AG6:AT6"/>
    <mergeCell ref="AG7:AT7"/>
    <mergeCell ref="AG8:AT8"/>
    <mergeCell ref="A9:A13"/>
    <mergeCell ref="B9:B12"/>
    <mergeCell ref="C9:C13"/>
    <mergeCell ref="D9:D13"/>
    <mergeCell ref="E9:E13"/>
    <mergeCell ref="F9:F13"/>
    <mergeCell ref="G9:G13"/>
    <mergeCell ref="H9:H13"/>
    <mergeCell ref="I9:I13"/>
    <mergeCell ref="J9:J13"/>
    <mergeCell ref="K9:K13"/>
    <mergeCell ref="L9:L13"/>
    <mergeCell ref="M9:M13"/>
    <mergeCell ref="N9:N13"/>
    <mergeCell ref="O9:O13"/>
    <mergeCell ref="P9:P13"/>
    <mergeCell ref="Q9:Q13"/>
    <mergeCell ref="R9:R13"/>
    <mergeCell ref="S9:S13"/>
    <mergeCell ref="T9:T13"/>
    <mergeCell ref="U9:U13"/>
    <mergeCell ref="V9:V13"/>
    <mergeCell ref="W9:W13"/>
    <mergeCell ref="X9:X13"/>
    <mergeCell ref="Y9:Y13"/>
    <mergeCell ref="Z9:Z13"/>
    <mergeCell ref="AA9:AA13"/>
    <mergeCell ref="AB9:AB13"/>
    <mergeCell ref="AC9:AC13"/>
    <mergeCell ref="AD9:AD13"/>
    <mergeCell ref="AE9:AE13"/>
    <mergeCell ref="AF9:AF13"/>
    <mergeCell ref="AG9:AG13"/>
    <mergeCell ref="AH9:AH13"/>
    <mergeCell ref="AI9:AI13"/>
    <mergeCell ref="AJ9:AJ13"/>
    <mergeCell ref="AK9:AK13"/>
    <mergeCell ref="AL9:AL13"/>
    <mergeCell ref="AM9:AM13"/>
    <mergeCell ref="AN9:AN13"/>
    <mergeCell ref="AO9:AO13"/>
    <mergeCell ref="AP9:AP13"/>
    <mergeCell ref="AQ9:AQ13"/>
    <mergeCell ref="AR9:AR13"/>
    <mergeCell ref="AS9:AS13"/>
    <mergeCell ref="AT9:AT13"/>
    <mergeCell ref="C15:G15"/>
    <mergeCell ref="A53:AT53"/>
    <mergeCell ref="A54:AB55"/>
    <mergeCell ref="AC54:AI55"/>
    <mergeCell ref="AJ54:AL55"/>
    <mergeCell ref="AM54:AT55"/>
  </mergeCells>
  <printOptions headings="false" gridLines="false" gridLinesSet="true" horizontalCentered="false" verticalCentered="false"/>
  <pageMargins left="0.39375" right="0.196527777777778" top="0.0784722222222222" bottom="0.0784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10" workbookViewId="0">
      <selection pane="topLeft" activeCell="AE13" activeCellId="0" sqref="AE13"/>
    </sheetView>
  </sheetViews>
  <sheetFormatPr defaultRowHeight="12.75"/>
  <cols>
    <col collapsed="false" hidden="false" max="1" min="1" style="0" width="3.56632653061224"/>
    <col collapsed="false" hidden="false" max="2" min="2" style="0" width="24.2602040816327"/>
    <col collapsed="false" hidden="false" max="3" min="3" style="0" width="2.56632653061224"/>
    <col collapsed="false" hidden="false" max="20" min="4" style="0" width="2"/>
    <col collapsed="false" hidden="false" max="21" min="21" style="0" width="1.14285714285714"/>
    <col collapsed="false" hidden="false" max="44" min="22" style="0" width="2.28571428571429"/>
    <col collapsed="false" hidden="false" max="45" min="45" style="1" width="2.28571428571429"/>
    <col collapsed="false" hidden="false" max="46" min="46" style="2" width="8.8469387755102"/>
    <col collapsed="false" hidden="false" max="47" min="47" style="0" width="13.8418367346939"/>
  </cols>
  <sheetData>
    <row r="1" s="6" customFormat="true" ht="12.75" hidden="false" customHeight="true" outlineLevel="0" collapsed="false">
      <c r="A1" s="42" t="s">
        <v>58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5"/>
      <c r="AK1" s="44"/>
      <c r="AL1" s="44"/>
      <c r="AM1" s="44"/>
      <c r="AN1" s="44"/>
      <c r="AO1" s="44"/>
      <c r="AP1" s="44"/>
      <c r="AQ1" s="44"/>
      <c r="AR1" s="44"/>
      <c r="AS1" s="44"/>
      <c r="AT1" s="43"/>
      <c r="AU1" s="46"/>
    </row>
    <row r="2" s="6" customFormat="true" ht="12.75" hidden="false" customHeight="true" outlineLevel="0" collapsed="false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</row>
    <row r="3" s="6" customFormat="true" ht="12.75" hidden="false" customHeight="true" outlineLevel="0" collapsed="false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="6" customFormat="true" ht="12.75" hidden="false" customHeight="true" outlineLevel="0" collapsed="false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</row>
    <row r="5" s="6" customFormat="true" ht="14.1" hidden="false" customHeight="true" outlineLevel="0" collapsed="false">
      <c r="A5" s="49" t="s">
        <v>3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50"/>
    </row>
    <row r="6" s="6" customFormat="true" ht="14.1" hidden="false" customHeight="true" outlineLevel="0" collapsed="false">
      <c r="A6" s="51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4" t="s">
        <v>4</v>
      </c>
      <c r="AC6" s="53"/>
      <c r="AD6" s="53"/>
      <c r="AE6" s="53"/>
      <c r="AF6" s="53"/>
      <c r="AG6" s="55" t="s">
        <v>5</v>
      </c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0"/>
    </row>
    <row r="7" s="6" customFormat="true" ht="14.1" hidden="false" customHeight="true" outlineLevel="0" collapsed="false">
      <c r="A7" s="51" t="s">
        <v>6</v>
      </c>
      <c r="B7" s="56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2"/>
      <c r="U7" s="54"/>
      <c r="V7" s="54"/>
      <c r="W7" s="54"/>
      <c r="X7" s="54"/>
      <c r="Y7" s="54"/>
      <c r="Z7" s="54"/>
      <c r="AA7" s="54"/>
      <c r="AB7" s="54" t="s">
        <v>7</v>
      </c>
      <c r="AC7" s="57"/>
      <c r="AD7" s="57"/>
      <c r="AE7" s="57"/>
      <c r="AF7" s="57"/>
      <c r="AG7" s="58" t="s">
        <v>8</v>
      </c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0"/>
    </row>
    <row r="8" s="6" customFormat="true" ht="14.1" hidden="false" customHeight="true" outlineLevel="0" collapsed="false">
      <c r="A8" s="51" t="s">
        <v>9</v>
      </c>
      <c r="B8" s="56"/>
      <c r="C8" s="46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2"/>
      <c r="U8" s="54"/>
      <c r="V8" s="54"/>
      <c r="W8" s="54"/>
      <c r="X8" s="54"/>
      <c r="Y8" s="54"/>
      <c r="Z8" s="54"/>
      <c r="AA8" s="54"/>
      <c r="AB8" s="54"/>
      <c r="AC8" s="57"/>
      <c r="AD8" s="54"/>
      <c r="AE8" s="54" t="s">
        <v>10</v>
      </c>
      <c r="AF8" s="54"/>
      <c r="AG8" s="59" t="n">
        <v>80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</row>
    <row r="9" s="28" customFormat="true" ht="6.75" hidden="false" customHeight="true" outlineLevel="0" collapsed="false">
      <c r="A9" s="61" t="s">
        <v>59</v>
      </c>
      <c r="B9" s="62" t="s">
        <v>60</v>
      </c>
      <c r="C9" s="62" t="s">
        <v>61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 t="s">
        <v>62</v>
      </c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 t="s">
        <v>63</v>
      </c>
      <c r="AL9" s="62"/>
      <c r="AM9" s="62"/>
      <c r="AN9" s="62" t="s">
        <v>64</v>
      </c>
      <c r="AO9" s="62"/>
      <c r="AP9" s="62"/>
      <c r="AQ9" s="62" t="s">
        <v>65</v>
      </c>
      <c r="AR9" s="62"/>
      <c r="AS9" s="62"/>
      <c r="AT9" s="63" t="s">
        <v>66</v>
      </c>
      <c r="AU9" s="64"/>
    </row>
    <row r="10" customFormat="false" ht="10.5" hidden="false" customHeight="true" outlineLevel="0" collapsed="false">
      <c r="A10" s="61"/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3"/>
      <c r="AU10" s="64"/>
    </row>
    <row r="11" customFormat="false" ht="7.5" hidden="false" customHeight="true" outlineLevel="0" collapsed="false">
      <c r="A11" s="61"/>
      <c r="B11" s="61"/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1" t="s">
        <v>67</v>
      </c>
      <c r="W11" s="61"/>
      <c r="X11" s="61"/>
      <c r="Y11" s="61" t="s">
        <v>68</v>
      </c>
      <c r="Z11" s="61"/>
      <c r="AA11" s="61"/>
      <c r="AB11" s="61" t="s">
        <v>69</v>
      </c>
      <c r="AC11" s="61"/>
      <c r="AD11" s="61"/>
      <c r="AE11" s="61" t="s">
        <v>70</v>
      </c>
      <c r="AF11" s="61"/>
      <c r="AG11" s="61"/>
      <c r="AH11" s="61" t="s">
        <v>71</v>
      </c>
      <c r="AI11" s="61"/>
      <c r="AJ11" s="61"/>
      <c r="AK11" s="62"/>
      <c r="AL11" s="62"/>
      <c r="AM11" s="62"/>
      <c r="AN11" s="62"/>
      <c r="AO11" s="62"/>
      <c r="AP11" s="62"/>
      <c r="AQ11" s="62"/>
      <c r="AR11" s="62"/>
      <c r="AS11" s="62"/>
      <c r="AT11" s="63"/>
      <c r="AU11" s="64"/>
    </row>
    <row r="12" customFormat="false" ht="6.2" hidden="false" customHeight="true" outlineLevel="0" collapsed="false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2"/>
      <c r="AL12" s="62"/>
      <c r="AM12" s="62"/>
      <c r="AN12" s="62"/>
      <c r="AO12" s="62"/>
      <c r="AP12" s="62"/>
      <c r="AQ12" s="62"/>
      <c r="AR12" s="62"/>
      <c r="AS12" s="62"/>
      <c r="AT12" s="63"/>
      <c r="AU12" s="64"/>
    </row>
    <row r="13" customFormat="false" ht="9.95" hidden="false" customHeight="true" outlineLevel="0" collapsed="false">
      <c r="A13" s="65" t="n">
        <v>1</v>
      </c>
      <c r="B13" s="66"/>
      <c r="C13" s="67" t="str">
        <f aca="false">'1º Bimestre'!B14</f>
        <v>Adolfo Rocha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9" t="n">
        <v>7.5</v>
      </c>
      <c r="W13" s="69"/>
      <c r="X13" s="69"/>
      <c r="Y13" s="69" t="n">
        <v>7.5</v>
      </c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70" t="n">
        <f aca="false">IF(V13="","",AVERAGE(V13:AH13))</f>
        <v>7.5</v>
      </c>
      <c r="AL13" s="70"/>
      <c r="AM13" s="70"/>
      <c r="AN13" s="69"/>
      <c r="AO13" s="69"/>
      <c r="AP13" s="69"/>
      <c r="AQ13" s="70" t="n">
        <f aca="false">IF(AK13&lt;AN13,AN13,AK13)</f>
        <v>7.5</v>
      </c>
      <c r="AR13" s="70"/>
      <c r="AS13" s="70"/>
      <c r="AT13" s="71" t="n">
        <f aca="false">'2º Bimestre'!AT14</f>
        <v>0</v>
      </c>
      <c r="AU13" s="72"/>
      <c r="AV13" s="74"/>
    </row>
    <row r="14" customFormat="false" ht="9.95" hidden="false" customHeight="true" outlineLevel="0" collapsed="false">
      <c r="A14" s="65" t="n">
        <v>2</v>
      </c>
      <c r="B14" s="66"/>
      <c r="C14" s="67" t="str">
        <f aca="false">'1º Bimestre'!B15</f>
        <v>Adriano Eliton da Rosa - TRANSF. INTERNA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70" t="str">
        <f aca="false">IF(V14="","",AVERAGE(V14:AH14))</f>
        <v/>
      </c>
      <c r="AL14" s="70"/>
      <c r="AM14" s="70"/>
      <c r="AN14" s="69"/>
      <c r="AO14" s="69"/>
      <c r="AP14" s="69"/>
      <c r="AQ14" s="70" t="str">
        <f aca="false">IF(AK14&lt;AN14,AN14,AK14)</f>
        <v/>
      </c>
      <c r="AR14" s="70"/>
      <c r="AS14" s="70"/>
      <c r="AT14" s="71" t="n">
        <f aca="false">'2º Bimestre'!AT15</f>
        <v>0</v>
      </c>
      <c r="AU14" s="72"/>
      <c r="AV14" s="74"/>
    </row>
    <row r="15" customFormat="false" ht="9.95" hidden="false" customHeight="true" outlineLevel="0" collapsed="false">
      <c r="A15" s="65" t="n">
        <v>3</v>
      </c>
      <c r="B15" s="66"/>
      <c r="C15" s="67" t="str">
        <f aca="false">'1º Bimestre'!B16</f>
        <v>Altamiro Cândido Neto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9" t="n">
        <v>4</v>
      </c>
      <c r="W15" s="69"/>
      <c r="X15" s="69"/>
      <c r="Y15" s="69" t="n">
        <v>4</v>
      </c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70" t="n">
        <f aca="false">IF(V15="","",AVERAGE(V15:AH15))</f>
        <v>4</v>
      </c>
      <c r="AL15" s="70"/>
      <c r="AM15" s="70"/>
      <c r="AN15" s="69"/>
      <c r="AO15" s="69"/>
      <c r="AP15" s="69"/>
      <c r="AQ15" s="70" t="n">
        <f aca="false">IF(AK15&lt;AN15,AN15,AK15)</f>
        <v>4</v>
      </c>
      <c r="AR15" s="70"/>
      <c r="AS15" s="70"/>
      <c r="AT15" s="71" t="n">
        <f aca="false">'2º Bimestre'!AT16</f>
        <v>0</v>
      </c>
      <c r="AU15" s="72"/>
      <c r="AV15" s="74"/>
    </row>
    <row r="16" customFormat="false" ht="9.95" hidden="false" customHeight="true" outlineLevel="0" collapsed="false">
      <c r="A16" s="65" t="n">
        <v>4</v>
      </c>
      <c r="B16" s="66"/>
      <c r="C16" s="67" t="str">
        <f aca="false">'1º Bimestre'!B17</f>
        <v>Anderson Lucas Barbosa Oliveira Ramos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9" t="n">
        <v>9.5</v>
      </c>
      <c r="W16" s="69"/>
      <c r="X16" s="69"/>
      <c r="Y16" s="69" t="n">
        <v>9.5</v>
      </c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70" t="n">
        <f aca="false">IF(V16="","",AVERAGE(V16:AH16))</f>
        <v>9.5</v>
      </c>
      <c r="AL16" s="70"/>
      <c r="AM16" s="70"/>
      <c r="AN16" s="69"/>
      <c r="AO16" s="69"/>
      <c r="AP16" s="69"/>
      <c r="AQ16" s="70" t="n">
        <f aca="false">IF(AK16&lt;AN16,AN16,AK16)</f>
        <v>9.5</v>
      </c>
      <c r="AR16" s="70"/>
      <c r="AS16" s="70"/>
      <c r="AT16" s="71" t="n">
        <f aca="false">'2º Bimestre'!AT17</f>
        <v>2</v>
      </c>
      <c r="AU16" s="72"/>
      <c r="AV16" s="74"/>
    </row>
    <row r="17" customFormat="false" ht="9.95" hidden="false" customHeight="true" outlineLevel="0" collapsed="false">
      <c r="A17" s="65" t="n">
        <v>5</v>
      </c>
      <c r="B17" s="66"/>
      <c r="C17" s="67" t="str">
        <f aca="false">'1º Bimestre'!B18</f>
        <v>André Grandisoli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9" t="n">
        <v>7</v>
      </c>
      <c r="W17" s="69"/>
      <c r="X17" s="69"/>
      <c r="Y17" s="69" t="n">
        <v>7</v>
      </c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70" t="n">
        <f aca="false">IF(V17="","",AVERAGE(V17:AH17))</f>
        <v>7</v>
      </c>
      <c r="AL17" s="70"/>
      <c r="AM17" s="70"/>
      <c r="AN17" s="69"/>
      <c r="AO17" s="69"/>
      <c r="AP17" s="69"/>
      <c r="AQ17" s="70" t="n">
        <f aca="false">IF(AK17&lt;AN17,AN17,AK17)</f>
        <v>7</v>
      </c>
      <c r="AR17" s="70"/>
      <c r="AS17" s="70"/>
      <c r="AT17" s="71" t="n">
        <f aca="false">'2º Bimestre'!AT18</f>
        <v>0</v>
      </c>
      <c r="AU17" s="72"/>
      <c r="AV17" s="74"/>
    </row>
    <row r="18" customFormat="false" ht="9.95" hidden="false" customHeight="true" outlineLevel="0" collapsed="false">
      <c r="A18" s="65" t="n">
        <v>6</v>
      </c>
      <c r="B18" s="66"/>
      <c r="C18" s="67" t="str">
        <f aca="false">'1º Bimestre'!B19</f>
        <v>André Luiz Mezz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9" t="n">
        <v>6.1</v>
      </c>
      <c r="W18" s="69"/>
      <c r="X18" s="69"/>
      <c r="Y18" s="69" t="n">
        <v>6.1</v>
      </c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70" t="n">
        <f aca="false">IF(V18="","",AVERAGE(V18:AH18))</f>
        <v>6.1</v>
      </c>
      <c r="AL18" s="70"/>
      <c r="AM18" s="70"/>
      <c r="AN18" s="69"/>
      <c r="AO18" s="69"/>
      <c r="AP18" s="69"/>
      <c r="AQ18" s="70" t="n">
        <f aca="false">IF(AK18&lt;AN18,AN18,AK18)</f>
        <v>6.1</v>
      </c>
      <c r="AR18" s="70"/>
      <c r="AS18" s="70"/>
      <c r="AT18" s="71" t="n">
        <f aca="false">'2º Bimestre'!AT19</f>
        <v>0</v>
      </c>
      <c r="AU18" s="72"/>
      <c r="AV18" s="74"/>
    </row>
    <row r="19" customFormat="false" ht="9.95" hidden="false" customHeight="true" outlineLevel="0" collapsed="false">
      <c r="A19" s="65" t="n">
        <v>7</v>
      </c>
      <c r="B19" s="66"/>
      <c r="C19" s="67" t="str">
        <f aca="false">'1º Bimestre'!B20</f>
        <v>Andressa Ferreira de Souza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9" t="n">
        <v>7.5</v>
      </c>
      <c r="W19" s="69"/>
      <c r="X19" s="69"/>
      <c r="Y19" s="69" t="n">
        <v>7.5</v>
      </c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 t="n">
        <f aca="false">IF(V19="","",AVERAGE(V19:AH19))</f>
        <v>7.5</v>
      </c>
      <c r="AL19" s="70"/>
      <c r="AM19" s="70"/>
      <c r="AN19" s="69"/>
      <c r="AO19" s="69"/>
      <c r="AP19" s="69"/>
      <c r="AQ19" s="70" t="n">
        <f aca="false">IF(AK19&lt;AN19,AN19,AK19)</f>
        <v>7.5</v>
      </c>
      <c r="AR19" s="70"/>
      <c r="AS19" s="70"/>
      <c r="AT19" s="71" t="n">
        <f aca="false">'2º Bimestre'!AT20</f>
        <v>4</v>
      </c>
      <c r="AU19" s="72"/>
      <c r="AV19" s="74"/>
    </row>
    <row r="20" customFormat="false" ht="9.95" hidden="false" customHeight="true" outlineLevel="0" collapsed="false">
      <c r="A20" s="65" t="n">
        <v>8</v>
      </c>
      <c r="B20" s="66"/>
      <c r="C20" s="67" t="str">
        <f aca="false">'1º Bimestre'!B21</f>
        <v>Caio Vinicius Pacheco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9" t="n">
        <v>6</v>
      </c>
      <c r="W20" s="69"/>
      <c r="X20" s="69"/>
      <c r="Y20" s="69" t="n">
        <v>6</v>
      </c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 t="n">
        <f aca="false">IF(V20="","",AVERAGE(V20:AH20))</f>
        <v>6</v>
      </c>
      <c r="AL20" s="70"/>
      <c r="AM20" s="70"/>
      <c r="AN20" s="69"/>
      <c r="AO20" s="69"/>
      <c r="AP20" s="69"/>
      <c r="AQ20" s="70" t="n">
        <f aca="false">IF(AK20&lt;AN20,AN20,AK20)</f>
        <v>6</v>
      </c>
      <c r="AR20" s="70"/>
      <c r="AS20" s="70"/>
      <c r="AT20" s="71" t="n">
        <f aca="false">'2º Bimestre'!AT21</f>
        <v>2</v>
      </c>
      <c r="AU20" s="72"/>
      <c r="AV20" s="74"/>
    </row>
    <row r="21" customFormat="false" ht="9.95" hidden="false" customHeight="true" outlineLevel="0" collapsed="false">
      <c r="A21" s="65" t="n">
        <v>9</v>
      </c>
      <c r="B21" s="66"/>
      <c r="C21" s="67" t="str">
        <f aca="false">'1º Bimestre'!B22</f>
        <v>Carolina Picoloto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9" t="n">
        <v>10</v>
      </c>
      <c r="W21" s="69"/>
      <c r="X21" s="69"/>
      <c r="Y21" s="69" t="n">
        <v>10</v>
      </c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 t="n">
        <f aca="false">IF(V21="","",AVERAGE(V21:AH21))</f>
        <v>10</v>
      </c>
      <c r="AL21" s="70"/>
      <c r="AM21" s="70"/>
      <c r="AN21" s="69"/>
      <c r="AO21" s="69"/>
      <c r="AP21" s="69"/>
      <c r="AQ21" s="70" t="n">
        <f aca="false">IF(AK21&lt;AN21,AN21,AK21)</f>
        <v>10</v>
      </c>
      <c r="AR21" s="70"/>
      <c r="AS21" s="70"/>
      <c r="AT21" s="71" t="n">
        <f aca="false">'2º Bimestre'!AT22</f>
        <v>0</v>
      </c>
      <c r="AU21" s="72"/>
      <c r="AV21" s="74"/>
    </row>
    <row r="22" customFormat="false" ht="9.95" hidden="false" customHeight="true" outlineLevel="0" collapsed="false">
      <c r="A22" s="65" t="n">
        <v>10</v>
      </c>
      <c r="B22" s="66"/>
      <c r="C22" s="67" t="str">
        <f aca="false">'1º Bimestre'!B23</f>
        <v>Claudineia de Morais Pereira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9" t="n">
        <v>6</v>
      </c>
      <c r="W22" s="69"/>
      <c r="X22" s="69"/>
      <c r="Y22" s="69" t="n">
        <v>6</v>
      </c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 t="n">
        <f aca="false">IF(V22="","",AVERAGE(V22:AH22))</f>
        <v>6</v>
      </c>
      <c r="AL22" s="70"/>
      <c r="AM22" s="70"/>
      <c r="AN22" s="69"/>
      <c r="AO22" s="69"/>
      <c r="AP22" s="69"/>
      <c r="AQ22" s="70" t="n">
        <f aca="false">IF(AK22&lt;AN22,AN22,AK22)</f>
        <v>6</v>
      </c>
      <c r="AR22" s="70"/>
      <c r="AS22" s="70"/>
      <c r="AT22" s="71" t="n">
        <f aca="false">'2º Bimestre'!AT23</f>
        <v>0</v>
      </c>
      <c r="AU22" s="72"/>
      <c r="AV22" s="74"/>
    </row>
    <row r="23" customFormat="false" ht="9.95" hidden="false" customHeight="true" outlineLevel="0" collapsed="false">
      <c r="A23" s="65" t="n">
        <v>11</v>
      </c>
      <c r="B23" s="66"/>
      <c r="C23" s="67" t="str">
        <f aca="false">'1º Bimestre'!B24</f>
        <v>Claudio Daniel da Silva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9" t="n">
        <v>4</v>
      </c>
      <c r="W23" s="69"/>
      <c r="X23" s="69"/>
      <c r="Y23" s="69" t="n">
        <v>4</v>
      </c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 t="n">
        <f aca="false">IF(V23="","",AVERAGE(V23:AH23))</f>
        <v>4</v>
      </c>
      <c r="AL23" s="70"/>
      <c r="AM23" s="70"/>
      <c r="AN23" s="69"/>
      <c r="AO23" s="69"/>
      <c r="AP23" s="69"/>
      <c r="AQ23" s="70" t="n">
        <f aca="false">IF(AK23&lt;AN23,AN23,AK23)</f>
        <v>4</v>
      </c>
      <c r="AR23" s="70"/>
      <c r="AS23" s="70"/>
      <c r="AT23" s="71" t="n">
        <f aca="false">'2º Bimestre'!AT24</f>
        <v>2</v>
      </c>
      <c r="AU23" s="72"/>
      <c r="AV23" s="74"/>
    </row>
    <row r="24" customFormat="false" ht="9.95" hidden="false" customHeight="true" outlineLevel="0" collapsed="false">
      <c r="A24" s="65" t="n">
        <v>12</v>
      </c>
      <c r="B24" s="66"/>
      <c r="C24" s="67" t="str">
        <f aca="false">'1º Bimestre'!B25</f>
        <v>Daniel Alexander Borges de Araújo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9" t="n">
        <v>8.3</v>
      </c>
      <c r="W24" s="69"/>
      <c r="X24" s="69"/>
      <c r="Y24" s="69" t="n">
        <v>8.3</v>
      </c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 t="n">
        <f aca="false">IF(V24="","",AVERAGE(V24:AH24))</f>
        <v>8.3</v>
      </c>
      <c r="AL24" s="70"/>
      <c r="AM24" s="70"/>
      <c r="AN24" s="69"/>
      <c r="AO24" s="69"/>
      <c r="AP24" s="69"/>
      <c r="AQ24" s="70" t="n">
        <f aca="false">IF(AK24&lt;AN24,AN24,AK24)</f>
        <v>8.3</v>
      </c>
      <c r="AR24" s="70"/>
      <c r="AS24" s="70"/>
      <c r="AT24" s="71" t="n">
        <f aca="false">'2º Bimestre'!AT25</f>
        <v>0</v>
      </c>
      <c r="AU24" s="72"/>
      <c r="AV24" s="74"/>
    </row>
    <row r="25" customFormat="false" ht="9.95" hidden="false" customHeight="true" outlineLevel="0" collapsed="false">
      <c r="A25" s="65" t="n">
        <v>13</v>
      </c>
      <c r="B25" s="66"/>
      <c r="C25" s="67" t="str">
        <f aca="false">'1º Bimestre'!B26</f>
        <v>Daniela Turatti Rauber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9" t="n">
        <v>6.5</v>
      </c>
      <c r="W25" s="69"/>
      <c r="X25" s="69"/>
      <c r="Y25" s="69" t="n">
        <v>6.5</v>
      </c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 t="n">
        <f aca="false">IF(V25="","",AVERAGE(V25:AH25))</f>
        <v>6.5</v>
      </c>
      <c r="AL25" s="70"/>
      <c r="AM25" s="70"/>
      <c r="AN25" s="69"/>
      <c r="AO25" s="69"/>
      <c r="AP25" s="69"/>
      <c r="AQ25" s="70" t="n">
        <f aca="false">IF(AK25&lt;AN25,AN25,AK25)</f>
        <v>6.5</v>
      </c>
      <c r="AR25" s="70"/>
      <c r="AS25" s="70"/>
      <c r="AT25" s="71" t="n">
        <f aca="false">'2º Bimestre'!AT26</f>
        <v>0</v>
      </c>
      <c r="AU25" s="72"/>
      <c r="AV25" s="74"/>
    </row>
    <row r="26" customFormat="false" ht="9.95" hidden="false" customHeight="true" outlineLevel="0" collapsed="false">
      <c r="A26" s="65" t="n">
        <v>14</v>
      </c>
      <c r="B26" s="66"/>
      <c r="C26" s="67" t="str">
        <f aca="false">'1º Bimestre'!B27</f>
        <v>David Alberto Reis Lopes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9" t="n">
        <v>9.5</v>
      </c>
      <c r="W26" s="69"/>
      <c r="X26" s="69"/>
      <c r="Y26" s="69" t="n">
        <v>9.5</v>
      </c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 t="n">
        <f aca="false">IF(V26="","",AVERAGE(V26:AH26))</f>
        <v>9.5</v>
      </c>
      <c r="AL26" s="70"/>
      <c r="AM26" s="70"/>
      <c r="AN26" s="69"/>
      <c r="AO26" s="69"/>
      <c r="AP26" s="69"/>
      <c r="AQ26" s="70" t="n">
        <f aca="false">IF(AK26&lt;AN26,AN26,AK26)</f>
        <v>9.5</v>
      </c>
      <c r="AR26" s="70"/>
      <c r="AS26" s="70"/>
      <c r="AT26" s="71" t="n">
        <f aca="false">'2º Bimestre'!AT27</f>
        <v>0</v>
      </c>
      <c r="AU26" s="72"/>
      <c r="AV26" s="74"/>
    </row>
    <row r="27" customFormat="false" ht="9.95" hidden="false" customHeight="true" outlineLevel="0" collapsed="false">
      <c r="A27" s="65" t="n">
        <v>15</v>
      </c>
      <c r="B27" s="66"/>
      <c r="C27" s="67" t="str">
        <f aca="false">'1º Bimestre'!B28</f>
        <v>Douglas Fernando da Luz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9" t="n">
        <v>6</v>
      </c>
      <c r="W27" s="69"/>
      <c r="X27" s="69"/>
      <c r="Y27" s="69" t="n">
        <v>6</v>
      </c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 t="n">
        <f aca="false">IF(V27="","",AVERAGE(V27:AH27))</f>
        <v>6</v>
      </c>
      <c r="AL27" s="70"/>
      <c r="AM27" s="70"/>
      <c r="AN27" s="69"/>
      <c r="AO27" s="69"/>
      <c r="AP27" s="69"/>
      <c r="AQ27" s="70" t="n">
        <f aca="false">IF(AK27&lt;AN27,AN27,AK27)</f>
        <v>6</v>
      </c>
      <c r="AR27" s="70"/>
      <c r="AS27" s="70"/>
      <c r="AT27" s="71" t="n">
        <f aca="false">'2º Bimestre'!AT28</f>
        <v>0</v>
      </c>
      <c r="AU27" s="72"/>
      <c r="AV27" s="74"/>
    </row>
    <row r="28" customFormat="false" ht="9.95" hidden="false" customHeight="true" outlineLevel="0" collapsed="false">
      <c r="A28" s="65" t="n">
        <v>16</v>
      </c>
      <c r="B28" s="66"/>
      <c r="C28" s="67" t="str">
        <f aca="false">'1º Bimestre'!B29</f>
        <v>Eduardo Cardoso Neto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9" t="n">
        <v>6.8</v>
      </c>
      <c r="W28" s="69"/>
      <c r="X28" s="69"/>
      <c r="Y28" s="69" t="n">
        <v>6.8</v>
      </c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 t="n">
        <f aca="false">IF(V28="","",AVERAGE(V28:AH28))</f>
        <v>6.8</v>
      </c>
      <c r="AL28" s="70"/>
      <c r="AM28" s="70"/>
      <c r="AN28" s="69"/>
      <c r="AO28" s="69"/>
      <c r="AP28" s="69"/>
      <c r="AQ28" s="70" t="n">
        <f aca="false">IF(AK28&lt;AN28,AN28,AK28)</f>
        <v>6.8</v>
      </c>
      <c r="AR28" s="70"/>
      <c r="AS28" s="70"/>
      <c r="AT28" s="71" t="n">
        <f aca="false">'2º Bimestre'!AT29</f>
        <v>0</v>
      </c>
      <c r="AU28" s="72"/>
      <c r="AV28" s="74"/>
    </row>
    <row r="29" customFormat="false" ht="9.95" hidden="false" customHeight="true" outlineLevel="0" collapsed="false">
      <c r="A29" s="65" t="n">
        <v>17</v>
      </c>
      <c r="B29" s="66"/>
      <c r="C29" s="67" t="str">
        <f aca="false">'1º Bimestre'!B30</f>
        <v>Eleni Rodrigues Ruas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9" t="n">
        <v>0</v>
      </c>
      <c r="W29" s="69"/>
      <c r="X29" s="69"/>
      <c r="Y29" s="69" t="n">
        <v>0</v>
      </c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 t="n">
        <f aca="false">IF(V29="","",AVERAGE(V29:AH29))</f>
        <v>0</v>
      </c>
      <c r="AL29" s="70"/>
      <c r="AM29" s="70"/>
      <c r="AN29" s="69"/>
      <c r="AO29" s="69"/>
      <c r="AP29" s="69"/>
      <c r="AQ29" s="70" t="n">
        <f aca="false">IF(AK29&lt;AN29,AN29,AK29)</f>
        <v>0</v>
      </c>
      <c r="AR29" s="70"/>
      <c r="AS29" s="70"/>
      <c r="AT29" s="71" t="n">
        <f aca="false">'2º Bimestre'!AT30</f>
        <v>16</v>
      </c>
      <c r="AU29" s="72"/>
      <c r="AV29" s="74"/>
    </row>
    <row r="30" customFormat="false" ht="9.95" hidden="false" customHeight="true" outlineLevel="0" collapsed="false">
      <c r="A30" s="65" t="n">
        <v>18</v>
      </c>
      <c r="B30" s="66"/>
      <c r="C30" s="67" t="str">
        <f aca="false">'1º Bimestre'!B31</f>
        <v>Eric Figueiredo Bernardo dos Santos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9" t="n">
        <v>9.5</v>
      </c>
      <c r="W30" s="69"/>
      <c r="X30" s="69"/>
      <c r="Y30" s="69" t="n">
        <v>9.5</v>
      </c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 t="n">
        <f aca="false">IF(V30="","",AVERAGE(V30:AH30))</f>
        <v>9.5</v>
      </c>
      <c r="AL30" s="70"/>
      <c r="AM30" s="70"/>
      <c r="AN30" s="69"/>
      <c r="AO30" s="69"/>
      <c r="AP30" s="69"/>
      <c r="AQ30" s="70" t="n">
        <f aca="false">IF(AK30&lt;AN30,AN30,AK30)</f>
        <v>9.5</v>
      </c>
      <c r="AR30" s="70"/>
      <c r="AS30" s="70"/>
      <c r="AT30" s="71" t="n">
        <f aca="false">'2º Bimestre'!AT31</f>
        <v>2</v>
      </c>
      <c r="AU30" s="72"/>
      <c r="AV30" s="74"/>
    </row>
    <row r="31" customFormat="false" ht="9.95" hidden="false" customHeight="true" outlineLevel="0" collapsed="false">
      <c r="A31" s="65" t="n">
        <v>19</v>
      </c>
      <c r="B31" s="66"/>
      <c r="C31" s="67" t="str">
        <f aca="false">'1º Bimestre'!B32</f>
        <v>Fernando Rosa dos Santos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9" t="n">
        <v>9</v>
      </c>
      <c r="W31" s="69"/>
      <c r="X31" s="69"/>
      <c r="Y31" s="69" t="n">
        <v>9</v>
      </c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 t="n">
        <f aca="false">IF(V31="","",AVERAGE(V31:AH31))</f>
        <v>9</v>
      </c>
      <c r="AL31" s="70"/>
      <c r="AM31" s="70"/>
      <c r="AN31" s="69"/>
      <c r="AO31" s="69"/>
      <c r="AP31" s="69"/>
      <c r="AQ31" s="70" t="n">
        <f aca="false">IF(AK31&lt;AN31,AN31,AK31)</f>
        <v>9</v>
      </c>
      <c r="AR31" s="70"/>
      <c r="AS31" s="70"/>
      <c r="AT31" s="71" t="n">
        <f aca="false">'2º Bimestre'!AT32</f>
        <v>0</v>
      </c>
      <c r="AU31" s="72"/>
      <c r="AV31" s="74"/>
    </row>
    <row r="32" customFormat="false" ht="9.95" hidden="false" customHeight="true" outlineLevel="0" collapsed="false">
      <c r="A32" s="65" t="n">
        <v>20</v>
      </c>
      <c r="B32" s="66"/>
      <c r="C32" s="67" t="str">
        <f aca="false">'1º Bimestre'!B33</f>
        <v>Gustavo Fernando Alves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9" t="n">
        <v>0</v>
      </c>
      <c r="W32" s="69"/>
      <c r="X32" s="69"/>
      <c r="Y32" s="69" t="n">
        <v>0</v>
      </c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 t="n">
        <f aca="false">IF(V32="","",AVERAGE(V32:AH32))</f>
        <v>0</v>
      </c>
      <c r="AL32" s="70"/>
      <c r="AM32" s="70"/>
      <c r="AN32" s="69"/>
      <c r="AO32" s="69"/>
      <c r="AP32" s="69"/>
      <c r="AQ32" s="70" t="n">
        <f aca="false">IF(AK32&lt;AN32,AN32,AK32)</f>
        <v>0</v>
      </c>
      <c r="AR32" s="70"/>
      <c r="AS32" s="70"/>
      <c r="AT32" s="71" t="n">
        <f aca="false">'2º Bimestre'!AT33</f>
        <v>3</v>
      </c>
      <c r="AU32" s="72"/>
      <c r="AV32" s="74"/>
    </row>
    <row r="33" customFormat="false" ht="9.95" hidden="false" customHeight="true" outlineLevel="0" collapsed="false">
      <c r="A33" s="65" t="n">
        <v>21</v>
      </c>
      <c r="B33" s="66"/>
      <c r="C33" s="67" t="str">
        <f aca="false">'1º Bimestre'!B34</f>
        <v>Gustavo Henrique Armondes Neneve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9" t="n">
        <v>6.8</v>
      </c>
      <c r="W33" s="69"/>
      <c r="X33" s="69"/>
      <c r="Y33" s="69" t="n">
        <v>6.8</v>
      </c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70" t="n">
        <f aca="false">IF(V33="","",AVERAGE(V33:AH33))</f>
        <v>6.8</v>
      </c>
      <c r="AL33" s="70"/>
      <c r="AM33" s="70"/>
      <c r="AN33" s="69"/>
      <c r="AO33" s="69"/>
      <c r="AP33" s="69"/>
      <c r="AQ33" s="70" t="n">
        <f aca="false">IF(AK33&lt;AN33,AN33,AK33)</f>
        <v>6.8</v>
      </c>
      <c r="AR33" s="70"/>
      <c r="AS33" s="70"/>
      <c r="AT33" s="71" t="n">
        <f aca="false">'2º Bimestre'!AT34</f>
        <v>0</v>
      </c>
      <c r="AU33" s="72"/>
      <c r="AV33" s="74"/>
    </row>
    <row r="34" customFormat="false" ht="9.95" hidden="false" customHeight="true" outlineLevel="0" collapsed="false">
      <c r="A34" s="65" t="n">
        <v>22</v>
      </c>
      <c r="B34" s="66"/>
      <c r="C34" s="67" t="str">
        <f aca="false">'1º Bimestre'!B35</f>
        <v>Icaro Gabriel Alves Leite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9" t="n">
        <v>9.5</v>
      </c>
      <c r="W34" s="69"/>
      <c r="X34" s="69"/>
      <c r="Y34" s="69" t="n">
        <v>9.5</v>
      </c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70" t="n">
        <f aca="false">IF(V34="","",AVERAGE(V34:AH34))</f>
        <v>9.5</v>
      </c>
      <c r="AL34" s="70"/>
      <c r="AM34" s="70"/>
      <c r="AN34" s="69"/>
      <c r="AO34" s="69"/>
      <c r="AP34" s="69"/>
      <c r="AQ34" s="70" t="n">
        <f aca="false">IF(AK34&lt;AN34,AN34,AK34)</f>
        <v>9.5</v>
      </c>
      <c r="AR34" s="70"/>
      <c r="AS34" s="70"/>
      <c r="AT34" s="71" t="n">
        <f aca="false">'2º Bimestre'!AT35</f>
        <v>0</v>
      </c>
      <c r="AU34" s="72"/>
      <c r="AV34" s="74"/>
    </row>
    <row r="35" customFormat="false" ht="9.95" hidden="false" customHeight="true" outlineLevel="0" collapsed="false">
      <c r="A35" s="65" t="n">
        <v>23</v>
      </c>
      <c r="B35" s="66"/>
      <c r="C35" s="67" t="str">
        <f aca="false">'1º Bimestre'!B36</f>
        <v>Jacqueline Pamela Santos Forgiarini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9" t="n">
        <v>10</v>
      </c>
      <c r="W35" s="69"/>
      <c r="X35" s="69"/>
      <c r="Y35" s="69" t="n">
        <v>10</v>
      </c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70" t="n">
        <f aca="false">IF(V35="","",AVERAGE(V35:AH35))</f>
        <v>10</v>
      </c>
      <c r="AL35" s="70"/>
      <c r="AM35" s="70"/>
      <c r="AN35" s="69"/>
      <c r="AO35" s="69"/>
      <c r="AP35" s="69"/>
      <c r="AQ35" s="70" t="n">
        <f aca="false">IF(AK35&lt;AN35,AN35,AK35)</f>
        <v>10</v>
      </c>
      <c r="AR35" s="70"/>
      <c r="AS35" s="70"/>
      <c r="AT35" s="71" t="n">
        <f aca="false">'2º Bimestre'!AT36</f>
        <v>0</v>
      </c>
      <c r="AU35" s="72"/>
      <c r="AV35" s="74"/>
    </row>
    <row r="36" customFormat="false" ht="9.95" hidden="false" customHeight="true" outlineLevel="0" collapsed="false">
      <c r="A36" s="65" t="n">
        <v>24</v>
      </c>
      <c r="B36" s="66"/>
      <c r="C36" s="67" t="str">
        <f aca="false">'1º Bimestre'!B37</f>
        <v>Janaina Felipe Milhorini da Silva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9" t="n">
        <v>10</v>
      </c>
      <c r="W36" s="69"/>
      <c r="X36" s="69"/>
      <c r="Y36" s="69" t="n">
        <v>10</v>
      </c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70" t="n">
        <f aca="false">IF(V36="","",AVERAGE(V36:AH36))</f>
        <v>10</v>
      </c>
      <c r="AL36" s="70"/>
      <c r="AM36" s="70"/>
      <c r="AN36" s="69"/>
      <c r="AO36" s="69"/>
      <c r="AP36" s="69"/>
      <c r="AQ36" s="70" t="n">
        <f aca="false">IF(AK36&lt;AN36,AN36,AK36)</f>
        <v>10</v>
      </c>
      <c r="AR36" s="70"/>
      <c r="AS36" s="70"/>
      <c r="AT36" s="71" t="n">
        <f aca="false">'2º Bimestre'!AT37</f>
        <v>0</v>
      </c>
      <c r="AU36" s="72"/>
      <c r="AV36" s="74"/>
    </row>
    <row r="37" customFormat="false" ht="9.95" hidden="false" customHeight="true" outlineLevel="0" collapsed="false">
      <c r="A37" s="65" t="n">
        <v>25</v>
      </c>
      <c r="B37" s="66"/>
      <c r="C37" s="67" t="str">
        <f aca="false">'1º Bimestre'!B38</f>
        <v>Jefferson Roque Sena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9" t="n">
        <v>9.5</v>
      </c>
      <c r="W37" s="69"/>
      <c r="X37" s="69"/>
      <c r="Y37" s="69" t="n">
        <v>9.5</v>
      </c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70" t="n">
        <f aca="false">IF(V37="","",AVERAGE(V37:AH37))</f>
        <v>9.5</v>
      </c>
      <c r="AL37" s="70"/>
      <c r="AM37" s="70"/>
      <c r="AN37" s="69"/>
      <c r="AO37" s="69"/>
      <c r="AP37" s="69"/>
      <c r="AQ37" s="70" t="n">
        <f aca="false">IF(AK37&lt;AN37,AN37,AK37)</f>
        <v>9.5</v>
      </c>
      <c r="AR37" s="70"/>
      <c r="AS37" s="70"/>
      <c r="AT37" s="71" t="n">
        <f aca="false">'2º Bimestre'!AT38</f>
        <v>2</v>
      </c>
      <c r="AU37" s="72"/>
      <c r="AV37" s="74"/>
    </row>
    <row r="38" customFormat="false" ht="9.95" hidden="false" customHeight="true" outlineLevel="0" collapsed="false">
      <c r="A38" s="65" t="n">
        <v>26</v>
      </c>
      <c r="B38" s="66"/>
      <c r="C38" s="67" t="str">
        <f aca="false">'1º Bimestre'!B39</f>
        <v>Jennyfer Ferreira Zambonato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9" t="n">
        <v>8.3</v>
      </c>
      <c r="W38" s="69"/>
      <c r="X38" s="69"/>
      <c r="Y38" s="69" t="n">
        <v>8.3</v>
      </c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70" t="n">
        <f aca="false">IF(V38="","",AVERAGE(V38:AH38))</f>
        <v>8.3</v>
      </c>
      <c r="AL38" s="70"/>
      <c r="AM38" s="70"/>
      <c r="AN38" s="69"/>
      <c r="AO38" s="69"/>
      <c r="AP38" s="69"/>
      <c r="AQ38" s="70" t="n">
        <f aca="false">IF(AK38&lt;AN38,AN38,AK38)</f>
        <v>8.3</v>
      </c>
      <c r="AR38" s="70"/>
      <c r="AS38" s="70"/>
      <c r="AT38" s="71" t="n">
        <f aca="false">'2º Bimestre'!AT39</f>
        <v>2</v>
      </c>
      <c r="AU38" s="72"/>
      <c r="AV38" s="74"/>
    </row>
    <row r="39" customFormat="false" ht="9.95" hidden="false" customHeight="true" outlineLevel="0" collapsed="false">
      <c r="A39" s="65" t="n">
        <v>27</v>
      </c>
      <c r="B39" s="66"/>
      <c r="C39" s="67" t="str">
        <f aca="false">'1º Bimestre'!B40</f>
        <v>Jéssica Figueiredo da Silva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9" t="n">
        <v>7.5</v>
      </c>
      <c r="W39" s="69"/>
      <c r="X39" s="69"/>
      <c r="Y39" s="69" t="n">
        <v>7.5</v>
      </c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70" t="n">
        <f aca="false">IF(V39="","",AVERAGE(V39:AH39))</f>
        <v>7.5</v>
      </c>
      <c r="AL39" s="70"/>
      <c r="AM39" s="70"/>
      <c r="AN39" s="69"/>
      <c r="AO39" s="69"/>
      <c r="AP39" s="69"/>
      <c r="AQ39" s="70" t="n">
        <f aca="false">IF(AK39&lt;AN39,AN39,AK39)</f>
        <v>7.5</v>
      </c>
      <c r="AR39" s="70"/>
      <c r="AS39" s="70"/>
      <c r="AT39" s="71" t="n">
        <f aca="false">'2º Bimestre'!AT40</f>
        <v>0</v>
      </c>
      <c r="AU39" s="72"/>
      <c r="AV39" s="74"/>
    </row>
    <row r="40" customFormat="false" ht="9.95" hidden="false" customHeight="true" outlineLevel="0" collapsed="false">
      <c r="A40" s="65" t="n">
        <v>28</v>
      </c>
      <c r="B40" s="66"/>
      <c r="C40" s="67" t="str">
        <f aca="false">'1º Bimestre'!B41</f>
        <v>Johnnatan Olivate Goularte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9" t="n">
        <v>6</v>
      </c>
      <c r="W40" s="69"/>
      <c r="X40" s="69"/>
      <c r="Y40" s="69" t="n">
        <v>6</v>
      </c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70" t="n">
        <f aca="false">IF(V40="","",AVERAGE(V40:AH40))</f>
        <v>6</v>
      </c>
      <c r="AL40" s="70"/>
      <c r="AM40" s="70"/>
      <c r="AN40" s="69"/>
      <c r="AO40" s="69"/>
      <c r="AP40" s="69"/>
      <c r="AQ40" s="70" t="n">
        <f aca="false">IF(AK40&lt;AN40,AN40,AK40)</f>
        <v>6</v>
      </c>
      <c r="AR40" s="70"/>
      <c r="AS40" s="70"/>
      <c r="AT40" s="71" t="n">
        <f aca="false">'2º Bimestre'!AT41</f>
        <v>3</v>
      </c>
      <c r="AU40" s="72"/>
      <c r="AV40" s="74"/>
    </row>
    <row r="41" customFormat="false" ht="9.95" hidden="false" customHeight="true" outlineLevel="0" collapsed="false">
      <c r="A41" s="65" t="n">
        <v>29</v>
      </c>
      <c r="B41" s="66"/>
      <c r="C41" s="67" t="str">
        <f aca="false">'1º Bimestre'!B42</f>
        <v>José Henrique de Souza Faria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9" t="n">
        <v>6.5</v>
      </c>
      <c r="W41" s="69"/>
      <c r="X41" s="69"/>
      <c r="Y41" s="69" t="n">
        <v>6.5</v>
      </c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70" t="n">
        <f aca="false">IF(V41="","",AVERAGE(V41:AH41))</f>
        <v>6.5</v>
      </c>
      <c r="AL41" s="70"/>
      <c r="AM41" s="70"/>
      <c r="AN41" s="69"/>
      <c r="AO41" s="69"/>
      <c r="AP41" s="69"/>
      <c r="AQ41" s="70" t="n">
        <f aca="false">IF(AK41&lt;AN41,AN41,AK41)</f>
        <v>6.5</v>
      </c>
      <c r="AR41" s="70"/>
      <c r="AS41" s="70"/>
      <c r="AT41" s="71" t="n">
        <f aca="false">'2º Bimestre'!AT42</f>
        <v>0</v>
      </c>
      <c r="AU41" s="72"/>
      <c r="AV41" s="74"/>
    </row>
    <row r="42" customFormat="false" ht="9.95" hidden="false" customHeight="true" outlineLevel="0" collapsed="false">
      <c r="A42" s="65" t="n">
        <v>30</v>
      </c>
      <c r="B42" s="66"/>
      <c r="C42" s="67" t="str">
        <f aca="false">'1º Bimestre'!B43</f>
        <v>José Luiz Magalhães Lima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9" t="n">
        <v>0</v>
      </c>
      <c r="W42" s="69"/>
      <c r="X42" s="69"/>
      <c r="Y42" s="69" t="n">
        <v>0</v>
      </c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70" t="n">
        <f aca="false">IF(V42="","",AVERAGE(V42:AH42))</f>
        <v>0</v>
      </c>
      <c r="AL42" s="70"/>
      <c r="AM42" s="70"/>
      <c r="AN42" s="69"/>
      <c r="AO42" s="69"/>
      <c r="AP42" s="69"/>
      <c r="AQ42" s="70" t="n">
        <f aca="false">IF(AK42&lt;AN42,AN42,AK42)</f>
        <v>0</v>
      </c>
      <c r="AR42" s="70"/>
      <c r="AS42" s="70"/>
      <c r="AT42" s="71" t="n">
        <f aca="false">'2º Bimestre'!AT43</f>
        <v>16</v>
      </c>
      <c r="AU42" s="72"/>
      <c r="AV42" s="74"/>
    </row>
    <row r="43" customFormat="false" ht="9.95" hidden="false" customHeight="true" outlineLevel="0" collapsed="false">
      <c r="A43" s="65" t="n">
        <v>31</v>
      </c>
      <c r="B43" s="66"/>
      <c r="C43" s="67" t="str">
        <f aca="false">'1º Bimestre'!B44</f>
        <v>Jozebel Arvani Zaniolo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9" t="n">
        <v>9.5</v>
      </c>
      <c r="W43" s="69"/>
      <c r="X43" s="69"/>
      <c r="Y43" s="69" t="n">
        <v>9.5</v>
      </c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70" t="n">
        <f aca="false">IF(V43="","",AVERAGE(V43:AH43))</f>
        <v>9.5</v>
      </c>
      <c r="AL43" s="70"/>
      <c r="AM43" s="70"/>
      <c r="AN43" s="69"/>
      <c r="AO43" s="69"/>
      <c r="AP43" s="69"/>
      <c r="AQ43" s="70" t="n">
        <f aca="false">IF(AK43&lt;AN43,AN43,AK43)</f>
        <v>9.5</v>
      </c>
      <c r="AR43" s="70"/>
      <c r="AS43" s="70"/>
      <c r="AT43" s="71" t="n">
        <f aca="false">'2º Bimestre'!AT44</f>
        <v>0</v>
      </c>
      <c r="AU43" s="72"/>
      <c r="AV43" s="74"/>
    </row>
    <row r="44" customFormat="false" ht="9.95" hidden="false" customHeight="true" outlineLevel="0" collapsed="false">
      <c r="A44" s="65" t="n">
        <v>32</v>
      </c>
      <c r="B44" s="66"/>
      <c r="C44" s="67" t="str">
        <f aca="false">'1º Bimestre'!B45</f>
        <v>Julio Cesar Ritter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9" t="n">
        <v>9</v>
      </c>
      <c r="W44" s="69"/>
      <c r="X44" s="69"/>
      <c r="Y44" s="69" t="n">
        <v>9</v>
      </c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70" t="n">
        <f aca="false">IF(V44="","",AVERAGE(V44:AH44))</f>
        <v>9</v>
      </c>
      <c r="AL44" s="70"/>
      <c r="AM44" s="70"/>
      <c r="AN44" s="69"/>
      <c r="AO44" s="69"/>
      <c r="AP44" s="69"/>
      <c r="AQ44" s="70" t="n">
        <f aca="false">IF(AK44&lt;AN44,AN44,AK44)</f>
        <v>9</v>
      </c>
      <c r="AR44" s="70"/>
      <c r="AS44" s="70"/>
      <c r="AT44" s="71" t="n">
        <f aca="false">'2º Bimestre'!AT45</f>
        <v>3</v>
      </c>
      <c r="AU44" s="72"/>
      <c r="AV44" s="74"/>
    </row>
    <row r="45" customFormat="false" ht="9.95" hidden="false" customHeight="true" outlineLevel="0" collapsed="false">
      <c r="A45" s="65" t="n">
        <v>33</v>
      </c>
      <c r="B45" s="66"/>
      <c r="C45" s="67" t="str">
        <f aca="false">'1º Bimestre'!B46</f>
        <v>Kerolaine Gonçalves Ferreira da Silva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9" t="n">
        <v>7.5</v>
      </c>
      <c r="W45" s="69"/>
      <c r="X45" s="69"/>
      <c r="Y45" s="69" t="n">
        <v>7.5</v>
      </c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70" t="n">
        <f aca="false">IF(V45="","",AVERAGE(V45:AH45))</f>
        <v>7.5</v>
      </c>
      <c r="AL45" s="70"/>
      <c r="AM45" s="70"/>
      <c r="AN45" s="69"/>
      <c r="AO45" s="69"/>
      <c r="AP45" s="69"/>
      <c r="AQ45" s="70" t="n">
        <f aca="false">IF(AK45&lt;AN45,AN45,AK45)</f>
        <v>7.5</v>
      </c>
      <c r="AR45" s="70"/>
      <c r="AS45" s="70"/>
      <c r="AT45" s="71" t="n">
        <f aca="false">'2º Bimestre'!AT46</f>
        <v>0</v>
      </c>
      <c r="AU45" s="72"/>
      <c r="AV45" s="74"/>
    </row>
    <row r="46" customFormat="false" ht="9.95" hidden="false" customHeight="true" outlineLevel="0" collapsed="false">
      <c r="A46" s="65" t="n">
        <v>34</v>
      </c>
      <c r="B46" s="66"/>
      <c r="C46" s="67" t="str">
        <f aca="false">'1º Bimestre'!B47</f>
        <v>Ketherin Alexsandra da Silva Gomes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9" t="n">
        <v>10</v>
      </c>
      <c r="W46" s="69"/>
      <c r="X46" s="69"/>
      <c r="Y46" s="69" t="n">
        <v>10</v>
      </c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70" t="n">
        <f aca="false">IF(V46="","",AVERAGE(V46:AH46))</f>
        <v>10</v>
      </c>
      <c r="AL46" s="70"/>
      <c r="AM46" s="70"/>
      <c r="AN46" s="69"/>
      <c r="AO46" s="69"/>
      <c r="AP46" s="69"/>
      <c r="AQ46" s="70" t="n">
        <f aca="false">IF(AK46&lt;AN46,AN46,AK46)</f>
        <v>10</v>
      </c>
      <c r="AR46" s="70"/>
      <c r="AS46" s="70"/>
      <c r="AT46" s="71" t="n">
        <f aca="false">'2º Bimestre'!AT47</f>
        <v>0</v>
      </c>
      <c r="AU46" s="72"/>
      <c r="AV46" s="74"/>
    </row>
    <row r="47" customFormat="false" ht="9.95" hidden="false" customHeight="true" outlineLevel="0" collapsed="false">
      <c r="A47" s="65" t="n">
        <v>35</v>
      </c>
      <c r="B47" s="66"/>
      <c r="C47" s="67" t="str">
        <f aca="false">'1º Bimestre'!B48</f>
        <v>Leandro Rauber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9" t="n">
        <v>0.5</v>
      </c>
      <c r="W47" s="69"/>
      <c r="X47" s="69"/>
      <c r="Y47" s="69" t="n">
        <v>0.5</v>
      </c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70" t="n">
        <f aca="false">IF(V47="","",AVERAGE(V47:AH47))</f>
        <v>0.5</v>
      </c>
      <c r="AL47" s="70"/>
      <c r="AM47" s="70"/>
      <c r="AN47" s="69"/>
      <c r="AO47" s="69"/>
      <c r="AP47" s="69"/>
      <c r="AQ47" s="70" t="n">
        <f aca="false">IF(AK47&lt;AN47,AN47,AK47)</f>
        <v>0.5</v>
      </c>
      <c r="AR47" s="70"/>
      <c r="AS47" s="70"/>
      <c r="AT47" s="71" t="n">
        <f aca="false">'2º Bimestre'!AT48</f>
        <v>0</v>
      </c>
      <c r="AU47" s="72"/>
      <c r="AV47" s="74"/>
    </row>
    <row r="48" customFormat="false" ht="9.95" hidden="false" customHeight="true" outlineLevel="0" collapsed="false">
      <c r="A48" s="65" t="n">
        <v>36</v>
      </c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 t="str">
        <f aca="false">IF(V48="","",IF(OR(MOD(AVERAGE(V48:AH48),1)&lt;0.25,MOD(AVERAGE(V48:AH48),1)&gt;=0.75),ROUND(AVERAGE(V48:AH48),0),INT(AVERAGE(V48:AH48))+0.5))</f>
        <v/>
      </c>
      <c r="AL48" s="70"/>
      <c r="AM48" s="70"/>
      <c r="AN48" s="70"/>
      <c r="AO48" s="70"/>
      <c r="AP48" s="70"/>
      <c r="AQ48" s="70" t="str">
        <f aca="false">IF(AK48&lt;AN48,IF(OR(MOD(AN48,1)&lt;0.25,MOD(AN48,1)&gt;=0.75),ROUND(AN48,0),INT(AN48)+0.5),AK48)</f>
        <v/>
      </c>
      <c r="AR48" s="70"/>
      <c r="AS48" s="70"/>
      <c r="AT48" s="71"/>
      <c r="AU48" s="72"/>
      <c r="AV48" s="74"/>
    </row>
    <row r="49" customFormat="false" ht="9.95" hidden="false" customHeight="true" outlineLevel="0" collapsed="false">
      <c r="A49" s="65" t="n">
        <v>37</v>
      </c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 t="str">
        <f aca="false">IF(V49="","",IF(OR(MOD(AVERAGE(V49:AH49),1)&lt;0.25,MOD(AVERAGE(V49:AH49),1)&gt;=0.75),ROUND(AVERAGE(V49:AH49),0),INT(AVERAGE(V49:AH49))+0.5))</f>
        <v/>
      </c>
      <c r="AL49" s="70"/>
      <c r="AM49" s="70"/>
      <c r="AN49" s="70"/>
      <c r="AO49" s="70"/>
      <c r="AP49" s="70"/>
      <c r="AQ49" s="70" t="str">
        <f aca="false">IF(AK49&lt;AN49,IF(OR(MOD(AN49,1)&lt;0.25,MOD(AN49,1)&gt;=0.75),ROUND(AN49,0),INT(AN49)+0.5),AK49)</f>
        <v/>
      </c>
      <c r="AR49" s="70"/>
      <c r="AS49" s="70"/>
      <c r="AT49" s="71"/>
      <c r="AU49" s="72"/>
      <c r="AV49" s="74"/>
    </row>
    <row r="50" customFormat="false" ht="9.95" hidden="false" customHeight="true" outlineLevel="0" collapsed="false">
      <c r="A50" s="65" t="n">
        <v>38</v>
      </c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 t="str">
        <f aca="false">IF(V50="","",IF(OR(MOD(AVERAGE(V50:AH50),1)&lt;0.25,MOD(AVERAGE(V50:AH50),1)&gt;=0.75),ROUND(AVERAGE(V50:AH50),0),INT(AVERAGE(V50:AH50))+0.5))</f>
        <v/>
      </c>
      <c r="AL50" s="70"/>
      <c r="AM50" s="70"/>
      <c r="AN50" s="70"/>
      <c r="AO50" s="70"/>
      <c r="AP50" s="70"/>
      <c r="AQ50" s="70" t="str">
        <f aca="false">IF(AK50&lt;AN50,IF(OR(MOD(AN50,1)&lt;0.25,MOD(AN50,1)&gt;=0.75),ROUND(AN50,0),INT(AN50)+0.5),AK50)</f>
        <v/>
      </c>
      <c r="AR50" s="70"/>
      <c r="AS50" s="70"/>
      <c r="AT50" s="71"/>
      <c r="AU50" s="72"/>
      <c r="AV50" s="74"/>
    </row>
    <row r="51" customFormat="false" ht="9.95" hidden="false" customHeight="true" outlineLevel="0" collapsed="false">
      <c r="A51" s="65" t="n">
        <v>39</v>
      </c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 t="str">
        <f aca="false">IF(V51="","",IF(OR(MOD(AVERAGE(V51:AH51),1)&lt;0.25,MOD(AVERAGE(V51:AH51),1)&gt;=0.75),ROUND(AVERAGE(V51:AH51),0),INT(AVERAGE(V51:AH51))+0.5))</f>
        <v/>
      </c>
      <c r="AL51" s="70"/>
      <c r="AM51" s="70"/>
      <c r="AN51" s="70"/>
      <c r="AO51" s="70"/>
      <c r="AP51" s="70"/>
      <c r="AQ51" s="70" t="str">
        <f aca="false">IF(AK51&lt;AN51,IF(OR(MOD(AN51,1)&lt;0.25,MOD(AN51,1)&gt;=0.75),ROUND(AN51,0),INT(AN51)+0.5),AK51)</f>
        <v/>
      </c>
      <c r="AR51" s="70"/>
      <c r="AS51" s="70"/>
      <c r="AT51" s="71"/>
      <c r="AU51" s="75"/>
      <c r="AV51" s="74"/>
    </row>
    <row r="52" customFormat="false" ht="9.95" hidden="false" customHeight="true" outlineLevel="0" collapsed="false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7"/>
      <c r="AU52" s="76"/>
      <c r="AV52" s="74"/>
    </row>
    <row r="53" customFormat="false" ht="9.95" hidden="false" customHeight="true" outlineLevel="0" collapsed="false">
      <c r="A53" s="76" t="s">
        <v>72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8"/>
      <c r="AQ53" s="78"/>
      <c r="AR53" s="78"/>
      <c r="AS53" s="78"/>
      <c r="AT53" s="78"/>
      <c r="AU53" s="78"/>
      <c r="AV53" s="74"/>
    </row>
    <row r="54" customFormat="false" ht="9.95" hidden="false" customHeight="true" outlineLevel="0" collapsed="false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9" t="s">
        <v>73</v>
      </c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9" t="s">
        <v>74</v>
      </c>
      <c r="AQ54" s="79"/>
      <c r="AR54" s="79"/>
      <c r="AS54" s="79"/>
      <c r="AT54" s="79"/>
      <c r="AU54" s="79"/>
      <c r="AV54" s="74"/>
    </row>
  </sheetData>
  <sheetProtection sheet="true" password="e468" objects="true" scenarios="true" formatCells="false" selectLockedCells="true"/>
  <mergeCells count="376">
    <mergeCell ref="A2:AU2"/>
    <mergeCell ref="A3:AU3"/>
    <mergeCell ref="A4:AU4"/>
    <mergeCell ref="A5:AT5"/>
    <mergeCell ref="AG6:AT6"/>
    <mergeCell ref="AG7:AT7"/>
    <mergeCell ref="AG8:AT8"/>
    <mergeCell ref="A9:A12"/>
    <mergeCell ref="B9:B12"/>
    <mergeCell ref="C9:U12"/>
    <mergeCell ref="V9:AJ10"/>
    <mergeCell ref="AK9:AM12"/>
    <mergeCell ref="AN9:AP12"/>
    <mergeCell ref="AQ9:AS12"/>
    <mergeCell ref="AT9:AT12"/>
    <mergeCell ref="AU9:AU12"/>
    <mergeCell ref="V11:X12"/>
    <mergeCell ref="Y11:AA12"/>
    <mergeCell ref="AB11:AD12"/>
    <mergeCell ref="AE11:AG12"/>
    <mergeCell ref="AH11:AJ12"/>
    <mergeCell ref="C13:U13"/>
    <mergeCell ref="V13:X13"/>
    <mergeCell ref="Y13:AA13"/>
    <mergeCell ref="AB13:AD13"/>
    <mergeCell ref="AE13:AG13"/>
    <mergeCell ref="AH13:AJ13"/>
    <mergeCell ref="AK13:AM13"/>
    <mergeCell ref="AN13:AP13"/>
    <mergeCell ref="AQ13:AS13"/>
    <mergeCell ref="C14:U14"/>
    <mergeCell ref="V14:X14"/>
    <mergeCell ref="Y14:AA14"/>
    <mergeCell ref="AB14:AD14"/>
    <mergeCell ref="AE14:AG14"/>
    <mergeCell ref="AH14:AJ14"/>
    <mergeCell ref="AK14:AM14"/>
    <mergeCell ref="AN14:AP14"/>
    <mergeCell ref="AQ14:AS14"/>
    <mergeCell ref="C15:U15"/>
    <mergeCell ref="V15:X15"/>
    <mergeCell ref="Y15:AA15"/>
    <mergeCell ref="AB15:AD15"/>
    <mergeCell ref="AE15:AG15"/>
    <mergeCell ref="AH15:AJ15"/>
    <mergeCell ref="AK15:AM15"/>
    <mergeCell ref="AN15:AP15"/>
    <mergeCell ref="AQ15:AS15"/>
    <mergeCell ref="C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C17:U17"/>
    <mergeCell ref="V17:X17"/>
    <mergeCell ref="Y17:AA17"/>
    <mergeCell ref="AB17:AD17"/>
    <mergeCell ref="AE17:AG17"/>
    <mergeCell ref="AH17:AJ17"/>
    <mergeCell ref="AK17:AM17"/>
    <mergeCell ref="AN17:AP17"/>
    <mergeCell ref="AQ17:AS17"/>
    <mergeCell ref="C18:U18"/>
    <mergeCell ref="V18:X18"/>
    <mergeCell ref="Y18:AA18"/>
    <mergeCell ref="AB18:AD18"/>
    <mergeCell ref="AE18:AG18"/>
    <mergeCell ref="AH18:AJ18"/>
    <mergeCell ref="AK18:AM18"/>
    <mergeCell ref="AN18:AP18"/>
    <mergeCell ref="AQ18:AS18"/>
    <mergeCell ref="C19:U19"/>
    <mergeCell ref="V19:X19"/>
    <mergeCell ref="Y19:AA19"/>
    <mergeCell ref="AB19:AD19"/>
    <mergeCell ref="AE19:AG19"/>
    <mergeCell ref="AH19:AJ19"/>
    <mergeCell ref="AK19:AM19"/>
    <mergeCell ref="AN19:AP19"/>
    <mergeCell ref="AQ19:AS19"/>
    <mergeCell ref="C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C21:U21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C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C23:U23"/>
    <mergeCell ref="V23:X23"/>
    <mergeCell ref="Y23:AA23"/>
    <mergeCell ref="AB23:AD23"/>
    <mergeCell ref="AE23:AG23"/>
    <mergeCell ref="AH23:AJ23"/>
    <mergeCell ref="AK23:AM23"/>
    <mergeCell ref="AN23:AP23"/>
    <mergeCell ref="AQ23:AS23"/>
    <mergeCell ref="C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C25:U25"/>
    <mergeCell ref="V25:X25"/>
    <mergeCell ref="Y25:AA25"/>
    <mergeCell ref="AB25:AD25"/>
    <mergeCell ref="AE25:AG25"/>
    <mergeCell ref="AH25:AJ25"/>
    <mergeCell ref="AK25:AM25"/>
    <mergeCell ref="AN25:AP25"/>
    <mergeCell ref="AQ25:AS25"/>
    <mergeCell ref="C26:U26"/>
    <mergeCell ref="V26:X26"/>
    <mergeCell ref="Y26:AA26"/>
    <mergeCell ref="AB26:AD26"/>
    <mergeCell ref="AE26:AG26"/>
    <mergeCell ref="AH26:AJ26"/>
    <mergeCell ref="AK26:AM26"/>
    <mergeCell ref="AN26:AP26"/>
    <mergeCell ref="AQ26:AS26"/>
    <mergeCell ref="C27:U27"/>
    <mergeCell ref="V27:X27"/>
    <mergeCell ref="Y27:AA27"/>
    <mergeCell ref="AB27:AD27"/>
    <mergeCell ref="AE27:AG27"/>
    <mergeCell ref="AH27:AJ27"/>
    <mergeCell ref="AK27:AM27"/>
    <mergeCell ref="AN27:AP27"/>
    <mergeCell ref="AQ27:AS27"/>
    <mergeCell ref="C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C29:U29"/>
    <mergeCell ref="V29:X29"/>
    <mergeCell ref="Y29:AA29"/>
    <mergeCell ref="AB29:AD29"/>
    <mergeCell ref="AE29:AG29"/>
    <mergeCell ref="AH29:AJ29"/>
    <mergeCell ref="AK29:AM29"/>
    <mergeCell ref="AN29:AP29"/>
    <mergeCell ref="AQ29:AS29"/>
    <mergeCell ref="C30:U30"/>
    <mergeCell ref="V30:X30"/>
    <mergeCell ref="Y30:AA30"/>
    <mergeCell ref="AB30:AD30"/>
    <mergeCell ref="AE30:AG30"/>
    <mergeCell ref="AH30:AJ30"/>
    <mergeCell ref="AK30:AM30"/>
    <mergeCell ref="AN30:AP30"/>
    <mergeCell ref="AQ30:AS30"/>
    <mergeCell ref="C31:U31"/>
    <mergeCell ref="V31:X31"/>
    <mergeCell ref="Y31:AA31"/>
    <mergeCell ref="AB31:AD31"/>
    <mergeCell ref="AE31:AG31"/>
    <mergeCell ref="AH31:AJ31"/>
    <mergeCell ref="AK31:AM31"/>
    <mergeCell ref="AN31:AP31"/>
    <mergeCell ref="AQ31:AS31"/>
    <mergeCell ref="C32:U32"/>
    <mergeCell ref="V32:X32"/>
    <mergeCell ref="Y32:AA32"/>
    <mergeCell ref="AB32:AD32"/>
    <mergeCell ref="AE32:AG32"/>
    <mergeCell ref="AH32:AJ32"/>
    <mergeCell ref="AK32:AM32"/>
    <mergeCell ref="AN32:AP32"/>
    <mergeCell ref="AQ32:AS32"/>
    <mergeCell ref="C33:U33"/>
    <mergeCell ref="V33:X33"/>
    <mergeCell ref="Y33:AA33"/>
    <mergeCell ref="AB33:AD33"/>
    <mergeCell ref="AE33:AG33"/>
    <mergeCell ref="AH33:AJ33"/>
    <mergeCell ref="AK33:AM33"/>
    <mergeCell ref="AN33:AP33"/>
    <mergeCell ref="AQ33:AS33"/>
    <mergeCell ref="C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C35:U35"/>
    <mergeCell ref="V35:X35"/>
    <mergeCell ref="Y35:AA35"/>
    <mergeCell ref="AB35:AD35"/>
    <mergeCell ref="AE35:AG35"/>
    <mergeCell ref="AH35:AJ35"/>
    <mergeCell ref="AK35:AM35"/>
    <mergeCell ref="AN35:AP35"/>
    <mergeCell ref="AQ35:AS35"/>
    <mergeCell ref="C36:U36"/>
    <mergeCell ref="V36:X36"/>
    <mergeCell ref="Y36:AA36"/>
    <mergeCell ref="AB36:AD36"/>
    <mergeCell ref="AE36:AG36"/>
    <mergeCell ref="AH36:AJ36"/>
    <mergeCell ref="AK36:AM36"/>
    <mergeCell ref="AN36:AP36"/>
    <mergeCell ref="AQ36:AS36"/>
    <mergeCell ref="C37:U37"/>
    <mergeCell ref="V37:X37"/>
    <mergeCell ref="Y37:AA37"/>
    <mergeCell ref="AB37:AD37"/>
    <mergeCell ref="AE37:AG37"/>
    <mergeCell ref="AH37:AJ37"/>
    <mergeCell ref="AK37:AM37"/>
    <mergeCell ref="AN37:AP37"/>
    <mergeCell ref="AQ37:AS37"/>
    <mergeCell ref="C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C39:U39"/>
    <mergeCell ref="V39:X39"/>
    <mergeCell ref="Y39:AA39"/>
    <mergeCell ref="AB39:AD39"/>
    <mergeCell ref="AE39:AG39"/>
    <mergeCell ref="AH39:AJ39"/>
    <mergeCell ref="AK39:AM39"/>
    <mergeCell ref="AN39:AP39"/>
    <mergeCell ref="AQ39:AS39"/>
    <mergeCell ref="C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C41:U41"/>
    <mergeCell ref="V41:X41"/>
    <mergeCell ref="Y41:AA41"/>
    <mergeCell ref="AB41:AD41"/>
    <mergeCell ref="AE41:AG41"/>
    <mergeCell ref="AH41:AJ41"/>
    <mergeCell ref="AK41:AM41"/>
    <mergeCell ref="AN41:AP41"/>
    <mergeCell ref="AQ41:AS41"/>
    <mergeCell ref="C42:U42"/>
    <mergeCell ref="V42:X42"/>
    <mergeCell ref="Y42:AA42"/>
    <mergeCell ref="AB42:AD42"/>
    <mergeCell ref="AE42:AG42"/>
    <mergeCell ref="AH42:AJ42"/>
    <mergeCell ref="AK42:AM42"/>
    <mergeCell ref="AN42:AP42"/>
    <mergeCell ref="AQ42:AS42"/>
    <mergeCell ref="C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C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C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C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C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C48:U48"/>
    <mergeCell ref="V48:X48"/>
    <mergeCell ref="Y48:AA48"/>
    <mergeCell ref="AB48:AD48"/>
    <mergeCell ref="AE48:AG48"/>
    <mergeCell ref="AH48:AJ48"/>
    <mergeCell ref="AK48:AM48"/>
    <mergeCell ref="AN48:AP48"/>
    <mergeCell ref="AQ48:AS48"/>
    <mergeCell ref="C49:U49"/>
    <mergeCell ref="V49:X49"/>
    <mergeCell ref="Y49:AA49"/>
    <mergeCell ref="AB49:AD49"/>
    <mergeCell ref="AE49:AG49"/>
    <mergeCell ref="AH49:AJ49"/>
    <mergeCell ref="AK49:AM49"/>
    <mergeCell ref="AN49:AP49"/>
    <mergeCell ref="AQ49:AS49"/>
    <mergeCell ref="C50:U50"/>
    <mergeCell ref="V50:X50"/>
    <mergeCell ref="Y50:AA50"/>
    <mergeCell ref="AB50:AD50"/>
    <mergeCell ref="AE50:AG50"/>
    <mergeCell ref="AH50:AJ50"/>
    <mergeCell ref="AK50:AM50"/>
    <mergeCell ref="AN50:AP50"/>
    <mergeCell ref="AQ50:AS50"/>
    <mergeCell ref="C51:U51"/>
    <mergeCell ref="V51:X51"/>
    <mergeCell ref="Y51:AA51"/>
    <mergeCell ref="AB51:AD51"/>
    <mergeCell ref="AE51:AG51"/>
    <mergeCell ref="AH51:AJ51"/>
    <mergeCell ref="AK51:AM51"/>
    <mergeCell ref="AN51:AP51"/>
    <mergeCell ref="AQ51:AS51"/>
    <mergeCell ref="N53:AB53"/>
    <mergeCell ref="AP53:AU53"/>
    <mergeCell ref="N54:AB54"/>
    <mergeCell ref="AP54:AU54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10" workbookViewId="0">
      <selection pane="topLeft" activeCell="C23" activeCellId="0" sqref="C23"/>
    </sheetView>
  </sheetViews>
  <sheetFormatPr defaultRowHeight="12.75"/>
  <cols>
    <col collapsed="false" hidden="false" max="1" min="1" style="0" width="12.8418367346939"/>
    <col collapsed="false" hidden="false" max="2" min="2" style="0" width="12.984693877551"/>
    <col collapsed="false" hidden="false" max="3" min="3" style="0" width="2.56632653061224"/>
    <col collapsed="false" hidden="false" max="43" min="4" style="0" width="2"/>
    <col collapsed="false" hidden="false" max="44" min="44" style="0" width="3.41836734693878"/>
    <col collapsed="false" hidden="false" max="45" min="45" style="1" width="5.70408163265306"/>
    <col collapsed="false" hidden="false" max="46" min="46" style="2" width="20.265306122449"/>
  </cols>
  <sheetData>
    <row r="1" s="6" customFormat="true" ht="12.75" hidden="false" customHeight="true" outlineLevel="0" collapsed="false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4"/>
    </row>
    <row r="2" s="6" customFormat="true" ht="12.75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="6" customFormat="true" ht="12.75" hidden="false" customHeight="true" outlineLevel="0" collapsed="false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="6" customFormat="true" ht="12.75" hidden="false" customHeight="true" outlineLevel="0" collapsed="false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="6" customFormat="true" ht="14.1" hidden="false" customHeight="true" outlineLevel="0" collapsed="false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customFormat="false" ht="12.75" hidden="false" customHeight="false" outlineLevel="0" collapsed="false">
      <c r="A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</row>
    <row r="7" customFormat="false" ht="12.75" hidden="false" customHeight="false" outlineLevel="0" collapsed="false">
      <c r="A7" s="82" t="s">
        <v>75</v>
      </c>
      <c r="B7" s="82" t="s">
        <v>76</v>
      </c>
      <c r="C7" s="83" t="s">
        <v>77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customFormat="false" ht="12.8" hidden="false" customHeight="false" outlineLevel="0" collapsed="false">
      <c r="A8" s="93" t="n">
        <v>40318</v>
      </c>
      <c r="B8" s="85" t="n">
        <v>2</v>
      </c>
      <c r="C8" s="86" t="s">
        <v>99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</row>
    <row r="9" customFormat="false" ht="12.8" hidden="false" customHeight="false" outlineLevel="0" collapsed="false">
      <c r="A9" s="93" t="n">
        <v>40325</v>
      </c>
      <c r="B9" s="85" t="n">
        <v>2</v>
      </c>
      <c r="C9" s="86" t="s">
        <v>100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</row>
    <row r="10" customFormat="false" ht="12.8" hidden="false" customHeight="false" outlineLevel="0" collapsed="false">
      <c r="A10" s="93" t="n">
        <v>40339</v>
      </c>
      <c r="B10" s="85" t="n">
        <v>2</v>
      </c>
      <c r="C10" s="86" t="s">
        <v>101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</row>
    <row r="11" customFormat="false" ht="12.8" hidden="false" customHeight="false" outlineLevel="0" collapsed="false">
      <c r="A11" s="93" t="n">
        <v>40346</v>
      </c>
      <c r="B11" s="85" t="n">
        <v>2</v>
      </c>
      <c r="C11" s="86" t="s">
        <v>102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</row>
    <row r="12" customFormat="false" ht="12.8" hidden="false" customHeight="false" outlineLevel="0" collapsed="false">
      <c r="A12" s="93" t="n">
        <v>40353</v>
      </c>
      <c r="B12" s="85" t="n">
        <v>2</v>
      </c>
      <c r="C12" s="86" t="s">
        <v>103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</row>
    <row r="13" customFormat="false" ht="12.8" hidden="false" customHeight="false" outlineLevel="0" collapsed="false">
      <c r="A13" s="93" t="n">
        <v>40360</v>
      </c>
      <c r="B13" s="85" t="n">
        <v>2</v>
      </c>
      <c r="C13" s="86" t="s">
        <v>104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</row>
    <row r="14" customFormat="false" ht="12.8" hidden="false" customHeight="false" outlineLevel="0" collapsed="false">
      <c r="A14" s="93" t="n">
        <v>40367</v>
      </c>
      <c r="B14" s="85" t="n">
        <v>2</v>
      </c>
      <c r="C14" s="86" t="s">
        <v>87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</row>
    <row r="15" customFormat="false" ht="12.8" hidden="false" customHeight="false" outlineLevel="0" collapsed="false">
      <c r="A15" s="93" t="n">
        <v>40374</v>
      </c>
      <c r="B15" s="85" t="n">
        <v>2</v>
      </c>
      <c r="C15" s="86" t="s">
        <v>87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</row>
    <row r="16" customFormat="false" ht="12.75" hidden="false" customHeight="false" outlineLevel="0" collapsed="false">
      <c r="A16" s="85"/>
      <c r="B16" s="85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</row>
    <row r="17" customFormat="false" ht="12.75" hidden="false" customHeight="false" outlineLevel="0" collapsed="false">
      <c r="A17" s="85"/>
      <c r="B17" s="85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</row>
    <row r="18" customFormat="false" ht="12.75" hidden="false" customHeight="false" outlineLevel="0" collapsed="false">
      <c r="A18" s="85"/>
      <c r="B18" s="85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</row>
    <row r="19" customFormat="false" ht="12.75" hidden="false" customHeight="false" outlineLevel="0" collapsed="false">
      <c r="A19" s="85"/>
      <c r="B19" s="85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</row>
    <row r="20" customFormat="false" ht="12.75" hidden="false" customHeight="false" outlineLevel="0" collapsed="false">
      <c r="A20" s="85"/>
      <c r="B20" s="85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</row>
    <row r="21" customFormat="false" ht="12.75" hidden="false" customHeight="false" outlineLevel="0" collapsed="false">
      <c r="A21" s="85"/>
      <c r="B21" s="85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</row>
    <row r="22" customFormat="false" ht="12.75" hidden="false" customHeight="false" outlineLevel="0" collapsed="false">
      <c r="A22" s="85"/>
      <c r="B22" s="85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</row>
    <row r="23" customFormat="false" ht="12.75" hidden="false" customHeight="false" outlineLevel="0" collapsed="false">
      <c r="A23" s="85"/>
      <c r="B23" s="85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</row>
    <row r="24" customFormat="false" ht="12.75" hidden="false" customHeight="false" outlineLevel="0" collapsed="false">
      <c r="A24" s="85"/>
      <c r="B24" s="85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</row>
    <row r="25" customFormat="false" ht="12.75" hidden="false" customHeight="false" outlineLevel="0" collapsed="false">
      <c r="A25" s="85"/>
      <c r="B25" s="85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</row>
    <row r="26" customFormat="false" ht="12.75" hidden="false" customHeight="false" outlineLevel="0" collapsed="false">
      <c r="A26" s="85"/>
      <c r="B26" s="85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</row>
    <row r="27" customFormat="false" ht="12.75" hidden="false" customHeight="false" outlineLevel="0" collapsed="false">
      <c r="A27" s="85"/>
      <c r="B27" s="85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</row>
    <row r="28" customFormat="false" ht="12.75" hidden="false" customHeight="false" outlineLevel="0" collapsed="false">
      <c r="A28" s="85"/>
      <c r="B28" s="85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</row>
    <row r="29" customFormat="false" ht="12.75" hidden="false" customHeight="false" outlineLevel="0" collapsed="false">
      <c r="A29" s="85"/>
      <c r="B29" s="85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</row>
    <row r="30" customFormat="false" ht="12.75" hidden="false" customHeight="false" outlineLevel="0" collapsed="false">
      <c r="A30" s="85"/>
      <c r="B30" s="85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8" t="s">
        <v>96</v>
      </c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</row>
    <row r="31" customFormat="false" ht="12.75" hidden="false" customHeight="false" outlineLevel="0" collapsed="false">
      <c r="A31" s="85"/>
      <c r="B31" s="85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</row>
    <row r="32" customFormat="false" ht="12.75" hidden="false" customHeight="false" outlineLevel="0" collapsed="false">
      <c r="A32" s="85"/>
      <c r="B32" s="85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</row>
    <row r="33" customFormat="false" ht="12.75" hidden="false" customHeight="false" outlineLevel="0" collapsed="false">
      <c r="A33" s="85"/>
      <c r="B33" s="85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</row>
    <row r="34" customFormat="false" ht="12.75" hidden="false" customHeight="false" outlineLevel="0" collapsed="false">
      <c r="A34" s="85"/>
      <c r="B34" s="85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</row>
    <row r="35" customFormat="false" ht="12.75" hidden="false" customHeight="false" outlineLevel="0" collapsed="false">
      <c r="A35" s="85"/>
      <c r="B35" s="85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</row>
    <row r="36" customFormat="false" ht="12.75" hidden="false" customHeight="false" outlineLevel="0" collapsed="false">
      <c r="A36" s="85"/>
      <c r="B36" s="85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</row>
    <row r="37" customFormat="false" ht="12.75" hidden="false" customHeight="false" outlineLevel="0" collapsed="false">
      <c r="A37" s="85"/>
      <c r="B37" s="85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</row>
    <row r="38" customFormat="false" ht="12.75" hidden="false" customHeight="false" outlineLevel="0" collapsed="false">
      <c r="A38" s="85"/>
      <c r="B38" s="85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</row>
    <row r="39" customFormat="false" ht="12.75" hidden="false" customHeight="false" outlineLevel="0" collapsed="false">
      <c r="A39" s="85"/>
      <c r="B39" s="85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</row>
    <row r="40" customFormat="false" ht="12.75" hidden="false" customHeight="false" outlineLevel="0" collapsed="false">
      <c r="A40" s="89" t="s">
        <v>97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</row>
    <row r="41" customFormat="false" ht="12.75" hidden="false" customHeight="false" outlineLevel="0" collapsed="false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</row>
  </sheetData>
  <mergeCells count="49">
    <mergeCell ref="A2:AT2"/>
    <mergeCell ref="A3:AT3"/>
    <mergeCell ref="A4:AT4"/>
    <mergeCell ref="A5:AT5"/>
    <mergeCell ref="C6:AT6"/>
    <mergeCell ref="C7:AT7"/>
    <mergeCell ref="C8:AT8"/>
    <mergeCell ref="C9:AT9"/>
    <mergeCell ref="C10:AT10"/>
    <mergeCell ref="C11:AT11"/>
    <mergeCell ref="C12:AT12"/>
    <mergeCell ref="C13:AT13"/>
    <mergeCell ref="C14:AT14"/>
    <mergeCell ref="C15:AT15"/>
    <mergeCell ref="C16:AT16"/>
    <mergeCell ref="C17:AT17"/>
    <mergeCell ref="C18:AT18"/>
    <mergeCell ref="C19:AT19"/>
    <mergeCell ref="C20:AT20"/>
    <mergeCell ref="C21:AT21"/>
    <mergeCell ref="C22:AT22"/>
    <mergeCell ref="C23:AT23"/>
    <mergeCell ref="C24:AT24"/>
    <mergeCell ref="C25:AT25"/>
    <mergeCell ref="C26:AT26"/>
    <mergeCell ref="C27:AT27"/>
    <mergeCell ref="C28:AT28"/>
    <mergeCell ref="C29:AT29"/>
    <mergeCell ref="C30:AH30"/>
    <mergeCell ref="AI30:AT30"/>
    <mergeCell ref="C31:AH31"/>
    <mergeCell ref="AI31:AT31"/>
    <mergeCell ref="C32:AH32"/>
    <mergeCell ref="AI32:AT32"/>
    <mergeCell ref="C33:AH33"/>
    <mergeCell ref="AI33:AT33"/>
    <mergeCell ref="C34:AH34"/>
    <mergeCell ref="AI34:AT34"/>
    <mergeCell ref="C35:AH35"/>
    <mergeCell ref="AI35:AT35"/>
    <mergeCell ref="C36:AH36"/>
    <mergeCell ref="AI36:AT36"/>
    <mergeCell ref="C37:AH37"/>
    <mergeCell ref="AI37:AT37"/>
    <mergeCell ref="C38:AH38"/>
    <mergeCell ref="AI38:AT38"/>
    <mergeCell ref="C39:AH39"/>
    <mergeCell ref="AI39:AT39"/>
    <mergeCell ref="A40:AT41"/>
  </mergeCells>
  <printOptions headings="false" gridLines="false" gridLinesSet="true" horizontalCentered="false" verticalCentered="false"/>
  <pageMargins left="0.39375" right="0.196527777777778" top="0.0784722222222222" bottom="0.0784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10" workbookViewId="0">
      <selection pane="topLeft" activeCell="T16" activeCellId="0" sqref="T16"/>
    </sheetView>
  </sheetViews>
  <sheetFormatPr defaultRowHeight="10.5"/>
  <cols>
    <col collapsed="false" hidden="false" max="1" min="1" style="0" width="3.56632653061224"/>
    <col collapsed="false" hidden="false" max="2" min="2" style="0" width="36.8163265306122"/>
    <col collapsed="false" hidden="false" max="3" min="3" style="0" width="2.70918367346939"/>
    <col collapsed="false" hidden="false" max="43" min="4" style="0" width="2"/>
    <col collapsed="false" hidden="false" max="44" min="44" style="0" width="3.41836734693878"/>
    <col collapsed="false" hidden="false" max="45" min="45" style="1" width="5.70408163265306"/>
    <col collapsed="false" hidden="false" max="46" min="46" style="2" width="5.28061224489796"/>
  </cols>
  <sheetData>
    <row r="1" s="6" customFormat="true" ht="12.75" hidden="false" customHeight="true" outlineLevel="0" collapsed="false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4"/>
    </row>
    <row r="2" s="6" customFormat="true" ht="12.75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="6" customFormat="true" ht="12.75" hidden="false" customHeight="true" outlineLevel="0" collapsed="false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="6" customFormat="true" ht="12.75" hidden="false" customHeight="true" outlineLevel="0" collapsed="false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="6" customFormat="true" ht="14.1" hidden="false" customHeight="true" outlineLevel="0" collapsed="false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="6" customFormat="true" ht="14.1" hidden="false" customHeight="true" outlineLevel="0" collapsed="false">
      <c r="A6" s="10"/>
      <c r="B6" s="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 t="s">
        <v>4</v>
      </c>
      <c r="AC6" s="11"/>
      <c r="AD6" s="11"/>
      <c r="AE6" s="11"/>
      <c r="AF6" s="11"/>
      <c r="AG6" s="94" t="str">
        <f aca="false">'1º Bimestre'!AG6</f>
        <v>JACINTO JOSÉ FRANCO</v>
      </c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</row>
    <row r="7" s="6" customFormat="true" ht="14.1" hidden="false" customHeight="true" outlineLevel="0" collapsed="false">
      <c r="A7" s="10" t="str">
        <f aca="false">'1º Bimestre'!A7</f>
        <v>Curso: Técnico em Agropecuária Integrado ao Ensino Médio</v>
      </c>
      <c r="B7" s="1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0"/>
      <c r="U7" s="12"/>
      <c r="V7" s="12"/>
      <c r="W7" s="12"/>
      <c r="X7" s="12"/>
      <c r="Y7" s="12"/>
      <c r="Z7" s="12"/>
      <c r="AA7" s="12"/>
      <c r="AB7" s="12" t="s">
        <v>7</v>
      </c>
      <c r="AC7" s="15"/>
      <c r="AD7" s="15"/>
      <c r="AE7" s="15"/>
      <c r="AF7" s="15"/>
      <c r="AG7" s="90" t="str">
        <f aca="false">'1º Bimestre'!AG7</f>
        <v>INFORMÁTICA</v>
      </c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</row>
    <row r="8" s="6" customFormat="true" ht="14.1" hidden="false" customHeight="true" outlineLevel="0" collapsed="false">
      <c r="A8" s="17" t="str">
        <f aca="false">'1º Bimestre'!A8</f>
        <v>Turma: I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0"/>
      <c r="U8" s="19"/>
      <c r="V8" s="19"/>
      <c r="W8" s="19"/>
      <c r="X8" s="19"/>
      <c r="Y8" s="19"/>
      <c r="Z8" s="19"/>
      <c r="AA8" s="19"/>
      <c r="AB8" s="19"/>
      <c r="AC8" s="20"/>
      <c r="AD8" s="12"/>
      <c r="AE8" s="12" t="s">
        <v>10</v>
      </c>
      <c r="AF8" s="12"/>
      <c r="AG8" s="90" t="n">
        <v>80</v>
      </c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</row>
    <row r="9" s="28" customFormat="true" ht="16.5" hidden="false" customHeight="true" outlineLevel="0" collapsed="false">
      <c r="A9" s="95" t="s">
        <v>11</v>
      </c>
      <c r="B9" s="96" t="s">
        <v>105</v>
      </c>
      <c r="C9" s="97" t="n">
        <v>40395</v>
      </c>
      <c r="D9" s="97" t="n">
        <v>40395</v>
      </c>
      <c r="E9" s="97" t="n">
        <v>40402</v>
      </c>
      <c r="F9" s="97" t="n">
        <v>40402</v>
      </c>
      <c r="G9" s="97" t="n">
        <v>40409</v>
      </c>
      <c r="H9" s="97" t="n">
        <v>40409</v>
      </c>
      <c r="I9" s="97" t="n">
        <v>40416</v>
      </c>
      <c r="J9" s="97" t="n">
        <v>40416</v>
      </c>
      <c r="K9" s="97" t="n">
        <v>40423</v>
      </c>
      <c r="L9" s="97" t="n">
        <v>40423</v>
      </c>
      <c r="M9" s="97" t="n">
        <v>40429</v>
      </c>
      <c r="N9" s="97" t="n">
        <v>40429</v>
      </c>
      <c r="O9" s="97" t="n">
        <v>40430</v>
      </c>
      <c r="P9" s="97" t="n">
        <v>40430</v>
      </c>
      <c r="Q9" s="97" t="n">
        <v>40437</v>
      </c>
      <c r="R9" s="97" t="n">
        <v>40437</v>
      </c>
      <c r="S9" s="97" t="n">
        <v>40444</v>
      </c>
      <c r="T9" s="97" t="n">
        <v>40444</v>
      </c>
      <c r="U9" s="97" t="n">
        <v>40446</v>
      </c>
      <c r="V9" s="97" t="n">
        <v>40446</v>
      </c>
      <c r="W9" s="97" t="n">
        <v>40451</v>
      </c>
      <c r="X9" s="97" t="n">
        <v>40451</v>
      </c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5" t="s">
        <v>11</v>
      </c>
      <c r="AS9" s="98" t="s">
        <v>13</v>
      </c>
      <c r="AT9" s="99" t="s">
        <v>14</v>
      </c>
    </row>
    <row r="10" s="28" customFormat="true" ht="14.25" hidden="false" customHeight="true" outlineLevel="0" collapsed="false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5"/>
      <c r="AS10" s="98"/>
      <c r="AT10" s="99"/>
    </row>
    <row r="11" s="28" customFormat="true" ht="10.5" hidden="false" customHeight="true" outlineLevel="0" collapsed="false">
      <c r="A11" s="95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5"/>
      <c r="AS11" s="98"/>
      <c r="AT11" s="99"/>
    </row>
    <row r="12" s="28" customFormat="true" ht="0.75" hidden="false" customHeight="true" outlineLevel="0" collapsed="false">
      <c r="A12" s="95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5"/>
      <c r="AS12" s="98"/>
      <c r="AT12" s="99"/>
    </row>
    <row r="13" s="28" customFormat="true" ht="9.95" hidden="false" customHeight="true" outlineLevel="0" collapsed="false">
      <c r="A13" s="95"/>
      <c r="B13" s="100" t="s">
        <v>15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5"/>
      <c r="AS13" s="98"/>
      <c r="AT13" s="99"/>
    </row>
    <row r="14" s="28" customFormat="true" ht="9.95" hidden="false" customHeight="true" outlineLevel="0" collapsed="false">
      <c r="A14" s="101" t="n">
        <v>1</v>
      </c>
      <c r="B14" s="102" t="str">
        <f aca="false">'1º Bimestre'!B14</f>
        <v>Adolfo Rocha</v>
      </c>
      <c r="C14" s="103" t="s">
        <v>18</v>
      </c>
      <c r="D14" s="103" t="s">
        <v>18</v>
      </c>
      <c r="E14" s="103" t="s">
        <v>18</v>
      </c>
      <c r="F14" s="103" t="s">
        <v>18</v>
      </c>
      <c r="G14" s="103" t="s">
        <v>17</v>
      </c>
      <c r="H14" s="103" t="s">
        <v>17</v>
      </c>
      <c r="I14" s="103" t="s">
        <v>18</v>
      </c>
      <c r="J14" s="103" t="s">
        <v>18</v>
      </c>
      <c r="K14" s="103" t="s">
        <v>17</v>
      </c>
      <c r="L14" s="103" t="s">
        <v>17</v>
      </c>
      <c r="M14" s="103" t="s">
        <v>18</v>
      </c>
      <c r="N14" s="103" t="s">
        <v>18</v>
      </c>
      <c r="O14" s="103" t="s">
        <v>18</v>
      </c>
      <c r="P14" s="103" t="s">
        <v>18</v>
      </c>
      <c r="Q14" s="103" t="s">
        <v>18</v>
      </c>
      <c r="R14" s="103" t="s">
        <v>18</v>
      </c>
      <c r="S14" s="103" t="s">
        <v>18</v>
      </c>
      <c r="T14" s="103" t="s">
        <v>18</v>
      </c>
      <c r="U14" s="103" t="s">
        <v>18</v>
      </c>
      <c r="V14" s="103" t="s">
        <v>18</v>
      </c>
      <c r="W14" s="103" t="s">
        <v>18</v>
      </c>
      <c r="X14" s="103" t="s">
        <v>18</v>
      </c>
      <c r="Y14" s="103" t="s">
        <v>18</v>
      </c>
      <c r="Z14" s="103" t="s">
        <v>18</v>
      </c>
      <c r="AA14" s="103" t="s">
        <v>18</v>
      </c>
      <c r="AB14" s="103" t="s">
        <v>18</v>
      </c>
      <c r="AC14" s="103" t="s">
        <v>18</v>
      </c>
      <c r="AD14" s="103" t="s">
        <v>18</v>
      </c>
      <c r="AE14" s="103" t="s">
        <v>18</v>
      </c>
      <c r="AF14" s="103" t="s">
        <v>18</v>
      </c>
      <c r="AG14" s="103" t="s">
        <v>18</v>
      </c>
      <c r="AH14" s="103" t="s">
        <v>18</v>
      </c>
      <c r="AI14" s="103" t="s">
        <v>18</v>
      </c>
      <c r="AJ14" s="103" t="s">
        <v>18</v>
      </c>
      <c r="AK14" s="103" t="s">
        <v>18</v>
      </c>
      <c r="AL14" s="103" t="s">
        <v>18</v>
      </c>
      <c r="AM14" s="103" t="s">
        <v>18</v>
      </c>
      <c r="AN14" s="103" t="s">
        <v>18</v>
      </c>
      <c r="AO14" s="103" t="s">
        <v>18</v>
      </c>
      <c r="AP14" s="103" t="s">
        <v>18</v>
      </c>
      <c r="AQ14" s="103" t="s">
        <v>18</v>
      </c>
      <c r="AR14" s="101" t="n">
        <v>1</v>
      </c>
      <c r="AS14" s="104" t="str">
        <f aca="false">'Nota 3B'!AQ13</f>
        <v/>
      </c>
      <c r="AT14" s="105" t="n">
        <f aca="false">COUNTIF(C14:AQ14,"F")</f>
        <v>4</v>
      </c>
    </row>
    <row r="15" s="28" customFormat="true" ht="9.95" hidden="false" customHeight="true" outlineLevel="0" collapsed="false">
      <c r="A15" s="101" t="n">
        <v>2</v>
      </c>
      <c r="B15" s="102" t="str">
        <f aca="false">'1º Bimestre'!B15</f>
        <v>Adriano Eliton da Rosa - TRANSF. INTERNA</v>
      </c>
      <c r="C15" s="106" t="s">
        <v>20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3" t="s">
        <v>18</v>
      </c>
      <c r="Z15" s="103" t="s">
        <v>18</v>
      </c>
      <c r="AA15" s="103" t="s">
        <v>18</v>
      </c>
      <c r="AB15" s="103" t="s">
        <v>18</v>
      </c>
      <c r="AC15" s="103" t="s">
        <v>18</v>
      </c>
      <c r="AD15" s="103" t="s">
        <v>18</v>
      </c>
      <c r="AE15" s="103" t="s">
        <v>18</v>
      </c>
      <c r="AF15" s="103" t="s">
        <v>18</v>
      </c>
      <c r="AG15" s="103" t="s">
        <v>18</v>
      </c>
      <c r="AH15" s="103" t="s">
        <v>18</v>
      </c>
      <c r="AI15" s="103" t="s">
        <v>18</v>
      </c>
      <c r="AJ15" s="103" t="s">
        <v>18</v>
      </c>
      <c r="AK15" s="103" t="s">
        <v>18</v>
      </c>
      <c r="AL15" s="103" t="s">
        <v>18</v>
      </c>
      <c r="AM15" s="103" t="s">
        <v>18</v>
      </c>
      <c r="AN15" s="103" t="s">
        <v>18</v>
      </c>
      <c r="AO15" s="103" t="s">
        <v>18</v>
      </c>
      <c r="AP15" s="103" t="s">
        <v>18</v>
      </c>
      <c r="AQ15" s="103" t="s">
        <v>18</v>
      </c>
      <c r="AR15" s="101" t="n">
        <v>2</v>
      </c>
      <c r="AS15" s="104" t="str">
        <f aca="false">'Nota 3B'!AQ14</f>
        <v/>
      </c>
      <c r="AT15" s="105" t="n">
        <f aca="false">COUNTIF(C15:AQ15,"F")</f>
        <v>0</v>
      </c>
    </row>
    <row r="16" s="28" customFormat="true" ht="9.95" hidden="false" customHeight="true" outlineLevel="0" collapsed="false">
      <c r="A16" s="101" t="n">
        <v>3</v>
      </c>
      <c r="B16" s="102" t="str">
        <f aca="false">'1º Bimestre'!B16</f>
        <v>Altamiro Cândido Neto</v>
      </c>
      <c r="C16" s="103" t="s">
        <v>18</v>
      </c>
      <c r="D16" s="103" t="s">
        <v>18</v>
      </c>
      <c r="E16" s="103" t="s">
        <v>18</v>
      </c>
      <c r="F16" s="103" t="s">
        <v>18</v>
      </c>
      <c r="G16" s="103" t="s">
        <v>17</v>
      </c>
      <c r="H16" s="103" t="s">
        <v>17</v>
      </c>
      <c r="I16" s="103" t="s">
        <v>18</v>
      </c>
      <c r="J16" s="103" t="s">
        <v>18</v>
      </c>
      <c r="K16" s="103" t="s">
        <v>18</v>
      </c>
      <c r="L16" s="103" t="s">
        <v>18</v>
      </c>
      <c r="M16" s="103" t="s">
        <v>18</v>
      </c>
      <c r="N16" s="103" t="s">
        <v>18</v>
      </c>
      <c r="O16" s="103" t="s">
        <v>18</v>
      </c>
      <c r="P16" s="103" t="s">
        <v>18</v>
      </c>
      <c r="Q16" s="103" t="s">
        <v>18</v>
      </c>
      <c r="R16" s="103" t="s">
        <v>18</v>
      </c>
      <c r="S16" s="103" t="s">
        <v>17</v>
      </c>
      <c r="T16" s="103" t="s">
        <v>17</v>
      </c>
      <c r="U16" s="103" t="s">
        <v>18</v>
      </c>
      <c r="V16" s="103" t="s">
        <v>18</v>
      </c>
      <c r="W16" s="103" t="s">
        <v>18</v>
      </c>
      <c r="X16" s="103" t="s">
        <v>18</v>
      </c>
      <c r="Y16" s="103" t="s">
        <v>18</v>
      </c>
      <c r="Z16" s="103" t="s">
        <v>18</v>
      </c>
      <c r="AA16" s="103" t="s">
        <v>18</v>
      </c>
      <c r="AB16" s="103" t="s">
        <v>18</v>
      </c>
      <c r="AC16" s="103" t="s">
        <v>18</v>
      </c>
      <c r="AD16" s="103" t="s">
        <v>18</v>
      </c>
      <c r="AE16" s="103" t="s">
        <v>18</v>
      </c>
      <c r="AF16" s="103" t="s">
        <v>18</v>
      </c>
      <c r="AG16" s="103" t="s">
        <v>18</v>
      </c>
      <c r="AH16" s="103" t="s">
        <v>18</v>
      </c>
      <c r="AI16" s="103" t="s">
        <v>18</v>
      </c>
      <c r="AJ16" s="103" t="s">
        <v>18</v>
      </c>
      <c r="AK16" s="103" t="s">
        <v>18</v>
      </c>
      <c r="AL16" s="103" t="s">
        <v>18</v>
      </c>
      <c r="AM16" s="103" t="s">
        <v>18</v>
      </c>
      <c r="AN16" s="103" t="s">
        <v>18</v>
      </c>
      <c r="AO16" s="103" t="s">
        <v>18</v>
      </c>
      <c r="AP16" s="103" t="s">
        <v>18</v>
      </c>
      <c r="AQ16" s="103" t="s">
        <v>18</v>
      </c>
      <c r="AR16" s="101" t="n">
        <v>3</v>
      </c>
      <c r="AS16" s="104" t="n">
        <v>4</v>
      </c>
      <c r="AT16" s="105" t="n">
        <f aca="false">COUNTIF(C16:AQ16,"F")</f>
        <v>4</v>
      </c>
    </row>
    <row r="17" s="28" customFormat="true" ht="9.95" hidden="false" customHeight="true" outlineLevel="0" collapsed="false">
      <c r="A17" s="101" t="n">
        <v>4</v>
      </c>
      <c r="B17" s="102" t="str">
        <f aca="false">'1º Bimestre'!B17</f>
        <v>Anderson Lucas Barbosa Oliveira Ramos</v>
      </c>
      <c r="C17" s="103" t="s">
        <v>18</v>
      </c>
      <c r="D17" s="103" t="s">
        <v>18</v>
      </c>
      <c r="E17" s="103" t="s">
        <v>17</v>
      </c>
      <c r="F17" s="103" t="s">
        <v>17</v>
      </c>
      <c r="G17" s="103" t="s">
        <v>18</v>
      </c>
      <c r="H17" s="103" t="s">
        <v>18</v>
      </c>
      <c r="I17" s="103" t="s">
        <v>18</v>
      </c>
      <c r="J17" s="103" t="s">
        <v>18</v>
      </c>
      <c r="K17" s="103" t="s">
        <v>17</v>
      </c>
      <c r="L17" s="103" t="s">
        <v>17</v>
      </c>
      <c r="M17" s="103" t="s">
        <v>18</v>
      </c>
      <c r="N17" s="103" t="s">
        <v>18</v>
      </c>
      <c r="O17" s="103" t="s">
        <v>18</v>
      </c>
      <c r="P17" s="103" t="s">
        <v>18</v>
      </c>
      <c r="Q17" s="103" t="s">
        <v>18</v>
      </c>
      <c r="R17" s="103" t="s">
        <v>18</v>
      </c>
      <c r="S17" s="103" t="s">
        <v>17</v>
      </c>
      <c r="T17" s="103" t="s">
        <v>17</v>
      </c>
      <c r="U17" s="103" t="s">
        <v>18</v>
      </c>
      <c r="V17" s="103" t="s">
        <v>18</v>
      </c>
      <c r="W17" s="103" t="s">
        <v>18</v>
      </c>
      <c r="X17" s="103" t="s">
        <v>18</v>
      </c>
      <c r="Y17" s="103" t="s">
        <v>18</v>
      </c>
      <c r="Z17" s="103" t="s">
        <v>18</v>
      </c>
      <c r="AA17" s="103" t="s">
        <v>18</v>
      </c>
      <c r="AB17" s="103" t="s">
        <v>18</v>
      </c>
      <c r="AC17" s="103" t="s">
        <v>18</v>
      </c>
      <c r="AD17" s="103" t="s">
        <v>18</v>
      </c>
      <c r="AE17" s="103" t="s">
        <v>18</v>
      </c>
      <c r="AF17" s="103" t="s">
        <v>18</v>
      </c>
      <c r="AG17" s="103" t="s">
        <v>18</v>
      </c>
      <c r="AH17" s="103" t="s">
        <v>18</v>
      </c>
      <c r="AI17" s="103" t="s">
        <v>18</v>
      </c>
      <c r="AJ17" s="103" t="s">
        <v>18</v>
      </c>
      <c r="AK17" s="103" t="s">
        <v>18</v>
      </c>
      <c r="AL17" s="103" t="s">
        <v>18</v>
      </c>
      <c r="AM17" s="103" t="s">
        <v>18</v>
      </c>
      <c r="AN17" s="103" t="s">
        <v>18</v>
      </c>
      <c r="AO17" s="103" t="s">
        <v>18</v>
      </c>
      <c r="AP17" s="103" t="s">
        <v>18</v>
      </c>
      <c r="AQ17" s="103" t="s">
        <v>18</v>
      </c>
      <c r="AR17" s="101" t="n">
        <v>4</v>
      </c>
      <c r="AS17" s="104" t="n">
        <v>5.5</v>
      </c>
      <c r="AT17" s="105" t="n">
        <f aca="false">COUNTIF(C17:AQ17,"F")</f>
        <v>6</v>
      </c>
    </row>
    <row r="18" s="28" customFormat="true" ht="9.95" hidden="false" customHeight="true" outlineLevel="0" collapsed="false">
      <c r="A18" s="101" t="n">
        <v>5</v>
      </c>
      <c r="B18" s="102" t="str">
        <f aca="false">'1º Bimestre'!B18</f>
        <v>André Grandisoli</v>
      </c>
      <c r="C18" s="103" t="s">
        <v>18</v>
      </c>
      <c r="D18" s="103" t="s">
        <v>18</v>
      </c>
      <c r="E18" s="103" t="s">
        <v>18</v>
      </c>
      <c r="F18" s="103" t="s">
        <v>18</v>
      </c>
      <c r="G18" s="103" t="s">
        <v>18</v>
      </c>
      <c r="H18" s="103" t="s">
        <v>18</v>
      </c>
      <c r="I18" s="103" t="s">
        <v>18</v>
      </c>
      <c r="J18" s="103" t="s">
        <v>18</v>
      </c>
      <c r="K18" s="103" t="s">
        <v>18</v>
      </c>
      <c r="L18" s="103" t="s">
        <v>18</v>
      </c>
      <c r="M18" s="103" t="s">
        <v>18</v>
      </c>
      <c r="N18" s="103" t="s">
        <v>18</v>
      </c>
      <c r="O18" s="103" t="s">
        <v>18</v>
      </c>
      <c r="P18" s="103" t="s">
        <v>18</v>
      </c>
      <c r="Q18" s="103" t="s">
        <v>18</v>
      </c>
      <c r="R18" s="103" t="s">
        <v>18</v>
      </c>
      <c r="S18" s="103" t="s">
        <v>18</v>
      </c>
      <c r="T18" s="103" t="s">
        <v>18</v>
      </c>
      <c r="U18" s="103" t="s">
        <v>18</v>
      </c>
      <c r="V18" s="103" t="s">
        <v>18</v>
      </c>
      <c r="W18" s="103" t="s">
        <v>18</v>
      </c>
      <c r="X18" s="103" t="s">
        <v>18</v>
      </c>
      <c r="Y18" s="103" t="s">
        <v>18</v>
      </c>
      <c r="Z18" s="103" t="s">
        <v>18</v>
      </c>
      <c r="AA18" s="103" t="s">
        <v>18</v>
      </c>
      <c r="AB18" s="103" t="s">
        <v>18</v>
      </c>
      <c r="AC18" s="103" t="s">
        <v>18</v>
      </c>
      <c r="AD18" s="103" t="s">
        <v>18</v>
      </c>
      <c r="AE18" s="103" t="s">
        <v>18</v>
      </c>
      <c r="AF18" s="103" t="s">
        <v>18</v>
      </c>
      <c r="AG18" s="103" t="s">
        <v>18</v>
      </c>
      <c r="AH18" s="103" t="s">
        <v>18</v>
      </c>
      <c r="AI18" s="103" t="s">
        <v>18</v>
      </c>
      <c r="AJ18" s="103" t="s">
        <v>18</v>
      </c>
      <c r="AK18" s="103" t="s">
        <v>18</v>
      </c>
      <c r="AL18" s="103" t="s">
        <v>18</v>
      </c>
      <c r="AM18" s="103" t="s">
        <v>18</v>
      </c>
      <c r="AN18" s="103" t="s">
        <v>18</v>
      </c>
      <c r="AO18" s="103" t="s">
        <v>18</v>
      </c>
      <c r="AP18" s="103" t="s">
        <v>18</v>
      </c>
      <c r="AQ18" s="103" t="s">
        <v>18</v>
      </c>
      <c r="AR18" s="101" t="n">
        <v>5</v>
      </c>
      <c r="AS18" s="104" t="n">
        <v>6.5</v>
      </c>
      <c r="AT18" s="105" t="n">
        <f aca="false">COUNTIF(C18:AQ18,"F")</f>
        <v>0</v>
      </c>
    </row>
    <row r="19" s="28" customFormat="true" ht="9.95" hidden="false" customHeight="true" outlineLevel="0" collapsed="false">
      <c r="A19" s="101" t="n">
        <v>6</v>
      </c>
      <c r="B19" s="102" t="str">
        <f aca="false">'1º Bimestre'!B19</f>
        <v>André Luiz Mezz</v>
      </c>
      <c r="C19" s="103" t="s">
        <v>18</v>
      </c>
      <c r="D19" s="103" t="s">
        <v>18</v>
      </c>
      <c r="E19" s="103" t="s">
        <v>18</v>
      </c>
      <c r="F19" s="103" t="s">
        <v>18</v>
      </c>
      <c r="G19" s="103" t="s">
        <v>18</v>
      </c>
      <c r="H19" s="103" t="s">
        <v>18</v>
      </c>
      <c r="I19" s="103" t="s">
        <v>18</v>
      </c>
      <c r="J19" s="103" t="s">
        <v>18</v>
      </c>
      <c r="K19" s="103" t="s">
        <v>18</v>
      </c>
      <c r="L19" s="103" t="s">
        <v>18</v>
      </c>
      <c r="M19" s="103" t="s">
        <v>18</v>
      </c>
      <c r="N19" s="103" t="s">
        <v>18</v>
      </c>
      <c r="O19" s="103" t="s">
        <v>18</v>
      </c>
      <c r="P19" s="103" t="s">
        <v>18</v>
      </c>
      <c r="Q19" s="103" t="s">
        <v>18</v>
      </c>
      <c r="R19" s="103" t="s">
        <v>18</v>
      </c>
      <c r="S19" s="103" t="s">
        <v>18</v>
      </c>
      <c r="T19" s="103" t="s">
        <v>18</v>
      </c>
      <c r="U19" s="103" t="s">
        <v>18</v>
      </c>
      <c r="V19" s="103" t="s">
        <v>18</v>
      </c>
      <c r="W19" s="103" t="s">
        <v>18</v>
      </c>
      <c r="X19" s="103" t="s">
        <v>18</v>
      </c>
      <c r="Y19" s="103" t="s">
        <v>18</v>
      </c>
      <c r="Z19" s="103" t="s">
        <v>18</v>
      </c>
      <c r="AA19" s="103" t="s">
        <v>18</v>
      </c>
      <c r="AB19" s="103" t="s">
        <v>18</v>
      </c>
      <c r="AC19" s="103" t="s">
        <v>18</v>
      </c>
      <c r="AD19" s="103" t="s">
        <v>18</v>
      </c>
      <c r="AE19" s="103" t="s">
        <v>18</v>
      </c>
      <c r="AF19" s="103" t="s">
        <v>18</v>
      </c>
      <c r="AG19" s="103" t="s">
        <v>18</v>
      </c>
      <c r="AH19" s="103" t="s">
        <v>18</v>
      </c>
      <c r="AI19" s="103" t="s">
        <v>18</v>
      </c>
      <c r="AJ19" s="103" t="s">
        <v>18</v>
      </c>
      <c r="AK19" s="103" t="s">
        <v>18</v>
      </c>
      <c r="AL19" s="103" t="s">
        <v>18</v>
      </c>
      <c r="AM19" s="103" t="s">
        <v>18</v>
      </c>
      <c r="AN19" s="103" t="s">
        <v>18</v>
      </c>
      <c r="AO19" s="103" t="s">
        <v>18</v>
      </c>
      <c r="AP19" s="103" t="s">
        <v>18</v>
      </c>
      <c r="AQ19" s="103" t="s">
        <v>18</v>
      </c>
      <c r="AR19" s="101" t="n">
        <v>6</v>
      </c>
      <c r="AS19" s="104" t="n">
        <v>6.8</v>
      </c>
      <c r="AT19" s="105" t="n">
        <f aca="false">COUNTIF(C19:AQ19,"F")</f>
        <v>0</v>
      </c>
    </row>
    <row r="20" s="28" customFormat="true" ht="9.95" hidden="false" customHeight="true" outlineLevel="0" collapsed="false">
      <c r="A20" s="101" t="n">
        <v>7</v>
      </c>
      <c r="B20" s="102" t="str">
        <f aca="false">'1º Bimestre'!B20</f>
        <v>Andressa Ferreira de Souza</v>
      </c>
      <c r="C20" s="103" t="s">
        <v>18</v>
      </c>
      <c r="D20" s="103" t="s">
        <v>18</v>
      </c>
      <c r="E20" s="103" t="s">
        <v>18</v>
      </c>
      <c r="F20" s="103" t="s">
        <v>18</v>
      </c>
      <c r="G20" s="103" t="s">
        <v>17</v>
      </c>
      <c r="H20" s="103" t="s">
        <v>17</v>
      </c>
      <c r="I20" s="103" t="s">
        <v>18</v>
      </c>
      <c r="J20" s="103" t="s">
        <v>18</v>
      </c>
      <c r="K20" s="103" t="s">
        <v>18</v>
      </c>
      <c r="L20" s="103" t="s">
        <v>18</v>
      </c>
      <c r="M20" s="103" t="s">
        <v>18</v>
      </c>
      <c r="N20" s="103" t="s">
        <v>18</v>
      </c>
      <c r="O20" s="103" t="s">
        <v>18</v>
      </c>
      <c r="P20" s="103" t="s">
        <v>18</v>
      </c>
      <c r="Q20" s="103" t="s">
        <v>18</v>
      </c>
      <c r="R20" s="103" t="s">
        <v>18</v>
      </c>
      <c r="S20" s="103" t="s">
        <v>18</v>
      </c>
      <c r="T20" s="103" t="s">
        <v>18</v>
      </c>
      <c r="U20" s="103" t="s">
        <v>18</v>
      </c>
      <c r="V20" s="103" t="s">
        <v>18</v>
      </c>
      <c r="W20" s="103" t="s">
        <v>18</v>
      </c>
      <c r="X20" s="103" t="s">
        <v>18</v>
      </c>
      <c r="Y20" s="103" t="s">
        <v>18</v>
      </c>
      <c r="Z20" s="103" t="s">
        <v>18</v>
      </c>
      <c r="AA20" s="103" t="s">
        <v>18</v>
      </c>
      <c r="AB20" s="103" t="s">
        <v>18</v>
      </c>
      <c r="AC20" s="103" t="s">
        <v>18</v>
      </c>
      <c r="AD20" s="103" t="s">
        <v>18</v>
      </c>
      <c r="AE20" s="103" t="s">
        <v>18</v>
      </c>
      <c r="AF20" s="103" t="s">
        <v>18</v>
      </c>
      <c r="AG20" s="103" t="s">
        <v>18</v>
      </c>
      <c r="AH20" s="103" t="s">
        <v>18</v>
      </c>
      <c r="AI20" s="103" t="s">
        <v>18</v>
      </c>
      <c r="AJ20" s="103" t="s">
        <v>18</v>
      </c>
      <c r="AK20" s="103" t="s">
        <v>18</v>
      </c>
      <c r="AL20" s="103" t="s">
        <v>18</v>
      </c>
      <c r="AM20" s="103" t="s">
        <v>18</v>
      </c>
      <c r="AN20" s="103" t="s">
        <v>18</v>
      </c>
      <c r="AO20" s="103" t="s">
        <v>18</v>
      </c>
      <c r="AP20" s="103" t="s">
        <v>18</v>
      </c>
      <c r="AQ20" s="103" t="s">
        <v>18</v>
      </c>
      <c r="AR20" s="101" t="n">
        <v>7</v>
      </c>
      <c r="AS20" s="104" t="n">
        <v>3</v>
      </c>
      <c r="AT20" s="105" t="n">
        <f aca="false">COUNTIF(C20:AQ20,"F")</f>
        <v>2</v>
      </c>
    </row>
    <row r="21" s="28" customFormat="true" ht="9.95" hidden="false" customHeight="true" outlineLevel="0" collapsed="false">
      <c r="A21" s="101" t="n">
        <v>8</v>
      </c>
      <c r="B21" s="102" t="str">
        <f aca="false">'1º Bimestre'!B21</f>
        <v>Caio Vinicius Pacheco</v>
      </c>
      <c r="C21" s="103" t="s">
        <v>18</v>
      </c>
      <c r="D21" s="103" t="s">
        <v>18</v>
      </c>
      <c r="E21" s="103" t="s">
        <v>18</v>
      </c>
      <c r="F21" s="103" t="s">
        <v>18</v>
      </c>
      <c r="G21" s="103" t="s">
        <v>18</v>
      </c>
      <c r="H21" s="103" t="s">
        <v>18</v>
      </c>
      <c r="I21" s="103" t="s">
        <v>18</v>
      </c>
      <c r="J21" s="103" t="s">
        <v>18</v>
      </c>
      <c r="K21" s="103" t="s">
        <v>18</v>
      </c>
      <c r="L21" s="103" t="s">
        <v>18</v>
      </c>
      <c r="M21" s="103" t="s">
        <v>18</v>
      </c>
      <c r="N21" s="103" t="s">
        <v>18</v>
      </c>
      <c r="O21" s="103" t="s">
        <v>18</v>
      </c>
      <c r="P21" s="103" t="s">
        <v>18</v>
      </c>
      <c r="Q21" s="103" t="s">
        <v>18</v>
      </c>
      <c r="R21" s="103" t="s">
        <v>18</v>
      </c>
      <c r="S21" s="103" t="s">
        <v>18</v>
      </c>
      <c r="T21" s="103" t="s">
        <v>18</v>
      </c>
      <c r="U21" s="103" t="s">
        <v>18</v>
      </c>
      <c r="V21" s="103" t="s">
        <v>18</v>
      </c>
      <c r="W21" s="103" t="s">
        <v>18</v>
      </c>
      <c r="X21" s="103" t="s">
        <v>18</v>
      </c>
      <c r="Y21" s="103" t="s">
        <v>18</v>
      </c>
      <c r="Z21" s="103" t="s">
        <v>18</v>
      </c>
      <c r="AA21" s="103" t="s">
        <v>18</v>
      </c>
      <c r="AB21" s="103" t="s">
        <v>18</v>
      </c>
      <c r="AC21" s="103" t="s">
        <v>18</v>
      </c>
      <c r="AD21" s="103" t="s">
        <v>18</v>
      </c>
      <c r="AE21" s="103" t="s">
        <v>18</v>
      </c>
      <c r="AF21" s="103" t="s">
        <v>18</v>
      </c>
      <c r="AG21" s="103" t="s">
        <v>18</v>
      </c>
      <c r="AH21" s="103" t="s">
        <v>18</v>
      </c>
      <c r="AI21" s="103" t="s">
        <v>18</v>
      </c>
      <c r="AJ21" s="103" t="s">
        <v>18</v>
      </c>
      <c r="AK21" s="103" t="s">
        <v>18</v>
      </c>
      <c r="AL21" s="103" t="s">
        <v>18</v>
      </c>
      <c r="AM21" s="103" t="s">
        <v>18</v>
      </c>
      <c r="AN21" s="103" t="s">
        <v>18</v>
      </c>
      <c r="AO21" s="103" t="s">
        <v>18</v>
      </c>
      <c r="AP21" s="103" t="s">
        <v>18</v>
      </c>
      <c r="AQ21" s="103" t="s">
        <v>18</v>
      </c>
      <c r="AR21" s="101" t="n">
        <v>8</v>
      </c>
      <c r="AS21" s="104" t="n">
        <v>4</v>
      </c>
      <c r="AT21" s="105" t="n">
        <f aca="false">COUNTIF(C21:AQ21,"F")</f>
        <v>0</v>
      </c>
    </row>
    <row r="22" s="28" customFormat="true" ht="9.95" hidden="false" customHeight="true" outlineLevel="0" collapsed="false">
      <c r="A22" s="101" t="n">
        <v>9</v>
      </c>
      <c r="B22" s="102" t="str">
        <f aca="false">'1º Bimestre'!B22</f>
        <v>Carolina Picoloto</v>
      </c>
      <c r="C22" s="103" t="s">
        <v>18</v>
      </c>
      <c r="D22" s="103" t="s">
        <v>18</v>
      </c>
      <c r="E22" s="103" t="s">
        <v>18</v>
      </c>
      <c r="F22" s="103" t="s">
        <v>18</v>
      </c>
      <c r="G22" s="103" t="s">
        <v>18</v>
      </c>
      <c r="H22" s="103" t="s">
        <v>18</v>
      </c>
      <c r="I22" s="103" t="s">
        <v>18</v>
      </c>
      <c r="J22" s="103" t="s">
        <v>18</v>
      </c>
      <c r="K22" s="103" t="s">
        <v>18</v>
      </c>
      <c r="L22" s="103" t="s">
        <v>18</v>
      </c>
      <c r="M22" s="103" t="s">
        <v>18</v>
      </c>
      <c r="N22" s="103" t="s">
        <v>18</v>
      </c>
      <c r="O22" s="103" t="s">
        <v>18</v>
      </c>
      <c r="P22" s="103" t="s">
        <v>18</v>
      </c>
      <c r="Q22" s="103" t="s">
        <v>18</v>
      </c>
      <c r="R22" s="103" t="s">
        <v>18</v>
      </c>
      <c r="S22" s="103" t="s">
        <v>18</v>
      </c>
      <c r="T22" s="103" t="s">
        <v>18</v>
      </c>
      <c r="U22" s="103" t="s">
        <v>18</v>
      </c>
      <c r="V22" s="103" t="s">
        <v>18</v>
      </c>
      <c r="W22" s="103" t="s">
        <v>18</v>
      </c>
      <c r="X22" s="103" t="s">
        <v>18</v>
      </c>
      <c r="Y22" s="103" t="s">
        <v>18</v>
      </c>
      <c r="Z22" s="103" t="s">
        <v>18</v>
      </c>
      <c r="AA22" s="103" t="s">
        <v>18</v>
      </c>
      <c r="AB22" s="103" t="s">
        <v>18</v>
      </c>
      <c r="AC22" s="103" t="s">
        <v>18</v>
      </c>
      <c r="AD22" s="103" t="s">
        <v>18</v>
      </c>
      <c r="AE22" s="103" t="s">
        <v>18</v>
      </c>
      <c r="AF22" s="103" t="s">
        <v>18</v>
      </c>
      <c r="AG22" s="103" t="s">
        <v>18</v>
      </c>
      <c r="AH22" s="103" t="s">
        <v>18</v>
      </c>
      <c r="AI22" s="103" t="s">
        <v>18</v>
      </c>
      <c r="AJ22" s="103" t="s">
        <v>18</v>
      </c>
      <c r="AK22" s="103" t="s">
        <v>18</v>
      </c>
      <c r="AL22" s="103" t="s">
        <v>18</v>
      </c>
      <c r="AM22" s="103" t="s">
        <v>18</v>
      </c>
      <c r="AN22" s="103" t="s">
        <v>18</v>
      </c>
      <c r="AO22" s="103" t="s">
        <v>18</v>
      </c>
      <c r="AP22" s="103" t="s">
        <v>18</v>
      </c>
      <c r="AQ22" s="103" t="s">
        <v>18</v>
      </c>
      <c r="AR22" s="101" t="n">
        <v>9</v>
      </c>
      <c r="AS22" s="104" t="n">
        <v>9</v>
      </c>
      <c r="AT22" s="105" t="n">
        <f aca="false">COUNTIF(C22:AQ22,"F")</f>
        <v>0</v>
      </c>
    </row>
    <row r="23" s="28" customFormat="true" ht="9.95" hidden="false" customHeight="true" outlineLevel="0" collapsed="false">
      <c r="A23" s="101" t="n">
        <v>10</v>
      </c>
      <c r="B23" s="102" t="str">
        <f aca="false">'1º Bimestre'!B23</f>
        <v>Claudineia de Morais Pereira</v>
      </c>
      <c r="C23" s="103" t="s">
        <v>18</v>
      </c>
      <c r="D23" s="103" t="s">
        <v>18</v>
      </c>
      <c r="E23" s="103" t="s">
        <v>18</v>
      </c>
      <c r="F23" s="103" t="s">
        <v>18</v>
      </c>
      <c r="G23" s="103" t="s">
        <v>18</v>
      </c>
      <c r="H23" s="103" t="s">
        <v>18</v>
      </c>
      <c r="I23" s="103" t="s">
        <v>18</v>
      </c>
      <c r="J23" s="103" t="s">
        <v>18</v>
      </c>
      <c r="K23" s="103" t="s">
        <v>18</v>
      </c>
      <c r="L23" s="103" t="s">
        <v>18</v>
      </c>
      <c r="M23" s="103" t="s">
        <v>18</v>
      </c>
      <c r="N23" s="103" t="s">
        <v>18</v>
      </c>
      <c r="O23" s="103" t="s">
        <v>18</v>
      </c>
      <c r="P23" s="103" t="s">
        <v>18</v>
      </c>
      <c r="Q23" s="103" t="s">
        <v>18</v>
      </c>
      <c r="R23" s="103" t="s">
        <v>18</v>
      </c>
      <c r="S23" s="103" t="s">
        <v>18</v>
      </c>
      <c r="T23" s="103" t="s">
        <v>18</v>
      </c>
      <c r="U23" s="103" t="s">
        <v>18</v>
      </c>
      <c r="V23" s="103" t="s">
        <v>18</v>
      </c>
      <c r="W23" s="103" t="s">
        <v>18</v>
      </c>
      <c r="X23" s="103" t="s">
        <v>18</v>
      </c>
      <c r="Y23" s="103" t="s">
        <v>18</v>
      </c>
      <c r="Z23" s="103" t="s">
        <v>18</v>
      </c>
      <c r="AA23" s="103" t="s">
        <v>18</v>
      </c>
      <c r="AB23" s="103" t="s">
        <v>18</v>
      </c>
      <c r="AC23" s="103" t="s">
        <v>18</v>
      </c>
      <c r="AD23" s="103" t="s">
        <v>18</v>
      </c>
      <c r="AE23" s="103" t="s">
        <v>18</v>
      </c>
      <c r="AF23" s="103" t="s">
        <v>18</v>
      </c>
      <c r="AG23" s="103" t="s">
        <v>18</v>
      </c>
      <c r="AH23" s="103" t="s">
        <v>18</v>
      </c>
      <c r="AI23" s="103" t="s">
        <v>18</v>
      </c>
      <c r="AJ23" s="103" t="s">
        <v>18</v>
      </c>
      <c r="AK23" s="103" t="s">
        <v>18</v>
      </c>
      <c r="AL23" s="103" t="s">
        <v>18</v>
      </c>
      <c r="AM23" s="103" t="s">
        <v>18</v>
      </c>
      <c r="AN23" s="103" t="s">
        <v>18</v>
      </c>
      <c r="AO23" s="103" t="s">
        <v>18</v>
      </c>
      <c r="AP23" s="103" t="s">
        <v>18</v>
      </c>
      <c r="AQ23" s="103" t="s">
        <v>18</v>
      </c>
      <c r="AR23" s="101" t="n">
        <v>10</v>
      </c>
      <c r="AS23" s="104" t="n">
        <v>4.5</v>
      </c>
      <c r="AT23" s="105" t="n">
        <f aca="false">COUNTIF(C23:AQ23,"F")</f>
        <v>0</v>
      </c>
    </row>
    <row r="24" s="28" customFormat="true" ht="9.95" hidden="false" customHeight="true" outlineLevel="0" collapsed="false">
      <c r="A24" s="101" t="n">
        <v>11</v>
      </c>
      <c r="B24" s="102" t="str">
        <f aca="false">'1º Bimestre'!B24</f>
        <v>Claudio Daniel da Silva</v>
      </c>
      <c r="C24" s="103" t="s">
        <v>18</v>
      </c>
      <c r="D24" s="103" t="s">
        <v>18</v>
      </c>
      <c r="E24" s="103" t="s">
        <v>18</v>
      </c>
      <c r="F24" s="103" t="s">
        <v>18</v>
      </c>
      <c r="G24" s="103" t="s">
        <v>18</v>
      </c>
      <c r="H24" s="103" t="s">
        <v>18</v>
      </c>
      <c r="I24" s="103" t="s">
        <v>18</v>
      </c>
      <c r="J24" s="103" t="s">
        <v>18</v>
      </c>
      <c r="K24" s="103" t="s">
        <v>18</v>
      </c>
      <c r="L24" s="103" t="s">
        <v>18</v>
      </c>
      <c r="M24" s="103" t="s">
        <v>18</v>
      </c>
      <c r="N24" s="103" t="s">
        <v>18</v>
      </c>
      <c r="O24" s="103" t="s">
        <v>18</v>
      </c>
      <c r="P24" s="103" t="s">
        <v>18</v>
      </c>
      <c r="Q24" s="103" t="s">
        <v>18</v>
      </c>
      <c r="R24" s="103" t="s">
        <v>18</v>
      </c>
      <c r="S24" s="103" t="s">
        <v>18</v>
      </c>
      <c r="T24" s="103" t="s">
        <v>18</v>
      </c>
      <c r="U24" s="103" t="s">
        <v>18</v>
      </c>
      <c r="V24" s="103" t="s">
        <v>18</v>
      </c>
      <c r="W24" s="103" t="s">
        <v>18</v>
      </c>
      <c r="X24" s="103" t="s">
        <v>18</v>
      </c>
      <c r="Y24" s="103" t="s">
        <v>18</v>
      </c>
      <c r="Z24" s="103" t="s">
        <v>18</v>
      </c>
      <c r="AA24" s="103" t="s">
        <v>18</v>
      </c>
      <c r="AB24" s="103" t="s">
        <v>18</v>
      </c>
      <c r="AC24" s="103" t="s">
        <v>18</v>
      </c>
      <c r="AD24" s="103" t="s">
        <v>18</v>
      </c>
      <c r="AE24" s="103" t="s">
        <v>18</v>
      </c>
      <c r="AF24" s="103" t="s">
        <v>18</v>
      </c>
      <c r="AG24" s="103" t="s">
        <v>18</v>
      </c>
      <c r="AH24" s="103" t="s">
        <v>18</v>
      </c>
      <c r="AI24" s="103" t="s">
        <v>18</v>
      </c>
      <c r="AJ24" s="103" t="s">
        <v>18</v>
      </c>
      <c r="AK24" s="103" t="s">
        <v>18</v>
      </c>
      <c r="AL24" s="103" t="s">
        <v>18</v>
      </c>
      <c r="AM24" s="103" t="s">
        <v>18</v>
      </c>
      <c r="AN24" s="103" t="s">
        <v>18</v>
      </c>
      <c r="AO24" s="103" t="s">
        <v>18</v>
      </c>
      <c r="AP24" s="103" t="s">
        <v>18</v>
      </c>
      <c r="AQ24" s="103" t="s">
        <v>18</v>
      </c>
      <c r="AR24" s="101" t="n">
        <v>11</v>
      </c>
      <c r="AS24" s="104" t="str">
        <f aca="false">'Nota 3B'!AQ23</f>
        <v/>
      </c>
      <c r="AT24" s="105" t="n">
        <f aca="false">COUNTIF(C24:AQ24,"F")</f>
        <v>0</v>
      </c>
    </row>
    <row r="25" s="28" customFormat="true" ht="9.95" hidden="false" customHeight="true" outlineLevel="0" collapsed="false">
      <c r="A25" s="101" t="n">
        <v>12</v>
      </c>
      <c r="B25" s="102" t="str">
        <f aca="false">'1º Bimestre'!B25</f>
        <v>Daniel Alexander Borges de Araújo</v>
      </c>
      <c r="C25" s="103" t="s">
        <v>18</v>
      </c>
      <c r="D25" s="103" t="s">
        <v>18</v>
      </c>
      <c r="E25" s="103" t="s">
        <v>18</v>
      </c>
      <c r="F25" s="103" t="s">
        <v>18</v>
      </c>
      <c r="G25" s="103" t="s">
        <v>18</v>
      </c>
      <c r="H25" s="103" t="s">
        <v>18</v>
      </c>
      <c r="I25" s="103" t="s">
        <v>18</v>
      </c>
      <c r="J25" s="103" t="s">
        <v>18</v>
      </c>
      <c r="K25" s="103" t="s">
        <v>18</v>
      </c>
      <c r="L25" s="103" t="s">
        <v>18</v>
      </c>
      <c r="M25" s="103" t="s">
        <v>18</v>
      </c>
      <c r="N25" s="103" t="s">
        <v>18</v>
      </c>
      <c r="O25" s="103" t="s">
        <v>18</v>
      </c>
      <c r="P25" s="103" t="s">
        <v>18</v>
      </c>
      <c r="Q25" s="103" t="s">
        <v>18</v>
      </c>
      <c r="R25" s="103" t="s">
        <v>18</v>
      </c>
      <c r="S25" s="103" t="s">
        <v>18</v>
      </c>
      <c r="T25" s="103" t="s">
        <v>18</v>
      </c>
      <c r="U25" s="103" t="s">
        <v>18</v>
      </c>
      <c r="V25" s="103" t="s">
        <v>18</v>
      </c>
      <c r="W25" s="103" t="s">
        <v>18</v>
      </c>
      <c r="X25" s="103" t="s">
        <v>18</v>
      </c>
      <c r="Y25" s="103" t="s">
        <v>18</v>
      </c>
      <c r="Z25" s="103" t="s">
        <v>18</v>
      </c>
      <c r="AA25" s="103" t="s">
        <v>18</v>
      </c>
      <c r="AB25" s="103" t="s">
        <v>18</v>
      </c>
      <c r="AC25" s="103" t="s">
        <v>18</v>
      </c>
      <c r="AD25" s="103" t="s">
        <v>18</v>
      </c>
      <c r="AE25" s="103" t="s">
        <v>18</v>
      </c>
      <c r="AF25" s="103" t="s">
        <v>18</v>
      </c>
      <c r="AG25" s="103" t="s">
        <v>18</v>
      </c>
      <c r="AH25" s="103" t="s">
        <v>18</v>
      </c>
      <c r="AI25" s="103" t="s">
        <v>18</v>
      </c>
      <c r="AJ25" s="103" t="s">
        <v>18</v>
      </c>
      <c r="AK25" s="103" t="s">
        <v>18</v>
      </c>
      <c r="AL25" s="103" t="s">
        <v>18</v>
      </c>
      <c r="AM25" s="103" t="s">
        <v>18</v>
      </c>
      <c r="AN25" s="103" t="s">
        <v>18</v>
      </c>
      <c r="AO25" s="103" t="s">
        <v>18</v>
      </c>
      <c r="AP25" s="103" t="s">
        <v>18</v>
      </c>
      <c r="AQ25" s="103" t="s">
        <v>18</v>
      </c>
      <c r="AR25" s="101" t="n">
        <v>12</v>
      </c>
      <c r="AS25" s="104" t="n">
        <v>4.8</v>
      </c>
      <c r="AT25" s="105" t="n">
        <f aca="false">COUNTIF(C25:AQ25,"F")</f>
        <v>0</v>
      </c>
    </row>
    <row r="26" s="28" customFormat="true" ht="9.95" hidden="false" customHeight="true" outlineLevel="0" collapsed="false">
      <c r="A26" s="101" t="n">
        <v>13</v>
      </c>
      <c r="B26" s="102" t="str">
        <f aca="false">'1º Bimestre'!B26</f>
        <v>Daniela Turatti Rauber</v>
      </c>
      <c r="C26" s="103" t="s">
        <v>18</v>
      </c>
      <c r="D26" s="103" t="s">
        <v>18</v>
      </c>
      <c r="E26" s="103" t="s">
        <v>18</v>
      </c>
      <c r="F26" s="103" t="s">
        <v>18</v>
      </c>
      <c r="G26" s="103" t="s">
        <v>18</v>
      </c>
      <c r="H26" s="103" t="s">
        <v>18</v>
      </c>
      <c r="I26" s="103" t="s">
        <v>18</v>
      </c>
      <c r="J26" s="103" t="s">
        <v>18</v>
      </c>
      <c r="K26" s="103" t="s">
        <v>18</v>
      </c>
      <c r="L26" s="103" t="s">
        <v>18</v>
      </c>
      <c r="M26" s="103" t="s">
        <v>18</v>
      </c>
      <c r="N26" s="103" t="s">
        <v>18</v>
      </c>
      <c r="O26" s="103" t="s">
        <v>18</v>
      </c>
      <c r="P26" s="103" t="s">
        <v>18</v>
      </c>
      <c r="Q26" s="103" t="s">
        <v>18</v>
      </c>
      <c r="R26" s="103" t="s">
        <v>18</v>
      </c>
      <c r="S26" s="103" t="s">
        <v>18</v>
      </c>
      <c r="T26" s="103" t="s">
        <v>18</v>
      </c>
      <c r="U26" s="103" t="s">
        <v>18</v>
      </c>
      <c r="V26" s="103" t="s">
        <v>18</v>
      </c>
      <c r="W26" s="103" t="s">
        <v>18</v>
      </c>
      <c r="X26" s="103" t="s">
        <v>18</v>
      </c>
      <c r="Y26" s="103" t="s">
        <v>18</v>
      </c>
      <c r="Z26" s="103" t="s">
        <v>18</v>
      </c>
      <c r="AA26" s="103" t="s">
        <v>18</v>
      </c>
      <c r="AB26" s="103" t="s">
        <v>18</v>
      </c>
      <c r="AC26" s="103" t="s">
        <v>18</v>
      </c>
      <c r="AD26" s="103" t="s">
        <v>18</v>
      </c>
      <c r="AE26" s="103" t="s">
        <v>18</v>
      </c>
      <c r="AF26" s="103" t="s">
        <v>18</v>
      </c>
      <c r="AG26" s="103" t="s">
        <v>18</v>
      </c>
      <c r="AH26" s="103" t="s">
        <v>18</v>
      </c>
      <c r="AI26" s="103" t="s">
        <v>18</v>
      </c>
      <c r="AJ26" s="103" t="s">
        <v>18</v>
      </c>
      <c r="AK26" s="103" t="s">
        <v>18</v>
      </c>
      <c r="AL26" s="103" t="s">
        <v>18</v>
      </c>
      <c r="AM26" s="103" t="s">
        <v>18</v>
      </c>
      <c r="AN26" s="103" t="s">
        <v>18</v>
      </c>
      <c r="AO26" s="103" t="s">
        <v>18</v>
      </c>
      <c r="AP26" s="103" t="s">
        <v>18</v>
      </c>
      <c r="AQ26" s="103" t="s">
        <v>18</v>
      </c>
      <c r="AR26" s="101" t="n">
        <v>13</v>
      </c>
      <c r="AS26" s="104" t="n">
        <v>6</v>
      </c>
      <c r="AT26" s="105" t="n">
        <f aca="false">COUNTIF(C26:AQ26,"F")</f>
        <v>0</v>
      </c>
    </row>
    <row r="27" s="28" customFormat="true" ht="9.95" hidden="false" customHeight="true" outlineLevel="0" collapsed="false">
      <c r="A27" s="101" t="n">
        <v>14</v>
      </c>
      <c r="B27" s="102" t="str">
        <f aca="false">'1º Bimestre'!B27</f>
        <v>David Alberto Reis Lopes</v>
      </c>
      <c r="C27" s="103" t="s">
        <v>18</v>
      </c>
      <c r="D27" s="103" t="s">
        <v>18</v>
      </c>
      <c r="E27" s="103" t="s">
        <v>18</v>
      </c>
      <c r="F27" s="103" t="s">
        <v>18</v>
      </c>
      <c r="G27" s="103" t="s">
        <v>17</v>
      </c>
      <c r="H27" s="103" t="s">
        <v>18</v>
      </c>
      <c r="I27" s="103" t="s">
        <v>18</v>
      </c>
      <c r="J27" s="103" t="s">
        <v>18</v>
      </c>
      <c r="K27" s="103" t="s">
        <v>18</v>
      </c>
      <c r="L27" s="103" t="s">
        <v>18</v>
      </c>
      <c r="M27" s="103" t="s">
        <v>18</v>
      </c>
      <c r="N27" s="103" t="s">
        <v>18</v>
      </c>
      <c r="O27" s="103" t="s">
        <v>18</v>
      </c>
      <c r="P27" s="103" t="s">
        <v>18</v>
      </c>
      <c r="Q27" s="103" t="s">
        <v>18</v>
      </c>
      <c r="R27" s="103" t="s">
        <v>18</v>
      </c>
      <c r="S27" s="103" t="s">
        <v>18</v>
      </c>
      <c r="T27" s="103" t="s">
        <v>18</v>
      </c>
      <c r="U27" s="103" t="s">
        <v>18</v>
      </c>
      <c r="V27" s="103" t="s">
        <v>18</v>
      </c>
      <c r="W27" s="103" t="s">
        <v>18</v>
      </c>
      <c r="X27" s="103" t="s">
        <v>18</v>
      </c>
      <c r="Y27" s="103" t="s">
        <v>18</v>
      </c>
      <c r="Z27" s="103" t="s">
        <v>18</v>
      </c>
      <c r="AA27" s="103" t="s">
        <v>18</v>
      </c>
      <c r="AB27" s="103" t="s">
        <v>18</v>
      </c>
      <c r="AC27" s="103" t="s">
        <v>18</v>
      </c>
      <c r="AD27" s="103" t="s">
        <v>18</v>
      </c>
      <c r="AE27" s="103" t="s">
        <v>18</v>
      </c>
      <c r="AF27" s="103" t="s">
        <v>18</v>
      </c>
      <c r="AG27" s="103" t="s">
        <v>18</v>
      </c>
      <c r="AH27" s="103" t="s">
        <v>18</v>
      </c>
      <c r="AI27" s="103" t="s">
        <v>18</v>
      </c>
      <c r="AJ27" s="103" t="s">
        <v>18</v>
      </c>
      <c r="AK27" s="103" t="s">
        <v>18</v>
      </c>
      <c r="AL27" s="103" t="s">
        <v>18</v>
      </c>
      <c r="AM27" s="103" t="s">
        <v>18</v>
      </c>
      <c r="AN27" s="103" t="s">
        <v>18</v>
      </c>
      <c r="AO27" s="103" t="s">
        <v>18</v>
      </c>
      <c r="AP27" s="103" t="s">
        <v>18</v>
      </c>
      <c r="AQ27" s="103" t="s">
        <v>18</v>
      </c>
      <c r="AR27" s="101" t="n">
        <v>14</v>
      </c>
      <c r="AS27" s="104" t="str">
        <f aca="false">'Nota 3B'!AQ26</f>
        <v/>
      </c>
      <c r="AT27" s="105" t="n">
        <f aca="false">COUNTIF(C27:AQ27,"F")</f>
        <v>1</v>
      </c>
    </row>
    <row r="28" s="28" customFormat="true" ht="9.95" hidden="false" customHeight="true" outlineLevel="0" collapsed="false">
      <c r="A28" s="101" t="n">
        <v>15</v>
      </c>
      <c r="B28" s="102" t="str">
        <f aca="false">'1º Bimestre'!B28</f>
        <v>Douglas Fernando da Luz</v>
      </c>
      <c r="C28" s="103" t="s">
        <v>18</v>
      </c>
      <c r="D28" s="103" t="s">
        <v>18</v>
      </c>
      <c r="E28" s="103" t="s">
        <v>18</v>
      </c>
      <c r="F28" s="103" t="s">
        <v>18</v>
      </c>
      <c r="G28" s="103" t="s">
        <v>18</v>
      </c>
      <c r="H28" s="103" t="s">
        <v>18</v>
      </c>
      <c r="I28" s="103" t="s">
        <v>18</v>
      </c>
      <c r="J28" s="103" t="s">
        <v>18</v>
      </c>
      <c r="K28" s="103" t="s">
        <v>17</v>
      </c>
      <c r="L28" s="103" t="s">
        <v>17</v>
      </c>
      <c r="M28" s="103" t="s">
        <v>18</v>
      </c>
      <c r="N28" s="103" t="s">
        <v>18</v>
      </c>
      <c r="O28" s="103" t="s">
        <v>18</v>
      </c>
      <c r="P28" s="103" t="s">
        <v>18</v>
      </c>
      <c r="Q28" s="103" t="s">
        <v>18</v>
      </c>
      <c r="R28" s="103" t="s">
        <v>18</v>
      </c>
      <c r="S28" s="103" t="s">
        <v>18</v>
      </c>
      <c r="T28" s="103" t="s">
        <v>18</v>
      </c>
      <c r="U28" s="103" t="s">
        <v>18</v>
      </c>
      <c r="V28" s="103" t="s">
        <v>18</v>
      </c>
      <c r="W28" s="103" t="s">
        <v>18</v>
      </c>
      <c r="X28" s="103" t="s">
        <v>18</v>
      </c>
      <c r="Y28" s="103" t="s">
        <v>18</v>
      </c>
      <c r="Z28" s="103" t="s">
        <v>18</v>
      </c>
      <c r="AA28" s="103" t="s">
        <v>18</v>
      </c>
      <c r="AB28" s="103" t="s">
        <v>18</v>
      </c>
      <c r="AC28" s="103" t="s">
        <v>18</v>
      </c>
      <c r="AD28" s="103" t="s">
        <v>18</v>
      </c>
      <c r="AE28" s="103" t="s">
        <v>18</v>
      </c>
      <c r="AF28" s="103" t="s">
        <v>18</v>
      </c>
      <c r="AG28" s="103" t="s">
        <v>18</v>
      </c>
      <c r="AH28" s="103" t="s">
        <v>18</v>
      </c>
      <c r="AI28" s="103" t="s">
        <v>18</v>
      </c>
      <c r="AJ28" s="103" t="s">
        <v>18</v>
      </c>
      <c r="AK28" s="103" t="s">
        <v>18</v>
      </c>
      <c r="AL28" s="103" t="s">
        <v>18</v>
      </c>
      <c r="AM28" s="103" t="s">
        <v>18</v>
      </c>
      <c r="AN28" s="103" t="s">
        <v>18</v>
      </c>
      <c r="AO28" s="103" t="s">
        <v>18</v>
      </c>
      <c r="AP28" s="103" t="s">
        <v>18</v>
      </c>
      <c r="AQ28" s="103" t="s">
        <v>18</v>
      </c>
      <c r="AR28" s="101" t="n">
        <v>15</v>
      </c>
      <c r="AS28" s="104" t="n">
        <v>5</v>
      </c>
      <c r="AT28" s="105" t="n">
        <f aca="false">COUNTIF(C28:AQ28,"F")</f>
        <v>2</v>
      </c>
    </row>
    <row r="29" s="28" customFormat="true" ht="9.95" hidden="false" customHeight="true" outlineLevel="0" collapsed="false">
      <c r="A29" s="101" t="n">
        <v>16</v>
      </c>
      <c r="B29" s="102" t="str">
        <f aca="false">'1º Bimestre'!B29</f>
        <v>Eduardo Cardoso Neto</v>
      </c>
      <c r="C29" s="103" t="s">
        <v>18</v>
      </c>
      <c r="D29" s="103" t="s">
        <v>18</v>
      </c>
      <c r="E29" s="103" t="s">
        <v>18</v>
      </c>
      <c r="F29" s="103" t="s">
        <v>18</v>
      </c>
      <c r="G29" s="103" t="s">
        <v>18</v>
      </c>
      <c r="H29" s="103" t="s">
        <v>18</v>
      </c>
      <c r="I29" s="103" t="s">
        <v>18</v>
      </c>
      <c r="J29" s="103" t="s">
        <v>18</v>
      </c>
      <c r="K29" s="103" t="s">
        <v>18</v>
      </c>
      <c r="L29" s="103" t="s">
        <v>18</v>
      </c>
      <c r="M29" s="103" t="s">
        <v>18</v>
      </c>
      <c r="N29" s="103" t="s">
        <v>18</v>
      </c>
      <c r="O29" s="103" t="s">
        <v>18</v>
      </c>
      <c r="P29" s="103" t="s">
        <v>18</v>
      </c>
      <c r="Q29" s="103" t="s">
        <v>18</v>
      </c>
      <c r="R29" s="103" t="s">
        <v>18</v>
      </c>
      <c r="S29" s="103" t="s">
        <v>18</v>
      </c>
      <c r="T29" s="103" t="s">
        <v>18</v>
      </c>
      <c r="U29" s="103" t="s">
        <v>18</v>
      </c>
      <c r="V29" s="103" t="s">
        <v>18</v>
      </c>
      <c r="W29" s="103" t="s">
        <v>18</v>
      </c>
      <c r="X29" s="103" t="s">
        <v>18</v>
      </c>
      <c r="Y29" s="103" t="s">
        <v>18</v>
      </c>
      <c r="Z29" s="103" t="s">
        <v>18</v>
      </c>
      <c r="AA29" s="103" t="s">
        <v>18</v>
      </c>
      <c r="AB29" s="103" t="s">
        <v>18</v>
      </c>
      <c r="AC29" s="103" t="s">
        <v>18</v>
      </c>
      <c r="AD29" s="103" t="s">
        <v>18</v>
      </c>
      <c r="AE29" s="103" t="s">
        <v>18</v>
      </c>
      <c r="AF29" s="103" t="s">
        <v>18</v>
      </c>
      <c r="AG29" s="103" t="s">
        <v>18</v>
      </c>
      <c r="AH29" s="103" t="s">
        <v>18</v>
      </c>
      <c r="AI29" s="103" t="s">
        <v>18</v>
      </c>
      <c r="AJ29" s="103" t="s">
        <v>18</v>
      </c>
      <c r="AK29" s="103" t="s">
        <v>18</v>
      </c>
      <c r="AL29" s="103" t="s">
        <v>18</v>
      </c>
      <c r="AM29" s="103" t="s">
        <v>18</v>
      </c>
      <c r="AN29" s="103" t="s">
        <v>18</v>
      </c>
      <c r="AO29" s="103" t="s">
        <v>18</v>
      </c>
      <c r="AP29" s="103" t="s">
        <v>18</v>
      </c>
      <c r="AQ29" s="103" t="s">
        <v>18</v>
      </c>
      <c r="AR29" s="101" t="n">
        <v>16</v>
      </c>
      <c r="AS29" s="104" t="n">
        <v>7</v>
      </c>
      <c r="AT29" s="105" t="n">
        <f aca="false">COUNTIF(C29:AQ29,"F")</f>
        <v>0</v>
      </c>
    </row>
    <row r="30" s="28" customFormat="true" ht="9.95" hidden="false" customHeight="true" outlineLevel="0" collapsed="false">
      <c r="A30" s="101" t="n">
        <v>17</v>
      </c>
      <c r="B30" s="102" t="str">
        <f aca="false">'1º Bimestre'!B30</f>
        <v>Eleni Rodrigues Ruas</v>
      </c>
      <c r="C30" s="103" t="s">
        <v>17</v>
      </c>
      <c r="D30" s="103" t="s">
        <v>17</v>
      </c>
      <c r="E30" s="103" t="s">
        <v>17</v>
      </c>
      <c r="F30" s="103" t="s">
        <v>17</v>
      </c>
      <c r="G30" s="103" t="s">
        <v>17</v>
      </c>
      <c r="H30" s="103" t="s">
        <v>17</v>
      </c>
      <c r="I30" s="103" t="s">
        <v>17</v>
      </c>
      <c r="J30" s="103" t="s">
        <v>17</v>
      </c>
      <c r="K30" s="103" t="s">
        <v>17</v>
      </c>
      <c r="L30" s="103" t="s">
        <v>17</v>
      </c>
      <c r="M30" s="103" t="s">
        <v>17</v>
      </c>
      <c r="N30" s="103" t="s">
        <v>17</v>
      </c>
      <c r="O30" s="103" t="s">
        <v>17</v>
      </c>
      <c r="P30" s="103" t="s">
        <v>17</v>
      </c>
      <c r="Q30" s="103" t="s">
        <v>17</v>
      </c>
      <c r="R30" s="103" t="s">
        <v>17</v>
      </c>
      <c r="S30" s="103" t="s">
        <v>17</v>
      </c>
      <c r="T30" s="103" t="s">
        <v>17</v>
      </c>
      <c r="U30" s="103" t="s">
        <v>17</v>
      </c>
      <c r="V30" s="103" t="s">
        <v>17</v>
      </c>
      <c r="W30" s="103" t="s">
        <v>18</v>
      </c>
      <c r="X30" s="103" t="s">
        <v>18</v>
      </c>
      <c r="Y30" s="103" t="s">
        <v>18</v>
      </c>
      <c r="Z30" s="103" t="s">
        <v>18</v>
      </c>
      <c r="AA30" s="103" t="s">
        <v>18</v>
      </c>
      <c r="AB30" s="103" t="s">
        <v>18</v>
      </c>
      <c r="AC30" s="103" t="s">
        <v>18</v>
      </c>
      <c r="AD30" s="103" t="s">
        <v>18</v>
      </c>
      <c r="AE30" s="103" t="s">
        <v>18</v>
      </c>
      <c r="AF30" s="103" t="s">
        <v>18</v>
      </c>
      <c r="AG30" s="103" t="s">
        <v>18</v>
      </c>
      <c r="AH30" s="103" t="s">
        <v>18</v>
      </c>
      <c r="AI30" s="103" t="s">
        <v>18</v>
      </c>
      <c r="AJ30" s="103" t="s">
        <v>18</v>
      </c>
      <c r="AK30" s="103" t="s">
        <v>18</v>
      </c>
      <c r="AL30" s="103" t="s">
        <v>18</v>
      </c>
      <c r="AM30" s="103" t="s">
        <v>18</v>
      </c>
      <c r="AN30" s="103" t="s">
        <v>18</v>
      </c>
      <c r="AO30" s="103" t="s">
        <v>18</v>
      </c>
      <c r="AP30" s="103" t="s">
        <v>18</v>
      </c>
      <c r="AQ30" s="103" t="s">
        <v>18</v>
      </c>
      <c r="AR30" s="101" t="n">
        <v>17</v>
      </c>
      <c r="AS30" s="104" t="str">
        <f aca="false">'Nota 3B'!AQ29</f>
        <v/>
      </c>
      <c r="AT30" s="105" t="n">
        <f aca="false">COUNTIF(C30:AQ30,"F")</f>
        <v>20</v>
      </c>
    </row>
    <row r="31" s="28" customFormat="true" ht="9.95" hidden="false" customHeight="true" outlineLevel="0" collapsed="false">
      <c r="A31" s="101" t="n">
        <v>18</v>
      </c>
      <c r="B31" s="102" t="str">
        <f aca="false">'1º Bimestre'!B31</f>
        <v>Eric Figueiredo Bernardo dos Santos</v>
      </c>
      <c r="C31" s="103" t="s">
        <v>18</v>
      </c>
      <c r="D31" s="103" t="s">
        <v>18</v>
      </c>
      <c r="E31" s="103" t="s">
        <v>18</v>
      </c>
      <c r="F31" s="103" t="s">
        <v>18</v>
      </c>
      <c r="G31" s="103" t="s">
        <v>18</v>
      </c>
      <c r="H31" s="103" t="s">
        <v>18</v>
      </c>
      <c r="I31" s="103" t="s">
        <v>18</v>
      </c>
      <c r="J31" s="103" t="s">
        <v>18</v>
      </c>
      <c r="K31" s="103" t="s">
        <v>18</v>
      </c>
      <c r="L31" s="103" t="s">
        <v>18</v>
      </c>
      <c r="M31" s="103" t="s">
        <v>17</v>
      </c>
      <c r="N31" s="103" t="s">
        <v>17</v>
      </c>
      <c r="O31" s="103" t="s">
        <v>18</v>
      </c>
      <c r="P31" s="103" t="s">
        <v>18</v>
      </c>
      <c r="Q31" s="103" t="s">
        <v>18</v>
      </c>
      <c r="R31" s="103" t="s">
        <v>18</v>
      </c>
      <c r="S31" s="103" t="s">
        <v>18</v>
      </c>
      <c r="T31" s="103" t="s">
        <v>18</v>
      </c>
      <c r="U31" s="103" t="s">
        <v>18</v>
      </c>
      <c r="V31" s="103" t="s">
        <v>18</v>
      </c>
      <c r="W31" s="103" t="s">
        <v>18</v>
      </c>
      <c r="X31" s="103" t="s">
        <v>18</v>
      </c>
      <c r="Y31" s="103" t="s">
        <v>18</v>
      </c>
      <c r="Z31" s="103" t="s">
        <v>18</v>
      </c>
      <c r="AA31" s="103" t="s">
        <v>18</v>
      </c>
      <c r="AB31" s="103" t="s">
        <v>18</v>
      </c>
      <c r="AC31" s="103" t="s">
        <v>18</v>
      </c>
      <c r="AD31" s="103" t="s">
        <v>18</v>
      </c>
      <c r="AE31" s="103" t="s">
        <v>18</v>
      </c>
      <c r="AF31" s="103" t="s">
        <v>18</v>
      </c>
      <c r="AG31" s="103" t="s">
        <v>18</v>
      </c>
      <c r="AH31" s="103" t="s">
        <v>18</v>
      </c>
      <c r="AI31" s="103" t="s">
        <v>18</v>
      </c>
      <c r="AJ31" s="103" t="s">
        <v>18</v>
      </c>
      <c r="AK31" s="103" t="s">
        <v>18</v>
      </c>
      <c r="AL31" s="103" t="s">
        <v>18</v>
      </c>
      <c r="AM31" s="103" t="s">
        <v>18</v>
      </c>
      <c r="AN31" s="103" t="s">
        <v>18</v>
      </c>
      <c r="AO31" s="103" t="s">
        <v>18</v>
      </c>
      <c r="AP31" s="103" t="s">
        <v>18</v>
      </c>
      <c r="AQ31" s="103" t="s">
        <v>18</v>
      </c>
      <c r="AR31" s="101" t="n">
        <v>18</v>
      </c>
      <c r="AS31" s="104" t="n">
        <v>1.75</v>
      </c>
      <c r="AT31" s="105" t="n">
        <f aca="false">COUNTIF(C31:AQ31,"F")</f>
        <v>2</v>
      </c>
    </row>
    <row r="32" s="28" customFormat="true" ht="9.95" hidden="false" customHeight="true" outlineLevel="0" collapsed="false">
      <c r="A32" s="101" t="n">
        <v>19</v>
      </c>
      <c r="B32" s="102" t="str">
        <f aca="false">'1º Bimestre'!B32</f>
        <v>Fernando Rosa dos Santos</v>
      </c>
      <c r="C32" s="103" t="s">
        <v>18</v>
      </c>
      <c r="D32" s="103" t="s">
        <v>18</v>
      </c>
      <c r="E32" s="103" t="s">
        <v>18</v>
      </c>
      <c r="F32" s="103" t="s">
        <v>18</v>
      </c>
      <c r="G32" s="103" t="s">
        <v>18</v>
      </c>
      <c r="H32" s="103" t="s">
        <v>18</v>
      </c>
      <c r="I32" s="103" t="s">
        <v>18</v>
      </c>
      <c r="J32" s="103" t="s">
        <v>18</v>
      </c>
      <c r="K32" s="103" t="s">
        <v>18</v>
      </c>
      <c r="L32" s="103" t="s">
        <v>18</v>
      </c>
      <c r="M32" s="103" t="s">
        <v>17</v>
      </c>
      <c r="N32" s="103" t="s">
        <v>17</v>
      </c>
      <c r="O32" s="103" t="s">
        <v>18</v>
      </c>
      <c r="P32" s="103" t="s">
        <v>18</v>
      </c>
      <c r="Q32" s="103" t="s">
        <v>18</v>
      </c>
      <c r="R32" s="103" t="s">
        <v>18</v>
      </c>
      <c r="S32" s="103" t="s">
        <v>18</v>
      </c>
      <c r="T32" s="103" t="s">
        <v>18</v>
      </c>
      <c r="U32" s="103" t="s">
        <v>18</v>
      </c>
      <c r="V32" s="103" t="s">
        <v>18</v>
      </c>
      <c r="W32" s="103" t="s">
        <v>18</v>
      </c>
      <c r="X32" s="103" t="s">
        <v>18</v>
      </c>
      <c r="Y32" s="103" t="s">
        <v>18</v>
      </c>
      <c r="Z32" s="103" t="s">
        <v>18</v>
      </c>
      <c r="AA32" s="103" t="s">
        <v>18</v>
      </c>
      <c r="AB32" s="103" t="s">
        <v>18</v>
      </c>
      <c r="AC32" s="103" t="s">
        <v>18</v>
      </c>
      <c r="AD32" s="103" t="s">
        <v>18</v>
      </c>
      <c r="AE32" s="103" t="s">
        <v>18</v>
      </c>
      <c r="AF32" s="103" t="s">
        <v>18</v>
      </c>
      <c r="AG32" s="103" t="s">
        <v>18</v>
      </c>
      <c r="AH32" s="103" t="s">
        <v>18</v>
      </c>
      <c r="AI32" s="103" t="s">
        <v>18</v>
      </c>
      <c r="AJ32" s="103" t="s">
        <v>18</v>
      </c>
      <c r="AK32" s="103" t="s">
        <v>18</v>
      </c>
      <c r="AL32" s="103" t="s">
        <v>18</v>
      </c>
      <c r="AM32" s="103" t="s">
        <v>18</v>
      </c>
      <c r="AN32" s="103" t="s">
        <v>18</v>
      </c>
      <c r="AO32" s="103" t="s">
        <v>18</v>
      </c>
      <c r="AP32" s="103" t="s">
        <v>18</v>
      </c>
      <c r="AQ32" s="103" t="s">
        <v>18</v>
      </c>
      <c r="AR32" s="101" t="n">
        <v>19</v>
      </c>
      <c r="AS32" s="104" t="n">
        <v>7.5</v>
      </c>
      <c r="AT32" s="105" t="n">
        <f aca="false">COUNTIF(C32:AQ32,"F")</f>
        <v>2</v>
      </c>
    </row>
    <row r="33" s="28" customFormat="true" ht="9.95" hidden="false" customHeight="true" outlineLevel="0" collapsed="false">
      <c r="A33" s="101" t="n">
        <v>20</v>
      </c>
      <c r="B33" s="102" t="str">
        <f aca="false">'1º Bimestre'!B33</f>
        <v>Gustavo Fernando Alves</v>
      </c>
      <c r="C33" s="103" t="s">
        <v>18</v>
      </c>
      <c r="D33" s="103" t="s">
        <v>18</v>
      </c>
      <c r="E33" s="103" t="s">
        <v>17</v>
      </c>
      <c r="F33" s="103" t="s">
        <v>18</v>
      </c>
      <c r="G33" s="103" t="s">
        <v>18</v>
      </c>
      <c r="H33" s="103" t="s">
        <v>17</v>
      </c>
      <c r="I33" s="103" t="s">
        <v>18</v>
      </c>
      <c r="J33" s="103" t="s">
        <v>18</v>
      </c>
      <c r="K33" s="103" t="s">
        <v>18</v>
      </c>
      <c r="L33" s="103" t="s">
        <v>18</v>
      </c>
      <c r="M33" s="103" t="s">
        <v>18</v>
      </c>
      <c r="N33" s="103" t="s">
        <v>18</v>
      </c>
      <c r="O33" s="103" t="s">
        <v>18</v>
      </c>
      <c r="P33" s="103" t="s">
        <v>18</v>
      </c>
      <c r="Q33" s="103" t="s">
        <v>18</v>
      </c>
      <c r="R33" s="103" t="s">
        <v>18</v>
      </c>
      <c r="S33" s="103" t="s">
        <v>18</v>
      </c>
      <c r="T33" s="103" t="s">
        <v>18</v>
      </c>
      <c r="U33" s="103" t="s">
        <v>18</v>
      </c>
      <c r="V33" s="103" t="s">
        <v>18</v>
      </c>
      <c r="W33" s="103" t="s">
        <v>18</v>
      </c>
      <c r="X33" s="103" t="s">
        <v>18</v>
      </c>
      <c r="Y33" s="103" t="s">
        <v>18</v>
      </c>
      <c r="Z33" s="103" t="s">
        <v>18</v>
      </c>
      <c r="AA33" s="103" t="s">
        <v>18</v>
      </c>
      <c r="AB33" s="103" t="s">
        <v>18</v>
      </c>
      <c r="AC33" s="103" t="s">
        <v>18</v>
      </c>
      <c r="AD33" s="103" t="s">
        <v>18</v>
      </c>
      <c r="AE33" s="103" t="s">
        <v>18</v>
      </c>
      <c r="AF33" s="103" t="s">
        <v>18</v>
      </c>
      <c r="AG33" s="103" t="s">
        <v>18</v>
      </c>
      <c r="AH33" s="103" t="s">
        <v>18</v>
      </c>
      <c r="AI33" s="103" t="s">
        <v>18</v>
      </c>
      <c r="AJ33" s="103" t="s">
        <v>18</v>
      </c>
      <c r="AK33" s="103" t="s">
        <v>18</v>
      </c>
      <c r="AL33" s="103" t="s">
        <v>18</v>
      </c>
      <c r="AM33" s="103" t="s">
        <v>18</v>
      </c>
      <c r="AN33" s="103" t="s">
        <v>18</v>
      </c>
      <c r="AO33" s="103" t="s">
        <v>18</v>
      </c>
      <c r="AP33" s="103" t="s">
        <v>18</v>
      </c>
      <c r="AQ33" s="103" t="s">
        <v>18</v>
      </c>
      <c r="AR33" s="101" t="n">
        <v>20</v>
      </c>
      <c r="AS33" s="104" t="str">
        <f aca="false">'Nota 3B'!AQ32</f>
        <v/>
      </c>
      <c r="AT33" s="105" t="n">
        <f aca="false">COUNTIF(C33:AQ33,"F")</f>
        <v>2</v>
      </c>
    </row>
    <row r="34" s="28" customFormat="true" ht="9.95" hidden="false" customHeight="true" outlineLevel="0" collapsed="false">
      <c r="A34" s="101" t="n">
        <v>21</v>
      </c>
      <c r="B34" s="102" t="str">
        <f aca="false">'1º Bimestre'!B34</f>
        <v>Gustavo Henrique Armondes Neneve</v>
      </c>
      <c r="C34" s="103" t="s">
        <v>18</v>
      </c>
      <c r="D34" s="103" t="s">
        <v>18</v>
      </c>
      <c r="E34" s="103" t="s">
        <v>17</v>
      </c>
      <c r="F34" s="103" t="s">
        <v>17</v>
      </c>
      <c r="G34" s="103" t="s">
        <v>18</v>
      </c>
      <c r="H34" s="103" t="s">
        <v>18</v>
      </c>
      <c r="I34" s="103" t="s">
        <v>18</v>
      </c>
      <c r="J34" s="103" t="s">
        <v>18</v>
      </c>
      <c r="K34" s="103" t="s">
        <v>18</v>
      </c>
      <c r="L34" s="103" t="s">
        <v>18</v>
      </c>
      <c r="M34" s="103" t="s">
        <v>18</v>
      </c>
      <c r="N34" s="103" t="s">
        <v>18</v>
      </c>
      <c r="O34" s="103" t="s">
        <v>18</v>
      </c>
      <c r="P34" s="103" t="s">
        <v>18</v>
      </c>
      <c r="Q34" s="103" t="s">
        <v>18</v>
      </c>
      <c r="R34" s="103" t="s">
        <v>18</v>
      </c>
      <c r="S34" s="103" t="s">
        <v>18</v>
      </c>
      <c r="T34" s="103" t="s">
        <v>18</v>
      </c>
      <c r="U34" s="103" t="s">
        <v>18</v>
      </c>
      <c r="V34" s="103" t="s">
        <v>18</v>
      </c>
      <c r="W34" s="103" t="s">
        <v>18</v>
      </c>
      <c r="X34" s="103" t="s">
        <v>18</v>
      </c>
      <c r="Y34" s="103" t="s">
        <v>18</v>
      </c>
      <c r="Z34" s="103" t="s">
        <v>18</v>
      </c>
      <c r="AA34" s="103" t="s">
        <v>18</v>
      </c>
      <c r="AB34" s="103" t="s">
        <v>18</v>
      </c>
      <c r="AC34" s="103" t="s">
        <v>18</v>
      </c>
      <c r="AD34" s="103" t="s">
        <v>18</v>
      </c>
      <c r="AE34" s="103" t="s">
        <v>18</v>
      </c>
      <c r="AF34" s="103" t="s">
        <v>18</v>
      </c>
      <c r="AG34" s="103" t="s">
        <v>18</v>
      </c>
      <c r="AH34" s="103" t="s">
        <v>18</v>
      </c>
      <c r="AI34" s="103" t="s">
        <v>18</v>
      </c>
      <c r="AJ34" s="103" t="s">
        <v>18</v>
      </c>
      <c r="AK34" s="103" t="s">
        <v>18</v>
      </c>
      <c r="AL34" s="103" t="s">
        <v>18</v>
      </c>
      <c r="AM34" s="103" t="s">
        <v>18</v>
      </c>
      <c r="AN34" s="103" t="s">
        <v>18</v>
      </c>
      <c r="AO34" s="103" t="s">
        <v>18</v>
      </c>
      <c r="AP34" s="103" t="s">
        <v>18</v>
      </c>
      <c r="AQ34" s="103" t="s">
        <v>18</v>
      </c>
      <c r="AR34" s="101" t="n">
        <v>21</v>
      </c>
      <c r="AS34" s="104" t="n">
        <v>3</v>
      </c>
      <c r="AT34" s="105" t="n">
        <f aca="false">COUNTIF(C34:AQ34,"F")</f>
        <v>2</v>
      </c>
    </row>
    <row r="35" s="28" customFormat="true" ht="9.95" hidden="false" customHeight="true" outlineLevel="0" collapsed="false">
      <c r="A35" s="101" t="n">
        <v>22</v>
      </c>
      <c r="B35" s="102" t="str">
        <f aca="false">'1º Bimestre'!B35</f>
        <v>Icaro Gabriel Alves Leite</v>
      </c>
      <c r="C35" s="103" t="s">
        <v>18</v>
      </c>
      <c r="D35" s="103" t="s">
        <v>18</v>
      </c>
      <c r="E35" s="103" t="s">
        <v>18</v>
      </c>
      <c r="F35" s="103" t="s">
        <v>18</v>
      </c>
      <c r="G35" s="103" t="s">
        <v>18</v>
      </c>
      <c r="H35" s="103" t="s">
        <v>18</v>
      </c>
      <c r="I35" s="103" t="s">
        <v>18</v>
      </c>
      <c r="J35" s="103" t="s">
        <v>18</v>
      </c>
      <c r="K35" s="103" t="s">
        <v>17</v>
      </c>
      <c r="L35" s="103" t="s">
        <v>17</v>
      </c>
      <c r="M35" s="103" t="s">
        <v>18</v>
      </c>
      <c r="N35" s="103" t="s">
        <v>18</v>
      </c>
      <c r="O35" s="103" t="s">
        <v>18</v>
      </c>
      <c r="P35" s="103" t="s">
        <v>18</v>
      </c>
      <c r="Q35" s="103" t="s">
        <v>18</v>
      </c>
      <c r="R35" s="103" t="s">
        <v>18</v>
      </c>
      <c r="S35" s="103" t="s">
        <v>18</v>
      </c>
      <c r="T35" s="103" t="s">
        <v>18</v>
      </c>
      <c r="U35" s="103" t="s">
        <v>18</v>
      </c>
      <c r="V35" s="103" t="s">
        <v>18</v>
      </c>
      <c r="W35" s="103" t="s">
        <v>18</v>
      </c>
      <c r="X35" s="103" t="s">
        <v>18</v>
      </c>
      <c r="Y35" s="103" t="s">
        <v>18</v>
      </c>
      <c r="Z35" s="103" t="s">
        <v>18</v>
      </c>
      <c r="AA35" s="103" t="s">
        <v>18</v>
      </c>
      <c r="AB35" s="103" t="s">
        <v>18</v>
      </c>
      <c r="AC35" s="103" t="s">
        <v>18</v>
      </c>
      <c r="AD35" s="103" t="s">
        <v>18</v>
      </c>
      <c r="AE35" s="103" t="s">
        <v>18</v>
      </c>
      <c r="AF35" s="103" t="s">
        <v>18</v>
      </c>
      <c r="AG35" s="103" t="s">
        <v>18</v>
      </c>
      <c r="AH35" s="103" t="s">
        <v>18</v>
      </c>
      <c r="AI35" s="103" t="s">
        <v>18</v>
      </c>
      <c r="AJ35" s="103" t="s">
        <v>18</v>
      </c>
      <c r="AK35" s="103" t="s">
        <v>18</v>
      </c>
      <c r="AL35" s="103" t="s">
        <v>18</v>
      </c>
      <c r="AM35" s="103" t="s">
        <v>18</v>
      </c>
      <c r="AN35" s="103" t="s">
        <v>18</v>
      </c>
      <c r="AO35" s="103" t="s">
        <v>18</v>
      </c>
      <c r="AP35" s="103" t="s">
        <v>18</v>
      </c>
      <c r="AQ35" s="103" t="s">
        <v>18</v>
      </c>
      <c r="AR35" s="101" t="n">
        <v>22</v>
      </c>
      <c r="AS35" s="104" t="n">
        <v>2.3</v>
      </c>
      <c r="AT35" s="105" t="n">
        <f aca="false">COUNTIF(C35:AQ35,"F")</f>
        <v>2</v>
      </c>
    </row>
    <row r="36" s="28" customFormat="true" ht="9.95" hidden="false" customHeight="true" outlineLevel="0" collapsed="false">
      <c r="A36" s="101" t="n">
        <v>23</v>
      </c>
      <c r="B36" s="102" t="str">
        <f aca="false">'1º Bimestre'!B36</f>
        <v>Jacqueline Pamela Santos Forgiarini</v>
      </c>
      <c r="C36" s="103" t="s">
        <v>18</v>
      </c>
      <c r="D36" s="103" t="s">
        <v>18</v>
      </c>
      <c r="E36" s="103" t="s">
        <v>18</v>
      </c>
      <c r="F36" s="103" t="s">
        <v>18</v>
      </c>
      <c r="G36" s="103" t="s">
        <v>18</v>
      </c>
      <c r="H36" s="103" t="s">
        <v>18</v>
      </c>
      <c r="I36" s="103" t="s">
        <v>18</v>
      </c>
      <c r="J36" s="103" t="s">
        <v>18</v>
      </c>
      <c r="K36" s="103" t="s">
        <v>18</v>
      </c>
      <c r="L36" s="103" t="s">
        <v>18</v>
      </c>
      <c r="M36" s="103" t="s">
        <v>18</v>
      </c>
      <c r="N36" s="103" t="s">
        <v>18</v>
      </c>
      <c r="O36" s="103" t="s">
        <v>18</v>
      </c>
      <c r="P36" s="103" t="s">
        <v>18</v>
      </c>
      <c r="Q36" s="103" t="s">
        <v>18</v>
      </c>
      <c r="R36" s="103" t="s">
        <v>18</v>
      </c>
      <c r="S36" s="103" t="s">
        <v>18</v>
      </c>
      <c r="T36" s="103" t="s">
        <v>18</v>
      </c>
      <c r="U36" s="103" t="s">
        <v>18</v>
      </c>
      <c r="V36" s="103" t="s">
        <v>18</v>
      </c>
      <c r="W36" s="103" t="s">
        <v>18</v>
      </c>
      <c r="X36" s="103" t="s">
        <v>18</v>
      </c>
      <c r="Y36" s="103" t="s">
        <v>18</v>
      </c>
      <c r="Z36" s="103" t="s">
        <v>18</v>
      </c>
      <c r="AA36" s="103" t="s">
        <v>18</v>
      </c>
      <c r="AB36" s="103" t="s">
        <v>18</v>
      </c>
      <c r="AC36" s="103" t="s">
        <v>18</v>
      </c>
      <c r="AD36" s="103" t="s">
        <v>18</v>
      </c>
      <c r="AE36" s="103" t="s">
        <v>18</v>
      </c>
      <c r="AF36" s="103" t="s">
        <v>18</v>
      </c>
      <c r="AG36" s="103" t="s">
        <v>18</v>
      </c>
      <c r="AH36" s="103" t="s">
        <v>18</v>
      </c>
      <c r="AI36" s="103" t="s">
        <v>18</v>
      </c>
      <c r="AJ36" s="103" t="s">
        <v>18</v>
      </c>
      <c r="AK36" s="103" t="s">
        <v>18</v>
      </c>
      <c r="AL36" s="103" t="s">
        <v>18</v>
      </c>
      <c r="AM36" s="103" t="s">
        <v>18</v>
      </c>
      <c r="AN36" s="103" t="s">
        <v>18</v>
      </c>
      <c r="AO36" s="103" t="s">
        <v>18</v>
      </c>
      <c r="AP36" s="103" t="s">
        <v>18</v>
      </c>
      <c r="AQ36" s="103" t="s">
        <v>18</v>
      </c>
      <c r="AR36" s="101" t="n">
        <v>23</v>
      </c>
      <c r="AS36" s="104" t="n">
        <v>7.16</v>
      </c>
      <c r="AT36" s="105" t="n">
        <f aca="false">COUNTIF(C36:AQ36,"F")</f>
        <v>0</v>
      </c>
    </row>
    <row r="37" s="28" customFormat="true" ht="9.95" hidden="false" customHeight="true" outlineLevel="0" collapsed="false">
      <c r="A37" s="101" t="n">
        <v>24</v>
      </c>
      <c r="B37" s="102" t="str">
        <f aca="false">'1º Bimestre'!B37</f>
        <v>Janaina Felipe Milhorini da Silva</v>
      </c>
      <c r="C37" s="103" t="s">
        <v>18</v>
      </c>
      <c r="D37" s="103" t="s">
        <v>18</v>
      </c>
      <c r="E37" s="103" t="s">
        <v>18</v>
      </c>
      <c r="F37" s="103" t="s">
        <v>18</v>
      </c>
      <c r="G37" s="103" t="s">
        <v>18</v>
      </c>
      <c r="H37" s="103" t="s">
        <v>18</v>
      </c>
      <c r="I37" s="103" t="s">
        <v>18</v>
      </c>
      <c r="J37" s="103" t="s">
        <v>18</v>
      </c>
      <c r="K37" s="103" t="s">
        <v>18</v>
      </c>
      <c r="L37" s="103" t="s">
        <v>18</v>
      </c>
      <c r="M37" s="103" t="s">
        <v>18</v>
      </c>
      <c r="N37" s="103" t="s">
        <v>18</v>
      </c>
      <c r="O37" s="103" t="s">
        <v>18</v>
      </c>
      <c r="P37" s="103" t="s">
        <v>18</v>
      </c>
      <c r="Q37" s="103" t="s">
        <v>18</v>
      </c>
      <c r="R37" s="103" t="s">
        <v>18</v>
      </c>
      <c r="S37" s="103" t="s">
        <v>18</v>
      </c>
      <c r="T37" s="103" t="s">
        <v>18</v>
      </c>
      <c r="U37" s="103" t="s">
        <v>18</v>
      </c>
      <c r="V37" s="103" t="s">
        <v>18</v>
      </c>
      <c r="W37" s="103" t="s">
        <v>18</v>
      </c>
      <c r="X37" s="103" t="s">
        <v>18</v>
      </c>
      <c r="Y37" s="103" t="s">
        <v>18</v>
      </c>
      <c r="Z37" s="103" t="s">
        <v>18</v>
      </c>
      <c r="AA37" s="103" t="s">
        <v>18</v>
      </c>
      <c r="AB37" s="103" t="s">
        <v>18</v>
      </c>
      <c r="AC37" s="103" t="s">
        <v>18</v>
      </c>
      <c r="AD37" s="103" t="s">
        <v>18</v>
      </c>
      <c r="AE37" s="103" t="s">
        <v>18</v>
      </c>
      <c r="AF37" s="103" t="s">
        <v>18</v>
      </c>
      <c r="AG37" s="103" t="s">
        <v>18</v>
      </c>
      <c r="AH37" s="103" t="s">
        <v>18</v>
      </c>
      <c r="AI37" s="103" t="s">
        <v>18</v>
      </c>
      <c r="AJ37" s="103" t="s">
        <v>18</v>
      </c>
      <c r="AK37" s="103" t="s">
        <v>18</v>
      </c>
      <c r="AL37" s="103" t="s">
        <v>18</v>
      </c>
      <c r="AM37" s="103" t="s">
        <v>18</v>
      </c>
      <c r="AN37" s="103" t="s">
        <v>18</v>
      </c>
      <c r="AO37" s="103" t="s">
        <v>18</v>
      </c>
      <c r="AP37" s="103" t="s">
        <v>18</v>
      </c>
      <c r="AQ37" s="103" t="s">
        <v>18</v>
      </c>
      <c r="AR37" s="101" t="n">
        <v>24</v>
      </c>
      <c r="AS37" s="104" t="n">
        <v>10</v>
      </c>
      <c r="AT37" s="105" t="n">
        <f aca="false">COUNTIF(C37:AQ37,"F")</f>
        <v>0</v>
      </c>
    </row>
    <row r="38" s="28" customFormat="true" ht="9.95" hidden="false" customHeight="true" outlineLevel="0" collapsed="false">
      <c r="A38" s="101" t="n">
        <v>25</v>
      </c>
      <c r="B38" s="102" t="str">
        <f aca="false">'1º Bimestre'!B38</f>
        <v>Jefferson Roque Sena</v>
      </c>
      <c r="C38" s="103" t="s">
        <v>18</v>
      </c>
      <c r="D38" s="103" t="s">
        <v>18</v>
      </c>
      <c r="E38" s="103" t="s">
        <v>18</v>
      </c>
      <c r="F38" s="103" t="s">
        <v>18</v>
      </c>
      <c r="G38" s="103" t="s">
        <v>18</v>
      </c>
      <c r="H38" s="103" t="s">
        <v>18</v>
      </c>
      <c r="I38" s="103" t="s">
        <v>18</v>
      </c>
      <c r="J38" s="103" t="s">
        <v>18</v>
      </c>
      <c r="K38" s="103" t="s">
        <v>18</v>
      </c>
      <c r="L38" s="103" t="s">
        <v>18</v>
      </c>
      <c r="M38" s="103" t="s">
        <v>18</v>
      </c>
      <c r="N38" s="103" t="s">
        <v>18</v>
      </c>
      <c r="O38" s="103" t="s">
        <v>18</v>
      </c>
      <c r="P38" s="103" t="s">
        <v>18</v>
      </c>
      <c r="Q38" s="103" t="s">
        <v>18</v>
      </c>
      <c r="R38" s="103" t="s">
        <v>18</v>
      </c>
      <c r="S38" s="103" t="s">
        <v>18</v>
      </c>
      <c r="T38" s="103" t="s">
        <v>18</v>
      </c>
      <c r="U38" s="103" t="s">
        <v>18</v>
      </c>
      <c r="V38" s="103" t="s">
        <v>18</v>
      </c>
      <c r="W38" s="103" t="s">
        <v>18</v>
      </c>
      <c r="X38" s="103" t="s">
        <v>18</v>
      </c>
      <c r="Y38" s="103" t="s">
        <v>18</v>
      </c>
      <c r="Z38" s="103" t="s">
        <v>18</v>
      </c>
      <c r="AA38" s="103" t="s">
        <v>18</v>
      </c>
      <c r="AB38" s="103" t="s">
        <v>18</v>
      </c>
      <c r="AC38" s="103" t="s">
        <v>18</v>
      </c>
      <c r="AD38" s="103" t="s">
        <v>18</v>
      </c>
      <c r="AE38" s="103" t="s">
        <v>18</v>
      </c>
      <c r="AF38" s="103" t="s">
        <v>18</v>
      </c>
      <c r="AG38" s="103" t="s">
        <v>18</v>
      </c>
      <c r="AH38" s="103" t="s">
        <v>18</v>
      </c>
      <c r="AI38" s="103" t="s">
        <v>18</v>
      </c>
      <c r="AJ38" s="103" t="s">
        <v>18</v>
      </c>
      <c r="AK38" s="103" t="s">
        <v>18</v>
      </c>
      <c r="AL38" s="103" t="s">
        <v>18</v>
      </c>
      <c r="AM38" s="103" t="s">
        <v>18</v>
      </c>
      <c r="AN38" s="103" t="s">
        <v>18</v>
      </c>
      <c r="AO38" s="103" t="s">
        <v>18</v>
      </c>
      <c r="AP38" s="103" t="s">
        <v>18</v>
      </c>
      <c r="AQ38" s="103" t="s">
        <v>18</v>
      </c>
      <c r="AR38" s="101" t="n">
        <v>25</v>
      </c>
      <c r="AS38" s="104" t="n">
        <v>2</v>
      </c>
      <c r="AT38" s="105" t="n">
        <f aca="false">COUNTIF(C38:AQ38,"F")</f>
        <v>0</v>
      </c>
    </row>
    <row r="39" s="28" customFormat="true" ht="9.95" hidden="false" customHeight="true" outlineLevel="0" collapsed="false">
      <c r="A39" s="101" t="n">
        <v>26</v>
      </c>
      <c r="B39" s="102" t="str">
        <f aca="false">'1º Bimestre'!B39</f>
        <v>Jennyfer Ferreira Zambonato</v>
      </c>
      <c r="C39" s="103" t="s">
        <v>18</v>
      </c>
      <c r="D39" s="103" t="s">
        <v>18</v>
      </c>
      <c r="E39" s="103" t="s">
        <v>18</v>
      </c>
      <c r="F39" s="103" t="s">
        <v>18</v>
      </c>
      <c r="G39" s="103" t="s">
        <v>18</v>
      </c>
      <c r="H39" s="103" t="s">
        <v>18</v>
      </c>
      <c r="I39" s="103" t="s">
        <v>18</v>
      </c>
      <c r="J39" s="103" t="s">
        <v>18</v>
      </c>
      <c r="K39" s="103" t="s">
        <v>18</v>
      </c>
      <c r="L39" s="103" t="s">
        <v>18</v>
      </c>
      <c r="M39" s="103" t="s">
        <v>18</v>
      </c>
      <c r="N39" s="103" t="s">
        <v>18</v>
      </c>
      <c r="O39" s="103" t="s">
        <v>18</v>
      </c>
      <c r="P39" s="103" t="s">
        <v>18</v>
      </c>
      <c r="Q39" s="103" t="s">
        <v>18</v>
      </c>
      <c r="R39" s="103" t="s">
        <v>18</v>
      </c>
      <c r="S39" s="103" t="s">
        <v>18</v>
      </c>
      <c r="T39" s="103" t="s">
        <v>18</v>
      </c>
      <c r="U39" s="103" t="s">
        <v>18</v>
      </c>
      <c r="V39" s="103" t="s">
        <v>18</v>
      </c>
      <c r="W39" s="103" t="s">
        <v>18</v>
      </c>
      <c r="X39" s="103" t="s">
        <v>18</v>
      </c>
      <c r="Y39" s="103" t="s">
        <v>18</v>
      </c>
      <c r="Z39" s="103" t="s">
        <v>18</v>
      </c>
      <c r="AA39" s="103" t="s">
        <v>18</v>
      </c>
      <c r="AB39" s="103" t="s">
        <v>18</v>
      </c>
      <c r="AC39" s="103" t="s">
        <v>18</v>
      </c>
      <c r="AD39" s="103" t="s">
        <v>18</v>
      </c>
      <c r="AE39" s="103" t="s">
        <v>18</v>
      </c>
      <c r="AF39" s="103" t="s">
        <v>18</v>
      </c>
      <c r="AG39" s="103" t="s">
        <v>18</v>
      </c>
      <c r="AH39" s="103" t="s">
        <v>18</v>
      </c>
      <c r="AI39" s="103" t="s">
        <v>18</v>
      </c>
      <c r="AJ39" s="103" t="s">
        <v>18</v>
      </c>
      <c r="AK39" s="103" t="s">
        <v>18</v>
      </c>
      <c r="AL39" s="103" t="s">
        <v>18</v>
      </c>
      <c r="AM39" s="103" t="s">
        <v>18</v>
      </c>
      <c r="AN39" s="103" t="s">
        <v>18</v>
      </c>
      <c r="AO39" s="103" t="s">
        <v>18</v>
      </c>
      <c r="AP39" s="103" t="s">
        <v>18</v>
      </c>
      <c r="AQ39" s="103" t="s">
        <v>18</v>
      </c>
      <c r="AR39" s="101" t="n">
        <v>26</v>
      </c>
      <c r="AS39" s="104" t="n">
        <v>6</v>
      </c>
      <c r="AT39" s="105" t="n">
        <f aca="false">COUNTIF(C39:AQ39,"F")</f>
        <v>0</v>
      </c>
    </row>
    <row r="40" s="28" customFormat="true" ht="9.95" hidden="false" customHeight="true" outlineLevel="0" collapsed="false">
      <c r="A40" s="101" t="n">
        <v>27</v>
      </c>
      <c r="B40" s="102" t="str">
        <f aca="false">'1º Bimestre'!B40</f>
        <v>Jéssica Figueiredo da Silva</v>
      </c>
      <c r="C40" s="103" t="s">
        <v>18</v>
      </c>
      <c r="D40" s="103" t="s">
        <v>18</v>
      </c>
      <c r="E40" s="103" t="s">
        <v>18</v>
      </c>
      <c r="F40" s="103" t="s">
        <v>18</v>
      </c>
      <c r="G40" s="103" t="s">
        <v>18</v>
      </c>
      <c r="H40" s="103" t="s">
        <v>18</v>
      </c>
      <c r="I40" s="103" t="s">
        <v>18</v>
      </c>
      <c r="J40" s="103" t="s">
        <v>18</v>
      </c>
      <c r="K40" s="103" t="s">
        <v>18</v>
      </c>
      <c r="L40" s="103" t="s">
        <v>18</v>
      </c>
      <c r="M40" s="103" t="s">
        <v>18</v>
      </c>
      <c r="N40" s="103" t="s">
        <v>18</v>
      </c>
      <c r="O40" s="103" t="s">
        <v>18</v>
      </c>
      <c r="P40" s="103" t="s">
        <v>18</v>
      </c>
      <c r="Q40" s="103" t="s">
        <v>18</v>
      </c>
      <c r="R40" s="103" t="s">
        <v>18</v>
      </c>
      <c r="S40" s="103" t="s">
        <v>18</v>
      </c>
      <c r="T40" s="103" t="s">
        <v>18</v>
      </c>
      <c r="U40" s="103" t="s">
        <v>18</v>
      </c>
      <c r="V40" s="103" t="s">
        <v>18</v>
      </c>
      <c r="W40" s="103" t="s">
        <v>18</v>
      </c>
      <c r="X40" s="103" t="s">
        <v>18</v>
      </c>
      <c r="Y40" s="103" t="s">
        <v>18</v>
      </c>
      <c r="Z40" s="103" t="s">
        <v>18</v>
      </c>
      <c r="AA40" s="103" t="s">
        <v>18</v>
      </c>
      <c r="AB40" s="103" t="s">
        <v>18</v>
      </c>
      <c r="AC40" s="103" t="s">
        <v>18</v>
      </c>
      <c r="AD40" s="103" t="s">
        <v>18</v>
      </c>
      <c r="AE40" s="103" t="s">
        <v>18</v>
      </c>
      <c r="AF40" s="103" t="s">
        <v>18</v>
      </c>
      <c r="AG40" s="103" t="s">
        <v>18</v>
      </c>
      <c r="AH40" s="103" t="s">
        <v>18</v>
      </c>
      <c r="AI40" s="103" t="s">
        <v>18</v>
      </c>
      <c r="AJ40" s="103" t="s">
        <v>18</v>
      </c>
      <c r="AK40" s="103" t="s">
        <v>18</v>
      </c>
      <c r="AL40" s="103" t="s">
        <v>18</v>
      </c>
      <c r="AM40" s="103" t="s">
        <v>18</v>
      </c>
      <c r="AN40" s="103" t="s">
        <v>18</v>
      </c>
      <c r="AO40" s="103" t="s">
        <v>18</v>
      </c>
      <c r="AP40" s="103" t="s">
        <v>18</v>
      </c>
      <c r="AQ40" s="103" t="s">
        <v>18</v>
      </c>
      <c r="AR40" s="101" t="n">
        <v>27</v>
      </c>
      <c r="AS40" s="104" t="n">
        <v>1</v>
      </c>
      <c r="AT40" s="105" t="n">
        <f aca="false">COUNTIF(C40:AQ40,"F")</f>
        <v>0</v>
      </c>
    </row>
    <row r="41" s="28" customFormat="true" ht="9.95" hidden="false" customHeight="true" outlineLevel="0" collapsed="false">
      <c r="A41" s="101" t="n">
        <v>28</v>
      </c>
      <c r="B41" s="102" t="str">
        <f aca="false">'1º Bimestre'!B41</f>
        <v>Johnnatan Olivate Goularte</v>
      </c>
      <c r="C41" s="103" t="s">
        <v>18</v>
      </c>
      <c r="D41" s="103" t="s">
        <v>18</v>
      </c>
      <c r="E41" s="103" t="s">
        <v>18</v>
      </c>
      <c r="F41" s="103" t="s">
        <v>18</v>
      </c>
      <c r="G41" s="103" t="s">
        <v>18</v>
      </c>
      <c r="H41" s="103" t="s">
        <v>17</v>
      </c>
      <c r="I41" s="103" t="s">
        <v>18</v>
      </c>
      <c r="J41" s="103" t="s">
        <v>18</v>
      </c>
      <c r="K41" s="103" t="s">
        <v>18</v>
      </c>
      <c r="L41" s="103" t="s">
        <v>18</v>
      </c>
      <c r="M41" s="103" t="s">
        <v>18</v>
      </c>
      <c r="N41" s="103" t="s">
        <v>18</v>
      </c>
      <c r="O41" s="103" t="s">
        <v>18</v>
      </c>
      <c r="P41" s="103" t="s">
        <v>18</v>
      </c>
      <c r="Q41" s="103" t="s">
        <v>18</v>
      </c>
      <c r="R41" s="103" t="s">
        <v>18</v>
      </c>
      <c r="S41" s="103" t="s">
        <v>17</v>
      </c>
      <c r="T41" s="103" t="s">
        <v>17</v>
      </c>
      <c r="U41" s="103" t="s">
        <v>18</v>
      </c>
      <c r="V41" s="103" t="s">
        <v>18</v>
      </c>
      <c r="W41" s="103" t="s">
        <v>18</v>
      </c>
      <c r="X41" s="103" t="s">
        <v>18</v>
      </c>
      <c r="Y41" s="103" t="s">
        <v>18</v>
      </c>
      <c r="Z41" s="103" t="s">
        <v>18</v>
      </c>
      <c r="AA41" s="103" t="s">
        <v>18</v>
      </c>
      <c r="AB41" s="103" t="s">
        <v>18</v>
      </c>
      <c r="AC41" s="103" t="s">
        <v>18</v>
      </c>
      <c r="AD41" s="103" t="s">
        <v>18</v>
      </c>
      <c r="AE41" s="103" t="s">
        <v>18</v>
      </c>
      <c r="AF41" s="103" t="s">
        <v>18</v>
      </c>
      <c r="AG41" s="103" t="s">
        <v>18</v>
      </c>
      <c r="AH41" s="103" t="s">
        <v>18</v>
      </c>
      <c r="AI41" s="103" t="s">
        <v>18</v>
      </c>
      <c r="AJ41" s="103" t="s">
        <v>18</v>
      </c>
      <c r="AK41" s="103" t="s">
        <v>18</v>
      </c>
      <c r="AL41" s="103" t="s">
        <v>18</v>
      </c>
      <c r="AM41" s="103" t="s">
        <v>18</v>
      </c>
      <c r="AN41" s="103" t="s">
        <v>18</v>
      </c>
      <c r="AO41" s="103" t="s">
        <v>18</v>
      </c>
      <c r="AP41" s="103" t="s">
        <v>18</v>
      </c>
      <c r="AQ41" s="103" t="s">
        <v>18</v>
      </c>
      <c r="AR41" s="101" t="n">
        <v>28</v>
      </c>
      <c r="AS41" s="104" t="str">
        <f aca="false">'Nota 3B'!AQ40</f>
        <v/>
      </c>
      <c r="AT41" s="105" t="n">
        <f aca="false">COUNTIF(C41:AQ41,"F")</f>
        <v>3</v>
      </c>
    </row>
    <row r="42" s="28" customFormat="true" ht="9.95" hidden="false" customHeight="true" outlineLevel="0" collapsed="false">
      <c r="A42" s="101" t="n">
        <v>29</v>
      </c>
      <c r="B42" s="102" t="str">
        <f aca="false">'1º Bimestre'!B42</f>
        <v>José Henrique de Souza Faria</v>
      </c>
      <c r="C42" s="103" t="s">
        <v>18</v>
      </c>
      <c r="D42" s="103" t="s">
        <v>18</v>
      </c>
      <c r="E42" s="103" t="s">
        <v>18</v>
      </c>
      <c r="F42" s="103" t="s">
        <v>18</v>
      </c>
      <c r="G42" s="103" t="s">
        <v>18</v>
      </c>
      <c r="H42" s="103" t="s">
        <v>18</v>
      </c>
      <c r="I42" s="103" t="s">
        <v>18</v>
      </c>
      <c r="J42" s="103" t="s">
        <v>18</v>
      </c>
      <c r="K42" s="103" t="s">
        <v>18</v>
      </c>
      <c r="L42" s="103" t="s">
        <v>18</v>
      </c>
      <c r="M42" s="103" t="s">
        <v>18</v>
      </c>
      <c r="N42" s="103" t="s">
        <v>18</v>
      </c>
      <c r="O42" s="103" t="s">
        <v>18</v>
      </c>
      <c r="P42" s="103" t="s">
        <v>18</v>
      </c>
      <c r="Q42" s="103" t="s">
        <v>18</v>
      </c>
      <c r="R42" s="103" t="s">
        <v>18</v>
      </c>
      <c r="S42" s="103" t="s">
        <v>18</v>
      </c>
      <c r="T42" s="103" t="s">
        <v>18</v>
      </c>
      <c r="U42" s="103" t="s">
        <v>18</v>
      </c>
      <c r="V42" s="103" t="s">
        <v>18</v>
      </c>
      <c r="W42" s="103" t="s">
        <v>18</v>
      </c>
      <c r="X42" s="103" t="s">
        <v>18</v>
      </c>
      <c r="Y42" s="103" t="s">
        <v>18</v>
      </c>
      <c r="Z42" s="103" t="s">
        <v>18</v>
      </c>
      <c r="AA42" s="103" t="s">
        <v>18</v>
      </c>
      <c r="AB42" s="103" t="s">
        <v>18</v>
      </c>
      <c r="AC42" s="103" t="s">
        <v>18</v>
      </c>
      <c r="AD42" s="103" t="s">
        <v>18</v>
      </c>
      <c r="AE42" s="103" t="s">
        <v>18</v>
      </c>
      <c r="AF42" s="103" t="s">
        <v>18</v>
      </c>
      <c r="AG42" s="103" t="s">
        <v>18</v>
      </c>
      <c r="AH42" s="103" t="s">
        <v>18</v>
      </c>
      <c r="AI42" s="103" t="s">
        <v>18</v>
      </c>
      <c r="AJ42" s="103" t="s">
        <v>18</v>
      </c>
      <c r="AK42" s="103" t="s">
        <v>18</v>
      </c>
      <c r="AL42" s="103" t="s">
        <v>18</v>
      </c>
      <c r="AM42" s="103" t="s">
        <v>18</v>
      </c>
      <c r="AN42" s="103" t="s">
        <v>18</v>
      </c>
      <c r="AO42" s="103" t="s">
        <v>18</v>
      </c>
      <c r="AP42" s="103" t="s">
        <v>18</v>
      </c>
      <c r="AQ42" s="103" t="s">
        <v>18</v>
      </c>
      <c r="AR42" s="101" t="n">
        <v>29</v>
      </c>
      <c r="AS42" s="104" t="n">
        <v>2.83</v>
      </c>
      <c r="AT42" s="105" t="n">
        <f aca="false">COUNTIF(C42:AQ42,"F")</f>
        <v>0</v>
      </c>
    </row>
    <row r="43" s="28" customFormat="true" ht="9.95" hidden="false" customHeight="true" outlineLevel="0" collapsed="false">
      <c r="A43" s="101" t="n">
        <v>30</v>
      </c>
      <c r="B43" s="102" t="str">
        <f aca="false">'1º Bimestre'!B43</f>
        <v>José Luiz Magalhães Lima</v>
      </c>
      <c r="C43" s="103" t="s">
        <v>18</v>
      </c>
      <c r="D43" s="103" t="s">
        <v>18</v>
      </c>
      <c r="E43" s="103" t="s">
        <v>18</v>
      </c>
      <c r="F43" s="103" t="s">
        <v>18</v>
      </c>
      <c r="G43" s="103" t="s">
        <v>18</v>
      </c>
      <c r="H43" s="103" t="s">
        <v>18</v>
      </c>
      <c r="I43" s="103" t="s">
        <v>18</v>
      </c>
      <c r="J43" s="103" t="s">
        <v>18</v>
      </c>
      <c r="K43" s="103" t="s">
        <v>18</v>
      </c>
      <c r="L43" s="103" t="s">
        <v>18</v>
      </c>
      <c r="M43" s="103" t="s">
        <v>18</v>
      </c>
      <c r="N43" s="103" t="s">
        <v>18</v>
      </c>
      <c r="O43" s="103" t="s">
        <v>18</v>
      </c>
      <c r="P43" s="103" t="s">
        <v>18</v>
      </c>
      <c r="Q43" s="103" t="s">
        <v>18</v>
      </c>
      <c r="R43" s="103" t="s">
        <v>18</v>
      </c>
      <c r="S43" s="103" t="s">
        <v>18</v>
      </c>
      <c r="T43" s="103" t="s">
        <v>18</v>
      </c>
      <c r="U43" s="103" t="s">
        <v>18</v>
      </c>
      <c r="V43" s="103" t="s">
        <v>18</v>
      </c>
      <c r="W43" s="103" t="s">
        <v>18</v>
      </c>
      <c r="X43" s="103" t="s">
        <v>18</v>
      </c>
      <c r="Y43" s="103" t="s">
        <v>18</v>
      </c>
      <c r="Z43" s="103" t="s">
        <v>18</v>
      </c>
      <c r="AA43" s="103" t="s">
        <v>18</v>
      </c>
      <c r="AB43" s="103" t="s">
        <v>18</v>
      </c>
      <c r="AC43" s="103" t="s">
        <v>18</v>
      </c>
      <c r="AD43" s="103" t="s">
        <v>18</v>
      </c>
      <c r="AE43" s="103" t="s">
        <v>18</v>
      </c>
      <c r="AF43" s="103" t="s">
        <v>18</v>
      </c>
      <c r="AG43" s="103" t="s">
        <v>18</v>
      </c>
      <c r="AH43" s="103" t="s">
        <v>18</v>
      </c>
      <c r="AI43" s="103" t="s">
        <v>18</v>
      </c>
      <c r="AJ43" s="103" t="s">
        <v>18</v>
      </c>
      <c r="AK43" s="103" t="s">
        <v>18</v>
      </c>
      <c r="AL43" s="103" t="s">
        <v>18</v>
      </c>
      <c r="AM43" s="103" t="s">
        <v>18</v>
      </c>
      <c r="AN43" s="103" t="s">
        <v>18</v>
      </c>
      <c r="AO43" s="103" t="s">
        <v>18</v>
      </c>
      <c r="AP43" s="103" t="s">
        <v>18</v>
      </c>
      <c r="AQ43" s="103" t="s">
        <v>18</v>
      </c>
      <c r="AR43" s="101" t="n">
        <v>30</v>
      </c>
      <c r="AS43" s="104" t="str">
        <f aca="false">'Nota 3B'!AQ42</f>
        <v/>
      </c>
      <c r="AT43" s="105" t="n">
        <f aca="false">COUNTIF(C43:AQ43,"F")</f>
        <v>0</v>
      </c>
    </row>
    <row r="44" s="28" customFormat="true" ht="9.95" hidden="false" customHeight="true" outlineLevel="0" collapsed="false">
      <c r="A44" s="101" t="n">
        <v>31</v>
      </c>
      <c r="B44" s="102" t="str">
        <f aca="false">'1º Bimestre'!B44</f>
        <v>Jozebel Arvani Zaniolo</v>
      </c>
      <c r="C44" s="103" t="s">
        <v>18</v>
      </c>
      <c r="D44" s="103" t="s">
        <v>18</v>
      </c>
      <c r="E44" s="103" t="s">
        <v>18</v>
      </c>
      <c r="F44" s="103" t="s">
        <v>18</v>
      </c>
      <c r="G44" s="103" t="s">
        <v>18</v>
      </c>
      <c r="H44" s="103" t="s">
        <v>18</v>
      </c>
      <c r="I44" s="103" t="s">
        <v>18</v>
      </c>
      <c r="J44" s="103" t="s">
        <v>18</v>
      </c>
      <c r="K44" s="103" t="s">
        <v>18</v>
      </c>
      <c r="L44" s="103" t="s">
        <v>18</v>
      </c>
      <c r="M44" s="103" t="s">
        <v>18</v>
      </c>
      <c r="N44" s="103" t="s">
        <v>18</v>
      </c>
      <c r="O44" s="103" t="s">
        <v>18</v>
      </c>
      <c r="P44" s="103" t="s">
        <v>18</v>
      </c>
      <c r="Q44" s="103" t="s">
        <v>18</v>
      </c>
      <c r="R44" s="103" t="s">
        <v>18</v>
      </c>
      <c r="S44" s="103" t="s">
        <v>18</v>
      </c>
      <c r="T44" s="103" t="s">
        <v>18</v>
      </c>
      <c r="U44" s="103" t="s">
        <v>18</v>
      </c>
      <c r="V44" s="103" t="s">
        <v>18</v>
      </c>
      <c r="W44" s="103" t="s">
        <v>18</v>
      </c>
      <c r="X44" s="103" t="s">
        <v>18</v>
      </c>
      <c r="Y44" s="103" t="s">
        <v>18</v>
      </c>
      <c r="Z44" s="103" t="s">
        <v>18</v>
      </c>
      <c r="AA44" s="103" t="s">
        <v>18</v>
      </c>
      <c r="AB44" s="103" t="s">
        <v>18</v>
      </c>
      <c r="AC44" s="103" t="s">
        <v>18</v>
      </c>
      <c r="AD44" s="103" t="s">
        <v>18</v>
      </c>
      <c r="AE44" s="103" t="s">
        <v>18</v>
      </c>
      <c r="AF44" s="103" t="s">
        <v>18</v>
      </c>
      <c r="AG44" s="103" t="s">
        <v>18</v>
      </c>
      <c r="AH44" s="103" t="s">
        <v>18</v>
      </c>
      <c r="AI44" s="103" t="s">
        <v>18</v>
      </c>
      <c r="AJ44" s="103" t="s">
        <v>18</v>
      </c>
      <c r="AK44" s="103" t="s">
        <v>18</v>
      </c>
      <c r="AL44" s="103" t="s">
        <v>18</v>
      </c>
      <c r="AM44" s="103" t="s">
        <v>18</v>
      </c>
      <c r="AN44" s="103" t="s">
        <v>18</v>
      </c>
      <c r="AO44" s="103" t="s">
        <v>18</v>
      </c>
      <c r="AP44" s="103" t="s">
        <v>18</v>
      </c>
      <c r="AQ44" s="103" t="s">
        <v>18</v>
      </c>
      <c r="AR44" s="101" t="n">
        <v>31</v>
      </c>
      <c r="AS44" s="104" t="n">
        <v>6.16</v>
      </c>
      <c r="AT44" s="105" t="n">
        <f aca="false">COUNTIF(C44:AQ44,"F")</f>
        <v>0</v>
      </c>
    </row>
    <row r="45" s="28" customFormat="true" ht="9.95" hidden="false" customHeight="true" outlineLevel="0" collapsed="false">
      <c r="A45" s="101" t="n">
        <v>32</v>
      </c>
      <c r="B45" s="102" t="str">
        <f aca="false">'1º Bimestre'!B45</f>
        <v>Julio Cesar Ritter</v>
      </c>
      <c r="C45" s="103" t="s">
        <v>18</v>
      </c>
      <c r="D45" s="103" t="s">
        <v>18</v>
      </c>
      <c r="E45" s="103" t="s">
        <v>17</v>
      </c>
      <c r="F45" s="103" t="s">
        <v>17</v>
      </c>
      <c r="G45" s="103" t="s">
        <v>18</v>
      </c>
      <c r="H45" s="103" t="s">
        <v>17</v>
      </c>
      <c r="I45" s="103" t="s">
        <v>18</v>
      </c>
      <c r="J45" s="103" t="s">
        <v>18</v>
      </c>
      <c r="K45" s="103" t="s">
        <v>18</v>
      </c>
      <c r="L45" s="103" t="s">
        <v>18</v>
      </c>
      <c r="M45" s="103" t="s">
        <v>18</v>
      </c>
      <c r="N45" s="103" t="s">
        <v>18</v>
      </c>
      <c r="O45" s="103" t="s">
        <v>18</v>
      </c>
      <c r="P45" s="103" t="s">
        <v>18</v>
      </c>
      <c r="Q45" s="103" t="s">
        <v>18</v>
      </c>
      <c r="R45" s="103" t="s">
        <v>18</v>
      </c>
      <c r="S45" s="103" t="s">
        <v>18</v>
      </c>
      <c r="T45" s="103" t="s">
        <v>18</v>
      </c>
      <c r="U45" s="103" t="s">
        <v>18</v>
      </c>
      <c r="V45" s="103" t="s">
        <v>18</v>
      </c>
      <c r="W45" s="103" t="s">
        <v>18</v>
      </c>
      <c r="X45" s="103" t="s">
        <v>18</v>
      </c>
      <c r="Y45" s="103" t="s">
        <v>18</v>
      </c>
      <c r="Z45" s="103" t="s">
        <v>18</v>
      </c>
      <c r="AA45" s="103" t="s">
        <v>18</v>
      </c>
      <c r="AB45" s="103" t="s">
        <v>18</v>
      </c>
      <c r="AC45" s="103" t="s">
        <v>18</v>
      </c>
      <c r="AD45" s="103" t="s">
        <v>18</v>
      </c>
      <c r="AE45" s="103" t="s">
        <v>18</v>
      </c>
      <c r="AF45" s="103" t="s">
        <v>18</v>
      </c>
      <c r="AG45" s="103" t="s">
        <v>18</v>
      </c>
      <c r="AH45" s="103" t="s">
        <v>18</v>
      </c>
      <c r="AI45" s="103" t="s">
        <v>18</v>
      </c>
      <c r="AJ45" s="103" t="s">
        <v>18</v>
      </c>
      <c r="AK45" s="103" t="s">
        <v>18</v>
      </c>
      <c r="AL45" s="103" t="s">
        <v>18</v>
      </c>
      <c r="AM45" s="103" t="s">
        <v>18</v>
      </c>
      <c r="AN45" s="103" t="s">
        <v>18</v>
      </c>
      <c r="AO45" s="103" t="s">
        <v>18</v>
      </c>
      <c r="AP45" s="103" t="s">
        <v>18</v>
      </c>
      <c r="AQ45" s="103" t="s">
        <v>18</v>
      </c>
      <c r="AR45" s="101" t="n">
        <v>32</v>
      </c>
      <c r="AS45" s="104" t="n">
        <v>7</v>
      </c>
      <c r="AT45" s="105" t="n">
        <f aca="false">COUNTIF(C45:AQ45,"F")</f>
        <v>3</v>
      </c>
    </row>
    <row r="46" s="28" customFormat="true" ht="9.95" hidden="false" customHeight="true" outlineLevel="0" collapsed="false">
      <c r="A46" s="101" t="n">
        <v>33</v>
      </c>
      <c r="B46" s="102" t="str">
        <f aca="false">'1º Bimestre'!B46</f>
        <v>Kerolaine Gonçalves Ferreira da Silva</v>
      </c>
      <c r="C46" s="103" t="s">
        <v>18</v>
      </c>
      <c r="D46" s="103" t="s">
        <v>18</v>
      </c>
      <c r="E46" s="103" t="s">
        <v>18</v>
      </c>
      <c r="F46" s="103" t="s">
        <v>18</v>
      </c>
      <c r="G46" s="103" t="s">
        <v>18</v>
      </c>
      <c r="H46" s="103" t="s">
        <v>18</v>
      </c>
      <c r="I46" s="103" t="s">
        <v>18</v>
      </c>
      <c r="J46" s="103" t="s">
        <v>18</v>
      </c>
      <c r="K46" s="103" t="s">
        <v>18</v>
      </c>
      <c r="L46" s="103" t="s">
        <v>18</v>
      </c>
      <c r="M46" s="103" t="s">
        <v>18</v>
      </c>
      <c r="N46" s="103" t="s">
        <v>18</v>
      </c>
      <c r="O46" s="103" t="s">
        <v>18</v>
      </c>
      <c r="P46" s="103" t="s">
        <v>18</v>
      </c>
      <c r="Q46" s="103" t="s">
        <v>18</v>
      </c>
      <c r="R46" s="103" t="s">
        <v>18</v>
      </c>
      <c r="S46" s="103" t="s">
        <v>18</v>
      </c>
      <c r="T46" s="103" t="s">
        <v>18</v>
      </c>
      <c r="U46" s="103" t="s">
        <v>18</v>
      </c>
      <c r="V46" s="103" t="s">
        <v>18</v>
      </c>
      <c r="W46" s="103" t="s">
        <v>18</v>
      </c>
      <c r="X46" s="103" t="s">
        <v>18</v>
      </c>
      <c r="Y46" s="103" t="s">
        <v>18</v>
      </c>
      <c r="Z46" s="103" t="s">
        <v>18</v>
      </c>
      <c r="AA46" s="103" t="s">
        <v>18</v>
      </c>
      <c r="AB46" s="103" t="s">
        <v>18</v>
      </c>
      <c r="AC46" s="103" t="s">
        <v>18</v>
      </c>
      <c r="AD46" s="103" t="s">
        <v>18</v>
      </c>
      <c r="AE46" s="103" t="s">
        <v>18</v>
      </c>
      <c r="AF46" s="103" t="s">
        <v>18</v>
      </c>
      <c r="AG46" s="103" t="s">
        <v>18</v>
      </c>
      <c r="AH46" s="103" t="s">
        <v>18</v>
      </c>
      <c r="AI46" s="103" t="s">
        <v>18</v>
      </c>
      <c r="AJ46" s="103" t="s">
        <v>18</v>
      </c>
      <c r="AK46" s="103" t="s">
        <v>18</v>
      </c>
      <c r="AL46" s="103" t="s">
        <v>18</v>
      </c>
      <c r="AM46" s="103" t="s">
        <v>18</v>
      </c>
      <c r="AN46" s="103" t="s">
        <v>18</v>
      </c>
      <c r="AO46" s="103" t="s">
        <v>18</v>
      </c>
      <c r="AP46" s="103" t="s">
        <v>18</v>
      </c>
      <c r="AQ46" s="103" t="s">
        <v>18</v>
      </c>
      <c r="AR46" s="101" t="n">
        <v>33</v>
      </c>
      <c r="AS46" s="104" t="n">
        <v>4</v>
      </c>
      <c r="AT46" s="105" t="n">
        <f aca="false">COUNTIF(C46:AQ46,"F")</f>
        <v>0</v>
      </c>
    </row>
    <row r="47" s="28" customFormat="true" ht="9.95" hidden="false" customHeight="true" outlineLevel="0" collapsed="false">
      <c r="A47" s="101" t="n">
        <v>34</v>
      </c>
      <c r="B47" s="102" t="str">
        <f aca="false">'1º Bimestre'!B47</f>
        <v>Ketherin Alexsandra da Silva Gomes</v>
      </c>
      <c r="C47" s="103" t="s">
        <v>18</v>
      </c>
      <c r="D47" s="103" t="s">
        <v>18</v>
      </c>
      <c r="E47" s="103" t="s">
        <v>18</v>
      </c>
      <c r="F47" s="103" t="s">
        <v>18</v>
      </c>
      <c r="G47" s="103" t="s">
        <v>18</v>
      </c>
      <c r="H47" s="103" t="s">
        <v>18</v>
      </c>
      <c r="I47" s="103" t="s">
        <v>18</v>
      </c>
      <c r="J47" s="103" t="s">
        <v>18</v>
      </c>
      <c r="K47" s="103" t="s">
        <v>18</v>
      </c>
      <c r="L47" s="103" t="s">
        <v>18</v>
      </c>
      <c r="M47" s="103" t="s">
        <v>18</v>
      </c>
      <c r="N47" s="103" t="s">
        <v>18</v>
      </c>
      <c r="O47" s="103" t="s">
        <v>18</v>
      </c>
      <c r="P47" s="103" t="s">
        <v>18</v>
      </c>
      <c r="Q47" s="103" t="s">
        <v>18</v>
      </c>
      <c r="R47" s="103" t="s">
        <v>18</v>
      </c>
      <c r="S47" s="103" t="s">
        <v>18</v>
      </c>
      <c r="T47" s="103" t="s">
        <v>18</v>
      </c>
      <c r="U47" s="103" t="s">
        <v>18</v>
      </c>
      <c r="V47" s="103" t="s">
        <v>18</v>
      </c>
      <c r="W47" s="103" t="s">
        <v>18</v>
      </c>
      <c r="X47" s="103" t="s">
        <v>18</v>
      </c>
      <c r="Y47" s="103" t="s">
        <v>18</v>
      </c>
      <c r="Z47" s="103" t="s">
        <v>18</v>
      </c>
      <c r="AA47" s="103" t="s">
        <v>18</v>
      </c>
      <c r="AB47" s="103" t="s">
        <v>18</v>
      </c>
      <c r="AC47" s="103" t="s">
        <v>18</v>
      </c>
      <c r="AD47" s="103" t="s">
        <v>18</v>
      </c>
      <c r="AE47" s="103" t="s">
        <v>18</v>
      </c>
      <c r="AF47" s="103" t="s">
        <v>18</v>
      </c>
      <c r="AG47" s="103" t="s">
        <v>18</v>
      </c>
      <c r="AH47" s="103" t="s">
        <v>18</v>
      </c>
      <c r="AI47" s="103" t="s">
        <v>18</v>
      </c>
      <c r="AJ47" s="103" t="s">
        <v>18</v>
      </c>
      <c r="AK47" s="103" t="s">
        <v>18</v>
      </c>
      <c r="AL47" s="103" t="s">
        <v>18</v>
      </c>
      <c r="AM47" s="103" t="s">
        <v>18</v>
      </c>
      <c r="AN47" s="103" t="s">
        <v>18</v>
      </c>
      <c r="AO47" s="103" t="s">
        <v>18</v>
      </c>
      <c r="AP47" s="103" t="s">
        <v>18</v>
      </c>
      <c r="AQ47" s="103" t="s">
        <v>18</v>
      </c>
      <c r="AR47" s="101" t="n">
        <v>34</v>
      </c>
      <c r="AS47" s="104" t="n">
        <v>9.75</v>
      </c>
      <c r="AT47" s="105" t="n">
        <f aca="false">COUNTIF(C47:AQ47,"F")</f>
        <v>0</v>
      </c>
    </row>
    <row r="48" s="28" customFormat="true" ht="9.95" hidden="false" customHeight="true" outlineLevel="0" collapsed="false">
      <c r="A48" s="101" t="n">
        <v>35</v>
      </c>
      <c r="B48" s="102" t="str">
        <f aca="false">'1º Bimestre'!B48</f>
        <v>Leandro Rauber</v>
      </c>
      <c r="C48" s="103" t="s">
        <v>18</v>
      </c>
      <c r="D48" s="103" t="s">
        <v>18</v>
      </c>
      <c r="E48" s="103" t="s">
        <v>18</v>
      </c>
      <c r="F48" s="103" t="s">
        <v>18</v>
      </c>
      <c r="G48" s="103" t="s">
        <v>18</v>
      </c>
      <c r="H48" s="103" t="s">
        <v>18</v>
      </c>
      <c r="I48" s="103" t="s">
        <v>18</v>
      </c>
      <c r="J48" s="103" t="s">
        <v>18</v>
      </c>
      <c r="K48" s="103" t="s">
        <v>18</v>
      </c>
      <c r="L48" s="103" t="s">
        <v>18</v>
      </c>
      <c r="M48" s="103" t="s">
        <v>18</v>
      </c>
      <c r="N48" s="103" t="s">
        <v>18</v>
      </c>
      <c r="O48" s="103" t="s">
        <v>18</v>
      </c>
      <c r="P48" s="103" t="s">
        <v>18</v>
      </c>
      <c r="Q48" s="103" t="s">
        <v>18</v>
      </c>
      <c r="R48" s="103" t="s">
        <v>18</v>
      </c>
      <c r="S48" s="103" t="s">
        <v>18</v>
      </c>
      <c r="T48" s="103" t="s">
        <v>18</v>
      </c>
      <c r="U48" s="103" t="s">
        <v>18</v>
      </c>
      <c r="V48" s="103" t="s">
        <v>18</v>
      </c>
      <c r="W48" s="103" t="s">
        <v>18</v>
      </c>
      <c r="X48" s="103" t="s">
        <v>18</v>
      </c>
      <c r="Y48" s="103" t="s">
        <v>18</v>
      </c>
      <c r="Z48" s="103" t="s">
        <v>18</v>
      </c>
      <c r="AA48" s="103" t="s">
        <v>18</v>
      </c>
      <c r="AB48" s="103" t="s">
        <v>18</v>
      </c>
      <c r="AC48" s="103" t="s">
        <v>18</v>
      </c>
      <c r="AD48" s="103" t="s">
        <v>18</v>
      </c>
      <c r="AE48" s="103" t="s">
        <v>18</v>
      </c>
      <c r="AF48" s="103" t="s">
        <v>18</v>
      </c>
      <c r="AG48" s="103" t="s">
        <v>18</v>
      </c>
      <c r="AH48" s="103" t="s">
        <v>18</v>
      </c>
      <c r="AI48" s="103" t="s">
        <v>18</v>
      </c>
      <c r="AJ48" s="103" t="s">
        <v>18</v>
      </c>
      <c r="AK48" s="103" t="s">
        <v>18</v>
      </c>
      <c r="AL48" s="103" t="s">
        <v>18</v>
      </c>
      <c r="AM48" s="103" t="s">
        <v>18</v>
      </c>
      <c r="AN48" s="103" t="s">
        <v>18</v>
      </c>
      <c r="AO48" s="103" t="s">
        <v>18</v>
      </c>
      <c r="AP48" s="103" t="s">
        <v>18</v>
      </c>
      <c r="AQ48" s="103" t="s">
        <v>18</v>
      </c>
      <c r="AR48" s="101" t="n">
        <v>35</v>
      </c>
      <c r="AS48" s="104" t="n">
        <v>3</v>
      </c>
      <c r="AT48" s="105" t="n">
        <f aca="false">COUNTIF(C48:AQ48,"F")</f>
        <v>0</v>
      </c>
    </row>
    <row r="49" s="28" customFormat="true" ht="9.95" hidden="false" customHeight="true" outlineLevel="0" collapsed="false">
      <c r="A49" s="101" t="n">
        <v>36</v>
      </c>
      <c r="B49" s="102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1" t="n">
        <v>36</v>
      </c>
      <c r="AS49" s="104"/>
      <c r="AT49" s="105"/>
    </row>
    <row r="50" s="28" customFormat="true" ht="9.95" hidden="false" customHeight="true" outlineLevel="0" collapsed="false">
      <c r="A50" s="101" t="n">
        <v>37</v>
      </c>
      <c r="B50" s="102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1" t="n">
        <v>37</v>
      </c>
      <c r="AS50" s="104"/>
      <c r="AT50" s="105"/>
    </row>
    <row r="51" s="28" customFormat="true" ht="9.95" hidden="false" customHeight="true" outlineLevel="0" collapsed="false">
      <c r="A51" s="101" t="n">
        <v>38</v>
      </c>
      <c r="B51" s="108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1" t="n">
        <v>38</v>
      </c>
      <c r="AS51" s="104"/>
      <c r="AT51" s="105"/>
    </row>
    <row r="52" s="28" customFormat="true" ht="10.5" hidden="false" customHeight="true" outlineLevel="0" collapsed="false">
      <c r="A52" s="101" t="n">
        <v>39</v>
      </c>
      <c r="B52" s="108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1" t="n">
        <v>39</v>
      </c>
      <c r="AS52" s="104"/>
      <c r="AT52" s="105"/>
    </row>
    <row r="53" s="28" customFormat="true" ht="10.5" hidden="false" customHeight="true" outlineLevel="0" collapsed="false">
      <c r="A53" s="109" t="s">
        <v>54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</row>
    <row r="54" s="28" customFormat="true" ht="10.5" hidden="false" customHeight="true" outlineLevel="0" collapsed="false">
      <c r="A54" s="110" t="s">
        <v>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01" t="s">
        <v>56</v>
      </c>
      <c r="AD54" s="101"/>
      <c r="AE54" s="101"/>
      <c r="AF54" s="101"/>
      <c r="AG54" s="101"/>
      <c r="AH54" s="101"/>
      <c r="AI54" s="101"/>
      <c r="AJ54" s="111" t="n">
        <f aca="false">COUNT(C9:X9)</f>
        <v>22</v>
      </c>
      <c r="AK54" s="111"/>
      <c r="AL54" s="111"/>
      <c r="AM54" s="110" t="s">
        <v>57</v>
      </c>
      <c r="AN54" s="110"/>
      <c r="AO54" s="110"/>
      <c r="AP54" s="110"/>
      <c r="AQ54" s="110"/>
      <c r="AR54" s="110"/>
      <c r="AS54" s="110"/>
      <c r="AT54" s="110"/>
    </row>
    <row r="55" s="28" customFormat="true" ht="10.5" hidden="false" customHeight="true" outlineLevel="0" collapsed="false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01"/>
      <c r="AD55" s="101"/>
      <c r="AE55" s="101"/>
      <c r="AF55" s="101"/>
      <c r="AG55" s="101"/>
      <c r="AH55" s="101"/>
      <c r="AI55" s="101"/>
      <c r="AJ55" s="111"/>
      <c r="AK55" s="111"/>
      <c r="AL55" s="111"/>
      <c r="AM55" s="110"/>
      <c r="AN55" s="110"/>
      <c r="AO55" s="110"/>
      <c r="AP55" s="110"/>
      <c r="AQ55" s="110"/>
      <c r="AR55" s="110"/>
      <c r="AS55" s="110"/>
      <c r="AT55" s="110"/>
    </row>
  </sheetData>
  <mergeCells count="59">
    <mergeCell ref="A2:AT2"/>
    <mergeCell ref="A3:AT3"/>
    <mergeCell ref="A4:AT4"/>
    <mergeCell ref="A5:AT5"/>
    <mergeCell ref="AG6:AT6"/>
    <mergeCell ref="AG7:AT7"/>
    <mergeCell ref="AG8:AT8"/>
    <mergeCell ref="A9:A13"/>
    <mergeCell ref="B9:B12"/>
    <mergeCell ref="C9:C13"/>
    <mergeCell ref="D9:D13"/>
    <mergeCell ref="E9:E13"/>
    <mergeCell ref="F9:F13"/>
    <mergeCell ref="G9:G13"/>
    <mergeCell ref="H9:H13"/>
    <mergeCell ref="I9:I13"/>
    <mergeCell ref="J9:J13"/>
    <mergeCell ref="K9:K13"/>
    <mergeCell ref="L9:L13"/>
    <mergeCell ref="M9:M13"/>
    <mergeCell ref="N9:N13"/>
    <mergeCell ref="O9:O13"/>
    <mergeCell ref="P9:P13"/>
    <mergeCell ref="Q9:Q13"/>
    <mergeCell ref="R9:R13"/>
    <mergeCell ref="S9:S13"/>
    <mergeCell ref="T9:T13"/>
    <mergeCell ref="U9:U13"/>
    <mergeCell ref="V9:V13"/>
    <mergeCell ref="W9:W13"/>
    <mergeCell ref="X9:X13"/>
    <mergeCell ref="Y9:Y13"/>
    <mergeCell ref="Z9:Z13"/>
    <mergeCell ref="AA9:AA13"/>
    <mergeCell ref="AB9:AB13"/>
    <mergeCell ref="AC9:AC13"/>
    <mergeCell ref="AD9:AD13"/>
    <mergeCell ref="AE9:AE13"/>
    <mergeCell ref="AF9:AF13"/>
    <mergeCell ref="AG9:AG13"/>
    <mergeCell ref="AH9:AH13"/>
    <mergeCell ref="AI9:AI13"/>
    <mergeCell ref="AJ9:AJ13"/>
    <mergeCell ref="AK9:AK13"/>
    <mergeCell ref="AL9:AL13"/>
    <mergeCell ref="AM9:AM13"/>
    <mergeCell ref="AN9:AN13"/>
    <mergeCell ref="AO9:AO13"/>
    <mergeCell ref="AP9:AP13"/>
    <mergeCell ref="AQ9:AQ13"/>
    <mergeCell ref="AR9:AR13"/>
    <mergeCell ref="AS9:AS13"/>
    <mergeCell ref="AT9:AT13"/>
    <mergeCell ref="C15:X15"/>
    <mergeCell ref="A53:AT53"/>
    <mergeCell ref="A54:AB55"/>
    <mergeCell ref="AC54:AI55"/>
    <mergeCell ref="AJ54:AL55"/>
    <mergeCell ref="AM54:AT55"/>
  </mergeCells>
  <printOptions headings="false" gridLines="false" gridLinesSet="true" horizontalCentered="false" verticalCentered="false"/>
  <pageMargins left="0.39375" right="0.196527777777778" top="0.0784722222222222" bottom="0.0784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4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20" zoomScaleNormal="120" zoomScalePageLayoutView="110" workbookViewId="0">
      <selection pane="topLeft" activeCell="AE13" activeCellId="0" sqref="AE13"/>
    </sheetView>
  </sheetViews>
  <sheetFormatPr defaultRowHeight="12.75"/>
  <cols>
    <col collapsed="false" hidden="false" max="1" min="1" style="0" width="3.56632653061224"/>
    <col collapsed="false" hidden="false" max="2" min="2" style="0" width="24.2602040816327"/>
    <col collapsed="false" hidden="false" max="3" min="3" style="0" width="2.56632653061224"/>
    <col collapsed="false" hidden="false" max="20" min="4" style="0" width="2"/>
    <col collapsed="false" hidden="false" max="21" min="21" style="0" width="1.14285714285714"/>
    <col collapsed="false" hidden="false" max="44" min="22" style="0" width="2.28571428571429"/>
    <col collapsed="false" hidden="false" max="45" min="45" style="1" width="2.28571428571429"/>
    <col collapsed="false" hidden="false" max="46" min="46" style="2" width="8.8469387755102"/>
    <col collapsed="false" hidden="false" max="47" min="47" style="0" width="13.8418367346939"/>
  </cols>
  <sheetData>
    <row r="1" s="6" customFormat="true" ht="12.75" hidden="false" customHeight="true" outlineLevel="0" collapsed="false">
      <c r="A1" s="42" t="s">
        <v>58</v>
      </c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5"/>
      <c r="AK1" s="44"/>
      <c r="AL1" s="44"/>
      <c r="AM1" s="44"/>
      <c r="AN1" s="44"/>
      <c r="AO1" s="44"/>
      <c r="AP1" s="44"/>
      <c r="AQ1" s="44"/>
      <c r="AR1" s="44"/>
      <c r="AS1" s="44"/>
      <c r="AT1" s="43"/>
      <c r="AU1" s="46"/>
    </row>
    <row r="2" s="6" customFormat="true" ht="12.75" hidden="false" customHeight="true" outlineLevel="0" collapsed="false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</row>
    <row r="3" s="6" customFormat="true" ht="12.75" hidden="false" customHeight="true" outlineLevel="0" collapsed="false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="6" customFormat="true" ht="12.75" hidden="false" customHeight="true" outlineLevel="0" collapsed="false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</row>
    <row r="5" s="6" customFormat="true" ht="14.1" hidden="false" customHeight="true" outlineLevel="0" collapsed="false">
      <c r="A5" s="49" t="s">
        <v>3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50"/>
    </row>
    <row r="6" s="6" customFormat="true" ht="14.1" hidden="false" customHeight="true" outlineLevel="0" collapsed="false">
      <c r="A6" s="51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4" t="s">
        <v>4</v>
      </c>
      <c r="AC6" s="53"/>
      <c r="AD6" s="53"/>
      <c r="AE6" s="53"/>
      <c r="AF6" s="53"/>
      <c r="AG6" s="55" t="s">
        <v>5</v>
      </c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0"/>
    </row>
    <row r="7" s="6" customFormat="true" ht="14.1" hidden="false" customHeight="true" outlineLevel="0" collapsed="false">
      <c r="A7" s="51" t="s">
        <v>6</v>
      </c>
      <c r="B7" s="56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2"/>
      <c r="U7" s="54"/>
      <c r="V7" s="54"/>
      <c r="W7" s="54"/>
      <c r="X7" s="54"/>
      <c r="Y7" s="54"/>
      <c r="Z7" s="54"/>
      <c r="AA7" s="54"/>
      <c r="AB7" s="54" t="s">
        <v>7</v>
      </c>
      <c r="AC7" s="57"/>
      <c r="AD7" s="57"/>
      <c r="AE7" s="57"/>
      <c r="AF7" s="57"/>
      <c r="AG7" s="58" t="s">
        <v>8</v>
      </c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0"/>
    </row>
    <row r="8" s="6" customFormat="true" ht="14.1" hidden="false" customHeight="true" outlineLevel="0" collapsed="false">
      <c r="A8" s="51" t="s">
        <v>9</v>
      </c>
      <c r="B8" s="56"/>
      <c r="C8" s="46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2"/>
      <c r="U8" s="54"/>
      <c r="V8" s="54"/>
      <c r="W8" s="54"/>
      <c r="X8" s="54"/>
      <c r="Y8" s="54"/>
      <c r="Z8" s="54"/>
      <c r="AA8" s="54"/>
      <c r="AB8" s="54"/>
      <c r="AC8" s="57"/>
      <c r="AD8" s="54"/>
      <c r="AE8" s="54" t="s">
        <v>10</v>
      </c>
      <c r="AF8" s="54"/>
      <c r="AG8" s="59" t="n">
        <v>80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</row>
    <row r="9" s="28" customFormat="true" ht="6.75" hidden="false" customHeight="true" outlineLevel="0" collapsed="false">
      <c r="A9" s="61" t="s">
        <v>59</v>
      </c>
      <c r="B9" s="62" t="s">
        <v>60</v>
      </c>
      <c r="C9" s="62" t="s">
        <v>61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 t="s">
        <v>62</v>
      </c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 t="s">
        <v>63</v>
      </c>
      <c r="AL9" s="62"/>
      <c r="AM9" s="62"/>
      <c r="AN9" s="62" t="s">
        <v>64</v>
      </c>
      <c r="AO9" s="62"/>
      <c r="AP9" s="62"/>
      <c r="AQ9" s="62" t="s">
        <v>65</v>
      </c>
      <c r="AR9" s="62"/>
      <c r="AS9" s="62"/>
      <c r="AT9" s="63" t="s">
        <v>66</v>
      </c>
      <c r="AU9" s="64"/>
    </row>
    <row r="10" customFormat="false" ht="10.5" hidden="false" customHeight="true" outlineLevel="0" collapsed="false">
      <c r="A10" s="61"/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3"/>
      <c r="AU10" s="64"/>
    </row>
    <row r="11" customFormat="false" ht="7.5" hidden="false" customHeight="true" outlineLevel="0" collapsed="false">
      <c r="A11" s="61"/>
      <c r="B11" s="61"/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1" t="s">
        <v>67</v>
      </c>
      <c r="W11" s="61"/>
      <c r="X11" s="61"/>
      <c r="Y11" s="61" t="s">
        <v>68</v>
      </c>
      <c r="Z11" s="61"/>
      <c r="AA11" s="61"/>
      <c r="AB11" s="61" t="s">
        <v>69</v>
      </c>
      <c r="AC11" s="61"/>
      <c r="AD11" s="61"/>
      <c r="AE11" s="61" t="s">
        <v>70</v>
      </c>
      <c r="AF11" s="61"/>
      <c r="AG11" s="61"/>
      <c r="AH11" s="61" t="s">
        <v>71</v>
      </c>
      <c r="AI11" s="61"/>
      <c r="AJ11" s="61"/>
      <c r="AK11" s="62"/>
      <c r="AL11" s="62"/>
      <c r="AM11" s="62"/>
      <c r="AN11" s="62"/>
      <c r="AO11" s="62"/>
      <c r="AP11" s="62"/>
      <c r="AQ11" s="62"/>
      <c r="AR11" s="62"/>
      <c r="AS11" s="62"/>
      <c r="AT11" s="63"/>
      <c r="AU11" s="64"/>
    </row>
    <row r="12" customFormat="false" ht="6.2" hidden="false" customHeight="true" outlineLevel="0" collapsed="false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2"/>
      <c r="AL12" s="62"/>
      <c r="AM12" s="62"/>
      <c r="AN12" s="62"/>
      <c r="AO12" s="62"/>
      <c r="AP12" s="62"/>
      <c r="AQ12" s="62"/>
      <c r="AR12" s="62"/>
      <c r="AS12" s="62"/>
      <c r="AT12" s="63"/>
      <c r="AU12" s="64"/>
    </row>
    <row r="13" customFormat="false" ht="9.95" hidden="false" customHeight="true" outlineLevel="0" collapsed="false">
      <c r="A13" s="112" t="n">
        <v>1</v>
      </c>
      <c r="B13" s="66"/>
      <c r="C13" s="67" t="str">
        <f aca="false">'1º Bimestre'!B14</f>
        <v>Adolfo Rocha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9" t="n">
        <f aca="false">'Nota 3B'!T12</f>
        <v>0</v>
      </c>
      <c r="W13" s="69"/>
      <c r="X13" s="69"/>
      <c r="Y13" s="69" t="n">
        <f aca="false">'Nota 3B'!W12</f>
        <v>0</v>
      </c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70" t="str">
        <f aca="false">IF(V13="","",AVERAGE(V13:AH13))</f>
        <v/>
      </c>
      <c r="AL13" s="70"/>
      <c r="AM13" s="70"/>
      <c r="AN13" s="69"/>
      <c r="AO13" s="69"/>
      <c r="AP13" s="69"/>
      <c r="AQ13" s="70" t="str">
        <f aca="false">IF(AK13&lt;AN13,AN13,AK13)</f>
        <v/>
      </c>
      <c r="AR13" s="70"/>
      <c r="AS13" s="70"/>
      <c r="AT13" s="71" t="n">
        <f aca="false">'3º Bimestre'!AT14</f>
        <v>4</v>
      </c>
      <c r="AU13" s="72"/>
      <c r="AV13" s="74"/>
    </row>
    <row r="14" customFormat="false" ht="9.95" hidden="false" customHeight="true" outlineLevel="0" collapsed="false">
      <c r="A14" s="112" t="n">
        <v>2</v>
      </c>
      <c r="B14" s="66"/>
      <c r="C14" s="67" t="str">
        <f aca="false">'1º Bimestre'!B15</f>
        <v>Adriano Eliton da Rosa - TRANSF. INTERNA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9" t="n">
        <f aca="false">'Nota 3B'!T13</f>
        <v>0</v>
      </c>
      <c r="W14" s="69"/>
      <c r="X14" s="69"/>
      <c r="Y14" s="69" t="n">
        <f aca="false">'Nota 3B'!W13</f>
        <v>0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70" t="str">
        <f aca="false">IF(V14="","",AVERAGE(V14:AH14))</f>
        <v/>
      </c>
      <c r="AL14" s="70"/>
      <c r="AM14" s="70"/>
      <c r="AN14" s="69"/>
      <c r="AO14" s="69"/>
      <c r="AP14" s="69"/>
      <c r="AQ14" s="70" t="str">
        <f aca="false">IF(AK14&lt;AN14,AN14,AK14)</f>
        <v/>
      </c>
      <c r="AR14" s="70"/>
      <c r="AS14" s="70"/>
      <c r="AT14" s="71" t="n">
        <f aca="false">'3º Bimestre'!AT15</f>
        <v>0</v>
      </c>
      <c r="AU14" s="72"/>
      <c r="AV14" s="74"/>
    </row>
    <row r="15" customFormat="false" ht="9.95" hidden="false" customHeight="true" outlineLevel="0" collapsed="false">
      <c r="A15" s="112" t="n">
        <v>3</v>
      </c>
      <c r="B15" s="66"/>
      <c r="C15" s="67" t="str">
        <f aca="false">'1º Bimestre'!B16</f>
        <v>Altamiro Cândido Neto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9" t="n">
        <v>4</v>
      </c>
      <c r="W15" s="69"/>
      <c r="X15" s="69"/>
      <c r="Y15" s="69" t="n">
        <v>4</v>
      </c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70" t="n">
        <f aca="false">IF(V15="","",AVERAGE(V15:AH15))</f>
        <v>4</v>
      </c>
      <c r="AL15" s="70"/>
      <c r="AM15" s="70"/>
      <c r="AN15" s="69"/>
      <c r="AO15" s="69"/>
      <c r="AP15" s="69"/>
      <c r="AQ15" s="70" t="n">
        <f aca="false">IF(AK15&lt;AN15,AN15,AK15)</f>
        <v>4</v>
      </c>
      <c r="AR15" s="70"/>
      <c r="AS15" s="70"/>
      <c r="AT15" s="71" t="n">
        <f aca="false">'3º Bimestre'!AT16</f>
        <v>4</v>
      </c>
      <c r="AU15" s="72"/>
      <c r="AV15" s="74"/>
    </row>
    <row r="16" customFormat="false" ht="9.95" hidden="false" customHeight="true" outlineLevel="0" collapsed="false">
      <c r="A16" s="112" t="n">
        <v>4</v>
      </c>
      <c r="B16" s="66"/>
      <c r="C16" s="67" t="str">
        <f aca="false">'1º Bimestre'!B17</f>
        <v>Anderson Lucas Barbosa Oliveira Ramos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9" t="n">
        <v>5.5</v>
      </c>
      <c r="W16" s="69"/>
      <c r="X16" s="69"/>
      <c r="Y16" s="69" t="n">
        <v>5.5</v>
      </c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70" t="n">
        <f aca="false">IF(V16="","",AVERAGE(V16:AH16))</f>
        <v>5.5</v>
      </c>
      <c r="AL16" s="70"/>
      <c r="AM16" s="70"/>
      <c r="AN16" s="69"/>
      <c r="AO16" s="69"/>
      <c r="AP16" s="69"/>
      <c r="AQ16" s="70" t="n">
        <f aca="false">IF(AK16&lt;AN16,AN16,AK16)</f>
        <v>5.5</v>
      </c>
      <c r="AR16" s="70"/>
      <c r="AS16" s="70"/>
      <c r="AT16" s="71" t="n">
        <f aca="false">'3º Bimestre'!AT17</f>
        <v>6</v>
      </c>
      <c r="AU16" s="72"/>
      <c r="AV16" s="74"/>
    </row>
    <row r="17" customFormat="false" ht="9.95" hidden="false" customHeight="true" outlineLevel="0" collapsed="false">
      <c r="A17" s="112" t="n">
        <v>5</v>
      </c>
      <c r="B17" s="66"/>
      <c r="C17" s="67" t="str">
        <f aca="false">'1º Bimestre'!B18</f>
        <v>André Grandisoli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9" t="n">
        <v>6.5</v>
      </c>
      <c r="W17" s="69"/>
      <c r="X17" s="69"/>
      <c r="Y17" s="69" t="n">
        <v>6.5</v>
      </c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70" t="n">
        <f aca="false">IF(V17="","",AVERAGE(V17:AH17))</f>
        <v>6.5</v>
      </c>
      <c r="AL17" s="70"/>
      <c r="AM17" s="70"/>
      <c r="AN17" s="69"/>
      <c r="AO17" s="69"/>
      <c r="AP17" s="69"/>
      <c r="AQ17" s="70" t="n">
        <f aca="false">IF(AK17&lt;AN17,AN17,AK17)</f>
        <v>6.5</v>
      </c>
      <c r="AR17" s="70"/>
      <c r="AS17" s="70"/>
      <c r="AT17" s="71" t="n">
        <f aca="false">'3º Bimestre'!AT18</f>
        <v>0</v>
      </c>
      <c r="AU17" s="72"/>
      <c r="AV17" s="74"/>
    </row>
    <row r="18" customFormat="false" ht="9.95" hidden="false" customHeight="true" outlineLevel="0" collapsed="false">
      <c r="A18" s="112" t="n">
        <v>6</v>
      </c>
      <c r="B18" s="66"/>
      <c r="C18" s="67" t="str">
        <f aca="false">'1º Bimestre'!B19</f>
        <v>André Luiz Mezz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9" t="n">
        <v>6.8</v>
      </c>
      <c r="W18" s="69"/>
      <c r="X18" s="69"/>
      <c r="Y18" s="69" t="n">
        <v>6.8</v>
      </c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70" t="n">
        <f aca="false">IF(V18="","",AVERAGE(V18:AH18))</f>
        <v>6.8</v>
      </c>
      <c r="AL18" s="70"/>
      <c r="AM18" s="70"/>
      <c r="AN18" s="69"/>
      <c r="AO18" s="69"/>
      <c r="AP18" s="69"/>
      <c r="AQ18" s="70" t="n">
        <f aca="false">IF(AK18&lt;AN18,AN18,AK18)</f>
        <v>6.8</v>
      </c>
      <c r="AR18" s="70"/>
      <c r="AS18" s="70"/>
      <c r="AT18" s="71" t="n">
        <f aca="false">'3º Bimestre'!AT19</f>
        <v>0</v>
      </c>
      <c r="AU18" s="72"/>
      <c r="AV18" s="74"/>
    </row>
    <row r="19" customFormat="false" ht="9.95" hidden="false" customHeight="true" outlineLevel="0" collapsed="false">
      <c r="A19" s="112" t="n">
        <v>7</v>
      </c>
      <c r="B19" s="66"/>
      <c r="C19" s="67" t="str">
        <f aca="false">'1º Bimestre'!B20</f>
        <v>Andressa Ferreira de Souza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9" t="n">
        <v>3</v>
      </c>
      <c r="W19" s="69"/>
      <c r="X19" s="69"/>
      <c r="Y19" s="69" t="n">
        <v>3</v>
      </c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 t="n">
        <f aca="false">IF(V19="","",AVERAGE(V19:AH19))</f>
        <v>3</v>
      </c>
      <c r="AL19" s="70"/>
      <c r="AM19" s="70"/>
      <c r="AN19" s="69"/>
      <c r="AO19" s="69"/>
      <c r="AP19" s="69"/>
      <c r="AQ19" s="70" t="n">
        <f aca="false">IF(AK19&lt;AN19,AN19,AK19)</f>
        <v>3</v>
      </c>
      <c r="AR19" s="70"/>
      <c r="AS19" s="70"/>
      <c r="AT19" s="71" t="n">
        <f aca="false">'3º Bimestre'!AT20</f>
        <v>2</v>
      </c>
      <c r="AU19" s="72"/>
      <c r="AV19" s="74"/>
    </row>
    <row r="20" customFormat="false" ht="9.95" hidden="false" customHeight="true" outlineLevel="0" collapsed="false">
      <c r="A20" s="112" t="n">
        <v>8</v>
      </c>
      <c r="B20" s="66"/>
      <c r="C20" s="67" t="str">
        <f aca="false">'1º Bimestre'!B21</f>
        <v>Caio Vinicius Pacheco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9" t="n">
        <v>4</v>
      </c>
      <c r="W20" s="69"/>
      <c r="X20" s="69"/>
      <c r="Y20" s="69" t="n">
        <v>4</v>
      </c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 t="n">
        <f aca="false">IF(V20="","",AVERAGE(V20:AH20))</f>
        <v>4</v>
      </c>
      <c r="AL20" s="70"/>
      <c r="AM20" s="70"/>
      <c r="AN20" s="69"/>
      <c r="AO20" s="69"/>
      <c r="AP20" s="69"/>
      <c r="AQ20" s="70" t="n">
        <f aca="false">IF(AK20&lt;AN20,AN20,AK20)</f>
        <v>4</v>
      </c>
      <c r="AR20" s="70"/>
      <c r="AS20" s="70"/>
      <c r="AT20" s="71" t="n">
        <f aca="false">'3º Bimestre'!AT21</f>
        <v>0</v>
      </c>
      <c r="AU20" s="72"/>
      <c r="AV20" s="74"/>
    </row>
    <row r="21" customFormat="false" ht="9.95" hidden="false" customHeight="true" outlineLevel="0" collapsed="false">
      <c r="A21" s="112" t="n">
        <v>9</v>
      </c>
      <c r="B21" s="66"/>
      <c r="C21" s="67" t="str">
        <f aca="false">'1º Bimestre'!B22</f>
        <v>Carolina Picoloto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9" t="n">
        <v>9</v>
      </c>
      <c r="W21" s="69"/>
      <c r="X21" s="69"/>
      <c r="Y21" s="69" t="n">
        <v>9</v>
      </c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 t="n">
        <f aca="false">IF(V21="","",AVERAGE(V21:AH21))</f>
        <v>9</v>
      </c>
      <c r="AL21" s="70"/>
      <c r="AM21" s="70"/>
      <c r="AN21" s="69"/>
      <c r="AO21" s="69"/>
      <c r="AP21" s="69"/>
      <c r="AQ21" s="70" t="n">
        <f aca="false">IF(AK21&lt;AN21,AN21,AK21)</f>
        <v>9</v>
      </c>
      <c r="AR21" s="70"/>
      <c r="AS21" s="70"/>
      <c r="AT21" s="71" t="n">
        <f aca="false">'3º Bimestre'!AT22</f>
        <v>0</v>
      </c>
      <c r="AU21" s="72"/>
      <c r="AV21" s="74"/>
    </row>
    <row r="22" customFormat="false" ht="9.95" hidden="false" customHeight="true" outlineLevel="0" collapsed="false">
      <c r="A22" s="112" t="n">
        <v>10</v>
      </c>
      <c r="B22" s="66"/>
      <c r="C22" s="67" t="str">
        <f aca="false">'1º Bimestre'!B23</f>
        <v>Claudineia de Morais Pereira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9" t="n">
        <v>4.5</v>
      </c>
      <c r="W22" s="69"/>
      <c r="X22" s="69"/>
      <c r="Y22" s="69" t="n">
        <v>4.5</v>
      </c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 t="n">
        <f aca="false">IF(V22="","",AVERAGE(V22:AH22))</f>
        <v>4.5</v>
      </c>
      <c r="AL22" s="70"/>
      <c r="AM22" s="70"/>
      <c r="AN22" s="69"/>
      <c r="AO22" s="69"/>
      <c r="AP22" s="69"/>
      <c r="AQ22" s="70" t="n">
        <f aca="false">IF(AK22&lt;AN22,AN22,AK22)</f>
        <v>4.5</v>
      </c>
      <c r="AR22" s="70"/>
      <c r="AS22" s="70"/>
      <c r="AT22" s="71" t="n">
        <f aca="false">'3º Bimestre'!AT23</f>
        <v>0</v>
      </c>
      <c r="AU22" s="72"/>
      <c r="AV22" s="74"/>
    </row>
    <row r="23" customFormat="false" ht="9.95" hidden="false" customHeight="true" outlineLevel="0" collapsed="false">
      <c r="A23" s="112" t="n">
        <v>11</v>
      </c>
      <c r="B23" s="66"/>
      <c r="C23" s="67" t="str">
        <f aca="false">'1º Bimestre'!B24</f>
        <v>Claudio Daniel da Silva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9" t="n">
        <f aca="false">'Nota 3B'!T22</f>
        <v>0</v>
      </c>
      <c r="W23" s="69"/>
      <c r="X23" s="69"/>
      <c r="Y23" s="69" t="n">
        <f aca="false">'Nota 3B'!W22</f>
        <v>0</v>
      </c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 t="str">
        <f aca="false">IF(V23="","",AVERAGE(V23:AH23))</f>
        <v/>
      </c>
      <c r="AL23" s="70"/>
      <c r="AM23" s="70"/>
      <c r="AN23" s="69"/>
      <c r="AO23" s="69"/>
      <c r="AP23" s="69"/>
      <c r="AQ23" s="70" t="str">
        <f aca="false">IF(AK23&lt;AN23,AN23,AK23)</f>
        <v/>
      </c>
      <c r="AR23" s="70"/>
      <c r="AS23" s="70"/>
      <c r="AT23" s="71" t="n">
        <f aca="false">'3º Bimestre'!AT24</f>
        <v>0</v>
      </c>
      <c r="AU23" s="72"/>
      <c r="AV23" s="74"/>
    </row>
    <row r="24" customFormat="false" ht="9.95" hidden="false" customHeight="true" outlineLevel="0" collapsed="false">
      <c r="A24" s="112" t="n">
        <v>12</v>
      </c>
      <c r="B24" s="66"/>
      <c r="C24" s="67" t="str">
        <f aca="false">'1º Bimestre'!B25</f>
        <v>Daniel Alexander Borges de Araújo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9" t="n">
        <v>4.8</v>
      </c>
      <c r="W24" s="69"/>
      <c r="X24" s="69"/>
      <c r="Y24" s="69" t="n">
        <v>4.8</v>
      </c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 t="n">
        <f aca="false">IF(V24="","",AVERAGE(V24:AH24))</f>
        <v>4.8</v>
      </c>
      <c r="AL24" s="70"/>
      <c r="AM24" s="70"/>
      <c r="AN24" s="69"/>
      <c r="AO24" s="69"/>
      <c r="AP24" s="69"/>
      <c r="AQ24" s="70" t="n">
        <f aca="false">IF(AK24&lt;AN24,AN24,AK24)</f>
        <v>4.8</v>
      </c>
      <c r="AR24" s="70"/>
      <c r="AS24" s="70"/>
      <c r="AT24" s="71" t="n">
        <f aca="false">'3º Bimestre'!AT25</f>
        <v>0</v>
      </c>
      <c r="AU24" s="72"/>
      <c r="AV24" s="74"/>
    </row>
    <row r="25" customFormat="false" ht="9.95" hidden="false" customHeight="true" outlineLevel="0" collapsed="false">
      <c r="A25" s="112" t="n">
        <v>13</v>
      </c>
      <c r="B25" s="66"/>
      <c r="C25" s="67" t="str">
        <f aca="false">'1º Bimestre'!B26</f>
        <v>Daniela Turatti Rauber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9" t="n">
        <v>6</v>
      </c>
      <c r="W25" s="69"/>
      <c r="X25" s="69"/>
      <c r="Y25" s="69" t="n">
        <v>6</v>
      </c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 t="n">
        <f aca="false">IF(V25="","",AVERAGE(V25:AH25))</f>
        <v>6</v>
      </c>
      <c r="AL25" s="70"/>
      <c r="AM25" s="70"/>
      <c r="AN25" s="69"/>
      <c r="AO25" s="69"/>
      <c r="AP25" s="69"/>
      <c r="AQ25" s="70" t="n">
        <f aca="false">IF(AK25&lt;AN25,AN25,AK25)</f>
        <v>6</v>
      </c>
      <c r="AR25" s="70"/>
      <c r="AS25" s="70"/>
      <c r="AT25" s="71" t="n">
        <f aca="false">'3º Bimestre'!AT26</f>
        <v>0</v>
      </c>
      <c r="AU25" s="72"/>
      <c r="AV25" s="74"/>
    </row>
    <row r="26" customFormat="false" ht="9.95" hidden="false" customHeight="true" outlineLevel="0" collapsed="false">
      <c r="A26" s="112" t="n">
        <v>14</v>
      </c>
      <c r="B26" s="66"/>
      <c r="C26" s="67" t="str">
        <f aca="false">'1º Bimestre'!B27</f>
        <v>David Alberto Reis Lopes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9" t="n">
        <f aca="false">'Nota 3B'!T25</f>
        <v>0</v>
      </c>
      <c r="W26" s="69"/>
      <c r="X26" s="69"/>
      <c r="Y26" s="69" t="n">
        <f aca="false">'Nota 3B'!W25</f>
        <v>0</v>
      </c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 t="str">
        <f aca="false">IF(V26="","",AVERAGE(V26:AH26))</f>
        <v/>
      </c>
      <c r="AL26" s="70"/>
      <c r="AM26" s="70"/>
      <c r="AN26" s="69"/>
      <c r="AO26" s="69"/>
      <c r="AP26" s="69"/>
      <c r="AQ26" s="70" t="str">
        <f aca="false">IF(AK26&lt;AN26,AN26,AK26)</f>
        <v/>
      </c>
      <c r="AR26" s="70"/>
      <c r="AS26" s="70"/>
      <c r="AT26" s="71" t="n">
        <f aca="false">'3º Bimestre'!AT27</f>
        <v>1</v>
      </c>
      <c r="AU26" s="72"/>
      <c r="AV26" s="74"/>
    </row>
    <row r="27" customFormat="false" ht="9.95" hidden="false" customHeight="true" outlineLevel="0" collapsed="false">
      <c r="A27" s="112" t="n">
        <v>15</v>
      </c>
      <c r="B27" s="66"/>
      <c r="C27" s="67" t="str">
        <f aca="false">'1º Bimestre'!B28</f>
        <v>Douglas Fernando da Luz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9" t="n">
        <v>5</v>
      </c>
      <c r="W27" s="69"/>
      <c r="X27" s="69"/>
      <c r="Y27" s="69" t="n">
        <v>5</v>
      </c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 t="n">
        <f aca="false">IF(V27="","",AVERAGE(V27:AH27))</f>
        <v>5</v>
      </c>
      <c r="AL27" s="70"/>
      <c r="AM27" s="70"/>
      <c r="AN27" s="69"/>
      <c r="AO27" s="69"/>
      <c r="AP27" s="69"/>
      <c r="AQ27" s="70" t="n">
        <f aca="false">IF(AK27&lt;AN27,AN27,AK27)</f>
        <v>5</v>
      </c>
      <c r="AR27" s="70"/>
      <c r="AS27" s="70"/>
      <c r="AT27" s="71" t="n">
        <f aca="false">'3º Bimestre'!AT28</f>
        <v>2</v>
      </c>
      <c r="AU27" s="72"/>
      <c r="AV27" s="74"/>
    </row>
    <row r="28" customFormat="false" ht="9.95" hidden="false" customHeight="true" outlineLevel="0" collapsed="false">
      <c r="A28" s="112" t="n">
        <v>16</v>
      </c>
      <c r="B28" s="66"/>
      <c r="C28" s="67" t="str">
        <f aca="false">'1º Bimestre'!B29</f>
        <v>Eduardo Cardoso Neto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9" t="n">
        <v>7</v>
      </c>
      <c r="W28" s="69"/>
      <c r="X28" s="69"/>
      <c r="Y28" s="69" t="n">
        <v>7</v>
      </c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 t="n">
        <f aca="false">IF(V28="","",AVERAGE(V28:AH28))</f>
        <v>7</v>
      </c>
      <c r="AL28" s="70"/>
      <c r="AM28" s="70"/>
      <c r="AN28" s="69"/>
      <c r="AO28" s="69"/>
      <c r="AP28" s="69"/>
      <c r="AQ28" s="70" t="n">
        <f aca="false">IF(AK28&lt;AN28,AN28,AK28)</f>
        <v>7</v>
      </c>
      <c r="AR28" s="70"/>
      <c r="AS28" s="70"/>
      <c r="AT28" s="71" t="n">
        <f aca="false">'3º Bimestre'!AT29</f>
        <v>0</v>
      </c>
      <c r="AU28" s="72"/>
      <c r="AV28" s="74"/>
    </row>
    <row r="29" customFormat="false" ht="9.95" hidden="false" customHeight="true" outlineLevel="0" collapsed="false">
      <c r="A29" s="112" t="n">
        <v>17</v>
      </c>
      <c r="B29" s="66"/>
      <c r="C29" s="67" t="str">
        <f aca="false">'1º Bimestre'!B30</f>
        <v>Eleni Rodrigues Ruas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9" t="n">
        <f aca="false">'Nota 3B'!T28</f>
        <v>0</v>
      </c>
      <c r="W29" s="69"/>
      <c r="X29" s="69"/>
      <c r="Y29" s="69" t="n">
        <f aca="false">'Nota 3B'!W28</f>
        <v>0</v>
      </c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 t="str">
        <f aca="false">IF(V29="","",AVERAGE(V29:AH29))</f>
        <v/>
      </c>
      <c r="AL29" s="70"/>
      <c r="AM29" s="70"/>
      <c r="AN29" s="69"/>
      <c r="AO29" s="69"/>
      <c r="AP29" s="69"/>
      <c r="AQ29" s="70" t="str">
        <f aca="false">IF(AK29&lt;AN29,AN29,AK29)</f>
        <v/>
      </c>
      <c r="AR29" s="70"/>
      <c r="AS29" s="70"/>
      <c r="AT29" s="71" t="n">
        <f aca="false">'3º Bimestre'!AT30</f>
        <v>20</v>
      </c>
      <c r="AU29" s="72"/>
      <c r="AV29" s="74"/>
    </row>
    <row r="30" customFormat="false" ht="9.95" hidden="false" customHeight="true" outlineLevel="0" collapsed="false">
      <c r="A30" s="112" t="n">
        <v>18</v>
      </c>
      <c r="B30" s="66"/>
      <c r="C30" s="67" t="str">
        <f aca="false">'1º Bimestre'!B31</f>
        <v>Eric Figueiredo Bernardo dos Santos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9" t="n">
        <v>1.75</v>
      </c>
      <c r="W30" s="69"/>
      <c r="X30" s="69"/>
      <c r="Y30" s="69" t="n">
        <v>1.75</v>
      </c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 t="n">
        <f aca="false">IF(V30="","",AVERAGE(V30:AH30))</f>
        <v>1.75</v>
      </c>
      <c r="AL30" s="70"/>
      <c r="AM30" s="70"/>
      <c r="AN30" s="69"/>
      <c r="AO30" s="69"/>
      <c r="AP30" s="69"/>
      <c r="AQ30" s="70" t="n">
        <f aca="false">IF(AK30&lt;AN30,AN30,AK30)</f>
        <v>1.75</v>
      </c>
      <c r="AR30" s="70"/>
      <c r="AS30" s="70"/>
      <c r="AT30" s="71" t="n">
        <f aca="false">'3º Bimestre'!AT31</f>
        <v>2</v>
      </c>
      <c r="AU30" s="72"/>
      <c r="AV30" s="74"/>
    </row>
    <row r="31" customFormat="false" ht="9.95" hidden="false" customHeight="true" outlineLevel="0" collapsed="false">
      <c r="A31" s="112" t="n">
        <v>19</v>
      </c>
      <c r="B31" s="66"/>
      <c r="C31" s="67" t="str">
        <f aca="false">'1º Bimestre'!B32</f>
        <v>Fernando Rosa dos Santos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9" t="n">
        <v>7.5</v>
      </c>
      <c r="W31" s="69"/>
      <c r="X31" s="69"/>
      <c r="Y31" s="69" t="n">
        <v>7.5</v>
      </c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 t="n">
        <f aca="false">IF(V31="","",AVERAGE(V31:AH31))</f>
        <v>7.5</v>
      </c>
      <c r="AL31" s="70"/>
      <c r="AM31" s="70"/>
      <c r="AN31" s="69"/>
      <c r="AO31" s="69"/>
      <c r="AP31" s="69"/>
      <c r="AQ31" s="70" t="n">
        <f aca="false">IF(AK31&lt;AN31,AN31,AK31)</f>
        <v>7.5</v>
      </c>
      <c r="AR31" s="70"/>
      <c r="AS31" s="70"/>
      <c r="AT31" s="71" t="n">
        <f aca="false">'3º Bimestre'!AT32</f>
        <v>2</v>
      </c>
      <c r="AU31" s="72"/>
      <c r="AV31" s="74"/>
    </row>
    <row r="32" customFormat="false" ht="9.95" hidden="false" customHeight="true" outlineLevel="0" collapsed="false">
      <c r="A32" s="112" t="n">
        <v>20</v>
      </c>
      <c r="B32" s="66"/>
      <c r="C32" s="67" t="str">
        <f aca="false">'1º Bimestre'!B33</f>
        <v>Gustavo Fernando Alves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9" t="n">
        <f aca="false">'Nota 3B'!T31</f>
        <v>0</v>
      </c>
      <c r="W32" s="69"/>
      <c r="X32" s="69"/>
      <c r="Y32" s="69" t="n">
        <f aca="false">'Nota 3B'!W31</f>
        <v>0</v>
      </c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 t="str">
        <f aca="false">IF(V32="","",AVERAGE(V32:AH32))</f>
        <v/>
      </c>
      <c r="AL32" s="70"/>
      <c r="AM32" s="70"/>
      <c r="AN32" s="69"/>
      <c r="AO32" s="69"/>
      <c r="AP32" s="69"/>
      <c r="AQ32" s="70" t="str">
        <f aca="false">IF(AK32&lt;AN32,AN32,AK32)</f>
        <v/>
      </c>
      <c r="AR32" s="70"/>
      <c r="AS32" s="70"/>
      <c r="AT32" s="71" t="n">
        <f aca="false">'3º Bimestre'!AT33</f>
        <v>2</v>
      </c>
      <c r="AU32" s="72"/>
      <c r="AV32" s="74"/>
    </row>
    <row r="33" customFormat="false" ht="9.95" hidden="false" customHeight="true" outlineLevel="0" collapsed="false">
      <c r="A33" s="112" t="n">
        <v>21</v>
      </c>
      <c r="B33" s="66"/>
      <c r="C33" s="67" t="str">
        <f aca="false">'1º Bimestre'!B34</f>
        <v>Gustavo Henrique Armondes Neneve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9" t="n">
        <v>3</v>
      </c>
      <c r="W33" s="69"/>
      <c r="X33" s="69"/>
      <c r="Y33" s="69" t="n">
        <v>3</v>
      </c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70" t="n">
        <f aca="false">IF(V33="","",AVERAGE(V33:AH33))</f>
        <v>3</v>
      </c>
      <c r="AL33" s="70"/>
      <c r="AM33" s="70"/>
      <c r="AN33" s="69"/>
      <c r="AO33" s="69"/>
      <c r="AP33" s="69"/>
      <c r="AQ33" s="70" t="n">
        <f aca="false">IF(AK33&lt;AN33,AN33,AK33)</f>
        <v>3</v>
      </c>
      <c r="AR33" s="70"/>
      <c r="AS33" s="70"/>
      <c r="AT33" s="71" t="n">
        <f aca="false">'3º Bimestre'!AT34</f>
        <v>2</v>
      </c>
      <c r="AU33" s="72"/>
      <c r="AV33" s="74"/>
    </row>
    <row r="34" customFormat="false" ht="9.95" hidden="false" customHeight="true" outlineLevel="0" collapsed="false">
      <c r="A34" s="112" t="n">
        <v>22</v>
      </c>
      <c r="B34" s="66"/>
      <c r="C34" s="67" t="str">
        <f aca="false">'1º Bimestre'!B35</f>
        <v>Icaro Gabriel Alves Leite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9" t="n">
        <v>2.3</v>
      </c>
      <c r="W34" s="69"/>
      <c r="X34" s="69"/>
      <c r="Y34" s="69" t="n">
        <v>2.3</v>
      </c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70" t="n">
        <f aca="false">IF(V34="","",AVERAGE(V34:AH34))</f>
        <v>2.3</v>
      </c>
      <c r="AL34" s="70"/>
      <c r="AM34" s="70"/>
      <c r="AN34" s="69"/>
      <c r="AO34" s="69"/>
      <c r="AP34" s="69"/>
      <c r="AQ34" s="70" t="n">
        <f aca="false">IF(AK34&lt;AN34,AN34,AK34)</f>
        <v>2.3</v>
      </c>
      <c r="AR34" s="70"/>
      <c r="AS34" s="70"/>
      <c r="AT34" s="71" t="n">
        <f aca="false">'3º Bimestre'!AT35</f>
        <v>2</v>
      </c>
      <c r="AU34" s="72"/>
      <c r="AV34" s="74"/>
    </row>
    <row r="35" customFormat="false" ht="9.95" hidden="false" customHeight="true" outlineLevel="0" collapsed="false">
      <c r="A35" s="112" t="n">
        <v>23</v>
      </c>
      <c r="B35" s="66"/>
      <c r="C35" s="67" t="str">
        <f aca="false">'1º Bimestre'!B36</f>
        <v>Jacqueline Pamela Santos Forgiarini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9" t="n">
        <v>7.16</v>
      </c>
      <c r="W35" s="69"/>
      <c r="X35" s="69"/>
      <c r="Y35" s="69" t="n">
        <v>7.16</v>
      </c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70" t="n">
        <f aca="false">IF(V35="","",AVERAGE(V35:AH35))</f>
        <v>7.16</v>
      </c>
      <c r="AL35" s="70"/>
      <c r="AM35" s="70"/>
      <c r="AN35" s="69"/>
      <c r="AO35" s="69"/>
      <c r="AP35" s="69"/>
      <c r="AQ35" s="70" t="n">
        <f aca="false">IF(AK35&lt;AN35,AN35,AK35)</f>
        <v>7.16</v>
      </c>
      <c r="AR35" s="70"/>
      <c r="AS35" s="70"/>
      <c r="AT35" s="71" t="n">
        <f aca="false">'3º Bimestre'!AT36</f>
        <v>0</v>
      </c>
      <c r="AU35" s="72"/>
      <c r="AV35" s="74"/>
    </row>
    <row r="36" customFormat="false" ht="9.95" hidden="false" customHeight="true" outlineLevel="0" collapsed="false">
      <c r="A36" s="112" t="n">
        <v>24</v>
      </c>
      <c r="B36" s="66"/>
      <c r="C36" s="67" t="str">
        <f aca="false">'1º Bimestre'!B37</f>
        <v>Janaina Felipe Milhorini da Silva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9" t="n">
        <v>10</v>
      </c>
      <c r="W36" s="69"/>
      <c r="X36" s="69"/>
      <c r="Y36" s="69" t="n">
        <v>10</v>
      </c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70" t="n">
        <f aca="false">IF(V36="","",AVERAGE(V36:AH36))</f>
        <v>10</v>
      </c>
      <c r="AL36" s="70"/>
      <c r="AM36" s="70"/>
      <c r="AN36" s="69"/>
      <c r="AO36" s="69"/>
      <c r="AP36" s="69"/>
      <c r="AQ36" s="70" t="n">
        <f aca="false">IF(AK36&lt;AN36,AN36,AK36)</f>
        <v>10</v>
      </c>
      <c r="AR36" s="70"/>
      <c r="AS36" s="70"/>
      <c r="AT36" s="71" t="n">
        <f aca="false">'3º Bimestre'!AT37</f>
        <v>0</v>
      </c>
      <c r="AU36" s="72"/>
      <c r="AV36" s="74"/>
    </row>
    <row r="37" customFormat="false" ht="9.95" hidden="false" customHeight="true" outlineLevel="0" collapsed="false">
      <c r="A37" s="112" t="n">
        <v>25</v>
      </c>
      <c r="B37" s="66"/>
      <c r="C37" s="67" t="str">
        <f aca="false">'1º Bimestre'!B38</f>
        <v>Jefferson Roque Sena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9" t="n">
        <v>2</v>
      </c>
      <c r="W37" s="69"/>
      <c r="X37" s="69"/>
      <c r="Y37" s="69" t="n">
        <v>2</v>
      </c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70" t="n">
        <f aca="false">IF(V37="","",AVERAGE(V37:AH37))</f>
        <v>2</v>
      </c>
      <c r="AL37" s="70"/>
      <c r="AM37" s="70"/>
      <c r="AN37" s="69"/>
      <c r="AO37" s="69"/>
      <c r="AP37" s="69"/>
      <c r="AQ37" s="70" t="n">
        <f aca="false">IF(AK37&lt;AN37,AN37,AK37)</f>
        <v>2</v>
      </c>
      <c r="AR37" s="70"/>
      <c r="AS37" s="70"/>
      <c r="AT37" s="71" t="n">
        <f aca="false">'3º Bimestre'!AT38</f>
        <v>0</v>
      </c>
      <c r="AU37" s="72"/>
      <c r="AV37" s="74"/>
    </row>
    <row r="38" customFormat="false" ht="9.95" hidden="false" customHeight="true" outlineLevel="0" collapsed="false">
      <c r="A38" s="112" t="n">
        <v>26</v>
      </c>
      <c r="B38" s="66"/>
      <c r="C38" s="67" t="str">
        <f aca="false">'1º Bimestre'!B39</f>
        <v>Jennyfer Ferreira Zambonato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9" t="n">
        <v>6</v>
      </c>
      <c r="W38" s="69"/>
      <c r="X38" s="69"/>
      <c r="Y38" s="69" t="n">
        <v>6</v>
      </c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70" t="n">
        <f aca="false">IF(V38="","",AVERAGE(V38:AH38))</f>
        <v>6</v>
      </c>
      <c r="AL38" s="70"/>
      <c r="AM38" s="70"/>
      <c r="AN38" s="69"/>
      <c r="AO38" s="69"/>
      <c r="AP38" s="69"/>
      <c r="AQ38" s="70" t="n">
        <f aca="false">IF(AK38&lt;AN38,AN38,AK38)</f>
        <v>6</v>
      </c>
      <c r="AR38" s="70"/>
      <c r="AS38" s="70"/>
      <c r="AT38" s="71" t="n">
        <f aca="false">'3º Bimestre'!AT39</f>
        <v>0</v>
      </c>
      <c r="AU38" s="72"/>
      <c r="AV38" s="74"/>
    </row>
    <row r="39" customFormat="false" ht="9.95" hidden="false" customHeight="true" outlineLevel="0" collapsed="false">
      <c r="A39" s="112" t="n">
        <v>27</v>
      </c>
      <c r="B39" s="66"/>
      <c r="C39" s="67" t="str">
        <f aca="false">'1º Bimestre'!B40</f>
        <v>Jéssica Figueiredo da Silva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9" t="n">
        <v>1</v>
      </c>
      <c r="W39" s="69"/>
      <c r="X39" s="69"/>
      <c r="Y39" s="69" t="n">
        <v>1</v>
      </c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70" t="n">
        <f aca="false">IF(V39="","",AVERAGE(V39:AH39))</f>
        <v>1</v>
      </c>
      <c r="AL39" s="70"/>
      <c r="AM39" s="70"/>
      <c r="AN39" s="69"/>
      <c r="AO39" s="69"/>
      <c r="AP39" s="69"/>
      <c r="AQ39" s="70" t="n">
        <f aca="false">IF(AK39&lt;AN39,AN39,AK39)</f>
        <v>1</v>
      </c>
      <c r="AR39" s="70"/>
      <c r="AS39" s="70"/>
      <c r="AT39" s="71" t="n">
        <f aca="false">'3º Bimestre'!AT40</f>
        <v>0</v>
      </c>
      <c r="AU39" s="72"/>
      <c r="AV39" s="74"/>
    </row>
    <row r="40" customFormat="false" ht="9.95" hidden="false" customHeight="true" outlineLevel="0" collapsed="false">
      <c r="A40" s="112" t="n">
        <v>28</v>
      </c>
      <c r="B40" s="66"/>
      <c r="C40" s="67" t="str">
        <f aca="false">'1º Bimestre'!B41</f>
        <v>Johnnatan Olivate Goularte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9" t="n">
        <f aca="false">'Nota 3B'!T39</f>
        <v>0</v>
      </c>
      <c r="W40" s="69"/>
      <c r="X40" s="69"/>
      <c r="Y40" s="69" t="n">
        <f aca="false">'Nota 3B'!W39</f>
        <v>0</v>
      </c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70" t="str">
        <f aca="false">IF(V40="","",AVERAGE(V40:AH40))</f>
        <v/>
      </c>
      <c r="AL40" s="70"/>
      <c r="AM40" s="70"/>
      <c r="AN40" s="69"/>
      <c r="AO40" s="69"/>
      <c r="AP40" s="69"/>
      <c r="AQ40" s="70" t="str">
        <f aca="false">IF(AK40&lt;AN40,AN40,AK40)</f>
        <v/>
      </c>
      <c r="AR40" s="70"/>
      <c r="AS40" s="70"/>
      <c r="AT40" s="71" t="n">
        <f aca="false">'3º Bimestre'!AT41</f>
        <v>3</v>
      </c>
      <c r="AU40" s="72"/>
      <c r="AV40" s="74"/>
    </row>
    <row r="41" customFormat="false" ht="9.95" hidden="false" customHeight="true" outlineLevel="0" collapsed="false">
      <c r="A41" s="112" t="n">
        <v>29</v>
      </c>
      <c r="B41" s="66"/>
      <c r="C41" s="67" t="str">
        <f aca="false">'1º Bimestre'!B42</f>
        <v>José Henrique de Souza Faria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9" t="n">
        <v>2.83</v>
      </c>
      <c r="W41" s="69"/>
      <c r="X41" s="69"/>
      <c r="Y41" s="69" t="n">
        <v>2.83</v>
      </c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70" t="n">
        <f aca="false">IF(V41="","",AVERAGE(V41:AH41))</f>
        <v>2.83</v>
      </c>
      <c r="AL41" s="70"/>
      <c r="AM41" s="70"/>
      <c r="AN41" s="69"/>
      <c r="AO41" s="69"/>
      <c r="AP41" s="69"/>
      <c r="AQ41" s="70" t="n">
        <f aca="false">IF(AK41&lt;AN41,AN41,AK41)</f>
        <v>2.83</v>
      </c>
      <c r="AR41" s="70"/>
      <c r="AS41" s="70"/>
      <c r="AT41" s="71" t="n">
        <f aca="false">'3º Bimestre'!AT42</f>
        <v>0</v>
      </c>
      <c r="AU41" s="72"/>
      <c r="AV41" s="74"/>
    </row>
    <row r="42" customFormat="false" ht="9.95" hidden="false" customHeight="true" outlineLevel="0" collapsed="false">
      <c r="A42" s="112" t="n">
        <v>30</v>
      </c>
      <c r="B42" s="66"/>
      <c r="C42" s="67" t="str">
        <f aca="false">'1º Bimestre'!B43</f>
        <v>José Luiz Magalhães Lima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9" t="n">
        <f aca="false">'Nota 3B'!T41</f>
        <v>0</v>
      </c>
      <c r="W42" s="69"/>
      <c r="X42" s="69"/>
      <c r="Y42" s="69" t="n">
        <f aca="false">'Nota 3B'!W41</f>
        <v>0</v>
      </c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70" t="str">
        <f aca="false">IF(V42="","",AVERAGE(V42:AH42))</f>
        <v/>
      </c>
      <c r="AL42" s="70"/>
      <c r="AM42" s="70"/>
      <c r="AN42" s="69"/>
      <c r="AO42" s="69"/>
      <c r="AP42" s="69"/>
      <c r="AQ42" s="70" t="str">
        <f aca="false">IF(AK42&lt;AN42,AN42,AK42)</f>
        <v/>
      </c>
      <c r="AR42" s="70"/>
      <c r="AS42" s="70"/>
      <c r="AT42" s="71" t="n">
        <f aca="false">'3º Bimestre'!AT43</f>
        <v>0</v>
      </c>
      <c r="AU42" s="72"/>
      <c r="AV42" s="74"/>
    </row>
    <row r="43" customFormat="false" ht="9.95" hidden="false" customHeight="true" outlineLevel="0" collapsed="false">
      <c r="A43" s="112" t="n">
        <v>31</v>
      </c>
      <c r="B43" s="66"/>
      <c r="C43" s="67" t="str">
        <f aca="false">'1º Bimestre'!B44</f>
        <v>Jozebel Arvani Zaniolo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9" t="n">
        <v>6.16</v>
      </c>
      <c r="W43" s="69"/>
      <c r="X43" s="69"/>
      <c r="Y43" s="69" t="n">
        <v>6.16</v>
      </c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70" t="n">
        <f aca="false">IF(V43="","",AVERAGE(V43:AH43))</f>
        <v>6.16</v>
      </c>
      <c r="AL43" s="70"/>
      <c r="AM43" s="70"/>
      <c r="AN43" s="69"/>
      <c r="AO43" s="69"/>
      <c r="AP43" s="69"/>
      <c r="AQ43" s="70" t="n">
        <f aca="false">IF(AK43&lt;AN43,AN43,AK43)</f>
        <v>6.16</v>
      </c>
      <c r="AR43" s="70"/>
      <c r="AS43" s="70"/>
      <c r="AT43" s="71" t="n">
        <f aca="false">'3º Bimestre'!AT44</f>
        <v>0</v>
      </c>
      <c r="AU43" s="72"/>
      <c r="AV43" s="74"/>
    </row>
    <row r="44" customFormat="false" ht="9.95" hidden="false" customHeight="true" outlineLevel="0" collapsed="false">
      <c r="A44" s="112" t="n">
        <v>32</v>
      </c>
      <c r="B44" s="66"/>
      <c r="C44" s="67" t="str">
        <f aca="false">'1º Bimestre'!B45</f>
        <v>Julio Cesar Ritter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9" t="n">
        <v>7</v>
      </c>
      <c r="W44" s="69"/>
      <c r="X44" s="69"/>
      <c r="Y44" s="69" t="n">
        <v>7</v>
      </c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70" t="n">
        <f aca="false">IF(V44="","",AVERAGE(V44:AH44))</f>
        <v>7</v>
      </c>
      <c r="AL44" s="70"/>
      <c r="AM44" s="70"/>
      <c r="AN44" s="69"/>
      <c r="AO44" s="69"/>
      <c r="AP44" s="69"/>
      <c r="AQ44" s="70" t="n">
        <f aca="false">IF(AK44&lt;AN44,AN44,AK44)</f>
        <v>7</v>
      </c>
      <c r="AR44" s="70"/>
      <c r="AS44" s="70"/>
      <c r="AT44" s="71" t="n">
        <f aca="false">'3º Bimestre'!AT45</f>
        <v>3</v>
      </c>
      <c r="AU44" s="72"/>
      <c r="AV44" s="74"/>
    </row>
    <row r="45" customFormat="false" ht="9.95" hidden="false" customHeight="true" outlineLevel="0" collapsed="false">
      <c r="A45" s="112" t="n">
        <v>33</v>
      </c>
      <c r="B45" s="66"/>
      <c r="C45" s="67" t="str">
        <f aca="false">'1º Bimestre'!B46</f>
        <v>Kerolaine Gonçalves Ferreira da Silva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9" t="n">
        <v>4</v>
      </c>
      <c r="W45" s="69"/>
      <c r="X45" s="69"/>
      <c r="Y45" s="69" t="n">
        <v>4</v>
      </c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70" t="n">
        <f aca="false">IF(V45="","",AVERAGE(V45:AH45))</f>
        <v>4</v>
      </c>
      <c r="AL45" s="70"/>
      <c r="AM45" s="70"/>
      <c r="AN45" s="69"/>
      <c r="AO45" s="69"/>
      <c r="AP45" s="69"/>
      <c r="AQ45" s="70" t="n">
        <f aca="false">IF(AK45&lt;AN45,AN45,AK45)</f>
        <v>4</v>
      </c>
      <c r="AR45" s="70"/>
      <c r="AS45" s="70"/>
      <c r="AT45" s="71" t="n">
        <f aca="false">'3º Bimestre'!AT46</f>
        <v>0</v>
      </c>
      <c r="AU45" s="72"/>
      <c r="AV45" s="74"/>
    </row>
    <row r="46" customFormat="false" ht="9.95" hidden="false" customHeight="true" outlineLevel="0" collapsed="false">
      <c r="A46" s="112" t="n">
        <v>34</v>
      </c>
      <c r="B46" s="66"/>
      <c r="C46" s="67" t="str">
        <f aca="false">'1º Bimestre'!B47</f>
        <v>Ketherin Alexsandra da Silva Gomes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9" t="n">
        <v>9.75</v>
      </c>
      <c r="W46" s="69"/>
      <c r="X46" s="69"/>
      <c r="Y46" s="69" t="n">
        <v>9.75</v>
      </c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70" t="n">
        <f aca="false">IF(V46="","",AVERAGE(V46:AH46))</f>
        <v>9.75</v>
      </c>
      <c r="AL46" s="70"/>
      <c r="AM46" s="70"/>
      <c r="AN46" s="69"/>
      <c r="AO46" s="69"/>
      <c r="AP46" s="69"/>
      <c r="AQ46" s="70" t="n">
        <f aca="false">IF(AK46&lt;AN46,AN46,AK46)</f>
        <v>9.75</v>
      </c>
      <c r="AR46" s="70"/>
      <c r="AS46" s="70"/>
      <c r="AT46" s="71" t="n">
        <f aca="false">'3º Bimestre'!AT47</f>
        <v>0</v>
      </c>
      <c r="AU46" s="72"/>
      <c r="AV46" s="74"/>
    </row>
    <row r="47" customFormat="false" ht="9.95" hidden="false" customHeight="true" outlineLevel="0" collapsed="false">
      <c r="A47" s="112" t="n">
        <v>35</v>
      </c>
      <c r="B47" s="66"/>
      <c r="C47" s="67" t="str">
        <f aca="false">'1º Bimestre'!B48</f>
        <v>Leandro Rauber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9" t="n">
        <v>3</v>
      </c>
      <c r="W47" s="69"/>
      <c r="X47" s="69"/>
      <c r="Y47" s="69" t="n">
        <v>3</v>
      </c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70" t="n">
        <f aca="false">IF(V47="","",AVERAGE(V47:AH47))</f>
        <v>3</v>
      </c>
      <c r="AL47" s="70"/>
      <c r="AM47" s="70"/>
      <c r="AN47" s="69"/>
      <c r="AO47" s="69"/>
      <c r="AP47" s="69"/>
      <c r="AQ47" s="70" t="n">
        <f aca="false">IF(AK47&lt;AN47,AN47,AK47)</f>
        <v>3</v>
      </c>
      <c r="AR47" s="70"/>
      <c r="AS47" s="70"/>
      <c r="AT47" s="71" t="n">
        <f aca="false">'3º Bimestre'!AT48</f>
        <v>0</v>
      </c>
      <c r="AU47" s="72"/>
      <c r="AV47" s="74"/>
    </row>
    <row r="48" customFormat="false" ht="9.95" hidden="false" customHeight="true" outlineLevel="0" collapsed="false">
      <c r="A48" s="112" t="n">
        <v>36</v>
      </c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 t="str">
        <f aca="false">IF(V48="","",IF(OR(MOD(AVERAGE(V48:AH48),1)&lt;0.25,MOD(AVERAGE(V48:AH48),1)&gt;=0.75),ROUND(AVERAGE(V48:AH48),0),INT(AVERAGE(V48:AH48))+0.5))</f>
        <v/>
      </c>
      <c r="AL48" s="70"/>
      <c r="AM48" s="70"/>
      <c r="AN48" s="70"/>
      <c r="AO48" s="70"/>
      <c r="AP48" s="70"/>
      <c r="AQ48" s="70" t="str">
        <f aca="false">IF(AK48&lt;AN48,IF(OR(MOD(AN48,1)&lt;0.25,MOD(AN48,1)&gt;=0.75),ROUND(AN48,0),INT(AN48)+0.5),AK48)</f>
        <v/>
      </c>
      <c r="AR48" s="70"/>
      <c r="AS48" s="70"/>
      <c r="AT48" s="71"/>
      <c r="AU48" s="72"/>
      <c r="AV48" s="74"/>
    </row>
    <row r="49" customFormat="false" ht="9.95" hidden="false" customHeight="true" outlineLevel="0" collapsed="false">
      <c r="A49" s="112" t="n">
        <v>37</v>
      </c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 t="str">
        <f aca="false">IF(V49="","",IF(OR(MOD(AVERAGE(V49:AH49),1)&lt;0.25,MOD(AVERAGE(V49:AH49),1)&gt;=0.75),ROUND(AVERAGE(V49:AH49),0),INT(AVERAGE(V49:AH49))+0.5))</f>
        <v/>
      </c>
      <c r="AL49" s="70"/>
      <c r="AM49" s="70"/>
      <c r="AN49" s="70"/>
      <c r="AO49" s="70"/>
      <c r="AP49" s="70"/>
      <c r="AQ49" s="70" t="str">
        <f aca="false">IF(AK49&lt;AN49,IF(OR(MOD(AN49,1)&lt;0.25,MOD(AN49,1)&gt;=0.75),ROUND(AN49,0),INT(AN49)+0.5),AK49)</f>
        <v/>
      </c>
      <c r="AR49" s="70"/>
      <c r="AS49" s="70"/>
      <c r="AT49" s="71"/>
      <c r="AU49" s="72"/>
      <c r="AV49" s="74"/>
    </row>
    <row r="50" customFormat="false" ht="9.95" hidden="false" customHeight="true" outlineLevel="0" collapsed="false">
      <c r="A50" s="112" t="n">
        <v>38</v>
      </c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 t="str">
        <f aca="false">IF(V50="","",IF(OR(MOD(AVERAGE(V50:AH50),1)&lt;0.25,MOD(AVERAGE(V50:AH50),1)&gt;=0.75),ROUND(AVERAGE(V50:AH50),0),INT(AVERAGE(V50:AH50))+0.5))</f>
        <v/>
      </c>
      <c r="AL50" s="70"/>
      <c r="AM50" s="70"/>
      <c r="AN50" s="70"/>
      <c r="AO50" s="70"/>
      <c r="AP50" s="70"/>
      <c r="AQ50" s="70" t="str">
        <f aca="false">IF(AK50&lt;AN50,IF(OR(MOD(AN50,1)&lt;0.25,MOD(AN50,1)&gt;=0.75),ROUND(AN50,0),INT(AN50)+0.5),AK50)</f>
        <v/>
      </c>
      <c r="AR50" s="70"/>
      <c r="AS50" s="70"/>
      <c r="AT50" s="71"/>
      <c r="AU50" s="72"/>
      <c r="AV50" s="74"/>
    </row>
    <row r="51" customFormat="false" ht="9.95" hidden="false" customHeight="true" outlineLevel="0" collapsed="false">
      <c r="A51" s="112" t="n">
        <v>39</v>
      </c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 t="str">
        <f aca="false">IF(V51="","",IF(OR(MOD(AVERAGE(V51:AH51),1)&lt;0.25,MOD(AVERAGE(V51:AH51),1)&gt;=0.75),ROUND(AVERAGE(V51:AH51),0),INT(AVERAGE(V51:AH51))+0.5))</f>
        <v/>
      </c>
      <c r="AL51" s="70"/>
      <c r="AM51" s="70"/>
      <c r="AN51" s="70"/>
      <c r="AO51" s="70"/>
      <c r="AP51" s="70"/>
      <c r="AQ51" s="70" t="str">
        <f aca="false">IF(AK51&lt;AN51,IF(OR(MOD(AN51,1)&lt;0.25,MOD(AN51,1)&gt;=0.75),ROUND(AN51,0),INT(AN51)+0.5),AK51)</f>
        <v/>
      </c>
      <c r="AR51" s="70"/>
      <c r="AS51" s="70"/>
      <c r="AT51" s="71"/>
      <c r="AU51" s="75"/>
      <c r="AV51" s="74"/>
    </row>
    <row r="52" customFormat="false" ht="9.95" hidden="false" customHeight="true" outlineLevel="0" collapsed="false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7"/>
      <c r="AU52" s="76"/>
      <c r="AV52" s="74"/>
    </row>
    <row r="53" customFormat="false" ht="9.95" hidden="false" customHeight="true" outlineLevel="0" collapsed="false">
      <c r="A53" s="76" t="s">
        <v>72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8"/>
      <c r="AQ53" s="78"/>
      <c r="AR53" s="78"/>
      <c r="AS53" s="78"/>
      <c r="AT53" s="78"/>
      <c r="AU53" s="78"/>
      <c r="AV53" s="74"/>
    </row>
    <row r="54" customFormat="false" ht="9.95" hidden="false" customHeight="true" outlineLevel="0" collapsed="false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9" t="s">
        <v>73</v>
      </c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9" t="s">
        <v>74</v>
      </c>
      <c r="AQ54" s="79"/>
      <c r="AR54" s="79"/>
      <c r="AS54" s="79"/>
      <c r="AT54" s="79"/>
      <c r="AU54" s="79"/>
      <c r="AV54" s="74"/>
    </row>
  </sheetData>
  <sheetProtection sheet="true" password="e468" objects="true" scenarios="true" formatCells="false" selectLockedCells="true"/>
  <mergeCells count="376">
    <mergeCell ref="A2:AU2"/>
    <mergeCell ref="A3:AU3"/>
    <mergeCell ref="A4:AU4"/>
    <mergeCell ref="A5:AT5"/>
    <mergeCell ref="AG6:AT6"/>
    <mergeCell ref="AG7:AT7"/>
    <mergeCell ref="AG8:AT8"/>
    <mergeCell ref="A9:A12"/>
    <mergeCell ref="B9:B12"/>
    <mergeCell ref="C9:U12"/>
    <mergeCell ref="V9:AJ10"/>
    <mergeCell ref="AK9:AM12"/>
    <mergeCell ref="AN9:AP12"/>
    <mergeCell ref="AQ9:AS12"/>
    <mergeCell ref="AT9:AT12"/>
    <mergeCell ref="AU9:AU12"/>
    <mergeCell ref="V11:X12"/>
    <mergeCell ref="Y11:AA12"/>
    <mergeCell ref="AB11:AD12"/>
    <mergeCell ref="AE11:AG12"/>
    <mergeCell ref="AH11:AJ12"/>
    <mergeCell ref="C13:U13"/>
    <mergeCell ref="V13:X13"/>
    <mergeCell ref="Y13:AA13"/>
    <mergeCell ref="AB13:AD13"/>
    <mergeCell ref="AE13:AG13"/>
    <mergeCell ref="AH13:AJ13"/>
    <mergeCell ref="AK13:AM13"/>
    <mergeCell ref="AN13:AP13"/>
    <mergeCell ref="AQ13:AS13"/>
    <mergeCell ref="C14:U14"/>
    <mergeCell ref="V14:X14"/>
    <mergeCell ref="Y14:AA14"/>
    <mergeCell ref="AB14:AD14"/>
    <mergeCell ref="AE14:AG14"/>
    <mergeCell ref="AH14:AJ14"/>
    <mergeCell ref="AK14:AM14"/>
    <mergeCell ref="AN14:AP14"/>
    <mergeCell ref="AQ14:AS14"/>
    <mergeCell ref="C15:U15"/>
    <mergeCell ref="V15:X15"/>
    <mergeCell ref="Y15:AA15"/>
    <mergeCell ref="AB15:AD15"/>
    <mergeCell ref="AE15:AG15"/>
    <mergeCell ref="AH15:AJ15"/>
    <mergeCell ref="AK15:AM15"/>
    <mergeCell ref="AN15:AP15"/>
    <mergeCell ref="AQ15:AS15"/>
    <mergeCell ref="C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C17:U17"/>
    <mergeCell ref="V17:X17"/>
    <mergeCell ref="Y17:AA17"/>
    <mergeCell ref="AB17:AD17"/>
    <mergeCell ref="AE17:AG17"/>
    <mergeCell ref="AH17:AJ17"/>
    <mergeCell ref="AK17:AM17"/>
    <mergeCell ref="AN17:AP17"/>
    <mergeCell ref="AQ17:AS17"/>
    <mergeCell ref="C18:U18"/>
    <mergeCell ref="V18:X18"/>
    <mergeCell ref="Y18:AA18"/>
    <mergeCell ref="AB18:AD18"/>
    <mergeCell ref="AE18:AG18"/>
    <mergeCell ref="AH18:AJ18"/>
    <mergeCell ref="AK18:AM18"/>
    <mergeCell ref="AN18:AP18"/>
    <mergeCell ref="AQ18:AS18"/>
    <mergeCell ref="C19:U19"/>
    <mergeCell ref="V19:X19"/>
    <mergeCell ref="Y19:AA19"/>
    <mergeCell ref="AB19:AD19"/>
    <mergeCell ref="AE19:AG19"/>
    <mergeCell ref="AH19:AJ19"/>
    <mergeCell ref="AK19:AM19"/>
    <mergeCell ref="AN19:AP19"/>
    <mergeCell ref="AQ19:AS19"/>
    <mergeCell ref="C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C21:U21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C22:U22"/>
    <mergeCell ref="V22:X22"/>
    <mergeCell ref="Y22:AA22"/>
    <mergeCell ref="AB22:AD22"/>
    <mergeCell ref="AE22:AG22"/>
    <mergeCell ref="AH22:AJ22"/>
    <mergeCell ref="AK22:AM22"/>
    <mergeCell ref="AN22:AP22"/>
    <mergeCell ref="AQ22:AS22"/>
    <mergeCell ref="C23:U23"/>
    <mergeCell ref="V23:X23"/>
    <mergeCell ref="Y23:AA23"/>
    <mergeCell ref="AB23:AD23"/>
    <mergeCell ref="AE23:AG23"/>
    <mergeCell ref="AH23:AJ23"/>
    <mergeCell ref="AK23:AM23"/>
    <mergeCell ref="AN23:AP23"/>
    <mergeCell ref="AQ23:AS23"/>
    <mergeCell ref="C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C25:U25"/>
    <mergeCell ref="V25:X25"/>
    <mergeCell ref="Y25:AA25"/>
    <mergeCell ref="AB25:AD25"/>
    <mergeCell ref="AE25:AG25"/>
    <mergeCell ref="AH25:AJ25"/>
    <mergeCell ref="AK25:AM25"/>
    <mergeCell ref="AN25:AP25"/>
    <mergeCell ref="AQ25:AS25"/>
    <mergeCell ref="C26:U26"/>
    <mergeCell ref="V26:X26"/>
    <mergeCell ref="Y26:AA26"/>
    <mergeCell ref="AB26:AD26"/>
    <mergeCell ref="AE26:AG26"/>
    <mergeCell ref="AH26:AJ26"/>
    <mergeCell ref="AK26:AM26"/>
    <mergeCell ref="AN26:AP26"/>
    <mergeCell ref="AQ26:AS26"/>
    <mergeCell ref="C27:U27"/>
    <mergeCell ref="V27:X27"/>
    <mergeCell ref="Y27:AA27"/>
    <mergeCell ref="AB27:AD27"/>
    <mergeCell ref="AE27:AG27"/>
    <mergeCell ref="AH27:AJ27"/>
    <mergeCell ref="AK27:AM27"/>
    <mergeCell ref="AN27:AP27"/>
    <mergeCell ref="AQ27:AS27"/>
    <mergeCell ref="C28:U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C29:U29"/>
    <mergeCell ref="V29:X29"/>
    <mergeCell ref="Y29:AA29"/>
    <mergeCell ref="AB29:AD29"/>
    <mergeCell ref="AE29:AG29"/>
    <mergeCell ref="AH29:AJ29"/>
    <mergeCell ref="AK29:AM29"/>
    <mergeCell ref="AN29:AP29"/>
    <mergeCell ref="AQ29:AS29"/>
    <mergeCell ref="C30:U30"/>
    <mergeCell ref="V30:X30"/>
    <mergeCell ref="Y30:AA30"/>
    <mergeCell ref="AB30:AD30"/>
    <mergeCell ref="AE30:AG30"/>
    <mergeCell ref="AH30:AJ30"/>
    <mergeCell ref="AK30:AM30"/>
    <mergeCell ref="AN30:AP30"/>
    <mergeCell ref="AQ30:AS30"/>
    <mergeCell ref="C31:U31"/>
    <mergeCell ref="V31:X31"/>
    <mergeCell ref="Y31:AA31"/>
    <mergeCell ref="AB31:AD31"/>
    <mergeCell ref="AE31:AG31"/>
    <mergeCell ref="AH31:AJ31"/>
    <mergeCell ref="AK31:AM31"/>
    <mergeCell ref="AN31:AP31"/>
    <mergeCell ref="AQ31:AS31"/>
    <mergeCell ref="C32:U32"/>
    <mergeCell ref="V32:X32"/>
    <mergeCell ref="Y32:AA32"/>
    <mergeCell ref="AB32:AD32"/>
    <mergeCell ref="AE32:AG32"/>
    <mergeCell ref="AH32:AJ32"/>
    <mergeCell ref="AK32:AM32"/>
    <mergeCell ref="AN32:AP32"/>
    <mergeCell ref="AQ32:AS32"/>
    <mergeCell ref="C33:U33"/>
    <mergeCell ref="V33:X33"/>
    <mergeCell ref="Y33:AA33"/>
    <mergeCell ref="AB33:AD33"/>
    <mergeCell ref="AE33:AG33"/>
    <mergeCell ref="AH33:AJ33"/>
    <mergeCell ref="AK33:AM33"/>
    <mergeCell ref="AN33:AP33"/>
    <mergeCell ref="AQ33:AS33"/>
    <mergeCell ref="C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C35:U35"/>
    <mergeCell ref="V35:X35"/>
    <mergeCell ref="Y35:AA35"/>
    <mergeCell ref="AB35:AD35"/>
    <mergeCell ref="AE35:AG35"/>
    <mergeCell ref="AH35:AJ35"/>
    <mergeCell ref="AK35:AM35"/>
    <mergeCell ref="AN35:AP35"/>
    <mergeCell ref="AQ35:AS35"/>
    <mergeCell ref="C36:U36"/>
    <mergeCell ref="V36:X36"/>
    <mergeCell ref="Y36:AA36"/>
    <mergeCell ref="AB36:AD36"/>
    <mergeCell ref="AE36:AG36"/>
    <mergeCell ref="AH36:AJ36"/>
    <mergeCell ref="AK36:AM36"/>
    <mergeCell ref="AN36:AP36"/>
    <mergeCell ref="AQ36:AS36"/>
    <mergeCell ref="C37:U37"/>
    <mergeCell ref="V37:X37"/>
    <mergeCell ref="Y37:AA37"/>
    <mergeCell ref="AB37:AD37"/>
    <mergeCell ref="AE37:AG37"/>
    <mergeCell ref="AH37:AJ37"/>
    <mergeCell ref="AK37:AM37"/>
    <mergeCell ref="AN37:AP37"/>
    <mergeCell ref="AQ37:AS37"/>
    <mergeCell ref="C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C39:U39"/>
    <mergeCell ref="V39:X39"/>
    <mergeCell ref="Y39:AA39"/>
    <mergeCell ref="AB39:AD39"/>
    <mergeCell ref="AE39:AG39"/>
    <mergeCell ref="AH39:AJ39"/>
    <mergeCell ref="AK39:AM39"/>
    <mergeCell ref="AN39:AP39"/>
    <mergeCell ref="AQ39:AS39"/>
    <mergeCell ref="C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C41:U41"/>
    <mergeCell ref="V41:X41"/>
    <mergeCell ref="Y41:AA41"/>
    <mergeCell ref="AB41:AD41"/>
    <mergeCell ref="AE41:AG41"/>
    <mergeCell ref="AH41:AJ41"/>
    <mergeCell ref="AK41:AM41"/>
    <mergeCell ref="AN41:AP41"/>
    <mergeCell ref="AQ41:AS41"/>
    <mergeCell ref="C42:U42"/>
    <mergeCell ref="V42:X42"/>
    <mergeCell ref="Y42:AA42"/>
    <mergeCell ref="AB42:AD42"/>
    <mergeCell ref="AE42:AG42"/>
    <mergeCell ref="AH42:AJ42"/>
    <mergeCell ref="AK42:AM42"/>
    <mergeCell ref="AN42:AP42"/>
    <mergeCell ref="AQ42:AS42"/>
    <mergeCell ref="C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C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C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C46:U46"/>
    <mergeCell ref="V46:X46"/>
    <mergeCell ref="Y46:AA46"/>
    <mergeCell ref="AB46:AD46"/>
    <mergeCell ref="AE46:AG46"/>
    <mergeCell ref="AH46:AJ46"/>
    <mergeCell ref="AK46:AM46"/>
    <mergeCell ref="AN46:AP46"/>
    <mergeCell ref="AQ46:AS46"/>
    <mergeCell ref="C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C48:U48"/>
    <mergeCell ref="V48:X48"/>
    <mergeCell ref="Y48:AA48"/>
    <mergeCell ref="AB48:AD48"/>
    <mergeCell ref="AE48:AG48"/>
    <mergeCell ref="AH48:AJ48"/>
    <mergeCell ref="AK48:AM48"/>
    <mergeCell ref="AN48:AP48"/>
    <mergeCell ref="AQ48:AS48"/>
    <mergeCell ref="C49:U49"/>
    <mergeCell ref="V49:X49"/>
    <mergeCell ref="Y49:AA49"/>
    <mergeCell ref="AB49:AD49"/>
    <mergeCell ref="AE49:AG49"/>
    <mergeCell ref="AH49:AJ49"/>
    <mergeCell ref="AK49:AM49"/>
    <mergeCell ref="AN49:AP49"/>
    <mergeCell ref="AQ49:AS49"/>
    <mergeCell ref="C50:U50"/>
    <mergeCell ref="V50:X50"/>
    <mergeCell ref="Y50:AA50"/>
    <mergeCell ref="AB50:AD50"/>
    <mergeCell ref="AE50:AG50"/>
    <mergeCell ref="AH50:AJ50"/>
    <mergeCell ref="AK50:AM50"/>
    <mergeCell ref="AN50:AP50"/>
    <mergeCell ref="AQ50:AS50"/>
    <mergeCell ref="C51:U51"/>
    <mergeCell ref="V51:X51"/>
    <mergeCell ref="Y51:AA51"/>
    <mergeCell ref="AB51:AD51"/>
    <mergeCell ref="AE51:AG51"/>
    <mergeCell ref="AH51:AJ51"/>
    <mergeCell ref="AK51:AM51"/>
    <mergeCell ref="AN51:AP51"/>
    <mergeCell ref="AQ51:AS51"/>
    <mergeCell ref="N53:AB53"/>
    <mergeCell ref="AP53:AU53"/>
    <mergeCell ref="N54:AB54"/>
    <mergeCell ref="AP54:AU54"/>
  </mergeCells>
  <printOptions headings="false" gridLines="false" gridLinesSet="true" horizontalCentered="false" verticalCentered="false"/>
  <pageMargins left="0.196527777777778" right="1.96875" top="0.19652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10" workbookViewId="0">
      <selection pane="topLeft" activeCell="C13" activeCellId="0" sqref="C13"/>
    </sheetView>
  </sheetViews>
  <sheetFormatPr defaultRowHeight="12.75"/>
  <cols>
    <col collapsed="false" hidden="false" max="1" min="1" style="0" width="12.8418367346939"/>
    <col collapsed="false" hidden="false" max="2" min="2" style="0" width="12.984693877551"/>
    <col collapsed="false" hidden="false" max="3" min="3" style="0" width="2.56632653061224"/>
    <col collapsed="false" hidden="false" max="43" min="4" style="0" width="2"/>
    <col collapsed="false" hidden="false" max="44" min="44" style="0" width="3.41836734693878"/>
    <col collapsed="false" hidden="false" max="45" min="45" style="1" width="5.70408163265306"/>
    <col collapsed="false" hidden="false" max="46" min="46" style="2" width="20.265306122449"/>
  </cols>
  <sheetData>
    <row r="1" s="6" customFormat="true" ht="12.75" hidden="false" customHeight="true" outlineLevel="0" collapsed="false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4"/>
    </row>
    <row r="2" s="6" customFormat="true" ht="12.75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="6" customFormat="true" ht="12.75" hidden="false" customHeight="true" outlineLevel="0" collapsed="false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="6" customFormat="true" ht="12.75" hidden="false" customHeight="true" outlineLevel="0" collapsed="false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="6" customFormat="true" ht="14.1" hidden="false" customHeight="true" outlineLevel="0" collapsed="false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customFormat="false" ht="12.75" hidden="false" customHeight="false" outlineLevel="0" collapsed="false">
      <c r="A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</row>
    <row r="7" customFormat="false" ht="12.75" hidden="false" customHeight="false" outlineLevel="0" collapsed="false">
      <c r="A7" s="82" t="s">
        <v>75</v>
      </c>
      <c r="B7" s="82" t="s">
        <v>76</v>
      </c>
      <c r="C7" s="83" t="s">
        <v>77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customFormat="false" ht="12.8" hidden="false" customHeight="false" outlineLevel="0" collapsed="false">
      <c r="A8" s="93" t="n">
        <v>40395</v>
      </c>
      <c r="B8" s="85" t="n">
        <v>2</v>
      </c>
      <c r="C8" s="86" t="s">
        <v>106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</row>
    <row r="9" customFormat="false" ht="12.8" hidden="false" customHeight="false" outlineLevel="0" collapsed="false">
      <c r="A9" s="93" t="n">
        <v>40402</v>
      </c>
      <c r="B9" s="85" t="n">
        <v>2</v>
      </c>
      <c r="C9" s="86" t="s">
        <v>107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</row>
    <row r="10" customFormat="false" ht="12.8" hidden="false" customHeight="false" outlineLevel="0" collapsed="false">
      <c r="A10" s="93" t="n">
        <v>40409</v>
      </c>
      <c r="B10" s="85" t="n">
        <v>2</v>
      </c>
      <c r="C10" s="86" t="s">
        <v>108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</row>
    <row r="11" customFormat="false" ht="12.8" hidden="false" customHeight="false" outlineLevel="0" collapsed="false">
      <c r="A11" s="93" t="n">
        <v>40416</v>
      </c>
      <c r="B11" s="85" t="n">
        <v>2</v>
      </c>
      <c r="C11" s="86" t="s">
        <v>109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</row>
    <row r="12" customFormat="false" ht="12.8" hidden="false" customHeight="false" outlineLevel="0" collapsed="false">
      <c r="A12" s="93" t="n">
        <v>40423</v>
      </c>
      <c r="B12" s="85" t="n">
        <v>2</v>
      </c>
      <c r="C12" s="86" t="s">
        <v>110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</row>
    <row r="13" customFormat="false" ht="12.8" hidden="false" customHeight="false" outlineLevel="0" collapsed="false">
      <c r="A13" s="93" t="n">
        <v>40429</v>
      </c>
      <c r="B13" s="85" t="n">
        <v>2</v>
      </c>
      <c r="C13" s="86" t="s">
        <v>111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</row>
    <row r="14" customFormat="false" ht="12.8" hidden="false" customHeight="false" outlineLevel="0" collapsed="false">
      <c r="A14" s="93" t="n">
        <v>40430</v>
      </c>
      <c r="B14" s="85" t="n">
        <v>2</v>
      </c>
      <c r="C14" s="86" t="s">
        <v>112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</row>
    <row r="15" customFormat="false" ht="12.8" hidden="false" customHeight="false" outlineLevel="0" collapsed="false">
      <c r="A15" s="93" t="n">
        <v>40437</v>
      </c>
      <c r="B15" s="85" t="n">
        <v>2</v>
      </c>
      <c r="C15" s="86" t="s">
        <v>87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</row>
    <row r="16" customFormat="false" ht="12.8" hidden="false" customHeight="false" outlineLevel="0" collapsed="false">
      <c r="A16" s="93" t="n">
        <v>40444</v>
      </c>
      <c r="B16" s="85" t="n">
        <v>2</v>
      </c>
      <c r="C16" s="86" t="s">
        <v>113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</row>
    <row r="17" customFormat="false" ht="12.8" hidden="false" customHeight="false" outlineLevel="0" collapsed="false">
      <c r="A17" s="93" t="n">
        <v>40446</v>
      </c>
      <c r="B17" s="85" t="n">
        <v>2</v>
      </c>
      <c r="C17" s="86" t="s">
        <v>114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</row>
    <row r="18" customFormat="false" ht="12.8" hidden="false" customHeight="false" outlineLevel="0" collapsed="false">
      <c r="A18" s="93" t="n">
        <v>40451</v>
      </c>
      <c r="B18" s="85" t="n">
        <v>2</v>
      </c>
      <c r="C18" s="86" t="s">
        <v>115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</row>
    <row r="19" customFormat="false" ht="12.75" hidden="false" customHeight="false" outlineLevel="0" collapsed="false">
      <c r="A19" s="85"/>
      <c r="B19" s="85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</row>
    <row r="20" customFormat="false" ht="12.75" hidden="false" customHeight="false" outlineLevel="0" collapsed="false">
      <c r="A20" s="85"/>
      <c r="B20" s="85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</row>
    <row r="21" customFormat="false" ht="12.75" hidden="false" customHeight="false" outlineLevel="0" collapsed="false">
      <c r="A21" s="85"/>
      <c r="B21" s="85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</row>
    <row r="22" customFormat="false" ht="12.75" hidden="false" customHeight="false" outlineLevel="0" collapsed="false">
      <c r="A22" s="85"/>
      <c r="B22" s="85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</row>
    <row r="23" customFormat="false" ht="12.75" hidden="false" customHeight="false" outlineLevel="0" collapsed="false">
      <c r="A23" s="85"/>
      <c r="B23" s="85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</row>
    <row r="24" customFormat="false" ht="12.75" hidden="false" customHeight="false" outlineLevel="0" collapsed="false">
      <c r="A24" s="85"/>
      <c r="B24" s="85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</row>
    <row r="25" customFormat="false" ht="12.75" hidden="false" customHeight="false" outlineLevel="0" collapsed="false">
      <c r="A25" s="85"/>
      <c r="B25" s="85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</row>
    <row r="26" customFormat="false" ht="12.75" hidden="false" customHeight="false" outlineLevel="0" collapsed="false">
      <c r="A26" s="85"/>
      <c r="B26" s="85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</row>
    <row r="27" customFormat="false" ht="12.75" hidden="false" customHeight="false" outlineLevel="0" collapsed="false">
      <c r="A27" s="85"/>
      <c r="B27" s="85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</row>
    <row r="28" customFormat="false" ht="12.75" hidden="false" customHeight="false" outlineLevel="0" collapsed="false">
      <c r="A28" s="85"/>
      <c r="B28" s="85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</row>
    <row r="29" customFormat="false" ht="12.75" hidden="false" customHeight="false" outlineLevel="0" collapsed="false">
      <c r="A29" s="85"/>
      <c r="B29" s="85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</row>
    <row r="30" customFormat="false" ht="12.75" hidden="false" customHeight="false" outlineLevel="0" collapsed="false">
      <c r="A30" s="85"/>
      <c r="B30" s="85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8" t="s">
        <v>96</v>
      </c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</row>
    <row r="31" customFormat="false" ht="12.75" hidden="false" customHeight="false" outlineLevel="0" collapsed="false">
      <c r="A31" s="85"/>
      <c r="B31" s="85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</row>
    <row r="32" customFormat="false" ht="12.75" hidden="false" customHeight="false" outlineLevel="0" collapsed="false">
      <c r="A32" s="85"/>
      <c r="B32" s="85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</row>
    <row r="33" customFormat="false" ht="12.75" hidden="false" customHeight="false" outlineLevel="0" collapsed="false">
      <c r="A33" s="85"/>
      <c r="B33" s="85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</row>
    <row r="34" customFormat="false" ht="12.75" hidden="false" customHeight="false" outlineLevel="0" collapsed="false">
      <c r="A34" s="85"/>
      <c r="B34" s="85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</row>
    <row r="35" customFormat="false" ht="12.75" hidden="false" customHeight="false" outlineLevel="0" collapsed="false">
      <c r="A35" s="85"/>
      <c r="B35" s="85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</row>
    <row r="36" customFormat="false" ht="12.75" hidden="false" customHeight="false" outlineLevel="0" collapsed="false">
      <c r="A36" s="85"/>
      <c r="B36" s="85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</row>
    <row r="37" customFormat="false" ht="12.75" hidden="false" customHeight="false" outlineLevel="0" collapsed="false">
      <c r="A37" s="85"/>
      <c r="B37" s="85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</row>
    <row r="38" customFormat="false" ht="12.75" hidden="false" customHeight="false" outlineLevel="0" collapsed="false">
      <c r="A38" s="85"/>
      <c r="B38" s="85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</row>
    <row r="39" customFormat="false" ht="12.75" hidden="false" customHeight="false" outlineLevel="0" collapsed="false">
      <c r="A39" s="85"/>
      <c r="B39" s="85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</row>
    <row r="40" customFormat="false" ht="12.75" hidden="false" customHeight="false" outlineLevel="0" collapsed="false">
      <c r="A40" s="89" t="s">
        <v>97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</row>
    <row r="41" customFormat="false" ht="12.75" hidden="false" customHeight="false" outlineLevel="0" collapsed="false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</row>
  </sheetData>
  <mergeCells count="49">
    <mergeCell ref="A2:AT2"/>
    <mergeCell ref="A3:AT3"/>
    <mergeCell ref="A4:AT4"/>
    <mergeCell ref="A5:AT5"/>
    <mergeCell ref="C6:AT6"/>
    <mergeCell ref="C7:AT7"/>
    <mergeCell ref="C8:AT8"/>
    <mergeCell ref="C9:AT9"/>
    <mergeCell ref="C10:AT10"/>
    <mergeCell ref="C11:AT11"/>
    <mergeCell ref="C12:AT12"/>
    <mergeCell ref="C13:AT13"/>
    <mergeCell ref="C14:AT14"/>
    <mergeCell ref="C15:AT15"/>
    <mergeCell ref="C16:AT16"/>
    <mergeCell ref="C17:AT17"/>
    <mergeCell ref="C18:AT18"/>
    <mergeCell ref="C19:AT19"/>
    <mergeCell ref="C20:AT20"/>
    <mergeCell ref="C21:AT21"/>
    <mergeCell ref="C22:AT22"/>
    <mergeCell ref="C23:AT23"/>
    <mergeCell ref="C24:AT24"/>
    <mergeCell ref="C25:AT25"/>
    <mergeCell ref="C26:AT26"/>
    <mergeCell ref="C27:AT27"/>
    <mergeCell ref="C28:AT28"/>
    <mergeCell ref="C29:AT29"/>
    <mergeCell ref="C30:AH30"/>
    <mergeCell ref="AI30:AT30"/>
    <mergeCell ref="C31:AH31"/>
    <mergeCell ref="AI31:AT31"/>
    <mergeCell ref="C32:AH32"/>
    <mergeCell ref="AI32:AT32"/>
    <mergeCell ref="C33:AH33"/>
    <mergeCell ref="AI33:AT33"/>
    <mergeCell ref="C34:AH34"/>
    <mergeCell ref="AI34:AT34"/>
    <mergeCell ref="C35:AH35"/>
    <mergeCell ref="AI35:AT35"/>
    <mergeCell ref="C36:AH36"/>
    <mergeCell ref="AI36:AT36"/>
    <mergeCell ref="C37:AH37"/>
    <mergeCell ref="AI37:AT37"/>
    <mergeCell ref="C38:AH38"/>
    <mergeCell ref="AI38:AT38"/>
    <mergeCell ref="C39:AH39"/>
    <mergeCell ref="AI39:AT39"/>
    <mergeCell ref="A40:AT41"/>
  </mergeCells>
  <printOptions headings="false" gridLines="false" gridLinesSet="true" horizontalCentered="false" verticalCentered="false"/>
  <pageMargins left="0.39375" right="0.196527777777778" top="0.0784722222222222" bottom="0.0784722222222222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8504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lastModifiedBy>Jacinto Franco</cp:lastModifiedBy>
  <cp:lastPrinted>2010-10-14T17:37:33Z</cp:lastPrinted>
  <dcterms:modified xsi:type="dcterms:W3CDTF">2010-12-16T15:29:44Z</dcterms:modified>
  <cp:revision>77</cp:revision>
</cp:coreProperties>
</file>