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f81fa7b12ebbc/Desktop/"/>
    </mc:Choice>
  </mc:AlternateContent>
  <xr:revisionPtr revIDLastSave="0" documentId="8_{62D60704-E82F-41BE-A5E4-5131FCB96E03}" xr6:coauthVersionLast="47" xr6:coauthVersionMax="47" xr10:uidLastSave="{00000000-0000-0000-0000-000000000000}"/>
  <bookViews>
    <workbookView xWindow="-108" yWindow="-108" windowWidth="23256" windowHeight="13896" xr2:uid="{B894DE52-B483-4660-9FD2-F03B458AA5D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1" l="1"/>
  <c r="K60" i="1"/>
  <c r="L60" i="1" s="1"/>
  <c r="M59" i="1"/>
  <c r="K59" i="1"/>
  <c r="L59" i="1" s="1"/>
  <c r="M58" i="1"/>
  <c r="K58" i="1"/>
  <c r="L58" i="1" s="1"/>
  <c r="M57" i="1"/>
  <c r="L57" i="1"/>
  <c r="K57" i="1"/>
  <c r="M56" i="1"/>
  <c r="K56" i="1"/>
  <c r="L56" i="1" s="1"/>
  <c r="M55" i="1"/>
  <c r="K55" i="1"/>
  <c r="L55" i="1" s="1"/>
  <c r="M54" i="1"/>
  <c r="K54" i="1"/>
  <c r="L54" i="1" s="1"/>
  <c r="M53" i="1"/>
  <c r="L53" i="1"/>
  <c r="K53" i="1"/>
  <c r="M52" i="1"/>
  <c r="K52" i="1"/>
  <c r="L52" i="1" s="1"/>
  <c r="M51" i="1"/>
  <c r="K51" i="1"/>
  <c r="L51" i="1" s="1"/>
  <c r="M50" i="1"/>
  <c r="K50" i="1"/>
  <c r="L50" i="1" s="1"/>
  <c r="M49" i="1"/>
  <c r="L49" i="1"/>
  <c r="K49" i="1"/>
  <c r="M48" i="1"/>
  <c r="K48" i="1"/>
  <c r="L48" i="1" s="1"/>
  <c r="M47" i="1"/>
  <c r="K47" i="1"/>
  <c r="L47" i="1" s="1"/>
  <c r="M46" i="1"/>
  <c r="K46" i="1"/>
  <c r="L46" i="1" s="1"/>
  <c r="M45" i="1"/>
  <c r="L45" i="1"/>
  <c r="K45" i="1"/>
  <c r="M44" i="1"/>
  <c r="K44" i="1"/>
  <c r="L44" i="1" s="1"/>
  <c r="M43" i="1"/>
  <c r="K43" i="1"/>
  <c r="L43" i="1" s="1"/>
  <c r="M42" i="1"/>
  <c r="K42" i="1"/>
  <c r="L42" i="1" s="1"/>
  <c r="M41" i="1"/>
  <c r="L41" i="1"/>
  <c r="K41" i="1"/>
  <c r="M40" i="1"/>
  <c r="K40" i="1"/>
  <c r="L40" i="1" s="1"/>
  <c r="M39" i="1"/>
  <c r="K39" i="1"/>
  <c r="L39" i="1" s="1"/>
  <c r="M38" i="1"/>
  <c r="K38" i="1"/>
  <c r="L38" i="1" s="1"/>
  <c r="M37" i="1"/>
  <c r="L37" i="1"/>
  <c r="K37" i="1"/>
  <c r="M36" i="1"/>
  <c r="K36" i="1"/>
  <c r="L36" i="1" s="1"/>
  <c r="M35" i="1"/>
  <c r="K35" i="1"/>
  <c r="L35" i="1" s="1"/>
  <c r="M34" i="1"/>
  <c r="K34" i="1"/>
  <c r="L34" i="1" s="1"/>
  <c r="M33" i="1"/>
  <c r="L33" i="1"/>
  <c r="K33" i="1"/>
  <c r="M32" i="1"/>
  <c r="K32" i="1"/>
  <c r="L32" i="1" s="1"/>
  <c r="M31" i="1"/>
  <c r="K31" i="1"/>
  <c r="L31" i="1" s="1"/>
  <c r="M30" i="1"/>
  <c r="K30" i="1"/>
  <c r="L30" i="1" s="1"/>
  <c r="M29" i="1"/>
  <c r="L29" i="1"/>
  <c r="K29" i="1"/>
  <c r="M28" i="1"/>
  <c r="K28" i="1"/>
  <c r="L28" i="1" s="1"/>
  <c r="M27" i="1"/>
  <c r="K27" i="1"/>
  <c r="L27" i="1" s="1"/>
  <c r="M26" i="1"/>
  <c r="K26" i="1"/>
  <c r="L26" i="1" s="1"/>
  <c r="M25" i="1"/>
  <c r="L25" i="1"/>
  <c r="K25" i="1"/>
  <c r="M24" i="1"/>
  <c r="K24" i="1"/>
  <c r="L24" i="1" s="1"/>
  <c r="M23" i="1"/>
  <c r="K23" i="1"/>
  <c r="L23" i="1" s="1"/>
  <c r="M22" i="1"/>
  <c r="K22" i="1"/>
  <c r="L22" i="1" s="1"/>
  <c r="M21" i="1"/>
  <c r="L21" i="1"/>
  <c r="K21" i="1"/>
  <c r="M20" i="1"/>
  <c r="K20" i="1"/>
  <c r="L20" i="1" s="1"/>
  <c r="M19" i="1"/>
  <c r="K19" i="1"/>
  <c r="L19" i="1" s="1"/>
  <c r="M18" i="1"/>
  <c r="K18" i="1"/>
  <c r="L18" i="1" s="1"/>
  <c r="M17" i="1"/>
  <c r="L17" i="1"/>
  <c r="K17" i="1"/>
  <c r="M16" i="1"/>
  <c r="K16" i="1"/>
  <c r="L16" i="1" s="1"/>
  <c r="M15" i="1"/>
  <c r="K15" i="1"/>
  <c r="L15" i="1" s="1"/>
  <c r="M14" i="1"/>
  <c r="K14" i="1"/>
  <c r="L14" i="1" s="1"/>
  <c r="M13" i="1"/>
  <c r="L13" i="1"/>
  <c r="K13" i="1"/>
  <c r="M12" i="1"/>
  <c r="K12" i="1"/>
  <c r="L12" i="1" s="1"/>
  <c r="M11" i="1"/>
  <c r="K11" i="1"/>
  <c r="L11" i="1" s="1"/>
  <c r="M10" i="1"/>
  <c r="K10" i="1"/>
  <c r="L10" i="1" s="1"/>
  <c r="M9" i="1"/>
  <c r="L9" i="1"/>
  <c r="K9" i="1"/>
  <c r="M8" i="1"/>
  <c r="K8" i="1"/>
  <c r="L8" i="1" s="1"/>
  <c r="M7" i="1"/>
  <c r="K7" i="1"/>
  <c r="L7" i="1" s="1"/>
  <c r="M6" i="1"/>
  <c r="K6" i="1"/>
  <c r="L6" i="1" s="1"/>
  <c r="M5" i="1"/>
  <c r="L5" i="1"/>
  <c r="K5" i="1"/>
  <c r="M4" i="1"/>
  <c r="K4" i="1"/>
  <c r="L4" i="1" s="1"/>
  <c r="M3" i="1"/>
  <c r="K3" i="1"/>
  <c r="L3" i="1" s="1"/>
  <c r="M2" i="1"/>
  <c r="K2" i="1"/>
  <c r="L2" i="1" s="1"/>
</calcChain>
</file>

<file path=xl/sharedStrings.xml><?xml version="1.0" encoding="utf-8"?>
<sst xmlns="http://schemas.openxmlformats.org/spreadsheetml/2006/main" count="307" uniqueCount="136">
  <si>
    <t>Category</t>
  </si>
  <si>
    <t>Name</t>
  </si>
  <si>
    <t>ASIN</t>
  </si>
  <si>
    <t>Seller</t>
  </si>
  <si>
    <t>Tracking ID</t>
  </si>
  <si>
    <t>Date Shipped</t>
  </si>
  <si>
    <t>Price</t>
  </si>
  <si>
    <t>Items Shipped</t>
  </si>
  <si>
    <t>Returns</t>
  </si>
  <si>
    <t>Revenue</t>
  </si>
  <si>
    <t>Rate</t>
  </si>
  <si>
    <t>Amount</t>
  </si>
  <si>
    <t>Date</t>
  </si>
  <si>
    <t>Home</t>
  </si>
  <si>
    <t>Philips 9-Watts B22 LED Cool Day White LED Bulb, Pack of 12, (Ace Saver)</t>
  </si>
  <si>
    <t>B01F0WR6JA</t>
  </si>
  <si>
    <t>3rd Party</t>
  </si>
  <si>
    <t>collab-sukh0a-21</t>
  </si>
  <si>
    <t>Luggage</t>
  </si>
  <si>
    <t>HORNBULL Denial Navy Leather Wallet for Men | Wallets Men with RFID Blocking | Mens Wallet</t>
  </si>
  <si>
    <t>B085LFPKQB</t>
  </si>
  <si>
    <t>Wireless Accessories</t>
  </si>
  <si>
    <t>Flix Micro Usb Cable For Smartphone (Black)</t>
  </si>
  <si>
    <t>B09NHVCHS9</t>
  </si>
  <si>
    <t>Electronic Components &amp; Home Audio</t>
  </si>
  <si>
    <t>ZEBRONICS Zeb-Bro in Ear Wired Earphones with Mic, 3.5mm Audio Jack, 10mm Drivers, Phone/Tablet Compatible(Green)</t>
  </si>
  <si>
    <t>B09R24JBYV</t>
  </si>
  <si>
    <t>collab-lootdeal-21</t>
  </si>
  <si>
    <t>Office &amp; School Supplies</t>
  </si>
  <si>
    <t>GLUN® Water Magic Book, Magic Doodle Pen, Coloring Doodle Drawing Board Games for Kids, Educational Book for Growing Kids Pack of 1 Book</t>
  </si>
  <si>
    <t>B0BYDXFNWW</t>
  </si>
  <si>
    <t>Baby &amp; Nursery</t>
  </si>
  <si>
    <t>Baby Dove Rich Moisture Hair to Toe Baby Wash 400 ml, No Tears Body Wash for Baby's Soft Skin - Hypoallergenic, No Sulphates, No Parabens</t>
  </si>
  <si>
    <t>B072PZ1W89</t>
  </si>
  <si>
    <t>Beauty &amp; Grooming</t>
  </si>
  <si>
    <t>Hamdard RAUGHAN-E-BADAM SHIREEN Sweet Cold Pressed 100% Pure and Natural Almond Oil-(100 ML)</t>
  </si>
  <si>
    <t>B082LVWNLR</t>
  </si>
  <si>
    <t>SET WET Deodorant Spray Perfume Cool, Charm &amp; Mischief Avatar for men, 150ml (Pack of 3)</t>
  </si>
  <si>
    <t>B079QBB5YT</t>
  </si>
  <si>
    <t>collab-beast01-21</t>
  </si>
  <si>
    <t>Patio, Lawn &amp; Garden</t>
  </si>
  <si>
    <t>Odomos Protect Mosquito Repellent Liquid Vaporiser Refill (Pack of 3) | Fits all standard machines | Kills Dengue mosquitoes</t>
  </si>
  <si>
    <t>B0982FPTQS</t>
  </si>
  <si>
    <t>Grocery &amp; Gourmet Food</t>
  </si>
  <si>
    <t>DiSano Pure Honey 500 g (pack of 1)</t>
  </si>
  <si>
    <t>B08HSTYT8N</t>
  </si>
  <si>
    <t>collab-gazablootdeal-21</t>
  </si>
  <si>
    <t>boAt Rockerz 450 Superman Edition Bluetooth On Ear Headphones with Mic, Upto 15 Hours Playback, 40MM Drivers, Padded Ear Cushions, Integrated Controls</t>
  </si>
  <si>
    <t>B0BLGV4SX4</t>
  </si>
  <si>
    <t>collab-tricksanyapp-21</t>
  </si>
  <si>
    <t>Cell Phones &amp; Accessories</t>
  </si>
  <si>
    <t>realme narzo N55 (Prime Blue, 4GB+64GB) 33W Segment Fastest Charging | Super High-res 64MP Primary AI Camera</t>
  </si>
  <si>
    <t>B0BZ479WZD</t>
  </si>
  <si>
    <t>GM Atmos 22 Watt LED Batten Tube Light, 100 Lumens Per Watt, 6500K, Long Life, Anti-glare Diffuser, Fluctuation Proof (Pack of, 4)</t>
  </si>
  <si>
    <t>B0BBQVJH2H</t>
  </si>
  <si>
    <t>Dot &amp; Key Ceramides &amp; Hyaluronic Hydrating Face Cream With Probiotic &amp; Rice Water I Barrier Repair Cream | Ceramide Moisturizer For Dry Skin &amp; Sensiti</t>
  </si>
  <si>
    <t>B0BDVG99J5</t>
  </si>
  <si>
    <t>REALMAN Fresh Mood Deodorant, Strong Body Spray, Long Lasting Fragrance for Men, 200ml</t>
  </si>
  <si>
    <t>B0B2WQJ23G</t>
  </si>
  <si>
    <t>Bagrry's Corn Flakes Plus 800gm (with Extra 80gm) Pouch | Original and Healthier | Low Fat &amp; Cholesterol | High Fibre | All Natural CornFlakes |Breakf</t>
  </si>
  <si>
    <t>B071S6LMBH</t>
  </si>
  <si>
    <t>Tetley | Naturally Sweet Green Tea with Mango Flavour | Immune with Added Vitamin C | Green Tea | 25 Tea Bags</t>
  </si>
  <si>
    <t>B084BGVM5C</t>
  </si>
  <si>
    <t>UNIBIC Cookies, Cashew Badam Cookies, 500g | Kaju Biscuit | Cashew Biscuits | Almond Cookies | UNIBIC Cashew Badam Cookies | Kaju | Cashew | Badam</t>
  </si>
  <si>
    <t>B07XLMXN2X</t>
  </si>
  <si>
    <t>Home Improvement</t>
  </si>
  <si>
    <t>Mini COB Work Light, Rechargeable Cob Keychain Light with Retractable Keychain, Bottle Opener, Collapsible Bracket, Carabiner, Pocket Magnetic COB Lig</t>
  </si>
  <si>
    <t>B0BG25JM8H</t>
  </si>
  <si>
    <t>collab-looterworld-21</t>
  </si>
  <si>
    <t>Kitchen &amp; Dining</t>
  </si>
  <si>
    <t>Amazon Brand - Solimo Borosilicate Glass Mix Bowl, Set of 2 (3,600 ML Each)</t>
  </si>
  <si>
    <t>B07P9P5VZ5</t>
  </si>
  <si>
    <t>Health &amp;amp; Personal Care Appliances</t>
  </si>
  <si>
    <t>Lifelong LLDC45 Ultra Sonic Care Battery Powered Toothbrush for Adults with Free Clove Dental Care Plan,Replacable Heads| Soft Floss Tip &amp; Spiral Bris</t>
  </si>
  <si>
    <t>B08ZSJW8TF</t>
  </si>
  <si>
    <t>Other Gift Card Brands</t>
  </si>
  <si>
    <t>Congratulations! - Amazon Pay eGift Card</t>
  </si>
  <si>
    <t>B00JURCVA6</t>
  </si>
  <si>
    <t>Crystal Stainless Steel Oil Dispenser Bottle/Pourer, 350 ml, Silver, Pack of 1</t>
  </si>
  <si>
    <t>B07PV2CBZ9</t>
  </si>
  <si>
    <t>Biotique Cucumber Pore Tightening Refreshing Toner with Himalayan Waters, Pack of 120ml</t>
  </si>
  <si>
    <t>B00791CS2G</t>
  </si>
  <si>
    <t>REALMAN Fresh Spirit Deodorant, Strong Men’s Body Spray, Long Lasting Fragrance, 200ml</t>
  </si>
  <si>
    <t>B0B2WRR826</t>
  </si>
  <si>
    <t>Beurer HR 4000 Cordless Beard Trimmer / styler Splash-proof , Battery Powered , LED display with 3 Years Warranty</t>
  </si>
  <si>
    <t>B089X2CH6T</t>
  </si>
  <si>
    <t>Health &amp; Household</t>
  </si>
  <si>
    <t>Sirona Razor for Women, Hair Remover for Women, Body Razor for Women, Women Razor, with Aloe Boost for Smooth Arms, Legs, Underarms &amp; Bikini Line, 4-B</t>
  </si>
  <si>
    <t>B08DBGCM8R</t>
  </si>
  <si>
    <t>Books &amp; Textbooks</t>
  </si>
  <si>
    <t>Knowledge Encyclopedia - Human Body</t>
  </si>
  <si>
    <t>Computers, Tablets &amp; Components</t>
  </si>
  <si>
    <t>Amazon Basics Wired Over Ear Gaming Headphone with Mic for PC | 50mm Drivers | with 2m Cable (Black)</t>
  </si>
  <si>
    <t>B0BSXG2Q9Z</t>
  </si>
  <si>
    <t>KBS Washing Machine Stand Refrigerator Stand Anti Vibration Pads for Washing Machine with Suction Cup Kitchen Accessories Items Washer Dryer Furniture</t>
  </si>
  <si>
    <t>B0994FKHZL</t>
  </si>
  <si>
    <t>Fogg Scent Prince 30 ml</t>
  </si>
  <si>
    <t>B07HFWGD54</t>
  </si>
  <si>
    <t>Clothing &amp; Accessories</t>
  </si>
  <si>
    <t>Hello Design Women's Solid Frill Fit and Flare Maxi Dress (Indigo Blue, L)</t>
  </si>
  <si>
    <t>B08H8R3ZJY</t>
  </si>
  <si>
    <t>Luxury Beauty</t>
  </si>
  <si>
    <t>Brillare Vitamin C Face Wash | for Pigmentation &amp; Dark Spots | Coconut &amp; Orange Face Wash for Skin Brightening | 100% Natural Powder Facewash | 15g</t>
  </si>
  <si>
    <t>B097YSGB3H</t>
  </si>
  <si>
    <t>CLUB BOLLYWOOD for Canon Eos 7D Camera Replacement Interface Rubber Cover USB Hdmi Port Dusrproof Protector Cameras &amp; Photo | Replacement Parts &amp; Tool</t>
  </si>
  <si>
    <t>B0C4GQW63R</t>
  </si>
  <si>
    <t>Safari Polyester 24 Cms Travel Bag(KRYPTON17DFBLU_Blue)</t>
  </si>
  <si>
    <t>B097L2RSF1</t>
  </si>
  <si>
    <t>Ritu Stainless Steel Electronic Gas Lighter, Multicolour</t>
  </si>
  <si>
    <t>B018TQR2CA</t>
  </si>
  <si>
    <t>Lapster Speedo Type Non-Slip Rubber Base Mouse Pad with Antifray Stitched Embroidery Edges for Laptop PC - (240mm x 200mm x 2mm)</t>
  </si>
  <si>
    <t>B09NL1NHBZ</t>
  </si>
  <si>
    <t>collab-lowestdealz-21</t>
  </si>
  <si>
    <t>Oral B Sensitive &amp; Gums Extra Softs Manual Toothbrush For Adults, Multicolor - (Buy 2 Get 2 Free)</t>
  </si>
  <si>
    <t>B0B591M2JK</t>
  </si>
  <si>
    <t>Wrangler SMU Denims 62</t>
  </si>
  <si>
    <t>B0BM9N913B</t>
  </si>
  <si>
    <t>Bombay Shaving Company Turmeric Shaving Foam,266 ml (33% Extra) with Turmeric &amp; Sandalwood</t>
  </si>
  <si>
    <t>B084VKRZSW</t>
  </si>
  <si>
    <t>wipro 20W LED Cool Day Light Led Tubelight, Pack of 2, (D532065_2)</t>
  </si>
  <si>
    <t>B01BEUYOUQ</t>
  </si>
  <si>
    <t>Pet Food &amp; Supplies</t>
  </si>
  <si>
    <t>Whiskas Adult (1+ Years) Dry Cat Food, Ocean Fish Flavour, 1.2Kg Pack</t>
  </si>
  <si>
    <t>B00LHUMDMU</t>
  </si>
  <si>
    <t>ZEBSTER Z-CC25 USB to Type C Cable, flat cable, supports upto 3A,Charge &amp; Sync (Black)</t>
  </si>
  <si>
    <t>B0C6FCHW3N</t>
  </si>
  <si>
    <t>Fruit of the Loom Men's Solid Thermal Bottom (MTB02-A1S2_Off White_S)</t>
  </si>
  <si>
    <t>B083VBMLRH</t>
  </si>
  <si>
    <t>Little's Baby Pants Diapers with Wetness Indicator and 12 Hours Absorption, Large (L), 9-14 kg, 120 Count</t>
  </si>
  <si>
    <t>B08J125Y5C</t>
  </si>
  <si>
    <t>KBS Baby Safety Electric Switch Board Dummy Socket Plug Cover Guards, Standard, White, Pack of 12</t>
  </si>
  <si>
    <t>B09KQ1GZ57</t>
  </si>
  <si>
    <t>SuperBottoms Dry Feel Langot: Pack of 1 Baby Langot with Stay Dry, Cotton Padding, Gentle Elastics | Assorted Prints</t>
  </si>
  <si>
    <t>B0BVG6PBRV</t>
  </si>
  <si>
    <t>boAt Micro USB 55 Tangle-free, Sturdy Micro USB Cable with 3A Fast Charging &amp; 480mbps Data Transmission (Black)</t>
  </si>
  <si>
    <t>B08WRWPM22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</si>
</sst>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m/d/yyyy"/>
    <numFmt numFmtId="166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0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2" fillId="2" borderId="0" xfId="0" applyNumberFormat="1" applyFont="1" applyFill="1"/>
    <xf numFmtId="0" fontId="2" fillId="2" borderId="0" xfId="0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pla\Downloads\Fixed.xlsx" TargetMode="External"/><Relationship Id="rId1" Type="http://schemas.openxmlformats.org/officeDocument/2006/relationships/externalLinkPath" Target="file:///C:\Users\bipla\Downloads\Fix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eWiseCommission"/>
      <sheetName val="New Raw"/>
      <sheetName val="Commission rate"/>
      <sheetName val="Revenue"/>
    </sheetNames>
    <sheetDataSet>
      <sheetData sheetId="0"/>
      <sheetData sheetId="1"/>
      <sheetData sheetId="2">
        <row r="1">
          <cell r="A1" t="str">
            <v>Category]</v>
          </cell>
          <cell r="B1" t="str">
            <v>Commission rates</v>
          </cell>
        </row>
        <row r="2">
          <cell r="A2" t="str">
            <v>Grocery &amp; Gourmet Food</v>
          </cell>
          <cell r="B2">
            <v>0.08</v>
          </cell>
        </row>
        <row r="3">
          <cell r="A3" t="str">
            <v>Other</v>
          </cell>
          <cell r="B3">
            <v>0</v>
          </cell>
        </row>
        <row r="4">
          <cell r="A4" t="str">
            <v>Computers, Tablets &amp; Components</v>
          </cell>
          <cell r="B4">
            <v>0.08</v>
          </cell>
        </row>
        <row r="5">
          <cell r="A5" t="str">
            <v>Health &amp; Household</v>
          </cell>
          <cell r="B5">
            <v>0.08</v>
          </cell>
        </row>
        <row r="6">
          <cell r="A6" t="str">
            <v>Wireless Accessories</v>
          </cell>
          <cell r="B6">
            <v>0.08</v>
          </cell>
        </row>
        <row r="7">
          <cell r="A7" t="str">
            <v>Kitchen &amp; Dining</v>
          </cell>
          <cell r="B7">
            <v>0.08</v>
          </cell>
        </row>
        <row r="8">
          <cell r="A8" t="str">
            <v>Cell Phones &amp; Accessories</v>
          </cell>
          <cell r="B8">
            <v>0.01</v>
          </cell>
        </row>
        <row r="9">
          <cell r="A9" t="str">
            <v>Beauty &amp; Grooming</v>
          </cell>
          <cell r="B9">
            <v>0.08</v>
          </cell>
        </row>
        <row r="10">
          <cell r="A10" t="str">
            <v>Electronic Components &amp; Home Audio</v>
          </cell>
          <cell r="B10">
            <v>0.08</v>
          </cell>
        </row>
        <row r="11">
          <cell r="A11" t="str">
            <v>Home</v>
          </cell>
          <cell r="B11">
            <v>0.08</v>
          </cell>
        </row>
        <row r="12">
          <cell r="A12" t="str">
            <v>Health &amp;amp; Personal Care Appliances</v>
          </cell>
          <cell r="B12">
            <v>0.08</v>
          </cell>
        </row>
        <row r="13">
          <cell r="A13" t="str">
            <v>Clothing &amp; Accessories</v>
          </cell>
          <cell r="B13">
            <v>0.08</v>
          </cell>
        </row>
        <row r="14">
          <cell r="A14" t="str">
            <v>Home Improvement</v>
          </cell>
          <cell r="B14">
            <v>0.08</v>
          </cell>
        </row>
        <row r="15">
          <cell r="A15" t="str">
            <v>Shoes, Handbags, Wallets, Sunglasses</v>
          </cell>
          <cell r="B15">
            <v>0.08</v>
          </cell>
        </row>
        <row r="16">
          <cell r="A16" t="str">
            <v>Books &amp; Textbooks</v>
          </cell>
          <cell r="B16">
            <v>0.08</v>
          </cell>
        </row>
        <row r="17">
          <cell r="A17" t="str">
            <v>Amazon Fresh Products</v>
          </cell>
          <cell r="B17">
            <v>0.08</v>
          </cell>
        </row>
        <row r="18">
          <cell r="A18" t="str">
            <v>Automotive</v>
          </cell>
          <cell r="B18">
            <v>0.08</v>
          </cell>
        </row>
        <row r="19">
          <cell r="A19" t="str">
            <v>Major Appliances</v>
          </cell>
          <cell r="B19">
            <v>0.08</v>
          </cell>
        </row>
        <row r="20">
          <cell r="A20" t="str">
            <v>Home Entertainment</v>
          </cell>
          <cell r="B20">
            <v>0.08</v>
          </cell>
        </row>
        <row r="21">
          <cell r="A21" t="str">
            <v>Office &amp; School Supplies</v>
          </cell>
          <cell r="B21">
            <v>0.08</v>
          </cell>
        </row>
        <row r="22">
          <cell r="A22" t="str">
            <v>Baby &amp; Nursery</v>
          </cell>
          <cell r="B22">
            <v>0.08</v>
          </cell>
        </row>
        <row r="23">
          <cell r="A23" t="str">
            <v>Sports &amp; Fitness</v>
          </cell>
          <cell r="B23">
            <v>0.08</v>
          </cell>
        </row>
        <row r="24">
          <cell r="A24" t="str">
            <v>Business &amp; Industrial Supplies</v>
          </cell>
          <cell r="B24">
            <v>0.08</v>
          </cell>
        </row>
        <row r="25">
          <cell r="A25" t="str">
            <v>Amazon Fresh Products</v>
          </cell>
          <cell r="B25">
            <v>0.08</v>
          </cell>
        </row>
        <row r="26">
          <cell r="A26" t="str">
            <v>Luggage</v>
          </cell>
          <cell r="B26">
            <v>0.08</v>
          </cell>
        </row>
        <row r="27">
          <cell r="A27" t="str">
            <v>Toys &amp; Games</v>
          </cell>
          <cell r="B27">
            <v>0.08</v>
          </cell>
        </row>
        <row r="28">
          <cell r="A28" t="str">
            <v>Other Gift Card Brands</v>
          </cell>
          <cell r="B28">
            <v>0</v>
          </cell>
        </row>
        <row r="29">
          <cell r="A29" t="str">
            <v>Patio, Lawn &amp; Garden</v>
          </cell>
          <cell r="B29">
            <v>0.08</v>
          </cell>
        </row>
        <row r="30">
          <cell r="A30" t="str">
            <v>Furniture</v>
          </cell>
          <cell r="B30">
            <v>0.08</v>
          </cell>
        </row>
        <row r="31">
          <cell r="A31" t="str">
            <v>Other</v>
          </cell>
          <cell r="B31">
            <v>0</v>
          </cell>
        </row>
        <row r="32">
          <cell r="A32" t="str">
            <v>Pet Food &amp; Supplies</v>
          </cell>
          <cell r="B32">
            <v>0.08</v>
          </cell>
        </row>
        <row r="33">
          <cell r="A33" t="str">
            <v>Fire TV Devices</v>
          </cell>
          <cell r="B33">
            <v>0.08</v>
          </cell>
        </row>
        <row r="34">
          <cell r="A34" t="str">
            <v>Echo Devices</v>
          </cell>
          <cell r="B34">
            <v>0.08</v>
          </cell>
        </row>
        <row r="35">
          <cell r="A35" t="str">
            <v>Watches</v>
          </cell>
          <cell r="B35">
            <v>0.08</v>
          </cell>
        </row>
        <row r="36">
          <cell r="A36" t="str">
            <v>Kindle Books</v>
          </cell>
          <cell r="B36">
            <v>0.08</v>
          </cell>
        </row>
        <row r="37">
          <cell r="A37" t="str">
            <v>Video Games</v>
          </cell>
          <cell r="B37">
            <v>0.08</v>
          </cell>
        </row>
        <row r="38">
          <cell r="A38" t="str">
            <v>Jewelry</v>
          </cell>
          <cell r="B38">
            <v>0</v>
          </cell>
        </row>
        <row r="39">
          <cell r="A39" t="str">
            <v>Luxury Beauty</v>
          </cell>
          <cell r="B39">
            <v>0.08</v>
          </cell>
        </row>
        <row r="40">
          <cell r="A40" t="str">
            <v>Musical Instruments</v>
          </cell>
          <cell r="B40">
            <v>0.08</v>
          </cell>
        </row>
        <row r="41">
          <cell r="A41" t="str">
            <v>Software</v>
          </cell>
          <cell r="B41">
            <v>0.08</v>
          </cell>
        </row>
        <row r="42">
          <cell r="A42" t="str">
            <v>Kindle E-readers</v>
          </cell>
          <cell r="B42">
            <v>0.08</v>
          </cell>
        </row>
        <row r="43">
          <cell r="A43" t="str">
            <v>Kindle Unlimited Memberships</v>
          </cell>
          <cell r="B43">
            <v>0.08</v>
          </cell>
        </row>
        <row r="44">
          <cell r="A44" t="str">
            <v>Other Gift Card Brands</v>
          </cell>
          <cell r="B44">
            <v>0</v>
          </cell>
        </row>
        <row r="45">
          <cell r="A45" t="str">
            <v>Prescription Drugs</v>
          </cell>
          <cell r="B45">
            <v>0.08</v>
          </cell>
        </row>
        <row r="46">
          <cell r="A46" t="str">
            <v>Prime Pantry</v>
          </cell>
          <cell r="B46">
            <v>0.08</v>
          </cell>
        </row>
        <row r="47">
          <cell r="A47" t="str">
            <v>Power &amp; Hand Tools</v>
          </cell>
          <cell r="B47">
            <v>0.08</v>
          </cell>
        </row>
        <row r="48">
          <cell r="A48" t="str">
            <v>Softlines Private Label</v>
          </cell>
          <cell r="B48">
            <v>0.08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E7BB-D145-4020-9CFC-97FDAE7653E5}">
  <dimension ref="A1:M60"/>
  <sheetViews>
    <sheetView tabSelected="1" workbookViewId="0">
      <selection sqref="A1:M60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</row>
    <row r="2" spans="1:13" x14ac:dyDescent="0.3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>
        <v>45107.998715277776</v>
      </c>
      <c r="G2" s="7">
        <v>686.61</v>
      </c>
      <c r="H2" s="7">
        <v>1</v>
      </c>
      <c r="I2" s="7">
        <v>0</v>
      </c>
      <c r="J2" s="7">
        <v>686.61</v>
      </c>
      <c r="K2" s="8">
        <f>IFERROR(VLOOKUP(A2,'[1]Commission rate'!$A:$B,2,FALSE()),0)</f>
        <v>0.08</v>
      </c>
      <c r="L2" s="9">
        <f t="shared" ref="L2:L60" si="0">K2*G2*H2+G2*K2*I2*-1</f>
        <v>54.928800000000003</v>
      </c>
      <c r="M2" s="10">
        <f ca="1">IFERROR(__xludf.DUMMYFUNCTION("TO_DATE(DATEVALUE(F2))"),45107)</f>
        <v>45107</v>
      </c>
    </row>
    <row r="3" spans="1:13" x14ac:dyDescent="0.3">
      <c r="A3" s="5" t="s">
        <v>18</v>
      </c>
      <c r="B3" s="5" t="s">
        <v>19</v>
      </c>
      <c r="C3" s="5" t="s">
        <v>20</v>
      </c>
      <c r="D3" s="5" t="s">
        <v>16</v>
      </c>
      <c r="E3" s="5" t="s">
        <v>17</v>
      </c>
      <c r="F3" s="6">
        <v>45107.998078703706</v>
      </c>
      <c r="G3" s="7">
        <v>422.88</v>
      </c>
      <c r="H3" s="7">
        <v>1</v>
      </c>
      <c r="I3" s="7">
        <v>0</v>
      </c>
      <c r="J3" s="7">
        <v>422.88</v>
      </c>
      <c r="K3" s="8">
        <f>IFERROR(VLOOKUP(A3,'[1]Commission rate'!$A:$B,2,FALSE()),0)</f>
        <v>0.08</v>
      </c>
      <c r="L3" s="9">
        <f t="shared" si="0"/>
        <v>33.830399999999997</v>
      </c>
      <c r="M3" s="10">
        <f ca="1">IFERROR(__xludf.DUMMYFUNCTION("TO_DATE(DATEVALUE(F3))"),45107)</f>
        <v>45107</v>
      </c>
    </row>
    <row r="4" spans="1:13" x14ac:dyDescent="0.3">
      <c r="A4" s="5" t="s">
        <v>21</v>
      </c>
      <c r="B4" s="5" t="s">
        <v>22</v>
      </c>
      <c r="C4" s="5" t="s">
        <v>23</v>
      </c>
      <c r="D4" s="5" t="s">
        <v>16</v>
      </c>
      <c r="E4" s="5" t="s">
        <v>17</v>
      </c>
      <c r="F4" s="6">
        <v>45107.997430555559</v>
      </c>
      <c r="G4" s="7">
        <v>66.94</v>
      </c>
      <c r="H4" s="7">
        <v>1</v>
      </c>
      <c r="I4" s="7">
        <v>0</v>
      </c>
      <c r="J4" s="7">
        <v>66.94</v>
      </c>
      <c r="K4" s="8">
        <f>IFERROR(VLOOKUP(A4,'[1]Commission rate'!$A:$B,2,FALSE()),0)</f>
        <v>0.08</v>
      </c>
      <c r="L4" s="9">
        <f t="shared" si="0"/>
        <v>5.3552</v>
      </c>
      <c r="M4" s="10">
        <f ca="1">IFERROR(__xludf.DUMMYFUNCTION("TO_DATE(DATEVALUE(F4))"),45107)</f>
        <v>45107</v>
      </c>
    </row>
    <row r="5" spans="1:13" x14ac:dyDescent="0.3">
      <c r="A5" s="5" t="s">
        <v>24</v>
      </c>
      <c r="B5" s="5" t="s">
        <v>25</v>
      </c>
      <c r="C5" s="5" t="s">
        <v>26</v>
      </c>
      <c r="D5" s="5" t="s">
        <v>16</v>
      </c>
      <c r="E5" s="5" t="s">
        <v>27</v>
      </c>
      <c r="F5" s="6">
        <v>45107.994618055556</v>
      </c>
      <c r="G5" s="7">
        <v>126.27</v>
      </c>
      <c r="H5" s="7">
        <v>1</v>
      </c>
      <c r="I5" s="7">
        <v>0</v>
      </c>
      <c r="J5" s="7">
        <v>126.27</v>
      </c>
      <c r="K5" s="8">
        <f>IFERROR(VLOOKUP(A5,'[1]Commission rate'!$A:$B,2,FALSE()),0)</f>
        <v>0.08</v>
      </c>
      <c r="L5" s="9">
        <f t="shared" si="0"/>
        <v>10.101599999999999</v>
      </c>
      <c r="M5" s="10">
        <f ca="1">IFERROR(__xludf.DUMMYFUNCTION("TO_DATE(DATEVALUE(F5))"),45107)</f>
        <v>45107</v>
      </c>
    </row>
    <row r="6" spans="1:13" x14ac:dyDescent="0.3">
      <c r="A6" s="5" t="s">
        <v>28</v>
      </c>
      <c r="B6" s="5" t="s">
        <v>29</v>
      </c>
      <c r="C6" s="5" t="s">
        <v>30</v>
      </c>
      <c r="D6" s="5" t="s">
        <v>16</v>
      </c>
      <c r="E6" s="5" t="s">
        <v>17</v>
      </c>
      <c r="F6" s="6">
        <v>45107.99318287037</v>
      </c>
      <c r="G6" s="7">
        <v>75.42</v>
      </c>
      <c r="H6" s="7">
        <v>1</v>
      </c>
      <c r="I6" s="7">
        <v>0</v>
      </c>
      <c r="J6" s="7">
        <v>75.42</v>
      </c>
      <c r="K6" s="8">
        <f>IFERROR(VLOOKUP(A6,'[1]Commission rate'!$A:$B,2,FALSE()),0)</f>
        <v>0.08</v>
      </c>
      <c r="L6" s="9">
        <f t="shared" si="0"/>
        <v>6.0335999999999999</v>
      </c>
      <c r="M6" s="10">
        <f ca="1">IFERROR(__xludf.DUMMYFUNCTION("TO_DATE(DATEVALUE(F6))"),45107)</f>
        <v>45107</v>
      </c>
    </row>
    <row r="7" spans="1:13" x14ac:dyDescent="0.3">
      <c r="A7" s="5" t="s">
        <v>31</v>
      </c>
      <c r="B7" s="5" t="s">
        <v>32</v>
      </c>
      <c r="C7" s="5" t="s">
        <v>33</v>
      </c>
      <c r="D7" s="5" t="s">
        <v>16</v>
      </c>
      <c r="E7" s="5" t="s">
        <v>27</v>
      </c>
      <c r="F7" s="6">
        <v>45107.989699074074</v>
      </c>
      <c r="G7" s="7">
        <v>203.39</v>
      </c>
      <c r="H7" s="7">
        <v>1</v>
      </c>
      <c r="I7" s="7">
        <v>0</v>
      </c>
      <c r="J7" s="7">
        <v>203.39</v>
      </c>
      <c r="K7" s="8">
        <f>IFERROR(VLOOKUP(A7,'[1]Commission rate'!$A:$B,2,FALSE()),0)</f>
        <v>0.08</v>
      </c>
      <c r="L7" s="9">
        <f t="shared" si="0"/>
        <v>16.2712</v>
      </c>
      <c r="M7" s="10">
        <f ca="1">IFERROR(__xludf.DUMMYFUNCTION("TO_DATE(DATEVALUE(F7))"),45107)</f>
        <v>45107</v>
      </c>
    </row>
    <row r="8" spans="1:13" x14ac:dyDescent="0.3">
      <c r="A8" s="5" t="s">
        <v>31</v>
      </c>
      <c r="B8" s="5" t="s">
        <v>32</v>
      </c>
      <c r="C8" s="5" t="s">
        <v>33</v>
      </c>
      <c r="D8" s="5" t="s">
        <v>16</v>
      </c>
      <c r="E8" s="5" t="s">
        <v>27</v>
      </c>
      <c r="F8" s="6">
        <v>45107.989699074074</v>
      </c>
      <c r="G8" s="7">
        <v>203.39</v>
      </c>
      <c r="H8" s="7">
        <v>5</v>
      </c>
      <c r="I8" s="7">
        <v>0</v>
      </c>
      <c r="J8" s="7">
        <v>1016.95</v>
      </c>
      <c r="K8" s="8">
        <f>IFERROR(VLOOKUP(A8,'[1]Commission rate'!$A:$B,2,FALSE()),0)</f>
        <v>0.08</v>
      </c>
      <c r="L8" s="9">
        <f t="shared" si="0"/>
        <v>81.355999999999995</v>
      </c>
      <c r="M8" s="10">
        <f ca="1">IFERROR(__xludf.DUMMYFUNCTION("TO_DATE(DATEVALUE(F8))"),45107)</f>
        <v>45107</v>
      </c>
    </row>
    <row r="9" spans="1:13" x14ac:dyDescent="0.3">
      <c r="A9" s="5" t="s">
        <v>34</v>
      </c>
      <c r="B9" s="5" t="s">
        <v>35</v>
      </c>
      <c r="C9" s="5" t="s">
        <v>36</v>
      </c>
      <c r="D9" s="5" t="s">
        <v>16</v>
      </c>
      <c r="E9" s="5" t="s">
        <v>27</v>
      </c>
      <c r="F9" s="6">
        <v>45107.989004629628</v>
      </c>
      <c r="G9" s="7">
        <v>368.58</v>
      </c>
      <c r="H9" s="7">
        <v>1</v>
      </c>
      <c r="I9" s="7">
        <v>0</v>
      </c>
      <c r="J9" s="7">
        <v>368.58</v>
      </c>
      <c r="K9" s="8">
        <f>IFERROR(VLOOKUP(A9,'[1]Commission rate'!$A:$B,2,FALSE()),0)</f>
        <v>0.08</v>
      </c>
      <c r="L9" s="9">
        <f t="shared" si="0"/>
        <v>29.4864</v>
      </c>
      <c r="M9" s="10">
        <f ca="1">IFERROR(__xludf.DUMMYFUNCTION("TO_DATE(DATEVALUE(F9))"),45107)</f>
        <v>45107</v>
      </c>
    </row>
    <row r="10" spans="1:13" x14ac:dyDescent="0.3">
      <c r="A10" s="5" t="s">
        <v>34</v>
      </c>
      <c r="B10" s="5" t="s">
        <v>35</v>
      </c>
      <c r="C10" s="5" t="s">
        <v>36</v>
      </c>
      <c r="D10" s="5" t="s">
        <v>16</v>
      </c>
      <c r="E10" s="5" t="s">
        <v>27</v>
      </c>
      <c r="F10" s="6">
        <v>45107.989004629628</v>
      </c>
      <c r="G10" s="7">
        <v>368.58</v>
      </c>
      <c r="H10" s="7">
        <v>1</v>
      </c>
      <c r="I10" s="7">
        <v>0</v>
      </c>
      <c r="J10" s="7">
        <v>368.58</v>
      </c>
      <c r="K10" s="8">
        <f>IFERROR(VLOOKUP(A10,'[1]Commission rate'!$A:$B,2,FALSE()),0)</f>
        <v>0.08</v>
      </c>
      <c r="L10" s="9">
        <f t="shared" si="0"/>
        <v>29.4864</v>
      </c>
      <c r="M10" s="10">
        <f ca="1">IFERROR(__xludf.DUMMYFUNCTION("TO_DATE(DATEVALUE(F10))"),45107)</f>
        <v>45107</v>
      </c>
    </row>
    <row r="11" spans="1:13" x14ac:dyDescent="0.3">
      <c r="A11" s="5" t="s">
        <v>34</v>
      </c>
      <c r="B11" s="5" t="s">
        <v>37</v>
      </c>
      <c r="C11" s="5" t="s">
        <v>38</v>
      </c>
      <c r="D11" s="5" t="s">
        <v>16</v>
      </c>
      <c r="E11" s="5" t="s">
        <v>39</v>
      </c>
      <c r="F11" s="6">
        <v>45107.988368055558</v>
      </c>
      <c r="G11" s="7">
        <v>211.86</v>
      </c>
      <c r="H11" s="7">
        <v>1</v>
      </c>
      <c r="I11" s="7">
        <v>0</v>
      </c>
      <c r="J11" s="7">
        <v>211.86</v>
      </c>
      <c r="K11" s="8">
        <f>IFERROR(VLOOKUP(A11,'[1]Commission rate'!$A:$B,2,FALSE()),0)</f>
        <v>0.08</v>
      </c>
      <c r="L11" s="9">
        <f t="shared" si="0"/>
        <v>16.948800000000002</v>
      </c>
      <c r="M11" s="10">
        <f ca="1">IFERROR(__xludf.DUMMYFUNCTION("TO_DATE(DATEVALUE(F11))"),45107)</f>
        <v>45107</v>
      </c>
    </row>
    <row r="12" spans="1:13" x14ac:dyDescent="0.3">
      <c r="A12" s="5" t="s">
        <v>40</v>
      </c>
      <c r="B12" s="5" t="s">
        <v>41</v>
      </c>
      <c r="C12" s="5" t="s">
        <v>42</v>
      </c>
      <c r="D12" s="5" t="s">
        <v>16</v>
      </c>
      <c r="E12" s="5" t="s">
        <v>17</v>
      </c>
      <c r="F12" s="6">
        <v>45107.986956018518</v>
      </c>
      <c r="G12" s="7">
        <v>84.74</v>
      </c>
      <c r="H12" s="7">
        <v>1</v>
      </c>
      <c r="I12" s="7">
        <v>0</v>
      </c>
      <c r="J12" s="7">
        <v>84.74</v>
      </c>
      <c r="K12" s="8">
        <f>IFERROR(VLOOKUP(A12,'[1]Commission rate'!$A:$B,2,FALSE()),0)</f>
        <v>0.08</v>
      </c>
      <c r="L12" s="9">
        <f t="shared" si="0"/>
        <v>6.7791999999999994</v>
      </c>
      <c r="M12" s="10">
        <f ca="1">IFERROR(__xludf.DUMMYFUNCTION("TO_DATE(DATEVALUE(F12))"),45107)</f>
        <v>45107</v>
      </c>
    </row>
    <row r="13" spans="1:13" x14ac:dyDescent="0.3">
      <c r="A13" s="5" t="s">
        <v>40</v>
      </c>
      <c r="B13" s="5" t="s">
        <v>41</v>
      </c>
      <c r="C13" s="5" t="s">
        <v>42</v>
      </c>
      <c r="D13" s="5" t="s">
        <v>16</v>
      </c>
      <c r="E13" s="5" t="s">
        <v>17</v>
      </c>
      <c r="F13" s="6">
        <v>45107.986261574071</v>
      </c>
      <c r="G13" s="7">
        <v>84.74</v>
      </c>
      <c r="H13" s="7">
        <v>1</v>
      </c>
      <c r="I13" s="7">
        <v>0</v>
      </c>
      <c r="J13" s="7">
        <v>84.74</v>
      </c>
      <c r="K13" s="8">
        <f>IFERROR(VLOOKUP(A13,'[1]Commission rate'!$A:$B,2,FALSE()),0)</f>
        <v>0.08</v>
      </c>
      <c r="L13" s="9">
        <f t="shared" si="0"/>
        <v>6.7791999999999994</v>
      </c>
      <c r="M13" s="10">
        <f ca="1">IFERROR(__xludf.DUMMYFUNCTION("TO_DATE(DATEVALUE(F13))"),45107)</f>
        <v>45107</v>
      </c>
    </row>
    <row r="14" spans="1:13" x14ac:dyDescent="0.3">
      <c r="A14" s="5" t="s">
        <v>43</v>
      </c>
      <c r="B14" s="5" t="s">
        <v>44</v>
      </c>
      <c r="C14" s="5" t="s">
        <v>45</v>
      </c>
      <c r="D14" s="5" t="s">
        <v>16</v>
      </c>
      <c r="E14" s="5" t="s">
        <v>46</v>
      </c>
      <c r="F14" s="6">
        <v>45107.983159722222</v>
      </c>
      <c r="G14" s="7">
        <v>94.29</v>
      </c>
      <c r="H14" s="7">
        <v>1</v>
      </c>
      <c r="I14" s="7">
        <v>0</v>
      </c>
      <c r="J14" s="7">
        <v>94.29</v>
      </c>
      <c r="K14" s="8">
        <f>IFERROR(VLOOKUP(A14,'[1]Commission rate'!$A:$B,2,FALSE()),0)</f>
        <v>0.08</v>
      </c>
      <c r="L14" s="9">
        <f t="shared" si="0"/>
        <v>7.5432000000000006</v>
      </c>
      <c r="M14" s="10">
        <f ca="1">IFERROR(__xludf.DUMMYFUNCTION("TO_DATE(DATEVALUE(F14))"),45107)</f>
        <v>45107</v>
      </c>
    </row>
    <row r="15" spans="1:13" x14ac:dyDescent="0.3">
      <c r="A15" s="5" t="s">
        <v>24</v>
      </c>
      <c r="B15" s="5" t="s">
        <v>47</v>
      </c>
      <c r="C15" s="5" t="s">
        <v>48</v>
      </c>
      <c r="D15" s="5" t="s">
        <v>16</v>
      </c>
      <c r="E15" s="5" t="s">
        <v>49</v>
      </c>
      <c r="F15" s="6">
        <v>45107.982777777775</v>
      </c>
      <c r="G15" s="7">
        <v>846.61</v>
      </c>
      <c r="H15" s="7">
        <v>1</v>
      </c>
      <c r="I15" s="7">
        <v>0</v>
      </c>
      <c r="J15" s="7">
        <v>846.61</v>
      </c>
      <c r="K15" s="8">
        <f>IFERROR(VLOOKUP(A15,'[1]Commission rate'!$A:$B,2,FALSE()),0)</f>
        <v>0.08</v>
      </c>
      <c r="L15" s="9">
        <f t="shared" si="0"/>
        <v>67.728800000000007</v>
      </c>
      <c r="M15" s="10">
        <f ca="1">IFERROR(__xludf.DUMMYFUNCTION("TO_DATE(DATEVALUE(F15))"),45107)</f>
        <v>45107</v>
      </c>
    </row>
    <row r="16" spans="1:13" x14ac:dyDescent="0.3">
      <c r="A16" s="5" t="s">
        <v>50</v>
      </c>
      <c r="B16" s="5" t="s">
        <v>51</v>
      </c>
      <c r="C16" s="5" t="s">
        <v>52</v>
      </c>
      <c r="D16" s="5" t="s">
        <v>16</v>
      </c>
      <c r="E16" s="5" t="s">
        <v>17</v>
      </c>
      <c r="F16" s="6">
        <v>45107.982083333336</v>
      </c>
      <c r="G16" s="7">
        <v>8897.4500000000007</v>
      </c>
      <c r="H16" s="7">
        <v>1</v>
      </c>
      <c r="I16" s="7">
        <v>0</v>
      </c>
      <c r="J16" s="7">
        <v>8897.4500000000007</v>
      </c>
      <c r="K16" s="8">
        <f>IFERROR(VLOOKUP(A16,'[1]Commission rate'!$A:$B,2,FALSE()),0)</f>
        <v>0.01</v>
      </c>
      <c r="L16" s="9">
        <f t="shared" si="0"/>
        <v>88.974500000000006</v>
      </c>
      <c r="M16" s="10">
        <f ca="1">IFERROR(__xludf.DUMMYFUNCTION("TO_DATE(DATEVALUE(F16))"),45107)</f>
        <v>45107</v>
      </c>
    </row>
    <row r="17" spans="1:13" x14ac:dyDescent="0.3">
      <c r="A17" s="5" t="s">
        <v>13</v>
      </c>
      <c r="B17" s="5" t="s">
        <v>53</v>
      </c>
      <c r="C17" s="5" t="s">
        <v>54</v>
      </c>
      <c r="D17" s="5" t="s">
        <v>16</v>
      </c>
      <c r="E17" s="5" t="s">
        <v>17</v>
      </c>
      <c r="F17" s="6">
        <v>45107.979502314818</v>
      </c>
      <c r="G17" s="7">
        <v>690.18</v>
      </c>
      <c r="H17" s="7">
        <v>1</v>
      </c>
      <c r="I17" s="7">
        <v>0</v>
      </c>
      <c r="J17" s="7">
        <v>690.18</v>
      </c>
      <c r="K17" s="8">
        <f>IFERROR(VLOOKUP(A17,'[1]Commission rate'!$A:$B,2,FALSE()),0)</f>
        <v>0.08</v>
      </c>
      <c r="L17" s="9">
        <f t="shared" si="0"/>
        <v>55.214399999999998</v>
      </c>
      <c r="M17" s="10">
        <f ca="1">IFERROR(__xludf.DUMMYFUNCTION("TO_DATE(DATEVALUE(F17))"),45107)</f>
        <v>45107</v>
      </c>
    </row>
    <row r="18" spans="1:13" x14ac:dyDescent="0.3">
      <c r="A18" s="5" t="s">
        <v>34</v>
      </c>
      <c r="B18" s="5" t="s">
        <v>55</v>
      </c>
      <c r="C18" s="5" t="s">
        <v>56</v>
      </c>
      <c r="D18" s="5" t="s">
        <v>16</v>
      </c>
      <c r="E18" s="5" t="s">
        <v>17</v>
      </c>
      <c r="F18" s="6">
        <v>45107.978206018517</v>
      </c>
      <c r="G18" s="7">
        <v>200.72</v>
      </c>
      <c r="H18" s="7">
        <v>1</v>
      </c>
      <c r="I18" s="7">
        <v>0</v>
      </c>
      <c r="J18" s="7">
        <v>200.72</v>
      </c>
      <c r="K18" s="8">
        <f>IFERROR(VLOOKUP(A18,'[1]Commission rate'!$A:$B,2,FALSE()),0)</f>
        <v>0.08</v>
      </c>
      <c r="L18" s="9">
        <f t="shared" si="0"/>
        <v>16.057600000000001</v>
      </c>
      <c r="M18" s="10">
        <f ca="1">IFERROR(__xludf.DUMMYFUNCTION("TO_DATE(DATEVALUE(F18))"),45107)</f>
        <v>45107</v>
      </c>
    </row>
    <row r="19" spans="1:13" x14ac:dyDescent="0.3">
      <c r="A19" s="5" t="s">
        <v>34</v>
      </c>
      <c r="B19" s="5" t="s">
        <v>57</v>
      </c>
      <c r="C19" s="5" t="s">
        <v>58</v>
      </c>
      <c r="D19" s="5" t="s">
        <v>16</v>
      </c>
      <c r="E19" s="5" t="s">
        <v>49</v>
      </c>
      <c r="F19" s="6">
        <v>45107.978090277778</v>
      </c>
      <c r="G19" s="7">
        <v>99.53</v>
      </c>
      <c r="H19" s="7">
        <v>1</v>
      </c>
      <c r="I19" s="7">
        <v>0</v>
      </c>
      <c r="J19" s="7">
        <v>99.53</v>
      </c>
      <c r="K19" s="8">
        <f>IFERROR(VLOOKUP(A19,'[1]Commission rate'!$A:$B,2,FALSE()),0)</f>
        <v>0.08</v>
      </c>
      <c r="L19" s="9">
        <f t="shared" si="0"/>
        <v>7.9624000000000006</v>
      </c>
      <c r="M19" s="10">
        <f ca="1">IFERROR(__xludf.DUMMYFUNCTION("TO_DATE(DATEVALUE(F19))"),45107)</f>
        <v>45107</v>
      </c>
    </row>
    <row r="20" spans="1:13" x14ac:dyDescent="0.3">
      <c r="A20" s="5" t="s">
        <v>43</v>
      </c>
      <c r="B20" s="5" t="s">
        <v>59</v>
      </c>
      <c r="C20" s="5" t="s">
        <v>60</v>
      </c>
      <c r="D20" s="5" t="s">
        <v>16</v>
      </c>
      <c r="E20" s="5" t="s">
        <v>27</v>
      </c>
      <c r="F20" s="6">
        <v>45107.976886574077</v>
      </c>
      <c r="G20" s="7">
        <v>160.16</v>
      </c>
      <c r="H20" s="7">
        <v>1</v>
      </c>
      <c r="I20" s="7">
        <v>0</v>
      </c>
      <c r="J20" s="7">
        <v>160.16</v>
      </c>
      <c r="K20" s="8">
        <f>IFERROR(VLOOKUP(A20,'[1]Commission rate'!$A:$B,2,FALSE()),0)</f>
        <v>0.08</v>
      </c>
      <c r="L20" s="9">
        <f t="shared" si="0"/>
        <v>12.812799999999999</v>
      </c>
      <c r="M20" s="10">
        <f ca="1">IFERROR(__xludf.DUMMYFUNCTION("TO_DATE(DATEVALUE(F20))"),45107)</f>
        <v>45107</v>
      </c>
    </row>
    <row r="21" spans="1:13" x14ac:dyDescent="0.3">
      <c r="A21" s="5" t="s">
        <v>43</v>
      </c>
      <c r="B21" s="5" t="s">
        <v>61</v>
      </c>
      <c r="C21" s="5" t="s">
        <v>62</v>
      </c>
      <c r="D21" s="5" t="s">
        <v>16</v>
      </c>
      <c r="E21" s="5" t="s">
        <v>27</v>
      </c>
      <c r="F21" s="6">
        <v>45107.976886574077</v>
      </c>
      <c r="G21" s="7">
        <v>94.28</v>
      </c>
      <c r="H21" s="7">
        <v>1</v>
      </c>
      <c r="I21" s="7">
        <v>0</v>
      </c>
      <c r="J21" s="7">
        <v>94.28</v>
      </c>
      <c r="K21" s="8">
        <f>IFERROR(VLOOKUP(A21,'[1]Commission rate'!$A:$B,2,FALSE()),0)</f>
        <v>0.08</v>
      </c>
      <c r="L21" s="9">
        <f t="shared" si="0"/>
        <v>7.5424000000000007</v>
      </c>
      <c r="M21" s="10">
        <f ca="1">IFERROR(__xludf.DUMMYFUNCTION("TO_DATE(DATEVALUE(F21))"),45107)</f>
        <v>45107</v>
      </c>
    </row>
    <row r="22" spans="1:13" x14ac:dyDescent="0.3">
      <c r="A22" s="5" t="s">
        <v>43</v>
      </c>
      <c r="B22" s="5" t="s">
        <v>63</v>
      </c>
      <c r="C22" s="5" t="s">
        <v>64</v>
      </c>
      <c r="D22" s="5" t="s">
        <v>16</v>
      </c>
      <c r="E22" s="5" t="s">
        <v>27</v>
      </c>
      <c r="F22" s="6">
        <v>45107.976886574077</v>
      </c>
      <c r="G22" s="7">
        <v>63.56</v>
      </c>
      <c r="H22" s="7">
        <v>2</v>
      </c>
      <c r="I22" s="7">
        <v>0</v>
      </c>
      <c r="J22" s="7">
        <v>127.12</v>
      </c>
      <c r="K22" s="8">
        <f>IFERROR(VLOOKUP(A22,'[1]Commission rate'!$A:$B,2,FALSE()),0)</f>
        <v>0.08</v>
      </c>
      <c r="L22" s="9">
        <f t="shared" si="0"/>
        <v>10.169600000000001</v>
      </c>
      <c r="M22" s="10">
        <f ca="1">IFERROR(__xludf.DUMMYFUNCTION("TO_DATE(DATEVALUE(F22))"),45107)</f>
        <v>45107</v>
      </c>
    </row>
    <row r="23" spans="1:13" x14ac:dyDescent="0.3">
      <c r="A23" s="5" t="s">
        <v>65</v>
      </c>
      <c r="B23" s="5" t="s">
        <v>66</v>
      </c>
      <c r="C23" s="5" t="s">
        <v>67</v>
      </c>
      <c r="D23" s="5" t="s">
        <v>16</v>
      </c>
      <c r="E23" s="5" t="s">
        <v>68</v>
      </c>
      <c r="F23" s="6">
        <v>45107.973854166667</v>
      </c>
      <c r="G23" s="7">
        <v>168.75</v>
      </c>
      <c r="H23" s="7">
        <v>1</v>
      </c>
      <c r="I23" s="7">
        <v>0</v>
      </c>
      <c r="J23" s="7">
        <v>168.75</v>
      </c>
      <c r="K23" s="8">
        <f>IFERROR(VLOOKUP(A23,'[1]Commission rate'!$A:$B,2,FALSE()),0)</f>
        <v>0.08</v>
      </c>
      <c r="L23" s="9">
        <f t="shared" si="0"/>
        <v>13.5</v>
      </c>
      <c r="M23" s="10">
        <f ca="1">IFERROR(__xludf.DUMMYFUNCTION("TO_DATE(DATEVALUE(F23))"),45107)</f>
        <v>45107</v>
      </c>
    </row>
    <row r="24" spans="1:13" x14ac:dyDescent="0.3">
      <c r="A24" s="5" t="s">
        <v>69</v>
      </c>
      <c r="B24" s="5" t="s">
        <v>70</v>
      </c>
      <c r="C24" s="5" t="s">
        <v>71</v>
      </c>
      <c r="D24" s="5" t="s">
        <v>16</v>
      </c>
      <c r="E24" s="5" t="s">
        <v>27</v>
      </c>
      <c r="F24" s="6">
        <v>45107.973807870374</v>
      </c>
      <c r="G24" s="7">
        <v>387.1</v>
      </c>
      <c r="H24" s="7">
        <v>1</v>
      </c>
      <c r="I24" s="7">
        <v>0</v>
      </c>
      <c r="J24" s="7">
        <v>387.1</v>
      </c>
      <c r="K24" s="8">
        <f>IFERROR(VLOOKUP(A24,'[1]Commission rate'!$A:$B,2,FALSE()),0)</f>
        <v>0.08</v>
      </c>
      <c r="L24" s="9">
        <f t="shared" si="0"/>
        <v>30.968000000000004</v>
      </c>
      <c r="M24" s="10">
        <f ca="1">IFERROR(__xludf.DUMMYFUNCTION("TO_DATE(DATEVALUE(F24))"),45107)</f>
        <v>45107</v>
      </c>
    </row>
    <row r="25" spans="1:13" x14ac:dyDescent="0.3">
      <c r="A25" s="5" t="s">
        <v>69</v>
      </c>
      <c r="B25" s="5" t="s">
        <v>70</v>
      </c>
      <c r="C25" s="5" t="s">
        <v>71</v>
      </c>
      <c r="D25" s="5" t="s">
        <v>16</v>
      </c>
      <c r="E25" s="5" t="s">
        <v>27</v>
      </c>
      <c r="F25" s="6">
        <v>45107.973807870374</v>
      </c>
      <c r="G25" s="7">
        <v>387.1</v>
      </c>
      <c r="H25" s="7">
        <v>1</v>
      </c>
      <c r="I25" s="7">
        <v>0</v>
      </c>
      <c r="J25" s="7">
        <v>387.1</v>
      </c>
      <c r="K25" s="8">
        <f>IFERROR(VLOOKUP(A25,'[1]Commission rate'!$A:$B,2,FALSE()),0)</f>
        <v>0.08</v>
      </c>
      <c r="L25" s="9">
        <f t="shared" si="0"/>
        <v>30.968000000000004</v>
      </c>
      <c r="M25" s="10">
        <f ca="1">IFERROR(__xludf.DUMMYFUNCTION("TO_DATE(DATEVALUE(F25))"),45107)</f>
        <v>45107</v>
      </c>
    </row>
    <row r="26" spans="1:13" x14ac:dyDescent="0.3">
      <c r="A26" s="5" t="s">
        <v>72</v>
      </c>
      <c r="B26" s="5" t="s">
        <v>73</v>
      </c>
      <c r="C26" s="5" t="s">
        <v>74</v>
      </c>
      <c r="D26" s="5" t="s">
        <v>16</v>
      </c>
      <c r="E26" s="5" t="s">
        <v>17</v>
      </c>
      <c r="F26" s="6">
        <v>45107.970995370371</v>
      </c>
      <c r="G26" s="7">
        <v>253.39</v>
      </c>
      <c r="H26" s="7">
        <v>1</v>
      </c>
      <c r="I26" s="7">
        <v>0</v>
      </c>
      <c r="J26" s="7">
        <v>253.39</v>
      </c>
      <c r="K26" s="8">
        <f>IFERROR(VLOOKUP(A26,'[1]Commission rate'!$A:$B,2,FALSE()),0)</f>
        <v>0.08</v>
      </c>
      <c r="L26" s="9">
        <f t="shared" si="0"/>
        <v>20.2712</v>
      </c>
      <c r="M26" s="10">
        <f ca="1">IFERROR(__xludf.DUMMYFUNCTION("TO_DATE(DATEVALUE(F26))"),45107)</f>
        <v>45107</v>
      </c>
    </row>
    <row r="27" spans="1:13" x14ac:dyDescent="0.3">
      <c r="A27" s="5" t="s">
        <v>72</v>
      </c>
      <c r="B27" s="5" t="s">
        <v>73</v>
      </c>
      <c r="C27" s="5" t="s">
        <v>74</v>
      </c>
      <c r="D27" s="5" t="s">
        <v>16</v>
      </c>
      <c r="E27" s="5" t="s">
        <v>17</v>
      </c>
      <c r="F27" s="6">
        <v>45107.970983796295</v>
      </c>
      <c r="G27" s="7">
        <v>253.39</v>
      </c>
      <c r="H27" s="7">
        <v>1</v>
      </c>
      <c r="I27" s="7">
        <v>0</v>
      </c>
      <c r="J27" s="7">
        <v>253.39</v>
      </c>
      <c r="K27" s="8">
        <f>IFERROR(VLOOKUP(A27,'[1]Commission rate'!$A:$B,2,FALSE()),0)</f>
        <v>0.08</v>
      </c>
      <c r="L27" s="9">
        <f t="shared" si="0"/>
        <v>20.2712</v>
      </c>
      <c r="M27" s="10">
        <f ca="1">IFERROR(__xludf.DUMMYFUNCTION("TO_DATE(DATEVALUE(F27))"),45107)</f>
        <v>45107</v>
      </c>
    </row>
    <row r="28" spans="1:13" x14ac:dyDescent="0.3">
      <c r="A28" s="5" t="s">
        <v>75</v>
      </c>
      <c r="B28" s="5" t="s">
        <v>76</v>
      </c>
      <c r="C28" s="5" t="s">
        <v>77</v>
      </c>
      <c r="D28" s="5" t="s">
        <v>16</v>
      </c>
      <c r="E28" s="5" t="s">
        <v>17</v>
      </c>
      <c r="F28" s="6">
        <v>45107.970046296294</v>
      </c>
      <c r="G28" s="7">
        <v>3500</v>
      </c>
      <c r="H28" s="7">
        <v>1</v>
      </c>
      <c r="I28" s="7">
        <v>0</v>
      </c>
      <c r="J28" s="7">
        <v>3500</v>
      </c>
      <c r="K28" s="8">
        <f>IFERROR(VLOOKUP(A28,'[1]Commission rate'!$A:$B,2,FALSE()),0)</f>
        <v>0</v>
      </c>
      <c r="L28" s="9">
        <f t="shared" si="0"/>
        <v>0</v>
      </c>
      <c r="M28" s="10">
        <f ca="1">IFERROR(__xludf.DUMMYFUNCTION("TO_DATE(DATEVALUE(F28))"),45107)</f>
        <v>45107</v>
      </c>
    </row>
    <row r="29" spans="1:13" x14ac:dyDescent="0.3">
      <c r="A29" s="5" t="s">
        <v>69</v>
      </c>
      <c r="B29" s="5" t="s">
        <v>78</v>
      </c>
      <c r="C29" s="5" t="s">
        <v>79</v>
      </c>
      <c r="D29" s="5" t="s">
        <v>16</v>
      </c>
      <c r="E29" s="5" t="s">
        <v>17</v>
      </c>
      <c r="F29" s="6">
        <v>45107.969606481478</v>
      </c>
      <c r="G29" s="7">
        <v>313.39999999999998</v>
      </c>
      <c r="H29" s="7">
        <v>1</v>
      </c>
      <c r="I29" s="7">
        <v>0</v>
      </c>
      <c r="J29" s="7">
        <v>313.39999999999998</v>
      </c>
      <c r="K29" s="8">
        <f>IFERROR(VLOOKUP(A29,'[1]Commission rate'!$A:$B,2,FALSE()),0)</f>
        <v>0.08</v>
      </c>
      <c r="L29" s="9">
        <f t="shared" si="0"/>
        <v>25.071999999999999</v>
      </c>
      <c r="M29" s="10">
        <f ca="1">IFERROR(__xludf.DUMMYFUNCTION("TO_DATE(DATEVALUE(F29))"),45107)</f>
        <v>45107</v>
      </c>
    </row>
    <row r="30" spans="1:13" x14ac:dyDescent="0.3">
      <c r="A30" s="5" t="s">
        <v>34</v>
      </c>
      <c r="B30" s="5" t="s">
        <v>80</v>
      </c>
      <c r="C30" s="5" t="s">
        <v>81</v>
      </c>
      <c r="D30" s="5" t="s">
        <v>16</v>
      </c>
      <c r="E30" s="5" t="s">
        <v>27</v>
      </c>
      <c r="F30" s="6">
        <v>45107.968900462962</v>
      </c>
      <c r="G30" s="7">
        <v>87.28</v>
      </c>
      <c r="H30" s="7">
        <v>2</v>
      </c>
      <c r="I30" s="7">
        <v>0</v>
      </c>
      <c r="J30" s="7">
        <v>174.56</v>
      </c>
      <c r="K30" s="8">
        <f>IFERROR(VLOOKUP(A30,'[1]Commission rate'!$A:$B,2,FALSE()),0)</f>
        <v>0.08</v>
      </c>
      <c r="L30" s="9">
        <f t="shared" si="0"/>
        <v>13.9648</v>
      </c>
      <c r="M30" s="10">
        <f ca="1">IFERROR(__xludf.DUMMYFUNCTION("TO_DATE(DATEVALUE(F30))"),45107)</f>
        <v>45107</v>
      </c>
    </row>
    <row r="31" spans="1:13" x14ac:dyDescent="0.3">
      <c r="A31" s="5" t="s">
        <v>34</v>
      </c>
      <c r="B31" s="5" t="s">
        <v>82</v>
      </c>
      <c r="C31" s="5" t="s">
        <v>83</v>
      </c>
      <c r="D31" s="5" t="s">
        <v>16</v>
      </c>
      <c r="E31" s="5" t="s">
        <v>39</v>
      </c>
      <c r="F31" s="6">
        <v>45107.968865740739</v>
      </c>
      <c r="G31" s="7">
        <v>99.53</v>
      </c>
      <c r="H31" s="7">
        <v>1</v>
      </c>
      <c r="I31" s="7">
        <v>0</v>
      </c>
      <c r="J31" s="7">
        <v>99.53</v>
      </c>
      <c r="K31" s="8">
        <f>IFERROR(VLOOKUP(A31,'[1]Commission rate'!$A:$B,2,FALSE()),0)</f>
        <v>0.08</v>
      </c>
      <c r="L31" s="9">
        <f t="shared" si="0"/>
        <v>7.9624000000000006</v>
      </c>
      <c r="M31" s="10">
        <f ca="1">IFERROR(__xludf.DUMMYFUNCTION("TO_DATE(DATEVALUE(F31))"),45107)</f>
        <v>45107</v>
      </c>
    </row>
    <row r="32" spans="1:13" x14ac:dyDescent="0.3">
      <c r="A32" s="5" t="s">
        <v>28</v>
      </c>
      <c r="B32" s="5" t="s">
        <v>29</v>
      </c>
      <c r="C32" s="5" t="s">
        <v>30</v>
      </c>
      <c r="D32" s="5" t="s">
        <v>16</v>
      </c>
      <c r="E32" s="5" t="s">
        <v>17</v>
      </c>
      <c r="F32" s="6">
        <v>45107.968124999999</v>
      </c>
      <c r="G32" s="7">
        <v>75.42</v>
      </c>
      <c r="H32" s="7">
        <v>1</v>
      </c>
      <c r="I32" s="7">
        <v>0</v>
      </c>
      <c r="J32" s="7">
        <v>75.42</v>
      </c>
      <c r="K32" s="8">
        <f>IFERROR(VLOOKUP(A32,'[1]Commission rate'!$A:$B,2,FALSE()),0)</f>
        <v>0.08</v>
      </c>
      <c r="L32" s="9">
        <f t="shared" si="0"/>
        <v>6.0335999999999999</v>
      </c>
      <c r="M32" s="10">
        <f ca="1">IFERROR(__xludf.DUMMYFUNCTION("TO_DATE(DATEVALUE(F32))"),45107)</f>
        <v>45107</v>
      </c>
    </row>
    <row r="33" spans="1:13" x14ac:dyDescent="0.3">
      <c r="A33" s="5" t="s">
        <v>72</v>
      </c>
      <c r="B33" s="5" t="s">
        <v>84</v>
      </c>
      <c r="C33" s="5" t="s">
        <v>85</v>
      </c>
      <c r="D33" s="5" t="s">
        <v>16</v>
      </c>
      <c r="E33" s="5" t="s">
        <v>17</v>
      </c>
      <c r="F33" s="6">
        <v>45107.968124999999</v>
      </c>
      <c r="G33" s="7">
        <v>677.12</v>
      </c>
      <c r="H33" s="7">
        <v>1</v>
      </c>
      <c r="I33" s="7">
        <v>0</v>
      </c>
      <c r="J33" s="7">
        <v>677.12</v>
      </c>
      <c r="K33" s="8">
        <f>IFERROR(VLOOKUP(A33,'[1]Commission rate'!$A:$B,2,FALSE()),0)</f>
        <v>0.08</v>
      </c>
      <c r="L33" s="9">
        <f t="shared" si="0"/>
        <v>54.169600000000003</v>
      </c>
      <c r="M33" s="10">
        <f ca="1">IFERROR(__xludf.DUMMYFUNCTION("TO_DATE(DATEVALUE(F33))"),45107)</f>
        <v>45107</v>
      </c>
    </row>
    <row r="34" spans="1:13" x14ac:dyDescent="0.3">
      <c r="A34" s="5" t="s">
        <v>86</v>
      </c>
      <c r="B34" s="5" t="s">
        <v>87</v>
      </c>
      <c r="C34" s="5" t="s">
        <v>88</v>
      </c>
      <c r="D34" s="5" t="s">
        <v>16</v>
      </c>
      <c r="E34" s="5" t="s">
        <v>27</v>
      </c>
      <c r="F34" s="6">
        <v>45107.96539351852</v>
      </c>
      <c r="G34" s="7">
        <v>143.22</v>
      </c>
      <c r="H34" s="7">
        <v>1</v>
      </c>
      <c r="I34" s="7">
        <v>0</v>
      </c>
      <c r="J34" s="7">
        <v>143.22</v>
      </c>
      <c r="K34" s="8">
        <f>IFERROR(VLOOKUP(A34,'[1]Commission rate'!$A:$B,2,FALSE()),0)</f>
        <v>0.08</v>
      </c>
      <c r="L34" s="9">
        <f t="shared" si="0"/>
        <v>11.457599999999999</v>
      </c>
      <c r="M34" s="10">
        <f ca="1">IFERROR(__xludf.DUMMYFUNCTION("TO_DATE(DATEVALUE(F34))"),45107)</f>
        <v>45107</v>
      </c>
    </row>
    <row r="35" spans="1:13" x14ac:dyDescent="0.3">
      <c r="A35" s="5" t="s">
        <v>43</v>
      </c>
      <c r="B35" s="5" t="s">
        <v>61</v>
      </c>
      <c r="C35" s="5" t="s">
        <v>62</v>
      </c>
      <c r="D35" s="5" t="s">
        <v>16</v>
      </c>
      <c r="E35" s="5" t="s">
        <v>17</v>
      </c>
      <c r="F35" s="6">
        <v>45107.962696759256</v>
      </c>
      <c r="G35" s="7">
        <v>94.29</v>
      </c>
      <c r="H35" s="7">
        <v>1</v>
      </c>
      <c r="I35" s="7">
        <v>0</v>
      </c>
      <c r="J35" s="7">
        <v>94.29</v>
      </c>
      <c r="K35" s="8">
        <f>IFERROR(VLOOKUP(A35,'[1]Commission rate'!$A:$B,2,FALSE()),0)</f>
        <v>0.08</v>
      </c>
      <c r="L35" s="9">
        <f t="shared" si="0"/>
        <v>7.5432000000000006</v>
      </c>
      <c r="M35" s="10">
        <f ca="1">IFERROR(__xludf.DUMMYFUNCTION("TO_DATE(DATEVALUE(F35))"),45107)</f>
        <v>45107</v>
      </c>
    </row>
    <row r="36" spans="1:13" x14ac:dyDescent="0.3">
      <c r="A36" s="5" t="s">
        <v>89</v>
      </c>
      <c r="B36" s="5" t="s">
        <v>90</v>
      </c>
      <c r="C36" s="7">
        <v>9354404111</v>
      </c>
      <c r="D36" s="5" t="s">
        <v>16</v>
      </c>
      <c r="E36" s="5" t="s">
        <v>17</v>
      </c>
      <c r="F36" s="6">
        <v>45107.962685185186</v>
      </c>
      <c r="G36" s="7">
        <v>599</v>
      </c>
      <c r="H36" s="7">
        <v>1</v>
      </c>
      <c r="I36" s="7">
        <v>0</v>
      </c>
      <c r="J36" s="7">
        <v>599</v>
      </c>
      <c r="K36" s="8">
        <f>IFERROR(VLOOKUP(A36,'[1]Commission rate'!$A:$B,2,FALSE()),0)</f>
        <v>0.08</v>
      </c>
      <c r="L36" s="9">
        <f t="shared" si="0"/>
        <v>47.92</v>
      </c>
      <c r="M36" s="10">
        <f ca="1">IFERROR(__xludf.DUMMYFUNCTION("TO_DATE(DATEVALUE(F36))"),45107)</f>
        <v>45107</v>
      </c>
    </row>
    <row r="37" spans="1:13" x14ac:dyDescent="0.3">
      <c r="A37" s="5" t="s">
        <v>91</v>
      </c>
      <c r="B37" s="5" t="s">
        <v>92</v>
      </c>
      <c r="C37" s="5" t="s">
        <v>93</v>
      </c>
      <c r="D37" s="5" t="s">
        <v>16</v>
      </c>
      <c r="E37" s="5" t="s">
        <v>27</v>
      </c>
      <c r="F37" s="6">
        <v>45107.959120370368</v>
      </c>
      <c r="G37" s="7">
        <v>592.38</v>
      </c>
      <c r="H37" s="7">
        <v>1</v>
      </c>
      <c r="I37" s="7">
        <v>0</v>
      </c>
      <c r="J37" s="7">
        <v>592.38</v>
      </c>
      <c r="K37" s="8">
        <f>IFERROR(VLOOKUP(A37,'[1]Commission rate'!$A:$B,2,FALSE()),0)</f>
        <v>0.08</v>
      </c>
      <c r="L37" s="9">
        <f t="shared" si="0"/>
        <v>47.3904</v>
      </c>
      <c r="M37" s="10">
        <f ca="1">IFERROR(__xludf.DUMMYFUNCTION("TO_DATE(DATEVALUE(F37))"),45107)</f>
        <v>45107</v>
      </c>
    </row>
    <row r="38" spans="1:13" x14ac:dyDescent="0.3">
      <c r="A38" s="5" t="s">
        <v>72</v>
      </c>
      <c r="B38" s="5" t="s">
        <v>73</v>
      </c>
      <c r="C38" s="5" t="s">
        <v>74</v>
      </c>
      <c r="D38" s="5" t="s">
        <v>16</v>
      </c>
      <c r="E38" s="5" t="s">
        <v>17</v>
      </c>
      <c r="F38" s="6">
        <v>45107.959097222221</v>
      </c>
      <c r="G38" s="7">
        <v>253.39</v>
      </c>
      <c r="H38" s="7">
        <v>1</v>
      </c>
      <c r="I38" s="7">
        <v>0</v>
      </c>
      <c r="J38" s="7">
        <v>253.39</v>
      </c>
      <c r="K38" s="8">
        <f>IFERROR(VLOOKUP(A38,'[1]Commission rate'!$A:$B,2,FALSE()),0)</f>
        <v>0.08</v>
      </c>
      <c r="L38" s="9">
        <f t="shared" si="0"/>
        <v>20.2712</v>
      </c>
      <c r="M38" s="10">
        <f ca="1">IFERROR(__xludf.DUMMYFUNCTION("TO_DATE(DATEVALUE(F38))"),45107)</f>
        <v>45107</v>
      </c>
    </row>
    <row r="39" spans="1:13" x14ac:dyDescent="0.3">
      <c r="A39" s="5" t="s">
        <v>65</v>
      </c>
      <c r="B39" s="5" t="s">
        <v>94</v>
      </c>
      <c r="C39" s="5" t="s">
        <v>95</v>
      </c>
      <c r="D39" s="5" t="s">
        <v>16</v>
      </c>
      <c r="E39" s="5" t="s">
        <v>17</v>
      </c>
      <c r="F39" s="6">
        <v>45107.947766203702</v>
      </c>
      <c r="G39" s="7">
        <v>109.32</v>
      </c>
      <c r="H39" s="7">
        <v>1</v>
      </c>
      <c r="I39" s="7">
        <v>0</v>
      </c>
      <c r="J39" s="7">
        <v>109.32</v>
      </c>
      <c r="K39" s="8">
        <f>IFERROR(VLOOKUP(A39,'[1]Commission rate'!$A:$B,2,FALSE()),0)</f>
        <v>0.08</v>
      </c>
      <c r="L39" s="9">
        <f t="shared" si="0"/>
        <v>8.7455999999999996</v>
      </c>
      <c r="M39" s="10">
        <f ca="1">IFERROR(__xludf.DUMMYFUNCTION("TO_DATE(DATEVALUE(F39))"),45107)</f>
        <v>45107</v>
      </c>
    </row>
    <row r="40" spans="1:13" x14ac:dyDescent="0.3">
      <c r="A40" s="5" t="s">
        <v>34</v>
      </c>
      <c r="B40" s="5" t="s">
        <v>96</v>
      </c>
      <c r="C40" s="5" t="s">
        <v>97</v>
      </c>
      <c r="D40" s="5" t="s">
        <v>16</v>
      </c>
      <c r="E40" s="5" t="s">
        <v>49</v>
      </c>
      <c r="F40" s="6">
        <v>45107.945983796293</v>
      </c>
      <c r="G40" s="7">
        <v>70.790000000000006</v>
      </c>
      <c r="H40" s="7">
        <v>2</v>
      </c>
      <c r="I40" s="7">
        <v>0</v>
      </c>
      <c r="J40" s="7">
        <v>141.58000000000001</v>
      </c>
      <c r="K40" s="8">
        <f>IFERROR(VLOOKUP(A40,'[1]Commission rate'!$A:$B,2,FALSE()),0)</f>
        <v>0.08</v>
      </c>
      <c r="L40" s="9">
        <f t="shared" si="0"/>
        <v>11.326400000000001</v>
      </c>
      <c r="M40" s="10">
        <f ca="1">IFERROR(__xludf.DUMMYFUNCTION("TO_DATE(DATEVALUE(F40))"),45107)</f>
        <v>45107</v>
      </c>
    </row>
    <row r="41" spans="1:13" x14ac:dyDescent="0.3">
      <c r="A41" s="5" t="s">
        <v>98</v>
      </c>
      <c r="B41" s="5" t="s">
        <v>99</v>
      </c>
      <c r="C41" s="5" t="s">
        <v>100</v>
      </c>
      <c r="D41" s="5" t="s">
        <v>16</v>
      </c>
      <c r="E41" s="5" t="s">
        <v>68</v>
      </c>
      <c r="F41" s="6">
        <v>45107.944085648145</v>
      </c>
      <c r="G41" s="7">
        <v>665.71</v>
      </c>
      <c r="H41" s="7">
        <v>0</v>
      </c>
      <c r="I41" s="7">
        <v>1</v>
      </c>
      <c r="J41" s="7">
        <v>-665.71</v>
      </c>
      <c r="K41" s="8">
        <f>IFERROR(VLOOKUP(A41,'[1]Commission rate'!$A:$B,2,FALSE()),0)</f>
        <v>0.08</v>
      </c>
      <c r="L41" s="9">
        <f t="shared" si="0"/>
        <v>-53.256800000000005</v>
      </c>
      <c r="M41" s="10">
        <f ca="1">IFERROR(__xludf.DUMMYFUNCTION("TO_DATE(DATEVALUE(F41))"),45107)</f>
        <v>45107</v>
      </c>
    </row>
    <row r="42" spans="1:13" x14ac:dyDescent="0.3">
      <c r="A42" s="5" t="s">
        <v>43</v>
      </c>
      <c r="B42" s="5" t="s">
        <v>61</v>
      </c>
      <c r="C42" s="5" t="s">
        <v>62</v>
      </c>
      <c r="D42" s="5" t="s">
        <v>16</v>
      </c>
      <c r="E42" s="5" t="s">
        <v>17</v>
      </c>
      <c r="F42" s="6">
        <v>45107.942499999997</v>
      </c>
      <c r="G42" s="7">
        <v>94.29</v>
      </c>
      <c r="H42" s="7">
        <v>2</v>
      </c>
      <c r="I42" s="7">
        <v>0</v>
      </c>
      <c r="J42" s="7">
        <v>188.58</v>
      </c>
      <c r="K42" s="8">
        <f>IFERROR(VLOOKUP(A42,'[1]Commission rate'!$A:$B,2,FALSE()),0)</f>
        <v>0.08</v>
      </c>
      <c r="L42" s="9">
        <f t="shared" si="0"/>
        <v>15.086400000000001</v>
      </c>
      <c r="M42" s="10">
        <f ca="1">IFERROR(__xludf.DUMMYFUNCTION("TO_DATE(DATEVALUE(F42))"),45107)</f>
        <v>45107</v>
      </c>
    </row>
    <row r="43" spans="1:13" x14ac:dyDescent="0.3">
      <c r="A43" s="5" t="s">
        <v>101</v>
      </c>
      <c r="B43" s="5" t="s">
        <v>102</v>
      </c>
      <c r="C43" s="5" t="s">
        <v>103</v>
      </c>
      <c r="D43" s="5" t="s">
        <v>16</v>
      </c>
      <c r="E43" s="5" t="s">
        <v>46</v>
      </c>
      <c r="F43" s="6">
        <v>45107.941122685188</v>
      </c>
      <c r="G43" s="7">
        <v>0.85</v>
      </c>
      <c r="H43" s="7">
        <v>1</v>
      </c>
      <c r="I43" s="7">
        <v>0</v>
      </c>
      <c r="J43" s="7">
        <v>0.85</v>
      </c>
      <c r="K43" s="8">
        <f>IFERROR(VLOOKUP(A43,'[1]Commission rate'!$A:$B,2,FALSE()),0)</f>
        <v>0.08</v>
      </c>
      <c r="L43" s="9">
        <f t="shared" si="0"/>
        <v>6.8000000000000005E-2</v>
      </c>
      <c r="M43" s="10">
        <f ca="1">IFERROR(__xludf.DUMMYFUNCTION("TO_DATE(DATEVALUE(F43))"),45107)</f>
        <v>45107</v>
      </c>
    </row>
    <row r="44" spans="1:13" x14ac:dyDescent="0.3">
      <c r="A44" s="5" t="s">
        <v>24</v>
      </c>
      <c r="B44" s="5" t="s">
        <v>104</v>
      </c>
      <c r="C44" s="5" t="s">
        <v>105</v>
      </c>
      <c r="D44" s="5" t="s">
        <v>16</v>
      </c>
      <c r="E44" s="5" t="s">
        <v>17</v>
      </c>
      <c r="F44" s="6">
        <v>45107.94023148148</v>
      </c>
      <c r="G44" s="7">
        <v>702.39</v>
      </c>
      <c r="H44" s="7">
        <v>1</v>
      </c>
      <c r="I44" s="7">
        <v>0</v>
      </c>
      <c r="J44" s="7">
        <v>702.39</v>
      </c>
      <c r="K44" s="8">
        <f>IFERROR(VLOOKUP(A44,'[1]Commission rate'!$A:$B,2,FALSE()),0)</f>
        <v>0.08</v>
      </c>
      <c r="L44" s="9">
        <f t="shared" si="0"/>
        <v>56.191200000000002</v>
      </c>
      <c r="M44" s="10">
        <f ca="1">IFERROR(__xludf.DUMMYFUNCTION("TO_DATE(DATEVALUE(F44))"),45107)</f>
        <v>45107</v>
      </c>
    </row>
    <row r="45" spans="1:13" x14ac:dyDescent="0.3">
      <c r="A45" s="5" t="s">
        <v>18</v>
      </c>
      <c r="B45" s="5" t="s">
        <v>106</v>
      </c>
      <c r="C45" s="5" t="s">
        <v>107</v>
      </c>
      <c r="D45" s="5" t="s">
        <v>16</v>
      </c>
      <c r="E45" s="5" t="s">
        <v>17</v>
      </c>
      <c r="F45" s="6">
        <v>45107.939768518518</v>
      </c>
      <c r="G45" s="7">
        <v>417.67</v>
      </c>
      <c r="H45" s="7">
        <v>1</v>
      </c>
      <c r="I45" s="7">
        <v>0</v>
      </c>
      <c r="J45" s="7">
        <v>417.67</v>
      </c>
      <c r="K45" s="8">
        <f>IFERROR(VLOOKUP(A45,'[1]Commission rate'!$A:$B,2,FALSE()),0)</f>
        <v>0.08</v>
      </c>
      <c r="L45" s="9">
        <f t="shared" si="0"/>
        <v>33.413600000000002</v>
      </c>
      <c r="M45" s="10">
        <f ca="1">IFERROR(__xludf.DUMMYFUNCTION("TO_DATE(DATEVALUE(F45))"),45107)</f>
        <v>45107</v>
      </c>
    </row>
    <row r="46" spans="1:13" x14ac:dyDescent="0.3">
      <c r="A46" s="5" t="s">
        <v>69</v>
      </c>
      <c r="B46" s="5" t="s">
        <v>108</v>
      </c>
      <c r="C46" s="5" t="s">
        <v>109</v>
      </c>
      <c r="D46" s="5" t="s">
        <v>16</v>
      </c>
      <c r="E46" s="5" t="s">
        <v>17</v>
      </c>
      <c r="F46" s="6">
        <v>45107.938414351855</v>
      </c>
      <c r="G46" s="7">
        <v>88.4</v>
      </c>
      <c r="H46" s="7">
        <v>1</v>
      </c>
      <c r="I46" s="7">
        <v>0</v>
      </c>
      <c r="J46" s="7">
        <v>88.4</v>
      </c>
      <c r="K46" s="8">
        <f>IFERROR(VLOOKUP(A46,'[1]Commission rate'!$A:$B,2,FALSE()),0)</f>
        <v>0.08</v>
      </c>
      <c r="L46" s="9">
        <f t="shared" si="0"/>
        <v>7.072000000000001</v>
      </c>
      <c r="M46" s="10">
        <f ca="1">IFERROR(__xludf.DUMMYFUNCTION("TO_DATE(DATEVALUE(F46))"),45107)</f>
        <v>45107</v>
      </c>
    </row>
    <row r="47" spans="1:13" x14ac:dyDescent="0.3">
      <c r="A47" s="5" t="s">
        <v>91</v>
      </c>
      <c r="B47" s="5" t="s">
        <v>110</v>
      </c>
      <c r="C47" s="5" t="s">
        <v>111</v>
      </c>
      <c r="D47" s="5" t="s">
        <v>16</v>
      </c>
      <c r="E47" s="5" t="s">
        <v>112</v>
      </c>
      <c r="F47" s="6">
        <v>45107.936956018515</v>
      </c>
      <c r="G47" s="7">
        <v>83.9</v>
      </c>
      <c r="H47" s="7">
        <v>1</v>
      </c>
      <c r="I47" s="7">
        <v>0</v>
      </c>
      <c r="J47" s="7">
        <v>83.9</v>
      </c>
      <c r="K47" s="8">
        <f>IFERROR(VLOOKUP(A47,'[1]Commission rate'!$A:$B,2,FALSE()),0)</f>
        <v>0.08</v>
      </c>
      <c r="L47" s="9">
        <f t="shared" si="0"/>
        <v>6.7120000000000006</v>
      </c>
      <c r="M47" s="10">
        <f ca="1">IFERROR(__xludf.DUMMYFUNCTION("TO_DATE(DATEVALUE(F47))"),45107)</f>
        <v>45107</v>
      </c>
    </row>
    <row r="48" spans="1:13" x14ac:dyDescent="0.3">
      <c r="A48" s="5" t="s">
        <v>86</v>
      </c>
      <c r="B48" s="5" t="s">
        <v>113</v>
      </c>
      <c r="C48" s="5" t="s">
        <v>114</v>
      </c>
      <c r="D48" s="5" t="s">
        <v>16</v>
      </c>
      <c r="E48" s="5" t="s">
        <v>17</v>
      </c>
      <c r="F48" s="6">
        <v>45107.931956018518</v>
      </c>
      <c r="G48" s="7">
        <v>124.58</v>
      </c>
      <c r="H48" s="7">
        <v>1</v>
      </c>
      <c r="I48" s="7">
        <v>0</v>
      </c>
      <c r="J48" s="7">
        <v>124.58</v>
      </c>
      <c r="K48" s="8">
        <f>IFERROR(VLOOKUP(A48,'[1]Commission rate'!$A:$B,2,FALSE()),0)</f>
        <v>0.08</v>
      </c>
      <c r="L48" s="9">
        <f t="shared" si="0"/>
        <v>9.9664000000000001</v>
      </c>
      <c r="M48" s="10">
        <f ca="1">IFERROR(__xludf.DUMMYFUNCTION("TO_DATE(DATEVALUE(F48))"),45107)</f>
        <v>45107</v>
      </c>
    </row>
    <row r="49" spans="1:13" x14ac:dyDescent="0.3">
      <c r="A49" s="5" t="s">
        <v>98</v>
      </c>
      <c r="B49" s="5" t="s">
        <v>115</v>
      </c>
      <c r="C49" s="5" t="s">
        <v>116</v>
      </c>
      <c r="D49" s="5" t="s">
        <v>16</v>
      </c>
      <c r="E49" s="5" t="s">
        <v>17</v>
      </c>
      <c r="F49" s="6">
        <v>45107.930717592593</v>
      </c>
      <c r="G49" s="7">
        <v>1056.44</v>
      </c>
      <c r="H49" s="7">
        <v>1</v>
      </c>
      <c r="I49" s="7">
        <v>0</v>
      </c>
      <c r="J49" s="7">
        <v>1056.44</v>
      </c>
      <c r="K49" s="8">
        <f>IFERROR(VLOOKUP(A49,'[1]Commission rate'!$A:$B,2,FALSE()),0)</f>
        <v>0.08</v>
      </c>
      <c r="L49" s="9">
        <f t="shared" si="0"/>
        <v>84.515200000000007</v>
      </c>
      <c r="M49" s="10">
        <f ca="1">IFERROR(__xludf.DUMMYFUNCTION("TO_DATE(DATEVALUE(F49))"),45107)</f>
        <v>45107</v>
      </c>
    </row>
    <row r="50" spans="1:13" x14ac:dyDescent="0.3">
      <c r="A50" s="5" t="s">
        <v>86</v>
      </c>
      <c r="B50" s="5" t="s">
        <v>117</v>
      </c>
      <c r="C50" s="5" t="s">
        <v>118</v>
      </c>
      <c r="D50" s="5" t="s">
        <v>16</v>
      </c>
      <c r="E50" s="5" t="s">
        <v>49</v>
      </c>
      <c r="F50" s="6">
        <v>45107.927442129629</v>
      </c>
      <c r="G50" s="7">
        <v>83.9</v>
      </c>
      <c r="H50" s="7">
        <v>1</v>
      </c>
      <c r="I50" s="7">
        <v>0</v>
      </c>
      <c r="J50" s="7">
        <v>83.9</v>
      </c>
      <c r="K50" s="8">
        <f>IFERROR(VLOOKUP(A50,'[1]Commission rate'!$A:$B,2,FALSE()),0)</f>
        <v>0.08</v>
      </c>
      <c r="L50" s="9">
        <f t="shared" si="0"/>
        <v>6.7120000000000006</v>
      </c>
      <c r="M50" s="10">
        <f ca="1">IFERROR(__xludf.DUMMYFUNCTION("TO_DATE(DATEVALUE(F50))"),45107)</f>
        <v>45107</v>
      </c>
    </row>
    <row r="51" spans="1:13" x14ac:dyDescent="0.3">
      <c r="A51" s="5" t="s">
        <v>13</v>
      </c>
      <c r="B51" s="5" t="s">
        <v>119</v>
      </c>
      <c r="C51" s="5" t="s">
        <v>120</v>
      </c>
      <c r="D51" s="5" t="s">
        <v>16</v>
      </c>
      <c r="E51" s="5" t="s">
        <v>49</v>
      </c>
      <c r="F51" s="6">
        <v>45107.927442129629</v>
      </c>
      <c r="G51" s="7">
        <v>381.36</v>
      </c>
      <c r="H51" s="7">
        <v>1</v>
      </c>
      <c r="I51" s="7">
        <v>0</v>
      </c>
      <c r="J51" s="7">
        <v>381.36</v>
      </c>
      <c r="K51" s="8">
        <f>IFERROR(VLOOKUP(A51,'[1]Commission rate'!$A:$B,2,FALSE()),0)</f>
        <v>0.08</v>
      </c>
      <c r="L51" s="9">
        <f t="shared" si="0"/>
        <v>30.508800000000001</v>
      </c>
      <c r="M51" s="10">
        <f ca="1">IFERROR(__xludf.DUMMYFUNCTION("TO_DATE(DATEVALUE(F51))"),45107)</f>
        <v>45107</v>
      </c>
    </row>
    <row r="52" spans="1:13" x14ac:dyDescent="0.3">
      <c r="A52" s="5" t="s">
        <v>121</v>
      </c>
      <c r="B52" s="5" t="s">
        <v>122</v>
      </c>
      <c r="C52" s="5" t="s">
        <v>123</v>
      </c>
      <c r="D52" s="5" t="s">
        <v>16</v>
      </c>
      <c r="E52" s="5" t="s">
        <v>17</v>
      </c>
      <c r="F52" s="6">
        <v>45107.92597222222</v>
      </c>
      <c r="G52" s="7">
        <v>364.4</v>
      </c>
      <c r="H52" s="7">
        <v>1</v>
      </c>
      <c r="I52" s="7">
        <v>0</v>
      </c>
      <c r="J52" s="7">
        <v>364.4</v>
      </c>
      <c r="K52" s="8">
        <f>IFERROR(VLOOKUP(A52,'[1]Commission rate'!$A:$B,2,FALSE()),0)</f>
        <v>0.08</v>
      </c>
      <c r="L52" s="9">
        <f t="shared" si="0"/>
        <v>29.151999999999997</v>
      </c>
      <c r="M52" s="10">
        <f ca="1">IFERROR(__xludf.DUMMYFUNCTION("TO_DATE(DATEVALUE(F52))"),45107)</f>
        <v>45107</v>
      </c>
    </row>
    <row r="53" spans="1:13" x14ac:dyDescent="0.3">
      <c r="A53" s="5" t="s">
        <v>91</v>
      </c>
      <c r="B53" s="5" t="s">
        <v>124</v>
      </c>
      <c r="C53" s="5" t="s">
        <v>125</v>
      </c>
      <c r="D53" s="5" t="s">
        <v>16</v>
      </c>
      <c r="E53" s="5" t="s">
        <v>17</v>
      </c>
      <c r="F53" s="6">
        <v>45107.923067129632</v>
      </c>
      <c r="G53" s="7">
        <v>58.47</v>
      </c>
      <c r="H53" s="7">
        <v>1</v>
      </c>
      <c r="I53" s="7">
        <v>0</v>
      </c>
      <c r="J53" s="7">
        <v>58.47</v>
      </c>
      <c r="K53" s="8">
        <f>IFERROR(VLOOKUP(A53,'[1]Commission rate'!$A:$B,2,FALSE()),0)</f>
        <v>0.08</v>
      </c>
      <c r="L53" s="9">
        <f t="shared" si="0"/>
        <v>4.6776</v>
      </c>
      <c r="M53" s="10">
        <f ca="1">IFERROR(__xludf.DUMMYFUNCTION("TO_DATE(DATEVALUE(F53))"),45107)</f>
        <v>45107</v>
      </c>
    </row>
    <row r="54" spans="1:13" x14ac:dyDescent="0.3">
      <c r="A54" s="5" t="s">
        <v>91</v>
      </c>
      <c r="B54" s="5" t="s">
        <v>124</v>
      </c>
      <c r="C54" s="5" t="s">
        <v>125</v>
      </c>
      <c r="D54" s="5" t="s">
        <v>16</v>
      </c>
      <c r="E54" s="5" t="s">
        <v>17</v>
      </c>
      <c r="F54" s="6">
        <v>45107.923055555555</v>
      </c>
      <c r="G54" s="7">
        <v>58.47</v>
      </c>
      <c r="H54" s="7">
        <v>1</v>
      </c>
      <c r="I54" s="7">
        <v>0</v>
      </c>
      <c r="J54" s="7">
        <v>58.47</v>
      </c>
      <c r="K54" s="8">
        <f>IFERROR(VLOOKUP(A54,'[1]Commission rate'!$A:$B,2,FALSE()),0)</f>
        <v>0.08</v>
      </c>
      <c r="L54" s="9">
        <f t="shared" si="0"/>
        <v>4.6776</v>
      </c>
      <c r="M54" s="10">
        <f ca="1">IFERROR(__xludf.DUMMYFUNCTION("TO_DATE(DATEVALUE(F54))"),45107)</f>
        <v>45107</v>
      </c>
    </row>
    <row r="55" spans="1:13" x14ac:dyDescent="0.3">
      <c r="A55" s="5" t="s">
        <v>98</v>
      </c>
      <c r="B55" s="5" t="s">
        <v>126</v>
      </c>
      <c r="C55" s="5" t="s">
        <v>127</v>
      </c>
      <c r="D55" s="5" t="s">
        <v>16</v>
      </c>
      <c r="E55" s="5" t="s">
        <v>17</v>
      </c>
      <c r="F55" s="6">
        <v>45107.920983796299</v>
      </c>
      <c r="G55" s="7">
        <v>236.82</v>
      </c>
      <c r="H55" s="7">
        <v>1</v>
      </c>
      <c r="I55" s="7">
        <v>0</v>
      </c>
      <c r="J55" s="7">
        <v>236.82</v>
      </c>
      <c r="K55" s="8">
        <f>IFERROR(VLOOKUP(A55,'[1]Commission rate'!$A:$B,2,FALSE()),0)</f>
        <v>0.08</v>
      </c>
      <c r="L55" s="9">
        <f t="shared" si="0"/>
        <v>18.945599999999999</v>
      </c>
      <c r="M55" s="10">
        <f ca="1">IFERROR(__xludf.DUMMYFUNCTION("TO_DATE(DATEVALUE(F55))"),45107)</f>
        <v>45107</v>
      </c>
    </row>
    <row r="56" spans="1:13" x14ac:dyDescent="0.3">
      <c r="A56" s="5" t="s">
        <v>31</v>
      </c>
      <c r="B56" s="5" t="s">
        <v>128</v>
      </c>
      <c r="C56" s="5" t="s">
        <v>129</v>
      </c>
      <c r="D56" s="5" t="s">
        <v>16</v>
      </c>
      <c r="E56" s="5" t="s">
        <v>17</v>
      </c>
      <c r="F56" s="6">
        <v>45107.918379629627</v>
      </c>
      <c r="G56" s="7">
        <v>1061.5999999999999</v>
      </c>
      <c r="H56" s="7">
        <v>1</v>
      </c>
      <c r="I56" s="7">
        <v>0</v>
      </c>
      <c r="J56" s="7">
        <v>1061.5999999999999</v>
      </c>
      <c r="K56" s="8">
        <f>IFERROR(VLOOKUP(A56,'[1]Commission rate'!$A:$B,2,FALSE()),0)</f>
        <v>0.08</v>
      </c>
      <c r="L56" s="9">
        <f t="shared" si="0"/>
        <v>84.927999999999997</v>
      </c>
      <c r="M56" s="10">
        <f ca="1">IFERROR(__xludf.DUMMYFUNCTION("TO_DATE(DATEVALUE(F56))"),45107)</f>
        <v>45107</v>
      </c>
    </row>
    <row r="57" spans="1:13" x14ac:dyDescent="0.3">
      <c r="A57" s="5" t="s">
        <v>31</v>
      </c>
      <c r="B57" s="5" t="s">
        <v>130</v>
      </c>
      <c r="C57" s="5" t="s">
        <v>131</v>
      </c>
      <c r="D57" s="5" t="s">
        <v>16</v>
      </c>
      <c r="E57" s="5" t="s">
        <v>17</v>
      </c>
      <c r="F57" s="6">
        <v>45107.91710648148</v>
      </c>
      <c r="G57" s="7">
        <v>83.9</v>
      </c>
      <c r="H57" s="7">
        <v>1</v>
      </c>
      <c r="I57" s="7">
        <v>0</v>
      </c>
      <c r="J57" s="7">
        <v>83.9</v>
      </c>
      <c r="K57" s="8">
        <f>IFERROR(VLOOKUP(A57,'[1]Commission rate'!$A:$B,2,FALSE()),0)</f>
        <v>0.08</v>
      </c>
      <c r="L57" s="9">
        <f t="shared" si="0"/>
        <v>6.7120000000000006</v>
      </c>
      <c r="M57" s="10">
        <f ca="1">IFERROR(__xludf.DUMMYFUNCTION("TO_DATE(DATEVALUE(F57))"),45107)</f>
        <v>45107</v>
      </c>
    </row>
    <row r="58" spans="1:13" x14ac:dyDescent="0.3">
      <c r="A58" s="5" t="s">
        <v>31</v>
      </c>
      <c r="B58" s="5" t="s">
        <v>132</v>
      </c>
      <c r="C58" s="5" t="s">
        <v>133</v>
      </c>
      <c r="D58" s="5" t="s">
        <v>16</v>
      </c>
      <c r="E58" s="5" t="s">
        <v>17</v>
      </c>
      <c r="F58" s="6">
        <v>45107.917048611111</v>
      </c>
      <c r="G58" s="7">
        <v>40.450000000000003</v>
      </c>
      <c r="H58" s="7">
        <v>1</v>
      </c>
      <c r="I58" s="7">
        <v>0</v>
      </c>
      <c r="J58" s="7">
        <v>40.450000000000003</v>
      </c>
      <c r="K58" s="8">
        <f>IFERROR(VLOOKUP(A58,'[1]Commission rate'!$A:$B,2,FALSE()),0)</f>
        <v>0.08</v>
      </c>
      <c r="L58" s="9">
        <f t="shared" si="0"/>
        <v>3.2360000000000002</v>
      </c>
      <c r="M58" s="10">
        <f ca="1">IFERROR(__xludf.DUMMYFUNCTION("TO_DATE(DATEVALUE(F58))"),45107)</f>
        <v>45107</v>
      </c>
    </row>
    <row r="59" spans="1:13" x14ac:dyDescent="0.3">
      <c r="A59" s="5" t="s">
        <v>21</v>
      </c>
      <c r="B59" s="5" t="s">
        <v>134</v>
      </c>
      <c r="C59" s="5" t="s">
        <v>135</v>
      </c>
      <c r="D59" s="5" t="s">
        <v>16</v>
      </c>
      <c r="E59" s="5" t="s">
        <v>17</v>
      </c>
      <c r="F59" s="6">
        <v>45107.917048611111</v>
      </c>
      <c r="G59" s="7">
        <v>83.9</v>
      </c>
      <c r="H59" s="7">
        <v>1</v>
      </c>
      <c r="I59" s="7">
        <v>0</v>
      </c>
      <c r="J59" s="7">
        <v>83.9</v>
      </c>
      <c r="K59" s="8">
        <f>IFERROR(VLOOKUP(A59,'[1]Commission rate'!$A:$B,2,FALSE()),0)</f>
        <v>0.08</v>
      </c>
      <c r="L59" s="9">
        <f t="shared" si="0"/>
        <v>6.7120000000000006</v>
      </c>
      <c r="M59" s="10">
        <f ca="1">IFERROR(__xludf.DUMMYFUNCTION("TO_DATE(DATEVALUE(F59))"),45107)</f>
        <v>45107</v>
      </c>
    </row>
    <row r="60" spans="1:13" x14ac:dyDescent="0.3">
      <c r="A60" s="5" t="s">
        <v>21</v>
      </c>
      <c r="B60" s="5" t="s">
        <v>134</v>
      </c>
      <c r="C60" s="5" t="s">
        <v>135</v>
      </c>
      <c r="D60" s="5" t="s">
        <v>16</v>
      </c>
      <c r="E60" s="5" t="s">
        <v>17</v>
      </c>
      <c r="F60" s="6">
        <v>45107.917048611111</v>
      </c>
      <c r="G60" s="7">
        <v>83.9</v>
      </c>
      <c r="H60" s="7">
        <v>1</v>
      </c>
      <c r="I60" s="7">
        <v>0</v>
      </c>
      <c r="J60" s="7">
        <v>83.9</v>
      </c>
      <c r="K60" s="8">
        <f>IFERROR(VLOOKUP(A60,'[1]Commission rate'!$A:$B,2,FALSE()),0)</f>
        <v>0.08</v>
      </c>
      <c r="L60" s="9">
        <f t="shared" si="0"/>
        <v>6.7120000000000006</v>
      </c>
      <c r="M60" s="10">
        <f ca="1">IFERROR(__xludf.DUMMYFUNCTION("TO_DATE(DATEVALUE(F60))"),45107)</f>
        <v>45107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Biplab Parida</dc:creator>
  <cp:lastModifiedBy>Biplab Parida</cp:lastModifiedBy>
  <dcterms:created xsi:type="dcterms:W3CDTF">2024-03-05T16:39:20Z</dcterms:created>
  <dcterms:modified xsi:type="dcterms:W3CDTF">2024-03-05T16:39:41Z</dcterms:modified>
</cp:coreProperties>
</file>