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24226"/>
  <xr:revisionPtr revIDLastSave="0" documentId="13_ncr:1_{7ED958E9-EECF-48C4-BE90-32DE840A99FC}" xr6:coauthVersionLast="47" xr6:coauthVersionMax="47" xr10:uidLastSave="{00000000-0000-0000-0000-000000000000}"/>
  <bookViews>
    <workbookView xWindow="5670" yWindow="-15855" windowWidth="22170" windowHeight="15030" tabRatio="335" activeTab="1" xr2:uid="{00000000-000D-0000-FFFF-FFFF00000000}"/>
  </bookViews>
  <sheets>
    <sheet name="dashboard" sheetId="2" r:id="rId1"/>
    <sheet name="datasheet" sheetId="1" r:id="rId2"/>
  </sheets>
  <definedNames>
    <definedName name="cuadro">datasheet!$B$6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" i="2" l="1"/>
  <c r="D71" i="2"/>
  <c r="D72" i="2"/>
  <c r="D73" i="2"/>
  <c r="D74" i="2"/>
  <c r="D75" i="2"/>
  <c r="D76" i="2"/>
  <c r="D77" i="2"/>
  <c r="D78" i="2"/>
  <c r="H36" i="1"/>
  <c r="G36" i="1"/>
  <c r="F36" i="1"/>
  <c r="E36" i="1"/>
  <c r="D36" i="1"/>
  <c r="C36" i="1"/>
  <c r="H23" i="1"/>
  <c r="G23" i="1"/>
  <c r="F23" i="1"/>
  <c r="E23" i="1"/>
  <c r="D23" i="1"/>
  <c r="C23" i="1"/>
  <c r="D94" i="2"/>
  <c r="D96" i="2"/>
  <c r="D101" i="2"/>
  <c r="D93" i="2"/>
  <c r="D95" i="2"/>
  <c r="D102" i="2"/>
  <c r="D98" i="2"/>
  <c r="D99" i="2"/>
  <c r="D100" i="2"/>
  <c r="C102" i="2"/>
  <c r="C98" i="2"/>
  <c r="C99" i="2"/>
  <c r="C100" i="2"/>
  <c r="C94" i="2"/>
  <c r="C96" i="2"/>
  <c r="C101" i="2"/>
  <c r="C93" i="2"/>
  <c r="C95" i="2"/>
  <c r="D97" i="2"/>
  <c r="C97" i="2"/>
  <c r="D92" i="2"/>
  <c r="C92" i="2"/>
  <c r="H27" i="2" l="1"/>
  <c r="H21" i="1"/>
  <c r="C17" i="2" s="1"/>
  <c r="G21" i="1"/>
  <c r="L17" i="2" s="1"/>
  <c r="F21" i="1"/>
  <c r="G17" i="2" s="1"/>
  <c r="D21" i="1"/>
  <c r="G11" i="2" s="1"/>
  <c r="E21" i="1"/>
  <c r="L11" i="2" s="1"/>
  <c r="C21" i="1"/>
  <c r="C11" i="2" s="1"/>
  <c r="C27" i="2"/>
  <c r="C69" i="2"/>
  <c r="D69" i="2"/>
  <c r="C70" i="2"/>
  <c r="C71" i="2"/>
  <c r="C72" i="2"/>
  <c r="C73" i="2"/>
  <c r="C74" i="2"/>
  <c r="C75" i="2"/>
  <c r="C76" i="2"/>
  <c r="C77" i="2"/>
  <c r="C78" i="2"/>
  <c r="D68" i="2"/>
  <c r="C68" i="2"/>
  <c r="B27" i="2"/>
  <c r="D27" i="2"/>
  <c r="E27" i="2"/>
  <c r="F27" i="2"/>
  <c r="G27" i="2"/>
  <c r="H29" i="2"/>
  <c r="H30" i="2"/>
  <c r="H31" i="2"/>
  <c r="H32" i="2"/>
  <c r="H33" i="2"/>
  <c r="H34" i="2"/>
  <c r="H35" i="2"/>
  <c r="H36" i="2"/>
  <c r="H37" i="2"/>
  <c r="H28" i="2"/>
  <c r="G28" i="2"/>
  <c r="G36" i="2"/>
  <c r="G37" i="2"/>
  <c r="F28" i="2"/>
  <c r="F29" i="2"/>
  <c r="F30" i="2"/>
  <c r="F31" i="2"/>
  <c r="F32" i="2"/>
  <c r="F33" i="2"/>
  <c r="F34" i="2"/>
  <c r="F35" i="2"/>
  <c r="F36" i="2"/>
  <c r="F37" i="2"/>
  <c r="E28" i="2"/>
  <c r="E29" i="2"/>
  <c r="E30" i="2"/>
  <c r="E31" i="2"/>
  <c r="E32" i="2"/>
  <c r="E33" i="2"/>
  <c r="E34" i="2"/>
  <c r="E35" i="2"/>
  <c r="E36" i="2"/>
  <c r="E37" i="2"/>
  <c r="D28" i="2"/>
  <c r="D29" i="2"/>
  <c r="D30" i="2"/>
  <c r="D31" i="2"/>
  <c r="D32" i="2"/>
  <c r="D33" i="2"/>
  <c r="D34" i="2"/>
  <c r="D35" i="2"/>
  <c r="D36" i="2"/>
  <c r="D37" i="2"/>
  <c r="C28" i="2"/>
  <c r="C29" i="2"/>
  <c r="C30" i="2"/>
  <c r="C31" i="2"/>
  <c r="C32" i="2"/>
  <c r="C33" i="2"/>
  <c r="C34" i="2"/>
  <c r="C35" i="2"/>
  <c r="C36" i="2"/>
  <c r="C37" i="2"/>
  <c r="B28" i="2"/>
  <c r="B29" i="2"/>
  <c r="B30" i="2"/>
  <c r="B31" i="2"/>
  <c r="B32" i="2"/>
  <c r="B33" i="2"/>
  <c r="B34" i="2"/>
  <c r="B35" i="2"/>
  <c r="B36" i="2"/>
  <c r="B3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Páginas vistas por sesión</t>
        </r>
      </text>
    </comment>
    <comment ref="G3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Páginas vistas por sesión</t>
        </r>
      </text>
    </comment>
  </commentList>
</comments>
</file>

<file path=xl/sharedStrings.xml><?xml version="1.0" encoding="utf-8"?>
<sst xmlns="http://schemas.openxmlformats.org/spreadsheetml/2006/main" count="80" uniqueCount="72">
  <si>
    <t>Argentina</t>
  </si>
  <si>
    <t>Mexico</t>
  </si>
  <si>
    <t>Chile</t>
  </si>
  <si>
    <t>Spain</t>
  </si>
  <si>
    <t>United States</t>
  </si>
  <si>
    <t>Colombia</t>
  </si>
  <si>
    <t>Uruguay</t>
  </si>
  <si>
    <t>Peru</t>
  </si>
  <si>
    <t>India</t>
  </si>
  <si>
    <t>Brazil</t>
  </si>
  <si>
    <t>Paraguay</t>
  </si>
  <si>
    <t>Venezuela</t>
  </si>
  <si>
    <t>Ecuador</t>
  </si>
  <si>
    <t>Bolivia</t>
  </si>
  <si>
    <t>Costa Rica</t>
  </si>
  <si>
    <t>Panama</t>
  </si>
  <si>
    <t>Organic Search</t>
  </si>
  <si>
    <t>Paid Search</t>
  </si>
  <si>
    <t>Direct</t>
  </si>
  <si>
    <t>Display</t>
  </si>
  <si>
    <t>Referral</t>
  </si>
  <si>
    <t>Social</t>
  </si>
  <si>
    <t>Email</t>
  </si>
  <si>
    <t>(Other)</t>
  </si>
  <si>
    <t>Keywords</t>
  </si>
  <si>
    <t>Unique Pageviews</t>
  </si>
  <si>
    <t>Avg. Time on Page</t>
  </si>
  <si>
    <t>Entrances</t>
  </si>
  <si>
    <t>Bounce Rate</t>
  </si>
  <si>
    <t>% Exit</t>
  </si>
  <si>
    <t>Page Value</t>
  </si>
  <si>
    <t>Keyword</t>
  </si>
  <si>
    <t>% New Sessions</t>
  </si>
  <si>
    <t>New Users</t>
  </si>
  <si>
    <t>Totales</t>
  </si>
  <si>
    <t>Keyword 1</t>
  </si>
  <si>
    <t>Keyword 2</t>
  </si>
  <si>
    <t>Keyword 3</t>
  </si>
  <si>
    <t>Keyword 4</t>
  </si>
  <si>
    <t>Keyword 5</t>
  </si>
  <si>
    <t>Keyword 6</t>
  </si>
  <si>
    <t>Keyword 7</t>
  </si>
  <si>
    <t>Keyword 8</t>
  </si>
  <si>
    <t>Keyword 9</t>
  </si>
  <si>
    <t>Keyword 10</t>
  </si>
  <si>
    <t>Business Analytics Department - Sites Reports</t>
  </si>
  <si>
    <t>Totals</t>
  </si>
  <si>
    <t>Sessions</t>
  </si>
  <si>
    <t>Average Visit Time</t>
  </si>
  <si>
    <t>Page/Sessions</t>
  </si>
  <si>
    <t>Most Valuable Pages</t>
  </si>
  <si>
    <t>Demographics</t>
  </si>
  <si>
    <t>Country</t>
  </si>
  <si>
    <t>% New Sessioins</t>
  </si>
  <si>
    <t>Bounce rate</t>
  </si>
  <si>
    <t>Pages/Sessions</t>
  </si>
  <si>
    <t>Page</t>
  </si>
  <si>
    <t>Pageview</t>
  </si>
  <si>
    <t>Traffic And popular pages</t>
  </si>
  <si>
    <t>Keyword per sesson</t>
  </si>
  <si>
    <t>Traffic</t>
  </si>
  <si>
    <t>Pages</t>
  </si>
  <si>
    <t>Pages 1</t>
  </si>
  <si>
    <t>Pages 2</t>
  </si>
  <si>
    <t>Pages 3</t>
  </si>
  <si>
    <t>Pages 4</t>
  </si>
  <si>
    <t>Pages 5</t>
  </si>
  <si>
    <t>Pages 6</t>
  </si>
  <si>
    <t>Pages 7</t>
  </si>
  <si>
    <t>Pages 8</t>
  </si>
  <si>
    <t>Pages 9</t>
  </si>
  <si>
    <t>Pages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</si>
</sst>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h:mm:ss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3" borderId="0" xfId="0" applyFill="1"/>
    <xf numFmtId="0" fontId="0" fillId="4" borderId="0" xfId="0" applyFill="1"/>
    <xf numFmtId="9" fontId="0" fillId="0" borderId="0" xfId="1" applyFont="1"/>
    <xf numFmtId="0" fontId="0" fillId="4" borderId="1" xfId="0" applyFill="1" applyBorder="1"/>
    <xf numFmtId="0" fontId="0" fillId="2" borderId="0" xfId="0" applyFill="1"/>
    <xf numFmtId="9" fontId="0" fillId="4" borderId="1" xfId="1" applyFont="1" applyFill="1" applyBorder="1"/>
    <xf numFmtId="165" fontId="0" fillId="4" borderId="1" xfId="0" applyNumberFormat="1" applyFill="1" applyBorder="1"/>
    <xf numFmtId="2" fontId="0" fillId="4" borderId="1" xfId="0" applyNumberFormat="1" applyFill="1" applyBorder="1"/>
    <xf numFmtId="0" fontId="0" fillId="5" borderId="0" xfId="0" applyFill="1"/>
    <xf numFmtId="9" fontId="0" fillId="5" borderId="0" xfId="0" applyNumberFormat="1" applyFill="1"/>
    <xf numFmtId="2" fontId="0" fillId="5" borderId="0" xfId="0" applyNumberFormat="1" applyFill="1"/>
    <xf numFmtId="3" fontId="0" fillId="4" borderId="1" xfId="0" applyNumberFormat="1" applyFill="1" applyBorder="1"/>
    <xf numFmtId="164" fontId="0" fillId="4" borderId="1" xfId="0" applyNumberFormat="1" applyFill="1" applyBorder="1"/>
    <xf numFmtId="0" fontId="0" fillId="6" borderId="0" xfId="0" applyFill="1"/>
    <xf numFmtId="0" fontId="2" fillId="6" borderId="0" xfId="0" applyFont="1" applyFill="1"/>
    <xf numFmtId="0" fontId="9" fillId="6" borderId="1" xfId="0" applyFont="1" applyFill="1" applyBorder="1"/>
    <xf numFmtId="0" fontId="9" fillId="6" borderId="8" xfId="0" applyFont="1" applyFill="1" applyBorder="1"/>
    <xf numFmtId="0" fontId="5" fillId="6" borderId="2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3" fontId="6" fillId="4" borderId="11" xfId="0" applyNumberFormat="1" applyFont="1" applyFill="1" applyBorder="1" applyAlignment="1">
      <alignment horizontal="center" vertical="center"/>
    </xf>
    <xf numFmtId="3" fontId="6" fillId="4" borderId="12" xfId="0" applyNumberFormat="1" applyFont="1" applyFill="1" applyBorder="1" applyAlignment="1">
      <alignment horizontal="center" vertical="center"/>
    </xf>
    <xf numFmtId="3" fontId="6" fillId="4" borderId="5" xfId="0" applyNumberFormat="1" applyFont="1" applyFill="1" applyBorder="1" applyAlignment="1">
      <alignment horizontal="center" vertical="center"/>
    </xf>
    <xf numFmtId="3" fontId="6" fillId="4" borderId="7" xfId="0" applyNumberFormat="1" applyFont="1" applyFill="1" applyBorder="1" applyAlignment="1">
      <alignment horizontal="center" vertical="center"/>
    </xf>
    <xf numFmtId="165" fontId="6" fillId="4" borderId="11" xfId="0" applyNumberFormat="1" applyFont="1" applyFill="1" applyBorder="1" applyAlignment="1">
      <alignment horizontal="center" vertical="center"/>
    </xf>
    <xf numFmtId="165" fontId="6" fillId="4" borderId="12" xfId="0" applyNumberFormat="1" applyFont="1" applyFill="1" applyBorder="1" applyAlignment="1">
      <alignment horizontal="center" vertical="center"/>
    </xf>
    <xf numFmtId="165" fontId="6" fillId="4" borderId="5" xfId="0" applyNumberFormat="1" applyFont="1" applyFill="1" applyBorder="1" applyAlignment="1">
      <alignment horizontal="center" vertical="center"/>
    </xf>
    <xf numFmtId="165" fontId="6" fillId="4" borderId="7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7" fontId="8" fillId="6" borderId="0" xfId="0" applyNumberFormat="1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3" fontId="6" fillId="4" borderId="0" xfId="0" applyNumberFormat="1" applyFont="1" applyFill="1" applyAlignment="1">
      <alignment horizontal="center" vertical="center"/>
    </xf>
    <xf numFmtId="3" fontId="6" fillId="4" borderId="6" xfId="0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9" fontId="6" fillId="4" borderId="11" xfId="0" applyNumberFormat="1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2" fontId="6" fillId="4" borderId="11" xfId="0" applyNumberFormat="1" applyFont="1" applyFill="1" applyBorder="1" applyAlignment="1">
      <alignment horizontal="center" vertical="center"/>
    </xf>
    <xf numFmtId="2" fontId="6" fillId="4" borderId="0" xfId="0" applyNumberFormat="1" applyFont="1" applyFill="1" applyAlignment="1">
      <alignment horizontal="center" vertical="center"/>
    </xf>
    <xf numFmtId="2" fontId="6" fillId="4" borderId="12" xfId="0" applyNumberFormat="1" applyFont="1" applyFill="1" applyBorder="1" applyAlignment="1">
      <alignment horizontal="center" vertical="center"/>
    </xf>
    <xf numFmtId="2" fontId="6" fillId="4" borderId="5" xfId="0" applyNumberFormat="1" applyFont="1" applyFill="1" applyBorder="1" applyAlignment="1">
      <alignment horizontal="center" vertical="center"/>
    </xf>
    <xf numFmtId="2" fontId="6" fillId="4" borderId="6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1" defaultTableStyle="TableStyleMedium2" defaultPivotStyle="PivotStyleMedium9">
    <tableStyle name="PivotTable Style 1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Pages with more sessions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datasheet!$C$4</c:f>
              <c:strCache>
                <c:ptCount val="1"/>
                <c:pt idx="0">
                  <c:v>Sessions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EC7B-48F4-BBCB-1A8C57BC90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C7B-48F4-BBCB-1A8C57BC90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C7B-48F4-BBCB-1A8C57BC90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C7B-48F4-BBCB-1A8C57BC90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C7B-48F4-BBCB-1A8C57BC90F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C7B-48F4-BBCB-1A8C57BC90F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C7B-48F4-BBCB-1A8C57BC90F0}"/>
              </c:ext>
            </c:extLst>
          </c:dPt>
          <c:dLbls>
            <c:dLbl>
              <c:idx val="1"/>
              <c:layout>
                <c:manualLayout>
                  <c:x val="6.4308692526637967E-3"/>
                  <c:y val="-0.2135007497413238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C7B-48F4-BBCB-1A8C57BC90F0}"/>
                </c:ext>
              </c:extLst>
            </c:dLbl>
            <c:dLbl>
              <c:idx val="2"/>
              <c:layout>
                <c:manualLayout>
                  <c:x val="8.145767720040803E-2"/>
                  <c:y val="-0.1381475439502682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C7B-48F4-BBCB-1A8C57BC90F0}"/>
                </c:ext>
              </c:extLst>
            </c:dLbl>
            <c:dLbl>
              <c:idx val="3"/>
              <c:layout>
                <c:manualLayout>
                  <c:x val="3.644159243176151E-2"/>
                  <c:y val="5.442175973798441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7B-48F4-BBCB-1A8C57BC90F0}"/>
                </c:ext>
              </c:extLst>
            </c:dLbl>
            <c:dLbl>
              <c:idx val="6"/>
              <c:layout>
                <c:manualLayout>
                  <c:x val="-7.8598605110320031E-17"/>
                  <c:y val="0.221873328162551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C7B-48F4-BBCB-1A8C57BC90F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50000"/>
                    <a:lumOff val="50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datasheet!$B$5:$B$10</c:f>
              <c:strCache>
                <c:ptCount val="6"/>
                <c:pt idx="0">
                  <c:v>Argentina</c:v>
                </c:pt>
                <c:pt idx="1">
                  <c:v>Mexico</c:v>
                </c:pt>
                <c:pt idx="2">
                  <c:v>Chile</c:v>
                </c:pt>
                <c:pt idx="3">
                  <c:v>Spain</c:v>
                </c:pt>
                <c:pt idx="4">
                  <c:v>United States</c:v>
                </c:pt>
                <c:pt idx="5">
                  <c:v>Colombia</c:v>
                </c:pt>
              </c:strCache>
            </c:strRef>
          </c:cat>
          <c:val>
            <c:numRef>
              <c:f>datasheet!$C$5:$C$10</c:f>
              <c:numCache>
                <c:formatCode>General</c:formatCode>
                <c:ptCount val="6"/>
                <c:pt idx="0">
                  <c:v>47226</c:v>
                </c:pt>
                <c:pt idx="1">
                  <c:v>1253</c:v>
                </c:pt>
                <c:pt idx="2">
                  <c:v>736</c:v>
                </c:pt>
                <c:pt idx="3">
                  <c:v>568</c:v>
                </c:pt>
                <c:pt idx="4">
                  <c:v>512</c:v>
                </c:pt>
                <c:pt idx="5">
                  <c:v>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7B-48F4-BBCB-1A8C57BC9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Bounce Rate by country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datasheet!$F$4</c:f>
              <c:strCache>
                <c:ptCount val="1"/>
                <c:pt idx="0">
                  <c:v>Bounce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datasheet!$B$5:$B$20</c:f>
              <c:strCache>
                <c:ptCount val="16"/>
                <c:pt idx="0">
                  <c:v>Argentina</c:v>
                </c:pt>
                <c:pt idx="1">
                  <c:v>Mexico</c:v>
                </c:pt>
                <c:pt idx="2">
                  <c:v>Chile</c:v>
                </c:pt>
                <c:pt idx="3">
                  <c:v>Spain</c:v>
                </c:pt>
                <c:pt idx="4">
                  <c:v>United States</c:v>
                </c:pt>
                <c:pt idx="5">
                  <c:v>Colombia</c:v>
                </c:pt>
                <c:pt idx="6">
                  <c:v>Uruguay</c:v>
                </c:pt>
                <c:pt idx="7">
                  <c:v>Peru</c:v>
                </c:pt>
                <c:pt idx="8">
                  <c:v>India</c:v>
                </c:pt>
                <c:pt idx="9">
                  <c:v>Brazil</c:v>
                </c:pt>
                <c:pt idx="10">
                  <c:v>Paraguay</c:v>
                </c:pt>
                <c:pt idx="11">
                  <c:v>Venezuela</c:v>
                </c:pt>
                <c:pt idx="12">
                  <c:v>Ecuador</c:v>
                </c:pt>
                <c:pt idx="13">
                  <c:v>Bolivia</c:v>
                </c:pt>
                <c:pt idx="14">
                  <c:v>Costa Rica</c:v>
                </c:pt>
                <c:pt idx="15">
                  <c:v>Panama</c:v>
                </c:pt>
              </c:strCache>
            </c:strRef>
          </c:cat>
          <c:val>
            <c:numRef>
              <c:f>datasheet!$F$5:$F$20</c:f>
              <c:numCache>
                <c:formatCode>0%</c:formatCode>
                <c:ptCount val="16"/>
                <c:pt idx="0">
                  <c:v>4.395883623427773E-2</c:v>
                </c:pt>
                <c:pt idx="1">
                  <c:v>2.23463687150838E-2</c:v>
                </c:pt>
                <c:pt idx="2">
                  <c:v>2.309782608695652E-2</c:v>
                </c:pt>
                <c:pt idx="3">
                  <c:v>7.0422535211267607E-3</c:v>
                </c:pt>
                <c:pt idx="4">
                  <c:v>4.6875E-2</c:v>
                </c:pt>
                <c:pt idx="5">
                  <c:v>2.8761061946902654E-2</c:v>
                </c:pt>
                <c:pt idx="6">
                  <c:v>4.0449438202247189E-2</c:v>
                </c:pt>
                <c:pt idx="7">
                  <c:v>3.1914893617021274E-2</c:v>
                </c:pt>
                <c:pt idx="8">
                  <c:v>9.5846645367412137E-3</c:v>
                </c:pt>
                <c:pt idx="9">
                  <c:v>2.7559055118110236E-2</c:v>
                </c:pt>
                <c:pt idx="10">
                  <c:v>4.878048780487805E-2</c:v>
                </c:pt>
                <c:pt idx="11">
                  <c:v>1.9607843137254902E-2</c:v>
                </c:pt>
                <c:pt idx="12">
                  <c:v>1.020408163265306E-2</c:v>
                </c:pt>
                <c:pt idx="13">
                  <c:v>1.1494252873563218E-2</c:v>
                </c:pt>
                <c:pt idx="14">
                  <c:v>1.3888888888888888E-2</c:v>
                </c:pt>
                <c:pt idx="15">
                  <c:v>5.6338028169014086E-2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3-47AE-AFA6-89C5E9A77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27264"/>
        <c:axId val="72828800"/>
      </c:barChart>
      <c:catAx>
        <c:axId val="7282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28800"/>
        <c:crosses val="autoZero"/>
        <c:auto val="1"/>
        <c:lblAlgn val="ctr"/>
        <c:lblOffset val="100"/>
        <c:noMultiLvlLbl val="0"/>
      </c:catAx>
      <c:valAx>
        <c:axId val="728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27264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Keywords con mejores rendimientos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46159253355895E-2"/>
          <c:y val="0.10739663424424897"/>
          <c:w val="0.87122462817147917"/>
          <c:h val="0.649675590551182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datasheet!$G$23</c:f>
              <c:strCache>
                <c:ptCount val="1"/>
                <c:pt idx="0">
                  <c:v>Pages/Sessions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datasheet!$B$24:$B$33</c:f>
              <c:strCache>
                <c:ptCount val="10"/>
                <c:pt idx="0">
                  <c:v>Keyword 1</c:v>
                </c:pt>
                <c:pt idx="1">
                  <c:v>Keyword 2</c:v>
                </c:pt>
                <c:pt idx="2">
                  <c:v>Keyword 3</c:v>
                </c:pt>
                <c:pt idx="3">
                  <c:v>Keyword 4</c:v>
                </c:pt>
                <c:pt idx="4">
                  <c:v>Keyword 5</c:v>
                </c:pt>
                <c:pt idx="5">
                  <c:v>Keyword 6</c:v>
                </c:pt>
                <c:pt idx="6">
                  <c:v>Keyword 7</c:v>
                </c:pt>
                <c:pt idx="7">
                  <c:v>Keyword 8</c:v>
                </c:pt>
                <c:pt idx="8">
                  <c:v>Keyword 9</c:v>
                </c:pt>
                <c:pt idx="9">
                  <c:v>Keyword 10</c:v>
                </c:pt>
              </c:strCache>
            </c:strRef>
          </c:cat>
          <c:val>
            <c:numRef>
              <c:f>datasheet!$G$24:$G$33</c:f>
              <c:numCache>
                <c:formatCode>0.00</c:formatCode>
                <c:ptCount val="10"/>
                <c:pt idx="0">
                  <c:v>6.0038429865495475</c:v>
                </c:pt>
                <c:pt idx="1">
                  <c:v>8.2842092292526655</c:v>
                </c:pt>
                <c:pt idx="2">
                  <c:v>10.365612648221344</c:v>
                </c:pt>
                <c:pt idx="3">
                  <c:v>5.3739612188365653</c:v>
                </c:pt>
                <c:pt idx="4">
                  <c:v>10.518332135154566</c:v>
                </c:pt>
                <c:pt idx="5">
                  <c:v>3.4448857994041706</c:v>
                </c:pt>
                <c:pt idx="6">
                  <c:v>5.7218844984802431</c:v>
                </c:pt>
                <c:pt idx="7">
                  <c:v>2.3202247191011236</c:v>
                </c:pt>
                <c:pt idx="8">
                  <c:v>4.5768463073852299</c:v>
                </c:pt>
                <c:pt idx="9">
                  <c:v>4.0968468468468471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1-4CC1-8DE1-6D459565D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460736"/>
        <c:axId val="47454464"/>
      </c:barChart>
      <c:lineChart>
        <c:grouping val="stacked"/>
        <c:varyColors val="0"/>
        <c:ser>
          <c:idx val="1"/>
          <c:order val="1"/>
          <c:tx>
            <c:strRef>
              <c:f>datasheet!$F$23</c:f>
              <c:strCache>
                <c:ptCount val="1"/>
                <c:pt idx="0">
                  <c:v>Bounce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datasheet!$B$24:$B$33</c:f>
              <c:strCache>
                <c:ptCount val="10"/>
                <c:pt idx="0">
                  <c:v>Keyword 1</c:v>
                </c:pt>
                <c:pt idx="1">
                  <c:v>Keyword 2</c:v>
                </c:pt>
                <c:pt idx="2">
                  <c:v>Keyword 3</c:v>
                </c:pt>
                <c:pt idx="3">
                  <c:v>Keyword 4</c:v>
                </c:pt>
                <c:pt idx="4">
                  <c:v>Keyword 5</c:v>
                </c:pt>
                <c:pt idx="5">
                  <c:v>Keyword 6</c:v>
                </c:pt>
                <c:pt idx="6">
                  <c:v>Keyword 7</c:v>
                </c:pt>
                <c:pt idx="7">
                  <c:v>Keyword 8</c:v>
                </c:pt>
                <c:pt idx="8">
                  <c:v>Keyword 9</c:v>
                </c:pt>
                <c:pt idx="9">
                  <c:v>Keyword 10</c:v>
                </c:pt>
              </c:strCache>
            </c:strRef>
          </c:cat>
          <c:val>
            <c:numRef>
              <c:f>datasheet!$F$24:$F$33</c:f>
              <c:numCache>
                <c:formatCode>0.00%</c:formatCode>
                <c:ptCount val="10"/>
                <c:pt idx="0">
                  <c:v>8.1636014273950036E-2</c:v>
                </c:pt>
                <c:pt idx="1">
                  <c:v>2.2734273920276014E-2</c:v>
                </c:pt>
                <c:pt idx="2">
                  <c:v>1.5245623941276116E-2</c:v>
                </c:pt>
                <c:pt idx="3">
                  <c:v>3.1509695290858723E-2</c:v>
                </c:pt>
                <c:pt idx="4">
                  <c:v>1.3659237958303379E-2</c:v>
                </c:pt>
                <c:pt idx="5">
                  <c:v>3.1777557100297914E-2</c:v>
                </c:pt>
                <c:pt idx="6">
                  <c:v>1.6717325227963525E-2</c:v>
                </c:pt>
                <c:pt idx="7">
                  <c:v>0.10486891385767791</c:v>
                </c:pt>
                <c:pt idx="8">
                  <c:v>1.9960079840319361E-2</c:v>
                </c:pt>
                <c:pt idx="9">
                  <c:v>2.7027027027027029E-2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01-4CC1-8DE1-6D459565D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63808"/>
        <c:axId val="47462272"/>
      </c:lineChart>
      <c:valAx>
        <c:axId val="4745446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0736"/>
        <c:crosses val="autoZero"/>
        <c:crossBetween val="between"/>
      </c:valAx>
      <c:catAx>
        <c:axId val="47460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7454464"/>
        <c:crosses val="autoZero"/>
        <c:auto val="1"/>
        <c:lblAlgn val="ctr"/>
        <c:lblOffset val="100"/>
        <c:noMultiLvlLbl val="0"/>
      </c:catAx>
      <c:valAx>
        <c:axId val="4746227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3808"/>
        <c:crosses val="max"/>
        <c:crossBetween val="between"/>
      </c:valAx>
      <c:catAx>
        <c:axId val="47463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746227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Referral</a:t>
            </a:r>
            <a:r>
              <a:rPr lang="en-US" baseline="0"/>
              <a:t> - Sesiona Vs Users</a:t>
            </a:r>
            <a:endParaRPr lang="en-US"/>
          </a:p>
        </c:rich>
      </c:tx>
      <c:layout>
        <c:manualLayout>
          <c:xMode val="edge"/>
          <c:yMode val="edge"/>
          <c:x val="0.2514374453193351"/>
          <c:y val="2.77777777777778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datasheet!$B$36</c:f>
              <c:strCache>
                <c:ptCount val="1"/>
                <c:pt idx="0">
                  <c:v>Referral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datasheet!$B$37:$B$43</c:f>
              <c:strCache>
                <c:ptCount val="7"/>
                <c:pt idx="0">
                  <c:v>Organic Search</c:v>
                </c:pt>
                <c:pt idx="1">
                  <c:v>Paid Search</c:v>
                </c:pt>
                <c:pt idx="2">
                  <c:v>Direct</c:v>
                </c:pt>
                <c:pt idx="3">
                  <c:v>Display</c:v>
                </c:pt>
                <c:pt idx="4">
                  <c:v>Referral</c:v>
                </c:pt>
                <c:pt idx="5">
                  <c:v>Social</c:v>
                </c:pt>
                <c:pt idx="6">
                  <c:v>Email</c:v>
                </c:pt>
              </c:strCache>
            </c:strRef>
          </c:cat>
          <c:val>
            <c:numRef>
              <c:f>datasheet!$C$37:$C$44</c:f>
              <c:numCache>
                <c:formatCode>General</c:formatCode>
                <c:ptCount val="8"/>
                <c:pt idx="0">
                  <c:v>17985</c:v>
                </c:pt>
                <c:pt idx="1">
                  <c:v>16952</c:v>
                </c:pt>
                <c:pt idx="2">
                  <c:v>7265</c:v>
                </c:pt>
                <c:pt idx="3">
                  <c:v>4897</c:v>
                </c:pt>
                <c:pt idx="4">
                  <c:v>4087</c:v>
                </c:pt>
                <c:pt idx="5">
                  <c:v>2449</c:v>
                </c:pt>
                <c:pt idx="6">
                  <c:v>11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0-4212-80E4-247AF2A40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06560"/>
        <c:axId val="47508480"/>
      </c:barChart>
      <c:lineChart>
        <c:grouping val="stacked"/>
        <c:varyColors val="0"/>
        <c:ser>
          <c:idx val="1"/>
          <c:order val="1"/>
          <c:tx>
            <c:strRef>
              <c:f>datasheet!$E$36</c:f>
              <c:strCache>
                <c:ptCount val="1"/>
                <c:pt idx="0">
                  <c:v>New Users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datasheet!$E$37:$E$44</c:f>
              <c:numCache>
                <c:formatCode>General</c:formatCode>
                <c:ptCount val="8"/>
                <c:pt idx="0">
                  <c:v>11633</c:v>
                </c:pt>
                <c:pt idx="1">
                  <c:v>11153</c:v>
                </c:pt>
                <c:pt idx="2">
                  <c:v>4926</c:v>
                </c:pt>
                <c:pt idx="3">
                  <c:v>4343</c:v>
                </c:pt>
                <c:pt idx="4">
                  <c:v>1949</c:v>
                </c:pt>
                <c:pt idx="5">
                  <c:v>1605</c:v>
                </c:pt>
                <c:pt idx="6">
                  <c:v>8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50-4212-80E4-247AF2A40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06560"/>
        <c:axId val="47508480"/>
      </c:lineChart>
      <c:catAx>
        <c:axId val="4750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8480"/>
        <c:crosses val="autoZero"/>
        <c:auto val="1"/>
        <c:lblAlgn val="ctr"/>
        <c:lblOffset val="100"/>
        <c:noMultiLvlLbl val="0"/>
      </c:catAx>
      <c:valAx>
        <c:axId val="4750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6560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7.0431764749785434E-3"/>
                <c:y val="0.39535576523168686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Miles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10" Type="http://schemas.openxmlformats.org/officeDocument/2006/relationships/image" Target="../media/image6.png"/><Relationship Id="rId4" Type="http://schemas.openxmlformats.org/officeDocument/2006/relationships/chart" Target="../charts/chart4.xml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24</xdr:row>
      <xdr:rowOff>42861</xdr:rowOff>
    </xdr:from>
    <xdr:to>
      <xdr:col>17</xdr:col>
      <xdr:colOff>561974</xdr:colOff>
      <xdr:row>40</xdr:row>
      <xdr:rowOff>28574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123825</xdr:colOff>
      <xdr:row>40</xdr:row>
      <xdr:rowOff>71436</xdr:rowOff>
    </xdr:from>
    <xdr:to>
      <xdr:col>17</xdr:col>
      <xdr:colOff>552450</xdr:colOff>
      <xdr:row>56</xdr:row>
      <xdr:rowOff>133350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447675</xdr:colOff>
      <xdr:row>63</xdr:row>
      <xdr:rowOff>123825</xdr:rowOff>
    </xdr:from>
    <xdr:to>
      <xdr:col>17</xdr:col>
      <xdr:colOff>171449</xdr:colOff>
      <xdr:row>84</xdr:row>
      <xdr:rowOff>171450</xdr:rowOff>
    </xdr:to>
    <xdr:graphicFrame macro="">
      <xdr:nvGraphicFramePr>
        <xdr:cNvPr id="5" name="Chart 7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542924</xdr:colOff>
      <xdr:row>89</xdr:row>
      <xdr:rowOff>100012</xdr:rowOff>
    </xdr:from>
    <xdr:to>
      <xdr:col>17</xdr:col>
      <xdr:colOff>304799</xdr:colOff>
      <xdr:row>110</xdr:row>
      <xdr:rowOff>57150</xdr:rowOff>
    </xdr:to>
    <xdr:graphicFrame macro="">
      <xdr:nvGraphicFramePr>
        <xdr:cNvPr id="6" name="Chart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46115</xdr:colOff>
      <xdr:row>0</xdr:row>
      <xdr:rowOff>85726</xdr:rowOff>
    </xdr:from>
    <xdr:to>
      <xdr:col>1</xdr:col>
      <xdr:colOff>663335</xdr:colOff>
      <xdr:row>3</xdr:row>
      <xdr:rowOff>133351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715" y="85726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0</xdr:col>
      <xdr:colOff>131765</xdr:colOff>
      <xdr:row>0</xdr:row>
      <xdr:rowOff>90451</xdr:rowOff>
    </xdr:from>
    <xdr:to>
      <xdr:col>1</xdr:col>
      <xdr:colOff>117515</xdr:colOff>
      <xdr:row>3</xdr:row>
      <xdr:rowOff>114301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5" y="90451"/>
          <a:ext cx="595350" cy="595350"/>
        </a:xfrm>
        <a:prstGeom prst="rect">
          <a:avLst/>
        </a:prstGeom>
      </xdr:spPr>
    </xdr:pic>
    <xdr:clientData/>
  </xdr:twoCellAnchor>
  <xdr:twoCellAnchor editAs="oneCell">
    <xdr:from>
      <xdr:col>7</xdr:col>
      <xdr:colOff>876225</xdr:colOff>
      <xdr:row>20</xdr:row>
      <xdr:rowOff>57149</xdr:rowOff>
    </xdr:from>
    <xdr:to>
      <xdr:col>7</xdr:col>
      <xdr:colOff>1539283</xdr:colOff>
      <xdr:row>23</xdr:row>
      <xdr:rowOff>132106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0925" y="3924299"/>
          <a:ext cx="665507" cy="665507"/>
        </a:xfrm>
        <a:prstGeom prst="rect">
          <a:avLst/>
        </a:prstGeom>
      </xdr:spPr>
    </xdr:pic>
    <xdr:clientData/>
  </xdr:twoCellAnchor>
  <xdr:twoCellAnchor editAs="oneCell">
    <xdr:from>
      <xdr:col>6</xdr:col>
      <xdr:colOff>994212</xdr:colOff>
      <xdr:row>4</xdr:row>
      <xdr:rowOff>149678</xdr:rowOff>
    </xdr:from>
    <xdr:to>
      <xdr:col>7</xdr:col>
      <xdr:colOff>189225</xdr:colOff>
      <xdr:row>7</xdr:row>
      <xdr:rowOff>37294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2926" y="911678"/>
          <a:ext cx="523070" cy="464559"/>
        </a:xfrm>
        <a:prstGeom prst="rect">
          <a:avLst/>
        </a:prstGeom>
      </xdr:spPr>
    </xdr:pic>
    <xdr:clientData/>
  </xdr:twoCellAnchor>
  <xdr:twoCellAnchor editAs="oneCell">
    <xdr:from>
      <xdr:col>8</xdr:col>
      <xdr:colOff>273826</xdr:colOff>
      <xdr:row>86</xdr:row>
      <xdr:rowOff>16497</xdr:rowOff>
    </xdr:from>
    <xdr:to>
      <xdr:col>9</xdr:col>
      <xdr:colOff>57152</xdr:colOff>
      <xdr:row>88</xdr:row>
      <xdr:rowOff>16992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03451" y="16513797"/>
          <a:ext cx="383400" cy="383400"/>
        </a:xfrm>
        <a:prstGeom prst="rect">
          <a:avLst/>
        </a:prstGeom>
      </xdr:spPr>
    </xdr:pic>
    <xdr:clientData/>
  </xdr:twoCellAnchor>
  <xdr:twoCellAnchor editAs="oneCell">
    <xdr:from>
      <xdr:col>7</xdr:col>
      <xdr:colOff>640501</xdr:colOff>
      <xdr:row>59</xdr:row>
      <xdr:rowOff>34188</xdr:rowOff>
    </xdr:from>
    <xdr:to>
      <xdr:col>7</xdr:col>
      <xdr:colOff>1005840</xdr:colOff>
      <xdr:row>61</xdr:row>
      <xdr:rowOff>16622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5201" y="11349888"/>
          <a:ext cx="369149" cy="3691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A112"/>
  <sheetViews>
    <sheetView zoomScale="70" zoomScaleNormal="70" workbookViewId="0">
      <pane ySplit="4" topLeftCell="A42" activePane="bottomLeft" state="frozen"/>
      <selection pane="bottomLeft" activeCell="D75" sqref="D75"/>
    </sheetView>
  </sheetViews>
  <sheetFormatPr defaultColWidth="9.109375" defaultRowHeight="14.4" zeroHeight="1" x14ac:dyDescent="0.3"/>
  <cols>
    <col min="1" max="1" width="9.109375" style="4" customWidth="1"/>
    <col min="2" max="2" width="12.88671875" style="4" bestFit="1" customWidth="1"/>
    <col min="3" max="3" width="34.33203125" style="4" bestFit="1" customWidth="1"/>
    <col min="4" max="4" width="23.44140625" style="4" bestFit="1" customWidth="1"/>
    <col min="5" max="5" width="20.5546875" style="4" bestFit="1" customWidth="1"/>
    <col min="6" max="6" width="19.5546875" style="4" bestFit="1" customWidth="1"/>
    <col min="7" max="7" width="19.33203125" style="4" customWidth="1"/>
    <col min="8" max="8" width="24.44140625" style="4" bestFit="1" customWidth="1"/>
    <col min="9" max="10" width="9.109375" style="4" customWidth="1"/>
    <col min="11" max="11" width="11.44140625" style="4" customWidth="1"/>
    <col min="12" max="18" width="9.109375" style="4" customWidth="1"/>
    <col min="19" max="22" width="0" hidden="1"/>
    <col min="23" max="16381" width="0" hidden="1" customWidth="1"/>
    <col min="16382" max="16384" width="7.44140625" hidden="1" customWidth="1"/>
  </cols>
  <sheetData>
    <row r="1" spans="1:18" x14ac:dyDescent="0.3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8" ht="15" customHeight="1" x14ac:dyDescent="0.3">
      <c r="A2" s="16"/>
      <c r="B2" s="16"/>
      <c r="C2" s="46" t="s">
        <v>45</v>
      </c>
      <c r="D2" s="46"/>
      <c r="E2" s="46"/>
      <c r="F2" s="17"/>
      <c r="G2" s="17"/>
      <c r="H2" s="40">
        <v>45658</v>
      </c>
      <c r="I2" s="41"/>
      <c r="J2" s="41"/>
      <c r="K2" s="41"/>
      <c r="L2" s="41"/>
      <c r="M2" s="17"/>
      <c r="N2" s="17"/>
      <c r="O2" s="16"/>
      <c r="P2" s="16"/>
      <c r="Q2" s="16"/>
      <c r="R2" s="16"/>
    </row>
    <row r="3" spans="1:18" ht="15" customHeight="1" x14ac:dyDescent="0.3">
      <c r="A3" s="16"/>
      <c r="B3" s="16"/>
      <c r="C3" s="46"/>
      <c r="D3" s="46"/>
      <c r="E3" s="46"/>
      <c r="F3" s="17"/>
      <c r="G3" s="17"/>
      <c r="H3" s="41"/>
      <c r="I3" s="41"/>
      <c r="J3" s="41"/>
      <c r="K3" s="41"/>
      <c r="L3" s="41"/>
      <c r="M3" s="17"/>
      <c r="N3" s="17"/>
      <c r="O3" s="16"/>
      <c r="P3" s="16"/>
      <c r="Q3" s="16"/>
      <c r="R3" s="16"/>
    </row>
    <row r="4" spans="1:18" x14ac:dyDescent="0.3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ht="15" thickBot="1" x14ac:dyDescent="0.35"/>
    <row r="6" spans="1:18" x14ac:dyDescent="0.3">
      <c r="A6" s="24" t="s">
        <v>46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6"/>
    </row>
    <row r="7" spans="1:18" ht="15" thickBot="1" x14ac:dyDescent="0.35">
      <c r="A7" s="27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9"/>
    </row>
    <row r="8" spans="1:18" ht="15" thickBot="1" x14ac:dyDescent="0.35"/>
    <row r="9" spans="1:18" ht="15" customHeight="1" x14ac:dyDescent="0.3">
      <c r="C9" s="20" t="s">
        <v>47</v>
      </c>
      <c r="D9" s="21"/>
      <c r="G9" s="20" t="s">
        <v>32</v>
      </c>
      <c r="H9" s="21"/>
      <c r="L9" s="20" t="s">
        <v>33</v>
      </c>
      <c r="M9" s="42"/>
      <c r="N9" s="42"/>
      <c r="O9" s="21"/>
    </row>
    <row r="10" spans="1:18" ht="15" customHeight="1" x14ac:dyDescent="0.3">
      <c r="C10" s="22"/>
      <c r="D10" s="23"/>
      <c r="G10" s="22"/>
      <c r="H10" s="23"/>
      <c r="L10" s="22"/>
      <c r="M10" s="43"/>
      <c r="N10" s="43"/>
      <c r="O10" s="23"/>
    </row>
    <row r="11" spans="1:18" ht="15" customHeight="1" x14ac:dyDescent="0.3">
      <c r="C11" s="30">
        <f>datasheet!C21</f>
        <v>52970</v>
      </c>
      <c r="D11" s="31"/>
      <c r="G11" s="47">
        <f>datasheet!D21</f>
        <v>0.81909596709295018</v>
      </c>
      <c r="H11" s="48"/>
      <c r="L11" s="30">
        <f>datasheet!E21</f>
        <v>35076</v>
      </c>
      <c r="M11" s="44"/>
      <c r="N11" s="44"/>
      <c r="O11" s="31"/>
    </row>
    <row r="12" spans="1:18" ht="15.75" customHeight="1" thickBot="1" x14ac:dyDescent="0.35">
      <c r="C12" s="32"/>
      <c r="D12" s="33"/>
      <c r="G12" s="49"/>
      <c r="H12" s="50"/>
      <c r="L12" s="32"/>
      <c r="M12" s="45"/>
      <c r="N12" s="45"/>
      <c r="O12" s="33"/>
    </row>
    <row r="13" spans="1:18" x14ac:dyDescent="0.3"/>
    <row r="14" spans="1:18" ht="15" thickBot="1" x14ac:dyDescent="0.35"/>
    <row r="15" spans="1:18" ht="15" customHeight="1" x14ac:dyDescent="0.3">
      <c r="C15" s="20" t="s">
        <v>48</v>
      </c>
      <c r="D15" s="21"/>
      <c r="G15" s="20" t="s">
        <v>28</v>
      </c>
      <c r="H15" s="21"/>
      <c r="L15" s="20" t="s">
        <v>49</v>
      </c>
      <c r="M15" s="42"/>
      <c r="N15" s="42"/>
      <c r="O15" s="21"/>
    </row>
    <row r="16" spans="1:18" ht="15" customHeight="1" x14ac:dyDescent="0.3">
      <c r="C16" s="22"/>
      <c r="D16" s="23"/>
      <c r="G16" s="22"/>
      <c r="H16" s="23"/>
      <c r="L16" s="22"/>
      <c r="M16" s="43"/>
      <c r="N16" s="43"/>
      <c r="O16" s="23"/>
    </row>
    <row r="17" spans="1:18" ht="15" customHeight="1" x14ac:dyDescent="0.3">
      <c r="C17" s="34">
        <f>datasheet!H21/86400</f>
        <v>1.3073601272216016E-3</v>
      </c>
      <c r="D17" s="35"/>
      <c r="G17" s="47">
        <f>datasheet!F21</f>
        <v>2.7618936280294971E-2</v>
      </c>
      <c r="H17" s="48"/>
      <c r="L17" s="51">
        <f>datasheet!G21</f>
        <v>4.1908533080089265</v>
      </c>
      <c r="M17" s="52"/>
      <c r="N17" s="52"/>
      <c r="O17" s="53"/>
    </row>
    <row r="18" spans="1:18" ht="15.75" customHeight="1" thickBot="1" x14ac:dyDescent="0.35">
      <c r="C18" s="36"/>
      <c r="D18" s="37"/>
      <c r="G18" s="49"/>
      <c r="H18" s="50"/>
      <c r="L18" s="54"/>
      <c r="M18" s="55"/>
      <c r="N18" s="55"/>
      <c r="O18" s="56"/>
    </row>
    <row r="19" spans="1:18" x14ac:dyDescent="0.3"/>
    <row r="20" spans="1:18" x14ac:dyDescent="0.3"/>
    <row r="21" spans="1:18" ht="15" thickBot="1" x14ac:dyDescent="0.35"/>
    <row r="22" spans="1:18" ht="15" customHeight="1" x14ac:dyDescent="0.3">
      <c r="A22" s="24" t="s">
        <v>51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6"/>
    </row>
    <row r="23" spans="1:18" ht="15" customHeight="1" thickBot="1" x14ac:dyDescent="0.35">
      <c r="A23" s="27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9"/>
    </row>
    <row r="24" spans="1:18" x14ac:dyDescent="0.3"/>
    <row r="25" spans="1:18" x14ac:dyDescent="0.3"/>
    <row r="26" spans="1:18" x14ac:dyDescent="0.3"/>
    <row r="27" spans="1:18" x14ac:dyDescent="0.3">
      <c r="B27" s="18" t="str">
        <f>datasheet!B4</f>
        <v>Country</v>
      </c>
      <c r="C27" s="18" t="str">
        <f>datasheet!C4</f>
        <v>Sessions</v>
      </c>
      <c r="D27" s="18" t="str">
        <f>datasheet!D4</f>
        <v>% New Sessioins</v>
      </c>
      <c r="E27" s="18" t="str">
        <f>datasheet!E4</f>
        <v>New Users</v>
      </c>
      <c r="F27" s="18" t="str">
        <f>datasheet!F4</f>
        <v>Bounce rate</v>
      </c>
      <c r="G27" s="18" t="str">
        <f>datasheet!G4</f>
        <v>Pages/Sessions</v>
      </c>
      <c r="H27" s="18" t="str">
        <f>datasheet!H4</f>
        <v>Average Visit Time</v>
      </c>
    </row>
    <row r="28" spans="1:18" x14ac:dyDescent="0.3">
      <c r="B28" s="6" t="str">
        <f>datasheet!B5</f>
        <v>Argentina</v>
      </c>
      <c r="C28" s="14">
        <f>datasheet!C5</f>
        <v>47226</v>
      </c>
      <c r="D28" s="8">
        <f>datasheet!D5</f>
        <v>0.64013467157921489</v>
      </c>
      <c r="E28" s="14">
        <f>datasheet!E5</f>
        <v>30231</v>
      </c>
      <c r="F28" s="8">
        <f>datasheet!F5</f>
        <v>4.395883623427773E-2</v>
      </c>
      <c r="G28" s="10">
        <f>datasheet!G5</f>
        <v>7.305255579553636</v>
      </c>
      <c r="H28" s="9">
        <f>datasheet!H5/86400</f>
        <v>2.457707059905796E-3</v>
      </c>
    </row>
    <row r="29" spans="1:18" x14ac:dyDescent="0.3">
      <c r="B29" s="6" t="str">
        <f>datasheet!B6</f>
        <v>Mexico</v>
      </c>
      <c r="C29" s="14">
        <f>datasheet!C6</f>
        <v>1253</v>
      </c>
      <c r="D29" s="8">
        <f>datasheet!D6</f>
        <v>0.88507581803671187</v>
      </c>
      <c r="E29" s="14">
        <f>datasheet!E6</f>
        <v>1109</v>
      </c>
      <c r="F29" s="8">
        <f>datasheet!F6</f>
        <v>2.23463687150838E-2</v>
      </c>
      <c r="G29" s="10">
        <v>0</v>
      </c>
      <c r="H29" s="9">
        <f>datasheet!H6/86400</f>
        <v>9.2382910644083827E-4</v>
      </c>
    </row>
    <row r="30" spans="1:18" x14ac:dyDescent="0.3">
      <c r="B30" s="6" t="str">
        <f>datasheet!B7</f>
        <v>Chile</v>
      </c>
      <c r="C30" s="14">
        <f>datasheet!C7</f>
        <v>736</v>
      </c>
      <c r="D30" s="8">
        <f>datasheet!D7</f>
        <v>0.88315217391304346</v>
      </c>
      <c r="E30" s="14">
        <f>datasheet!E7</f>
        <v>650</v>
      </c>
      <c r="F30" s="8">
        <f>datasheet!F7</f>
        <v>2.309782608695652E-2</v>
      </c>
      <c r="G30" s="10">
        <v>0</v>
      </c>
      <c r="H30" s="9">
        <f>datasheet!H7/86400</f>
        <v>1.016851600241546E-3</v>
      </c>
    </row>
    <row r="31" spans="1:18" x14ac:dyDescent="0.3">
      <c r="B31" s="6" t="str">
        <f>datasheet!B8</f>
        <v>Spain</v>
      </c>
      <c r="C31" s="14">
        <f>datasheet!C8</f>
        <v>568</v>
      </c>
      <c r="D31" s="8">
        <f>datasheet!D8</f>
        <v>0.93838028169014087</v>
      </c>
      <c r="E31" s="14">
        <f>datasheet!E8</f>
        <v>533</v>
      </c>
      <c r="F31" s="8">
        <f>datasheet!F8</f>
        <v>7.0422535211267607E-3</v>
      </c>
      <c r="G31" s="10">
        <v>0</v>
      </c>
      <c r="H31" s="9">
        <f>datasheet!H8/86400</f>
        <v>5.1712473917579554E-4</v>
      </c>
    </row>
    <row r="32" spans="1:18" x14ac:dyDescent="0.3">
      <c r="B32" s="6" t="str">
        <f>datasheet!B9</f>
        <v>United States</v>
      </c>
      <c r="C32" s="14">
        <f>datasheet!C9</f>
        <v>512</v>
      </c>
      <c r="D32" s="8">
        <f>datasheet!D9</f>
        <v>0.8515625</v>
      </c>
      <c r="E32" s="14">
        <f>datasheet!E9</f>
        <v>436</v>
      </c>
      <c r="F32" s="8">
        <f>datasheet!F9</f>
        <v>4.6875E-2</v>
      </c>
      <c r="G32" s="10">
        <v>0</v>
      </c>
      <c r="H32" s="9">
        <f>datasheet!H9/86400</f>
        <v>9.3546549479166664E-4</v>
      </c>
    </row>
    <row r="33" spans="2:8" x14ac:dyDescent="0.3">
      <c r="B33" s="6" t="str">
        <f>datasheet!B10</f>
        <v>Colombia</v>
      </c>
      <c r="C33" s="14">
        <f>datasheet!C10</f>
        <v>452</v>
      </c>
      <c r="D33" s="8">
        <f>datasheet!D10</f>
        <v>0.84955752212389379</v>
      </c>
      <c r="E33" s="14">
        <f>datasheet!E10</f>
        <v>384</v>
      </c>
      <c r="F33" s="8">
        <f>datasheet!F10</f>
        <v>2.8761061946902654E-2</v>
      </c>
      <c r="G33" s="10">
        <v>0</v>
      </c>
      <c r="H33" s="9">
        <f>datasheet!H10/86400</f>
        <v>1.3011102917076368E-3</v>
      </c>
    </row>
    <row r="34" spans="2:8" x14ac:dyDescent="0.3">
      <c r="B34" s="6" t="str">
        <f>datasheet!B11</f>
        <v>Uruguay</v>
      </c>
      <c r="C34" s="14">
        <f>datasheet!C11</f>
        <v>445</v>
      </c>
      <c r="D34" s="8">
        <f>datasheet!D11</f>
        <v>0.75505617977528094</v>
      </c>
      <c r="E34" s="14">
        <f>datasheet!E11</f>
        <v>336</v>
      </c>
      <c r="F34" s="8">
        <f>datasheet!F11</f>
        <v>4.0449438202247189E-2</v>
      </c>
      <c r="G34" s="10">
        <v>0</v>
      </c>
      <c r="H34" s="9">
        <f>datasheet!H11/86400</f>
        <v>1.7417550977944236E-3</v>
      </c>
    </row>
    <row r="35" spans="2:8" x14ac:dyDescent="0.3">
      <c r="B35" s="6" t="str">
        <f>datasheet!B12</f>
        <v>Peru</v>
      </c>
      <c r="C35" s="14">
        <f>datasheet!C12</f>
        <v>376</v>
      </c>
      <c r="D35" s="8">
        <f>datasheet!D12</f>
        <v>0.86436170212765961</v>
      </c>
      <c r="E35" s="14">
        <f>datasheet!E12</f>
        <v>325</v>
      </c>
      <c r="F35" s="8">
        <f>datasheet!F12</f>
        <v>3.1914893617021274E-2</v>
      </c>
      <c r="G35" s="10">
        <v>0</v>
      </c>
      <c r="H35" s="9">
        <f>datasheet!H12/86400</f>
        <v>1.1318890366430259E-3</v>
      </c>
    </row>
    <row r="36" spans="2:8" x14ac:dyDescent="0.3">
      <c r="B36" s="6" t="str">
        <f>datasheet!B13</f>
        <v>India</v>
      </c>
      <c r="C36" s="14">
        <f>datasheet!C13</f>
        <v>313</v>
      </c>
      <c r="D36" s="8">
        <f>datasheet!D13</f>
        <v>0.65814696485623003</v>
      </c>
      <c r="E36" s="14">
        <f>datasheet!E13</f>
        <v>206</v>
      </c>
      <c r="F36" s="8">
        <f>datasheet!F13</f>
        <v>9.5846645367412137E-3</v>
      </c>
      <c r="G36" s="10">
        <f>datasheet!G13</f>
        <v>5.0255591054313102</v>
      </c>
      <c r="H36" s="9">
        <f>datasheet!H13/86400</f>
        <v>2.1541829369305407E-3</v>
      </c>
    </row>
    <row r="37" spans="2:8" x14ac:dyDescent="0.3">
      <c r="B37" s="6" t="str">
        <f>datasheet!B14</f>
        <v>Brazil</v>
      </c>
      <c r="C37" s="14">
        <f>datasheet!C14</f>
        <v>254</v>
      </c>
      <c r="D37" s="8">
        <f>datasheet!D14</f>
        <v>0.64960629921259838</v>
      </c>
      <c r="E37" s="14">
        <f>datasheet!E14</f>
        <v>165</v>
      </c>
      <c r="F37" s="8">
        <f>datasheet!F14</f>
        <v>2.7559055118110236E-2</v>
      </c>
      <c r="G37" s="10">
        <f>datasheet!G14</f>
        <v>5.3740157480314963</v>
      </c>
      <c r="H37" s="9">
        <f>datasheet!H14/86400</f>
        <v>2.2624125109361329E-3</v>
      </c>
    </row>
    <row r="38" spans="2:8" x14ac:dyDescent="0.3"/>
    <row r="39" spans="2:8" x14ac:dyDescent="0.3"/>
    <row r="40" spans="2:8" x14ac:dyDescent="0.3"/>
    <row r="41" spans="2:8" x14ac:dyDescent="0.3"/>
    <row r="42" spans="2:8" x14ac:dyDescent="0.3"/>
    <row r="43" spans="2:8" x14ac:dyDescent="0.3"/>
    <row r="44" spans="2:8" x14ac:dyDescent="0.3"/>
    <row r="45" spans="2:8" x14ac:dyDescent="0.3"/>
    <row r="46" spans="2:8" x14ac:dyDescent="0.3"/>
    <row r="47" spans="2:8" x14ac:dyDescent="0.3"/>
    <row r="48" spans="2:8" x14ac:dyDescent="0.3"/>
    <row r="49" spans="1:18" x14ac:dyDescent="0.3"/>
    <row r="50" spans="1:18" x14ac:dyDescent="0.3"/>
    <row r="51" spans="1:18" x14ac:dyDescent="0.3"/>
    <row r="52" spans="1:18" x14ac:dyDescent="0.3"/>
    <row r="53" spans="1:18" x14ac:dyDescent="0.3"/>
    <row r="54" spans="1:18" x14ac:dyDescent="0.3"/>
    <row r="55" spans="1:18" x14ac:dyDescent="0.3"/>
    <row r="56" spans="1:18" x14ac:dyDescent="0.3"/>
    <row r="57" spans="1:18" x14ac:dyDescent="0.3"/>
    <row r="58" spans="1:18" x14ac:dyDescent="0.3"/>
    <row r="59" spans="1:18" ht="15" thickBot="1" x14ac:dyDescent="0.35"/>
    <row r="60" spans="1:18" x14ac:dyDescent="0.3">
      <c r="A60" s="24" t="s">
        <v>24</v>
      </c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6"/>
    </row>
    <row r="61" spans="1:18" ht="15" thickBot="1" x14ac:dyDescent="0.35">
      <c r="A61" s="27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9"/>
    </row>
    <row r="62" spans="1:18" x14ac:dyDescent="0.3"/>
    <row r="63" spans="1:18" x14ac:dyDescent="0.3"/>
    <row r="64" spans="1:18" x14ac:dyDescent="0.3"/>
    <row r="65" spans="3:4" x14ac:dyDescent="0.3"/>
    <row r="66" spans="3:4" ht="15" thickBot="1" x14ac:dyDescent="0.35"/>
    <row r="67" spans="3:4" ht="15" thickBot="1" x14ac:dyDescent="0.35">
      <c r="C67" s="57" t="s">
        <v>59</v>
      </c>
      <c r="D67" s="58"/>
    </row>
    <row r="68" spans="3:4" x14ac:dyDescent="0.3">
      <c r="C68" s="19" t="str">
        <f>datasheet!B23</f>
        <v>Keyword</v>
      </c>
      <c r="D68" s="19" t="str">
        <f>datasheet!C23</f>
        <v>Sessions</v>
      </c>
    </row>
    <row r="69" spans="3:4" x14ac:dyDescent="0.3">
      <c r="C69" s="6" t="str">
        <f>datasheet!B24</f>
        <v>Keyword 1</v>
      </c>
      <c r="D69" s="6">
        <f>datasheet!C24</f>
        <v>18215</v>
      </c>
    </row>
    <row r="70" spans="3:4" x14ac:dyDescent="0.3">
      <c r="C70" s="6" t="str">
        <f>datasheet!B25</f>
        <v>Keyword 2</v>
      </c>
      <c r="D70" s="6">
        <f>datasheet!C25</f>
        <v>16231</v>
      </c>
    </row>
    <row r="71" spans="3:4" x14ac:dyDescent="0.3">
      <c r="C71" s="6" t="str">
        <f>datasheet!B26</f>
        <v>Keyword 3</v>
      </c>
      <c r="D71" s="6">
        <f>datasheet!C26</f>
        <v>3542</v>
      </c>
    </row>
    <row r="72" spans="3:4" x14ac:dyDescent="0.3">
      <c r="C72" s="6" t="str">
        <f>datasheet!B27</f>
        <v>Keyword 4</v>
      </c>
      <c r="D72" s="6">
        <f>datasheet!C27</f>
        <v>2888</v>
      </c>
    </row>
    <row r="73" spans="3:4" x14ac:dyDescent="0.3">
      <c r="C73" s="6" t="str">
        <f>datasheet!B28</f>
        <v>Keyword 5</v>
      </c>
      <c r="D73" s="6">
        <f>datasheet!C28</f>
        <v>1391</v>
      </c>
    </row>
    <row r="74" spans="3:4" x14ac:dyDescent="0.3">
      <c r="C74" s="6" t="str">
        <f>datasheet!B29</f>
        <v>Keyword 6</v>
      </c>
      <c r="D74" s="6">
        <f>datasheet!C29</f>
        <v>1007</v>
      </c>
    </row>
    <row r="75" spans="3:4" x14ac:dyDescent="0.3">
      <c r="C75" s="6" t="str">
        <f>datasheet!B30</f>
        <v>Keyword 7</v>
      </c>
      <c r="D75" s="6">
        <f>datasheet!C30</f>
        <v>658</v>
      </c>
    </row>
    <row r="76" spans="3:4" x14ac:dyDescent="0.3">
      <c r="C76" s="6" t="str">
        <f>datasheet!B31</f>
        <v>Keyword 8</v>
      </c>
      <c r="D76" s="6">
        <f>datasheet!C31</f>
        <v>534</v>
      </c>
    </row>
    <row r="77" spans="3:4" x14ac:dyDescent="0.3">
      <c r="C77" s="6" t="str">
        <f>datasheet!B32</f>
        <v>Keyword 9</v>
      </c>
      <c r="D77" s="6">
        <f>datasheet!C32</f>
        <v>501</v>
      </c>
    </row>
    <row r="78" spans="3:4" x14ac:dyDescent="0.3">
      <c r="C78" s="6" t="str">
        <f>datasheet!B33</f>
        <v>Keyword 10</v>
      </c>
      <c r="D78" s="6">
        <f>datasheet!C33</f>
        <v>444</v>
      </c>
    </row>
    <row r="79" spans="3:4" x14ac:dyDescent="0.3"/>
    <row r="80" spans="3:4" x14ac:dyDescent="0.3"/>
    <row r="81" spans="1:18" x14ac:dyDescent="0.3"/>
    <row r="82" spans="1:18" x14ac:dyDescent="0.3"/>
    <row r="83" spans="1:18" x14ac:dyDescent="0.3"/>
    <row r="84" spans="1:18" x14ac:dyDescent="0.3"/>
    <row r="85" spans="1:18" x14ac:dyDescent="0.3"/>
    <row r="86" spans="1:18" ht="15" thickBot="1" x14ac:dyDescent="0.35"/>
    <row r="87" spans="1:18" x14ac:dyDescent="0.3">
      <c r="A87" s="24" t="s">
        <v>58</v>
      </c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6"/>
    </row>
    <row r="88" spans="1:18" ht="15" thickBot="1" x14ac:dyDescent="0.35">
      <c r="A88" s="27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9"/>
    </row>
    <row r="89" spans="1:18" x14ac:dyDescent="0.3"/>
    <row r="90" spans="1:18" ht="15" thickBot="1" x14ac:dyDescent="0.35"/>
    <row r="91" spans="1:18" x14ac:dyDescent="0.3">
      <c r="C91" s="38" t="s">
        <v>50</v>
      </c>
      <c r="D91" s="39"/>
    </row>
    <row r="92" spans="1:18" x14ac:dyDescent="0.3">
      <c r="C92" s="18" t="str">
        <f>datasheet!B47</f>
        <v>Page</v>
      </c>
      <c r="D92" s="18" t="str">
        <f>datasheet!I47</f>
        <v>Page Value</v>
      </c>
    </row>
    <row r="93" spans="1:18" x14ac:dyDescent="0.3">
      <c r="C93" s="6" t="str">
        <f>datasheet!B52</f>
        <v>Pages 5</v>
      </c>
      <c r="D93" s="15">
        <f>datasheet!I52</f>
        <v>4.4526820758831223</v>
      </c>
    </row>
    <row r="94" spans="1:18" x14ac:dyDescent="0.3">
      <c r="C94" s="6" t="str">
        <f>datasheet!B49</f>
        <v>Pages 2</v>
      </c>
      <c r="D94" s="15">
        <f>datasheet!I49</f>
        <v>3.2755860491709545</v>
      </c>
    </row>
    <row r="95" spans="1:18" x14ac:dyDescent="0.3">
      <c r="C95" s="6" t="str">
        <f>datasheet!B53</f>
        <v>Pages 6</v>
      </c>
      <c r="D95" s="15">
        <f>datasheet!I53</f>
        <v>2.8720867208672085</v>
      </c>
    </row>
    <row r="96" spans="1:18" x14ac:dyDescent="0.3">
      <c r="C96" s="6" t="str">
        <f>datasheet!B50</f>
        <v>Pages 3</v>
      </c>
      <c r="D96" s="15">
        <f>datasheet!I50</f>
        <v>2.8654692082111435</v>
      </c>
    </row>
    <row r="97" spans="3:4" x14ac:dyDescent="0.3">
      <c r="C97" s="6" t="str">
        <f>datasheet!B48</f>
        <v>Pages 1</v>
      </c>
      <c r="D97" s="15">
        <f>datasheet!I48</f>
        <v>2.6736581224040203</v>
      </c>
    </row>
    <row r="98" spans="3:4" x14ac:dyDescent="0.3">
      <c r="C98" s="6" t="str">
        <f>datasheet!B55</f>
        <v>Pages 8</v>
      </c>
      <c r="D98" s="15">
        <f>datasheet!I55</f>
        <v>2.0791884816753927</v>
      </c>
    </row>
    <row r="99" spans="3:4" x14ac:dyDescent="0.3">
      <c r="C99" s="6" t="str">
        <f>datasheet!B56</f>
        <v>Pages 9</v>
      </c>
      <c r="D99" s="15">
        <f>datasheet!I56</f>
        <v>1.913793103448276</v>
      </c>
    </row>
    <row r="100" spans="3:4" x14ac:dyDescent="0.3">
      <c r="C100" s="6" t="str">
        <f>datasheet!B57</f>
        <v>Pages 10</v>
      </c>
      <c r="D100" s="15">
        <f>datasheet!I57</f>
        <v>1.6296296296296298</v>
      </c>
    </row>
    <row r="101" spans="3:4" x14ac:dyDescent="0.3">
      <c r="C101" s="6" t="str">
        <f>datasheet!B51</f>
        <v>Pages 4</v>
      </c>
      <c r="D101" s="15">
        <f>datasheet!I51</f>
        <v>1.5842656080837243</v>
      </c>
    </row>
    <row r="102" spans="3:4" x14ac:dyDescent="0.3">
      <c r="C102" s="6" t="str">
        <f>datasheet!B54</f>
        <v>Pages 7</v>
      </c>
      <c r="D102" s="15">
        <f>datasheet!I54</f>
        <v>0.65369649805447472</v>
      </c>
    </row>
    <row r="103" spans="3:4" x14ac:dyDescent="0.3"/>
    <row r="104" spans="3:4" x14ac:dyDescent="0.3"/>
    <row r="105" spans="3:4" x14ac:dyDescent="0.3"/>
    <row r="106" spans="3:4" x14ac:dyDescent="0.3"/>
    <row r="107" spans="3:4" x14ac:dyDescent="0.3"/>
    <row r="108" spans="3:4" x14ac:dyDescent="0.3"/>
    <row r="109" spans="3:4" x14ac:dyDescent="0.3"/>
    <row r="110" spans="3:4" x14ac:dyDescent="0.3"/>
    <row r="111" spans="3:4" x14ac:dyDescent="0.3"/>
    <row r="112" spans="3:4" x14ac:dyDescent="0.3"/>
  </sheetData>
  <sortState xmlns:xlrd2="http://schemas.microsoft.com/office/spreadsheetml/2017/richdata2" ref="C92:D102">
    <sortCondition descending="1" ref="D92:D102"/>
  </sortState>
  <mergeCells count="20">
    <mergeCell ref="C91:D91"/>
    <mergeCell ref="A6:R7"/>
    <mergeCell ref="H2:L3"/>
    <mergeCell ref="L9:O10"/>
    <mergeCell ref="L11:O12"/>
    <mergeCell ref="C2:E3"/>
    <mergeCell ref="G11:H12"/>
    <mergeCell ref="G17:H18"/>
    <mergeCell ref="L15:O16"/>
    <mergeCell ref="L17:O18"/>
    <mergeCell ref="A60:R61"/>
    <mergeCell ref="A87:R88"/>
    <mergeCell ref="C67:D67"/>
    <mergeCell ref="C9:D10"/>
    <mergeCell ref="G9:H10"/>
    <mergeCell ref="G15:H16"/>
    <mergeCell ref="A22:R23"/>
    <mergeCell ref="C15:D16"/>
    <mergeCell ref="C11:D12"/>
    <mergeCell ref="C17:D18"/>
  </mergeCells>
  <conditionalFormatting sqref="C92:D9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57"/>
  <sheetViews>
    <sheetView tabSelected="1" workbookViewId="0">
      <selection activeCell="B3" sqref="B3:H3"/>
    </sheetView>
  </sheetViews>
  <sheetFormatPr defaultColWidth="9.21875" defaultRowHeight="14.4" x14ac:dyDescent="0.3"/>
  <cols>
    <col min="1" max="1" width="3" bestFit="1" customWidth="1"/>
    <col min="2" max="2" width="13.77734375" bestFit="1" customWidth="1"/>
    <col min="3" max="3" width="12.88671875" bestFit="1" customWidth="1"/>
    <col min="4" max="4" width="17.21875" bestFit="1" customWidth="1"/>
    <col min="5" max="5" width="16.88671875" bestFit="1" customWidth="1"/>
    <col min="6" max="6" width="14.109375" bestFit="1" customWidth="1"/>
    <col min="7" max="7" width="14.33203125" bestFit="1" customWidth="1"/>
    <col min="8" max="8" width="25.21875" bestFit="1" customWidth="1"/>
    <col min="9" max="9" width="13.5546875" bestFit="1" customWidth="1"/>
  </cols>
  <sheetData>
    <row r="3" spans="1:8" x14ac:dyDescent="0.3">
      <c r="A3" s="7"/>
      <c r="B3" s="59" t="s">
        <v>51</v>
      </c>
      <c r="C3" s="59"/>
      <c r="D3" s="59"/>
      <c r="E3" s="59"/>
      <c r="F3" s="59"/>
      <c r="G3" s="59"/>
      <c r="H3" s="59"/>
    </row>
    <row r="4" spans="1:8" x14ac:dyDescent="0.3">
      <c r="A4">
        <v>1</v>
      </c>
      <c r="B4" s="3" t="s">
        <v>52</v>
      </c>
      <c r="C4" s="3" t="s">
        <v>47</v>
      </c>
      <c r="D4" s="3" t="s">
        <v>53</v>
      </c>
      <c r="E4" s="3" t="s">
        <v>33</v>
      </c>
      <c r="F4" s="3" t="s">
        <v>54</v>
      </c>
      <c r="G4" s="3" t="s">
        <v>55</v>
      </c>
      <c r="H4" s="3" t="s">
        <v>48</v>
      </c>
    </row>
    <row r="5" spans="1:8" x14ac:dyDescent="0.3">
      <c r="A5">
        <v>2</v>
      </c>
      <c r="B5" t="s">
        <v>0</v>
      </c>
      <c r="C5">
        <v>47226</v>
      </c>
      <c r="D5" s="5">
        <v>0.64013467157921489</v>
      </c>
      <c r="E5">
        <v>30231</v>
      </c>
      <c r="F5" s="5">
        <v>4.395883623427773E-2</v>
      </c>
      <c r="G5" s="2">
        <v>7.305255579553636</v>
      </c>
      <c r="H5">
        <v>212.34588997586076</v>
      </c>
    </row>
    <row r="6" spans="1:8" x14ac:dyDescent="0.3">
      <c r="A6">
        <v>3</v>
      </c>
      <c r="B6" t="s">
        <v>1</v>
      </c>
      <c r="C6">
        <v>1253</v>
      </c>
      <c r="D6" s="5">
        <v>0.88507581803671187</v>
      </c>
      <c r="E6">
        <v>1109</v>
      </c>
      <c r="F6" s="5">
        <v>2.23463687150838E-2</v>
      </c>
      <c r="G6" s="2">
        <v>3.3974461292897047</v>
      </c>
      <c r="H6">
        <v>79.818834796488431</v>
      </c>
    </row>
    <row r="7" spans="1:8" x14ac:dyDescent="0.3">
      <c r="A7">
        <v>4</v>
      </c>
      <c r="B7" t="s">
        <v>2</v>
      </c>
      <c r="C7">
        <v>736</v>
      </c>
      <c r="D7" s="5">
        <v>0.88315217391304346</v>
      </c>
      <c r="E7">
        <v>650</v>
      </c>
      <c r="F7" s="5">
        <v>2.309782608695652E-2</v>
      </c>
      <c r="G7" s="2">
        <v>3.5964673913043477</v>
      </c>
      <c r="H7">
        <v>87.855978260869563</v>
      </c>
    </row>
    <row r="8" spans="1:8" x14ac:dyDescent="0.3">
      <c r="A8">
        <v>5</v>
      </c>
      <c r="B8" t="s">
        <v>3</v>
      </c>
      <c r="C8">
        <v>568</v>
      </c>
      <c r="D8" s="5">
        <v>0.93838028169014087</v>
      </c>
      <c r="E8">
        <v>533</v>
      </c>
      <c r="F8" s="5">
        <v>7.0422535211267607E-3</v>
      </c>
      <c r="G8" s="2">
        <v>2.948943661971831</v>
      </c>
      <c r="H8">
        <v>44.679577464788736</v>
      </c>
    </row>
    <row r="9" spans="1:8" x14ac:dyDescent="0.3">
      <c r="A9">
        <v>6</v>
      </c>
      <c r="B9" t="s">
        <v>4</v>
      </c>
      <c r="C9">
        <v>512</v>
      </c>
      <c r="D9" s="5">
        <v>0.8515625</v>
      </c>
      <c r="E9">
        <v>436</v>
      </c>
      <c r="F9" s="5">
        <v>4.6875E-2</v>
      </c>
      <c r="G9" s="2">
        <v>3.6171875</v>
      </c>
      <c r="H9">
        <v>80.82421875</v>
      </c>
    </row>
    <row r="10" spans="1:8" x14ac:dyDescent="0.3">
      <c r="A10">
        <v>7</v>
      </c>
      <c r="B10" t="s">
        <v>5</v>
      </c>
      <c r="C10">
        <v>452</v>
      </c>
      <c r="D10" s="5">
        <v>0.84955752212389379</v>
      </c>
      <c r="E10">
        <v>384</v>
      </c>
      <c r="F10" s="5">
        <v>2.8761061946902654E-2</v>
      </c>
      <c r="G10" s="2">
        <v>4.0796460176991154</v>
      </c>
      <c r="H10">
        <v>112.41592920353982</v>
      </c>
    </row>
    <row r="11" spans="1:8" x14ac:dyDescent="0.3">
      <c r="A11">
        <v>8</v>
      </c>
      <c r="B11" t="s">
        <v>6</v>
      </c>
      <c r="C11">
        <v>445</v>
      </c>
      <c r="D11" s="5">
        <v>0.75505617977528094</v>
      </c>
      <c r="E11">
        <v>336</v>
      </c>
      <c r="F11" s="5">
        <v>4.0449438202247189E-2</v>
      </c>
      <c r="G11" s="2">
        <v>5.7370786516853931</v>
      </c>
      <c r="H11">
        <v>150.4876404494382</v>
      </c>
    </row>
    <row r="12" spans="1:8" x14ac:dyDescent="0.3">
      <c r="A12">
        <v>9</v>
      </c>
      <c r="B12" t="s">
        <v>7</v>
      </c>
      <c r="C12">
        <v>376</v>
      </c>
      <c r="D12" s="5">
        <v>0.86436170212765961</v>
      </c>
      <c r="E12">
        <v>325</v>
      </c>
      <c r="F12" s="5">
        <v>3.1914893617021274E-2</v>
      </c>
      <c r="G12" s="2">
        <v>3.5079787234042552</v>
      </c>
      <c r="H12">
        <v>97.795212765957444</v>
      </c>
    </row>
    <row r="13" spans="1:8" x14ac:dyDescent="0.3">
      <c r="A13">
        <v>10</v>
      </c>
      <c r="B13" t="s">
        <v>8</v>
      </c>
      <c r="C13">
        <v>313</v>
      </c>
      <c r="D13" s="5">
        <v>0.65814696485623003</v>
      </c>
      <c r="E13">
        <v>206</v>
      </c>
      <c r="F13" s="5">
        <v>9.5846645367412137E-3</v>
      </c>
      <c r="G13" s="2">
        <v>5.0255591054313102</v>
      </c>
      <c r="H13">
        <v>186.12140575079871</v>
      </c>
    </row>
    <row r="14" spans="1:8" x14ac:dyDescent="0.3">
      <c r="A14">
        <v>11</v>
      </c>
      <c r="B14" t="s">
        <v>9</v>
      </c>
      <c r="C14">
        <v>254</v>
      </c>
      <c r="D14" s="5">
        <v>0.64960629921259838</v>
      </c>
      <c r="E14">
        <v>165</v>
      </c>
      <c r="F14" s="5">
        <v>2.7559055118110236E-2</v>
      </c>
      <c r="G14" s="2">
        <v>5.3740157480314963</v>
      </c>
      <c r="H14">
        <v>195.4724409448819</v>
      </c>
    </row>
    <row r="15" spans="1:8" x14ac:dyDescent="0.3">
      <c r="A15">
        <v>12</v>
      </c>
      <c r="B15" t="s">
        <v>10</v>
      </c>
      <c r="C15">
        <v>205</v>
      </c>
      <c r="D15" s="5">
        <v>0.74634146341463414</v>
      </c>
      <c r="E15">
        <v>153</v>
      </c>
      <c r="F15" s="5">
        <v>4.878048780487805E-2</v>
      </c>
      <c r="G15" s="2">
        <v>5.3219512195121954</v>
      </c>
      <c r="H15">
        <v>132.89756097560976</v>
      </c>
    </row>
    <row r="16" spans="1:8" x14ac:dyDescent="0.3">
      <c r="A16">
        <v>13</v>
      </c>
      <c r="B16" t="s">
        <v>11</v>
      </c>
      <c r="C16">
        <v>204</v>
      </c>
      <c r="D16" s="5">
        <v>0.88235294117647056</v>
      </c>
      <c r="E16">
        <v>180</v>
      </c>
      <c r="F16" s="5">
        <v>1.9607843137254902E-2</v>
      </c>
      <c r="G16" s="2">
        <v>3.3627450980392157</v>
      </c>
      <c r="H16">
        <v>102.65686274509804</v>
      </c>
    </row>
    <row r="17" spans="1:8" x14ac:dyDescent="0.3">
      <c r="A17">
        <v>14</v>
      </c>
      <c r="B17" t="s">
        <v>12</v>
      </c>
      <c r="C17">
        <v>196</v>
      </c>
      <c r="D17" s="5">
        <v>0.83163265306122447</v>
      </c>
      <c r="E17">
        <v>163</v>
      </c>
      <c r="F17" s="5">
        <v>1.020408163265306E-2</v>
      </c>
      <c r="G17" s="2">
        <v>3.8367346938775508</v>
      </c>
      <c r="H17">
        <v>127.63775510204081</v>
      </c>
    </row>
    <row r="18" spans="1:8" x14ac:dyDescent="0.3">
      <c r="A18">
        <v>15</v>
      </c>
      <c r="B18" t="s">
        <v>13</v>
      </c>
      <c r="C18">
        <v>87</v>
      </c>
      <c r="D18" s="5">
        <v>0.90804597701149425</v>
      </c>
      <c r="E18">
        <v>79</v>
      </c>
      <c r="F18" s="5">
        <v>1.1494252873563218E-2</v>
      </c>
      <c r="G18" s="2">
        <v>3.0574712643678161</v>
      </c>
      <c r="H18">
        <v>49.494252873563219</v>
      </c>
    </row>
    <row r="19" spans="1:8" x14ac:dyDescent="0.3">
      <c r="A19">
        <v>16</v>
      </c>
      <c r="B19" t="s">
        <v>14</v>
      </c>
      <c r="C19">
        <v>72</v>
      </c>
      <c r="D19" s="5">
        <v>0.88888888888888884</v>
      </c>
      <c r="E19">
        <v>64</v>
      </c>
      <c r="F19" s="5">
        <v>1.3888888888888888E-2</v>
      </c>
      <c r="G19" s="2">
        <v>3.1527777777777777</v>
      </c>
      <c r="H19">
        <v>43.833333333333336</v>
      </c>
    </row>
    <row r="20" spans="1:8" x14ac:dyDescent="0.3">
      <c r="A20">
        <v>17</v>
      </c>
      <c r="B20" t="s">
        <v>15</v>
      </c>
      <c r="C20">
        <v>71</v>
      </c>
      <c r="D20" s="5">
        <v>0.87323943661971826</v>
      </c>
      <c r="E20">
        <v>62</v>
      </c>
      <c r="F20" s="5">
        <v>5.6338028169014086E-2</v>
      </c>
      <c r="G20" s="2">
        <v>3.732394366197183</v>
      </c>
      <c r="H20">
        <v>102.95774647887323</v>
      </c>
    </row>
    <row r="21" spans="1:8" x14ac:dyDescent="0.3">
      <c r="A21">
        <v>18</v>
      </c>
      <c r="B21" s="11" t="s">
        <v>34</v>
      </c>
      <c r="C21" s="11">
        <f>SUM(C5:C20)</f>
        <v>52970</v>
      </c>
      <c r="D21" s="12">
        <f>AVERAGE(D5:D20)</f>
        <v>0.81909596709295018</v>
      </c>
      <c r="E21" s="11">
        <f>SUM(E5:E20)</f>
        <v>35076</v>
      </c>
      <c r="F21" s="12">
        <f>AVERAGE(F5:F20)</f>
        <v>2.7618936280294971E-2</v>
      </c>
      <c r="G21" s="13">
        <f>AVERAGE(G5:G20)</f>
        <v>4.1908533080089265</v>
      </c>
      <c r="H21" s="11">
        <f>AVERAGE(H5:H20)</f>
        <v>112.95591499194637</v>
      </c>
    </row>
    <row r="22" spans="1:8" x14ac:dyDescent="0.3">
      <c r="A22">
        <v>19</v>
      </c>
      <c r="B22" s="59" t="s">
        <v>24</v>
      </c>
      <c r="C22" s="59"/>
      <c r="D22" s="59"/>
      <c r="E22" s="59"/>
      <c r="F22" s="59"/>
      <c r="G22" s="59"/>
      <c r="H22" s="59"/>
    </row>
    <row r="23" spans="1:8" x14ac:dyDescent="0.3">
      <c r="A23">
        <v>20</v>
      </c>
      <c r="B23" s="3" t="s">
        <v>31</v>
      </c>
      <c r="C23" s="3" t="str">
        <f t="shared" ref="C23:H23" si="0">C4</f>
        <v>Sessions</v>
      </c>
      <c r="D23" s="3" t="str">
        <f t="shared" si="0"/>
        <v>% New Sessioins</v>
      </c>
      <c r="E23" s="3" t="str">
        <f t="shared" si="0"/>
        <v>New Users</v>
      </c>
      <c r="F23" s="3" t="str">
        <f t="shared" si="0"/>
        <v>Bounce rate</v>
      </c>
      <c r="G23" s="3" t="str">
        <f t="shared" si="0"/>
        <v>Pages/Sessions</v>
      </c>
      <c r="H23" s="3" t="str">
        <f t="shared" si="0"/>
        <v>Average Visit Time</v>
      </c>
    </row>
    <row r="24" spans="1:8" x14ac:dyDescent="0.3">
      <c r="A24">
        <v>21</v>
      </c>
      <c r="B24" t="s">
        <v>35</v>
      </c>
      <c r="C24">
        <v>18215</v>
      </c>
      <c r="D24" s="1">
        <v>0.68959648641229754</v>
      </c>
      <c r="E24">
        <v>12561</v>
      </c>
      <c r="F24" s="1">
        <v>8.1636014273950036E-2</v>
      </c>
      <c r="G24" s="2">
        <v>6.0038429865495475</v>
      </c>
      <c r="H24" s="2">
        <v>172.71128191051332</v>
      </c>
    </row>
    <row r="25" spans="1:8" x14ac:dyDescent="0.3">
      <c r="A25">
        <v>22</v>
      </c>
      <c r="B25" t="s">
        <v>36</v>
      </c>
      <c r="C25">
        <v>16231</v>
      </c>
      <c r="D25" s="1">
        <v>0.64475386605877638</v>
      </c>
      <c r="E25">
        <v>10465</v>
      </c>
      <c r="F25" s="1">
        <v>2.2734273920276014E-2</v>
      </c>
      <c r="G25" s="2">
        <v>8.2842092292526655</v>
      </c>
      <c r="H25" s="2">
        <v>259.08526892982565</v>
      </c>
    </row>
    <row r="26" spans="1:8" x14ac:dyDescent="0.3">
      <c r="A26">
        <v>23</v>
      </c>
      <c r="B26" t="s">
        <v>37</v>
      </c>
      <c r="C26">
        <v>3542</v>
      </c>
      <c r="D26" s="1">
        <v>0.48616600790513836</v>
      </c>
      <c r="E26">
        <v>1722</v>
      </c>
      <c r="F26" s="1">
        <v>1.5245623941276116E-2</v>
      </c>
      <c r="G26" s="2">
        <v>10.365612648221344</v>
      </c>
      <c r="H26" s="2">
        <v>303.2758328627894</v>
      </c>
    </row>
    <row r="27" spans="1:8" x14ac:dyDescent="0.3">
      <c r="A27">
        <v>24</v>
      </c>
      <c r="B27" t="s">
        <v>38</v>
      </c>
      <c r="C27">
        <v>2888</v>
      </c>
      <c r="D27" s="1">
        <v>0.77389196675900274</v>
      </c>
      <c r="E27">
        <v>2235</v>
      </c>
      <c r="F27" s="1">
        <v>3.1509695290858723E-2</v>
      </c>
      <c r="G27" s="2">
        <v>5.3739612188365653</v>
      </c>
      <c r="H27" s="2">
        <v>131.76004155124653</v>
      </c>
    </row>
    <row r="28" spans="1:8" x14ac:dyDescent="0.3">
      <c r="A28">
        <v>25</v>
      </c>
      <c r="B28" t="s">
        <v>39</v>
      </c>
      <c r="C28">
        <v>1391</v>
      </c>
      <c r="D28" s="1">
        <v>0.47951114306254494</v>
      </c>
      <c r="E28">
        <v>667</v>
      </c>
      <c r="F28" s="1">
        <v>1.3659237958303379E-2</v>
      </c>
      <c r="G28" s="2">
        <v>10.518332135154566</v>
      </c>
      <c r="H28" s="2">
        <v>322.68871315600285</v>
      </c>
    </row>
    <row r="29" spans="1:8" x14ac:dyDescent="0.3">
      <c r="A29">
        <v>26</v>
      </c>
      <c r="B29" t="s">
        <v>40</v>
      </c>
      <c r="C29">
        <v>1007</v>
      </c>
      <c r="D29" s="1">
        <v>0.83614697120158887</v>
      </c>
      <c r="E29">
        <v>842</v>
      </c>
      <c r="F29" s="1">
        <v>3.1777557100297914E-2</v>
      </c>
      <c r="G29" s="2">
        <v>3.4448857994041706</v>
      </c>
      <c r="H29" s="2">
        <v>56.404170804369414</v>
      </c>
    </row>
    <row r="30" spans="1:8" x14ac:dyDescent="0.3">
      <c r="A30">
        <v>27</v>
      </c>
      <c r="B30" t="s">
        <v>41</v>
      </c>
      <c r="C30">
        <v>658</v>
      </c>
      <c r="D30" s="1">
        <v>0.72948328267477203</v>
      </c>
      <c r="E30">
        <v>480</v>
      </c>
      <c r="F30" s="1">
        <v>1.6717325227963525E-2</v>
      </c>
      <c r="G30" s="2">
        <v>5.7218844984802431</v>
      </c>
      <c r="H30" s="2">
        <v>132.67781155015197</v>
      </c>
    </row>
    <row r="31" spans="1:8" x14ac:dyDescent="0.3">
      <c r="A31">
        <v>28</v>
      </c>
      <c r="B31" t="s">
        <v>42</v>
      </c>
      <c r="C31">
        <v>534</v>
      </c>
      <c r="D31" s="1">
        <v>0.550561797752809</v>
      </c>
      <c r="E31">
        <v>294</v>
      </c>
      <c r="F31" s="1">
        <v>0.10486891385767791</v>
      </c>
      <c r="G31" s="2">
        <v>2.3202247191011236</v>
      </c>
      <c r="H31" s="2">
        <v>68.842696629213478</v>
      </c>
    </row>
    <row r="32" spans="1:8" x14ac:dyDescent="0.3">
      <c r="A32">
        <v>29</v>
      </c>
      <c r="B32" t="s">
        <v>43</v>
      </c>
      <c r="C32">
        <v>501</v>
      </c>
      <c r="D32" s="1">
        <v>0.80239520958083832</v>
      </c>
      <c r="E32">
        <v>402</v>
      </c>
      <c r="F32" s="1">
        <v>1.9960079840319361E-2</v>
      </c>
      <c r="G32" s="2">
        <v>4.5768463073852299</v>
      </c>
      <c r="H32" s="2">
        <v>106.36526946107784</v>
      </c>
    </row>
    <row r="33" spans="1:9" x14ac:dyDescent="0.3">
      <c r="A33">
        <v>30</v>
      </c>
      <c r="B33" t="s">
        <v>44</v>
      </c>
      <c r="C33">
        <v>444</v>
      </c>
      <c r="D33" s="1">
        <v>0.7995495495495496</v>
      </c>
      <c r="E33">
        <v>355</v>
      </c>
      <c r="F33" s="1">
        <v>2.7027027027027029E-2</v>
      </c>
      <c r="G33" s="2">
        <v>4.0968468468468471</v>
      </c>
      <c r="H33" s="2">
        <v>94.045045045045043</v>
      </c>
    </row>
    <row r="34" spans="1:9" x14ac:dyDescent="0.3">
      <c r="A34">
        <v>31</v>
      </c>
      <c r="B34" s="11" t="s">
        <v>34</v>
      </c>
      <c r="C34" s="11"/>
      <c r="D34" s="11"/>
      <c r="E34" s="11"/>
      <c r="F34" s="11"/>
      <c r="G34" s="11"/>
      <c r="H34" s="11"/>
    </row>
    <row r="35" spans="1:9" x14ac:dyDescent="0.3">
      <c r="A35">
        <v>32</v>
      </c>
      <c r="B35" s="59" t="s">
        <v>60</v>
      </c>
      <c r="C35" s="59"/>
      <c r="D35" s="59"/>
      <c r="E35" s="59"/>
      <c r="F35" s="59"/>
      <c r="G35" s="59"/>
      <c r="H35" s="59"/>
    </row>
    <row r="36" spans="1:9" x14ac:dyDescent="0.3">
      <c r="A36">
        <v>33</v>
      </c>
      <c r="B36" s="3" t="s">
        <v>20</v>
      </c>
      <c r="C36" s="3" t="str">
        <f t="shared" ref="C36:H36" si="1">C4</f>
        <v>Sessions</v>
      </c>
      <c r="D36" s="3" t="str">
        <f t="shared" si="1"/>
        <v>% New Sessioins</v>
      </c>
      <c r="E36" s="3" t="str">
        <f t="shared" si="1"/>
        <v>New Users</v>
      </c>
      <c r="F36" s="3" t="str">
        <f t="shared" si="1"/>
        <v>Bounce rate</v>
      </c>
      <c r="G36" s="3" t="str">
        <f t="shared" si="1"/>
        <v>Pages/Sessions</v>
      </c>
      <c r="H36" s="3" t="str">
        <f t="shared" si="1"/>
        <v>Average Visit Time</v>
      </c>
    </row>
    <row r="37" spans="1:9" x14ac:dyDescent="0.3">
      <c r="A37">
        <v>34</v>
      </c>
      <c r="B37" t="s">
        <v>16</v>
      </c>
      <c r="C37">
        <v>17985</v>
      </c>
      <c r="D37" s="1">
        <v>0.64681679177092022</v>
      </c>
      <c r="E37">
        <v>11633</v>
      </c>
      <c r="F37" s="1">
        <v>2.3297192104531555E-2</v>
      </c>
      <c r="G37" s="2">
        <v>8.0584375868779539</v>
      </c>
      <c r="H37" s="2">
        <v>252.41612454823465</v>
      </c>
    </row>
    <row r="38" spans="1:9" x14ac:dyDescent="0.3">
      <c r="A38">
        <v>35</v>
      </c>
      <c r="B38" t="s">
        <v>17</v>
      </c>
      <c r="C38">
        <v>16952</v>
      </c>
      <c r="D38" s="1">
        <v>0.65791647003303444</v>
      </c>
      <c r="E38">
        <v>11153</v>
      </c>
      <c r="F38" s="1">
        <v>2.2416234072675789E-2</v>
      </c>
      <c r="G38" s="2">
        <v>6.7495870693723452</v>
      </c>
      <c r="H38" s="2">
        <v>176.53386031146766</v>
      </c>
    </row>
    <row r="39" spans="1:9" x14ac:dyDescent="0.3">
      <c r="A39">
        <v>36</v>
      </c>
      <c r="B39" t="s">
        <v>18</v>
      </c>
      <c r="C39">
        <v>7265</v>
      </c>
      <c r="D39" s="1">
        <v>0.67804542326221606</v>
      </c>
      <c r="E39">
        <v>4926</v>
      </c>
      <c r="F39" s="1">
        <v>5.1892635925671025E-2</v>
      </c>
      <c r="G39" s="2">
        <v>7.3222298692360637</v>
      </c>
      <c r="H39" s="2">
        <v>230.07336545079147</v>
      </c>
    </row>
    <row r="40" spans="1:9" x14ac:dyDescent="0.3">
      <c r="A40">
        <v>37</v>
      </c>
      <c r="B40" t="s">
        <v>19</v>
      </c>
      <c r="C40">
        <v>4897</v>
      </c>
      <c r="D40" s="1">
        <v>0.88686951194608943</v>
      </c>
      <c r="E40">
        <v>4343</v>
      </c>
      <c r="F40" s="1">
        <v>0.12211558096793955</v>
      </c>
      <c r="G40" s="2">
        <v>2.2117623034510925</v>
      </c>
      <c r="H40" s="2">
        <v>27.226669389422096</v>
      </c>
    </row>
    <row r="41" spans="1:9" x14ac:dyDescent="0.3">
      <c r="A41">
        <v>38</v>
      </c>
      <c r="B41" t="s">
        <v>20</v>
      </c>
      <c r="C41">
        <v>4087</v>
      </c>
      <c r="D41" s="1">
        <v>0.47687790555419624</v>
      </c>
      <c r="E41">
        <v>1949</v>
      </c>
      <c r="F41" s="1">
        <v>8.2945926107169068E-2</v>
      </c>
      <c r="G41" s="2">
        <v>7.1233178370442864</v>
      </c>
      <c r="H41" s="2">
        <v>206.52434548568633</v>
      </c>
    </row>
    <row r="42" spans="1:9" x14ac:dyDescent="0.3">
      <c r="A42">
        <v>39</v>
      </c>
      <c r="B42" t="s">
        <v>21</v>
      </c>
      <c r="C42">
        <v>2449</v>
      </c>
      <c r="D42" s="1">
        <v>0.65536953858717839</v>
      </c>
      <c r="E42">
        <v>1605</v>
      </c>
      <c r="F42" s="1">
        <v>8.942425479787669E-2</v>
      </c>
      <c r="G42" s="2">
        <v>7.0375663536137196</v>
      </c>
      <c r="H42" s="2">
        <v>213.88158432013066</v>
      </c>
    </row>
    <row r="43" spans="1:9" x14ac:dyDescent="0.3">
      <c r="A43">
        <v>40</v>
      </c>
      <c r="B43" t="s">
        <v>22</v>
      </c>
      <c r="C43">
        <v>11</v>
      </c>
      <c r="D43" s="1">
        <v>0.72727272727272729</v>
      </c>
      <c r="E43">
        <v>8</v>
      </c>
      <c r="F43" s="1">
        <v>9.0909090909090912E-2</v>
      </c>
      <c r="G43" s="2">
        <v>4.7272727272727275</v>
      </c>
      <c r="H43" s="2">
        <v>179</v>
      </c>
    </row>
    <row r="44" spans="1:9" x14ac:dyDescent="0.3">
      <c r="A44">
        <v>41</v>
      </c>
      <c r="B44" t="s">
        <v>23</v>
      </c>
      <c r="C44">
        <v>9</v>
      </c>
      <c r="D44" s="1">
        <v>0.22222222222222221</v>
      </c>
      <c r="E44">
        <v>2</v>
      </c>
      <c r="F44" s="1">
        <v>0.1111111111111111</v>
      </c>
      <c r="G44" s="2">
        <v>2.1111111111111112</v>
      </c>
      <c r="H44" s="2">
        <v>129.44444444444446</v>
      </c>
    </row>
    <row r="45" spans="1:9" x14ac:dyDescent="0.3">
      <c r="A45">
        <v>42</v>
      </c>
    </row>
    <row r="46" spans="1:9" x14ac:dyDescent="0.3">
      <c r="A46">
        <v>43</v>
      </c>
      <c r="B46" s="59" t="s">
        <v>61</v>
      </c>
      <c r="C46" s="59"/>
      <c r="D46" s="59"/>
      <c r="E46" s="59"/>
      <c r="F46" s="59"/>
      <c r="G46" s="59"/>
      <c r="H46" s="59"/>
    </row>
    <row r="47" spans="1:9" x14ac:dyDescent="0.3">
      <c r="A47">
        <v>44</v>
      </c>
      <c r="B47" s="3" t="s">
        <v>56</v>
      </c>
      <c r="C47" s="3" t="s">
        <v>57</v>
      </c>
      <c r="D47" s="3" t="s">
        <v>25</v>
      </c>
      <c r="E47" s="3" t="s">
        <v>26</v>
      </c>
      <c r="F47" s="3" t="s">
        <v>27</v>
      </c>
      <c r="G47" s="3" t="s">
        <v>28</v>
      </c>
      <c r="H47" s="3" t="s">
        <v>29</v>
      </c>
      <c r="I47" s="3" t="s">
        <v>30</v>
      </c>
    </row>
    <row r="48" spans="1:9" x14ac:dyDescent="0.3">
      <c r="A48">
        <v>45</v>
      </c>
      <c r="B48" t="s">
        <v>62</v>
      </c>
      <c r="C48">
        <v>255190</v>
      </c>
      <c r="D48">
        <v>87154</v>
      </c>
      <c r="E48" s="2">
        <v>34.883381924198254</v>
      </c>
      <c r="F48">
        <v>40734</v>
      </c>
      <c r="G48" s="1">
        <v>3.8516300078554597E-2</v>
      </c>
      <c r="H48" s="1">
        <v>0.14246639758611232</v>
      </c>
      <c r="I48" s="2">
        <v>2.6736581224040203</v>
      </c>
    </row>
    <row r="49" spans="1:9" x14ac:dyDescent="0.3">
      <c r="A49">
        <v>46</v>
      </c>
      <c r="B49" t="s">
        <v>63</v>
      </c>
      <c r="C49">
        <v>9116</v>
      </c>
      <c r="D49">
        <v>3498</v>
      </c>
      <c r="E49" s="2">
        <v>36.958594730238396</v>
      </c>
      <c r="F49">
        <v>534</v>
      </c>
      <c r="G49" s="1">
        <v>2.0599250936329586E-2</v>
      </c>
      <c r="H49" s="1">
        <v>0.12571303203159281</v>
      </c>
      <c r="I49" s="2">
        <v>3.2755860491709545</v>
      </c>
    </row>
    <row r="50" spans="1:9" x14ac:dyDescent="0.3">
      <c r="A50">
        <v>47</v>
      </c>
      <c r="B50" t="s">
        <v>64</v>
      </c>
      <c r="C50">
        <v>6771</v>
      </c>
      <c r="D50">
        <v>2728</v>
      </c>
      <c r="E50" s="2">
        <v>33.321850234513988</v>
      </c>
      <c r="F50">
        <v>211</v>
      </c>
      <c r="G50" s="1">
        <v>2.843601895734597E-2</v>
      </c>
      <c r="H50" s="1">
        <v>8.6840939299955691E-2</v>
      </c>
      <c r="I50" s="2">
        <v>2.8654692082111435</v>
      </c>
    </row>
    <row r="51" spans="1:9" x14ac:dyDescent="0.3">
      <c r="A51">
        <v>48</v>
      </c>
      <c r="B51" t="s">
        <v>65</v>
      </c>
      <c r="C51">
        <v>6673</v>
      </c>
      <c r="D51">
        <v>2771</v>
      </c>
      <c r="E51" s="2">
        <v>37.401405700898088</v>
      </c>
      <c r="F51">
        <v>1514</v>
      </c>
      <c r="G51" s="1">
        <v>1.3870541611624834E-2</v>
      </c>
      <c r="H51" s="1">
        <v>0.23242919226734601</v>
      </c>
      <c r="I51" s="2">
        <v>1.5842656080837243</v>
      </c>
    </row>
    <row r="52" spans="1:9" x14ac:dyDescent="0.3">
      <c r="A52">
        <v>49</v>
      </c>
      <c r="B52" t="s">
        <v>66</v>
      </c>
      <c r="C52">
        <v>5422</v>
      </c>
      <c r="D52">
        <v>2293</v>
      </c>
      <c r="E52" s="2">
        <v>24.794697153977136</v>
      </c>
      <c r="F52">
        <v>1119</v>
      </c>
      <c r="G52" s="1">
        <v>0.12689901697944594</v>
      </c>
      <c r="H52" s="1">
        <v>0.2417926964219845</v>
      </c>
      <c r="I52" s="2">
        <v>4.4526820758831223</v>
      </c>
    </row>
    <row r="53" spans="1:9" x14ac:dyDescent="0.3">
      <c r="A53">
        <v>50</v>
      </c>
      <c r="B53" t="s">
        <v>67</v>
      </c>
      <c r="C53">
        <v>4677</v>
      </c>
      <c r="D53">
        <v>1845</v>
      </c>
      <c r="E53" s="2">
        <v>41.165173165415354</v>
      </c>
      <c r="F53">
        <v>417</v>
      </c>
      <c r="G53" s="1">
        <v>2.3980815347721823E-2</v>
      </c>
      <c r="H53" s="1">
        <v>0.11716912550780414</v>
      </c>
      <c r="I53" s="2">
        <v>2.8720867208672085</v>
      </c>
    </row>
    <row r="54" spans="1:9" x14ac:dyDescent="0.3">
      <c r="A54">
        <v>51</v>
      </c>
      <c r="B54" t="s">
        <v>68</v>
      </c>
      <c r="C54">
        <v>4546</v>
      </c>
      <c r="D54">
        <v>2056</v>
      </c>
      <c r="E54" s="2">
        <v>26.060139014808097</v>
      </c>
      <c r="F54">
        <v>1112</v>
      </c>
      <c r="G54" s="1">
        <v>0.10521582733812949</v>
      </c>
      <c r="H54" s="1">
        <v>0.27210734711834578</v>
      </c>
      <c r="I54" s="2">
        <v>0.65369649805447472</v>
      </c>
    </row>
    <row r="55" spans="1:9" x14ac:dyDescent="0.3">
      <c r="A55">
        <v>52</v>
      </c>
      <c r="B55" t="s">
        <v>69</v>
      </c>
      <c r="C55">
        <v>3227</v>
      </c>
      <c r="D55">
        <v>1528</v>
      </c>
      <c r="E55" s="2">
        <v>32.780767314399604</v>
      </c>
      <c r="F55">
        <v>1188</v>
      </c>
      <c r="G55" s="1">
        <v>0.12710437710437711</v>
      </c>
      <c r="H55" s="1">
        <v>0.37806011775643011</v>
      </c>
      <c r="I55" s="2">
        <v>2.0791884816753927</v>
      </c>
    </row>
    <row r="56" spans="1:9" x14ac:dyDescent="0.3">
      <c r="A56">
        <v>53</v>
      </c>
      <c r="B56" t="s">
        <v>70</v>
      </c>
      <c r="C56">
        <v>3193</v>
      </c>
      <c r="D56">
        <v>1450</v>
      </c>
      <c r="E56" s="2">
        <v>19.437613019891501</v>
      </c>
      <c r="F56">
        <v>951</v>
      </c>
      <c r="G56" s="1">
        <v>0.10620399579390116</v>
      </c>
      <c r="H56" s="1">
        <v>0.30723457563419981</v>
      </c>
      <c r="I56" s="2">
        <v>1.913793103448276</v>
      </c>
    </row>
    <row r="57" spans="1:9" x14ac:dyDescent="0.3">
      <c r="A57">
        <v>54</v>
      </c>
      <c r="B57" t="s">
        <v>71</v>
      </c>
      <c r="C57">
        <v>2980</v>
      </c>
      <c r="D57">
        <v>1296</v>
      </c>
      <c r="E57" s="2">
        <v>31.742545454545454</v>
      </c>
      <c r="F57">
        <v>59</v>
      </c>
      <c r="G57" s="1">
        <v>8.4745762711864403E-2</v>
      </c>
      <c r="H57" s="1">
        <v>7.7181208053691275E-2</v>
      </c>
      <c r="I57" s="2">
        <v>1.6296296296296298</v>
      </c>
    </row>
  </sheetData>
  <mergeCells count="4">
    <mergeCell ref="B22:H22"/>
    <mergeCell ref="B3:H3"/>
    <mergeCell ref="B35:H35"/>
    <mergeCell ref="B46:H46"/>
  </mergeCells>
  <phoneticPr fontId="10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dashboard</vt:lpstr>
      <vt:lpstr>datasheet</vt:lpstr>
      <vt:lpstr>cuadro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2025-04-05T20:36:32Z</dcterms:modified>
</cp:coreProperties>
</file>