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drawings/drawing3.xml" ContentType="application/vnd.openxmlformats-officedocument.drawingml.chartshapes+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4.xml" ContentType="application/vnd.openxmlformats-officedocument.drawingml.chart+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5.xml" ContentType="application/vnd.openxmlformats-officedocument.drawingml.chart+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6.xml" ContentType="application/vnd.openxmlformats-officedocument.drawingml.chart+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8.xml" ContentType="application/vnd.openxmlformats-officedocument.drawing+xml"/>
  <Override PartName="/xl/slicers/slicer7.xml" ContentType="application/vnd.ms-excel.slicer+xml"/>
  <Override PartName="/xl/charts/chart7.xml" ContentType="application/vnd.openxmlformats-officedocument.drawingml.chart+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9.xml" ContentType="application/vnd.openxmlformats-officedocument.drawing+xml"/>
  <Override PartName="/xl/slicers/slicer8.xml" ContentType="application/vnd.ms-excel.slicer+xml"/>
  <Override PartName="/xl/charts/chart8.xml" ContentType="application/vnd.openxmlformats-officedocument.drawingml.chart+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0.xml" ContentType="application/vnd.openxmlformats-officedocument.drawing+xml"/>
  <Override PartName="/xl/slicers/slicer9.xml" ContentType="application/vnd.ms-excel.slicer+xml"/>
  <Override PartName="/xl/charts/chart9.xml" ContentType="application/vnd.openxmlformats-officedocument.drawingml.chart+xml"/>
  <Override PartName="/xl/drawings/drawing11.xml" ContentType="application/vnd.openxmlformats-officedocument.drawing+xml"/>
  <Override PartName="/xl/slicers/slicer10.xml" ContentType="application/vnd.ms-excel.slicer+xml"/>
  <Override PartName="/xl/charts/chart10.xml" ContentType="application/vnd.openxmlformats-officedocument.drawingml.chart+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19425" windowHeight="10305" firstSheet="4" activeTab="10"/>
  </bookViews>
  <sheets>
    <sheet name="pivot table 1" sheetId="2" r:id="rId1"/>
    <sheet name="pivot table 2" sheetId="12" r:id="rId2"/>
    <sheet name="pivot table 3" sheetId="14" r:id="rId3"/>
    <sheet name="pivot table 4" sheetId="16" r:id="rId4"/>
    <sheet name="pivot table 5" sheetId="18" r:id="rId5"/>
    <sheet name="pivot table 6" sheetId="23" r:id="rId6"/>
    <sheet name="pivot table 7" sheetId="24" r:id="rId7"/>
    <sheet name="pivot table 8" sheetId="25" r:id="rId8"/>
    <sheet name="pivot table 9" sheetId="26" r:id="rId9"/>
    <sheet name="Sheet1" sheetId="1" r:id="rId10"/>
    <sheet name="total " sheetId="28" r:id="rId11"/>
    <sheet name="Sheet8" sheetId="29" r:id="rId12"/>
  </sheets>
  <externalReferences>
    <externalReference r:id="rId13"/>
  </externalReferences>
  <definedNames>
    <definedName name="Slicer_ARGENTINA">#N/A</definedName>
    <definedName name="Slicer_Row_Labels">#N/A</definedName>
    <definedName name="Slicer_Row_Labels1">#N/A</definedName>
    <definedName name="Slicer_Row_Labels2">#N/A</definedName>
    <definedName name="Slicer_Row_Labels3">#N/A</definedName>
    <definedName name="Slicer_Row_Labels4">#N/A</definedName>
    <definedName name="Slicer_Row_Labels5">#N/A</definedName>
    <definedName name="Slicer_Row_Labels6">#N/A</definedName>
    <definedName name="Slicer_Row_Labels7">#N/A</definedName>
  </definedNames>
  <calcPr calcId="144525"/>
  <pivotCaches>
    <pivotCache cacheId="6" r:id="rId14"/>
    <pivotCache cacheId="7" r:id="rId15"/>
    <pivotCache cacheId="8" r:id="rId16"/>
    <pivotCache cacheId="9" r:id="rId17"/>
    <pivotCache cacheId="10" r:id="rId18"/>
    <pivotCache cacheId="30" r:id="rId19"/>
    <pivotCache cacheId="37" r:id="rId20"/>
    <pivotCache cacheId="20" r:id="rId21"/>
    <pivotCache cacheId="36" r:id="rId22"/>
    <pivotCache cacheId="29" r:id="rId23"/>
  </pivotCaches>
  <extLst>
    <ext xmlns:x14="http://schemas.microsoft.com/office/spreadsheetml/2009/9/main" uri="{BBE1A952-AA13-448e-AADC-164F8A28A991}">
      <x14:slicerCaches>
        <x14:slicerCache r:id="rId24"/>
        <x14:slicerCache r:id="rId25"/>
        <x14:slicerCache r:id="rId26"/>
        <x14:slicerCache r:id="rId27"/>
        <x14:slicerCache r:id="rId28"/>
        <x14:slicerCache r:id="rId29"/>
        <x14:slicerCache r:id="rId30"/>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K2" i="1"/>
  <c r="L2" i="1"/>
  <c r="M2" i="1" s="1"/>
  <c r="Q2" i="1"/>
  <c r="F34" i="1"/>
  <c r="F35" i="1"/>
  <c r="F36" i="1"/>
  <c r="F37" i="1"/>
  <c r="F38" i="1"/>
  <c r="F39" i="1"/>
  <c r="F40" i="1"/>
  <c r="F41" i="1"/>
  <c r="F42" i="1"/>
  <c r="F43" i="1"/>
  <c r="F44" i="1"/>
  <c r="F45" i="1"/>
  <c r="F46" i="1"/>
  <c r="F47" i="1"/>
  <c r="F48" i="1"/>
  <c r="F49" i="1"/>
  <c r="F50" i="1"/>
  <c r="F51" i="1"/>
  <c r="F15" i="1"/>
  <c r="F16" i="1"/>
  <c r="F17" i="1"/>
  <c r="F18" i="1"/>
  <c r="F19" i="1"/>
  <c r="F20" i="1"/>
  <c r="F21" i="1"/>
  <c r="F22" i="1"/>
  <c r="F23" i="1"/>
  <c r="F24" i="1"/>
  <c r="F25" i="1"/>
  <c r="F26" i="1"/>
  <c r="F27" i="1"/>
  <c r="F28" i="1"/>
  <c r="F29" i="1"/>
  <c r="F30" i="1"/>
  <c r="F31" i="1"/>
  <c r="F32" i="1"/>
  <c r="F33" i="1"/>
  <c r="F3" i="1"/>
  <c r="F4" i="1"/>
  <c r="F5" i="1"/>
  <c r="F6" i="1"/>
  <c r="F7" i="1"/>
  <c r="F8" i="1"/>
  <c r="F9" i="1"/>
  <c r="F10" i="1"/>
  <c r="F11" i="1"/>
  <c r="F12" i="1"/>
  <c r="F13" i="1"/>
  <c r="F14" i="1"/>
  <c r="Q51" i="1" l="1"/>
  <c r="L51" i="1"/>
  <c r="M51" i="1" s="1"/>
  <c r="K51" i="1"/>
  <c r="B51" i="1"/>
  <c r="Q50" i="1"/>
  <c r="L50" i="1"/>
  <c r="M50" i="1" s="1"/>
  <c r="K50" i="1"/>
  <c r="B50" i="1"/>
  <c r="Q49" i="1"/>
  <c r="L49" i="1"/>
  <c r="M49" i="1" s="1"/>
  <c r="K49" i="1"/>
  <c r="B49" i="1"/>
  <c r="Q48" i="1"/>
  <c r="L48" i="1"/>
  <c r="M48" i="1" s="1"/>
  <c r="K48" i="1"/>
  <c r="B48" i="1"/>
  <c r="Q47" i="1"/>
  <c r="L47" i="1"/>
  <c r="M47" i="1" s="1"/>
  <c r="K47" i="1"/>
  <c r="B47" i="1"/>
  <c r="Q46" i="1"/>
  <c r="L46" i="1"/>
  <c r="M46" i="1" s="1"/>
  <c r="K46" i="1"/>
  <c r="B46" i="1"/>
  <c r="Q45" i="1"/>
  <c r="M45" i="1"/>
  <c r="L45" i="1"/>
  <c r="K45" i="1"/>
  <c r="B45" i="1"/>
  <c r="Q44" i="1"/>
  <c r="L44" i="1"/>
  <c r="M44" i="1" s="1"/>
  <c r="K44" i="1"/>
  <c r="B44" i="1"/>
  <c r="Q43" i="1"/>
  <c r="L43" i="1"/>
  <c r="M43" i="1" s="1"/>
  <c r="K43" i="1"/>
  <c r="B43" i="1"/>
  <c r="Q42" i="1"/>
  <c r="L42" i="1"/>
  <c r="M42" i="1" s="1"/>
  <c r="K42" i="1"/>
  <c r="B42" i="1"/>
  <c r="Q41" i="1"/>
  <c r="L41" i="1"/>
  <c r="M41" i="1" s="1"/>
  <c r="K41" i="1"/>
  <c r="B41" i="1"/>
  <c r="Q40" i="1"/>
  <c r="L40" i="1"/>
  <c r="M40" i="1" s="1"/>
  <c r="K40" i="1"/>
  <c r="B40" i="1"/>
  <c r="Q39" i="1"/>
  <c r="L39" i="1"/>
  <c r="M39" i="1" s="1"/>
  <c r="K39" i="1"/>
  <c r="B39" i="1"/>
  <c r="Q38" i="1"/>
  <c r="L38" i="1"/>
  <c r="M38" i="1" s="1"/>
  <c r="K38" i="1"/>
  <c r="B38" i="1"/>
  <c r="Q37" i="1"/>
  <c r="M37" i="1"/>
  <c r="L37" i="1"/>
  <c r="K37" i="1"/>
  <c r="B37" i="1"/>
  <c r="Q36" i="1"/>
  <c r="L36" i="1"/>
  <c r="M36" i="1" s="1"/>
  <c r="K36" i="1"/>
  <c r="B36" i="1"/>
  <c r="Q35" i="1"/>
  <c r="L35" i="1"/>
  <c r="M35" i="1" s="1"/>
  <c r="K35" i="1"/>
  <c r="B35" i="1"/>
  <c r="Q34" i="1"/>
  <c r="L34" i="1"/>
  <c r="M34" i="1" s="1"/>
  <c r="K34" i="1"/>
  <c r="B34" i="1"/>
  <c r="Q33" i="1"/>
  <c r="L33" i="1"/>
  <c r="M33" i="1" s="1"/>
  <c r="K33" i="1"/>
  <c r="B33" i="1"/>
  <c r="Q32" i="1"/>
  <c r="L32" i="1"/>
  <c r="M32" i="1" s="1"/>
  <c r="K32" i="1"/>
  <c r="B32" i="1"/>
  <c r="Q31" i="1"/>
  <c r="L31" i="1"/>
  <c r="M31" i="1" s="1"/>
  <c r="K31" i="1"/>
  <c r="B31" i="1"/>
  <c r="Q30" i="1"/>
  <c r="L30" i="1"/>
  <c r="M30" i="1" s="1"/>
  <c r="K30" i="1"/>
  <c r="B30" i="1"/>
  <c r="Q29" i="1"/>
  <c r="L29" i="1"/>
  <c r="M29" i="1" s="1"/>
  <c r="K29" i="1"/>
  <c r="B29" i="1"/>
  <c r="Q28" i="1"/>
  <c r="L28" i="1"/>
  <c r="M28" i="1" s="1"/>
  <c r="K28" i="1"/>
  <c r="B28" i="1"/>
  <c r="Q27" i="1"/>
  <c r="L27" i="1"/>
  <c r="M27" i="1" s="1"/>
  <c r="K27" i="1"/>
  <c r="B27" i="1"/>
  <c r="Q26" i="1"/>
  <c r="L26" i="1"/>
  <c r="M26" i="1" s="1"/>
  <c r="K26" i="1"/>
  <c r="B26" i="1"/>
  <c r="Q25" i="1"/>
  <c r="L25" i="1"/>
  <c r="M25" i="1" s="1"/>
  <c r="K25" i="1"/>
  <c r="B25" i="1"/>
  <c r="Q24" i="1"/>
  <c r="L24" i="1"/>
  <c r="M24" i="1" s="1"/>
  <c r="K24" i="1"/>
  <c r="B24" i="1"/>
  <c r="Q23" i="1"/>
  <c r="L23" i="1"/>
  <c r="M23" i="1" s="1"/>
  <c r="K23" i="1"/>
  <c r="B23" i="1"/>
  <c r="Q22" i="1"/>
  <c r="L22" i="1"/>
  <c r="M22" i="1" s="1"/>
  <c r="K22" i="1"/>
  <c r="B22" i="1"/>
  <c r="Q21" i="1"/>
  <c r="L21" i="1"/>
  <c r="M21" i="1" s="1"/>
  <c r="K21" i="1"/>
  <c r="B21" i="1"/>
  <c r="Q20" i="1"/>
  <c r="L20" i="1"/>
  <c r="M20" i="1" s="1"/>
  <c r="K20" i="1"/>
  <c r="B20" i="1"/>
  <c r="Q19" i="1"/>
  <c r="L19" i="1"/>
  <c r="M19" i="1" s="1"/>
  <c r="K19" i="1"/>
  <c r="B19" i="1"/>
  <c r="Q18" i="1"/>
  <c r="L18" i="1"/>
  <c r="M18" i="1" s="1"/>
  <c r="K18" i="1"/>
  <c r="B18" i="1"/>
  <c r="Q17" i="1"/>
  <c r="L17" i="1"/>
  <c r="M17" i="1" s="1"/>
  <c r="K17" i="1"/>
  <c r="B17" i="1"/>
  <c r="Q16" i="1"/>
  <c r="L16" i="1"/>
  <c r="M16" i="1" s="1"/>
  <c r="K16" i="1"/>
  <c r="B16" i="1"/>
  <c r="Q15" i="1"/>
  <c r="L15" i="1"/>
  <c r="M15" i="1" s="1"/>
  <c r="K15" i="1"/>
  <c r="B15" i="1"/>
  <c r="Q14" i="1"/>
  <c r="L14" i="1"/>
  <c r="M14" i="1" s="1"/>
  <c r="K14" i="1"/>
  <c r="B14" i="1"/>
  <c r="Q13" i="1"/>
  <c r="L13" i="1"/>
  <c r="M13" i="1" s="1"/>
  <c r="K13" i="1"/>
  <c r="B13" i="1"/>
  <c r="Q12" i="1"/>
  <c r="L12" i="1"/>
  <c r="M12" i="1" s="1"/>
  <c r="K12" i="1"/>
  <c r="B12" i="1"/>
  <c r="Q11" i="1"/>
  <c r="L11" i="1"/>
  <c r="M11" i="1" s="1"/>
  <c r="K11" i="1"/>
  <c r="B11" i="1"/>
  <c r="Q10" i="1"/>
  <c r="L10" i="1"/>
  <c r="M10" i="1" s="1"/>
  <c r="K10" i="1"/>
  <c r="B10" i="1"/>
  <c r="Q9" i="1"/>
  <c r="L9" i="1"/>
  <c r="M9" i="1" s="1"/>
  <c r="K9" i="1"/>
  <c r="B9" i="1"/>
  <c r="Q8" i="1"/>
  <c r="L8" i="1"/>
  <c r="M8" i="1" s="1"/>
  <c r="K8" i="1"/>
  <c r="B8" i="1"/>
  <c r="Q7" i="1"/>
  <c r="L7" i="1"/>
  <c r="M7" i="1" s="1"/>
  <c r="K7" i="1"/>
  <c r="B7" i="1"/>
  <c r="Q6" i="1"/>
  <c r="L6" i="1"/>
  <c r="M6" i="1" s="1"/>
  <c r="K6" i="1"/>
  <c r="B6" i="1"/>
  <c r="Q5" i="1"/>
  <c r="L5" i="1"/>
  <c r="M5" i="1" s="1"/>
  <c r="K5" i="1"/>
  <c r="B5" i="1"/>
  <c r="Q4" i="1"/>
  <c r="L4" i="1"/>
  <c r="M4" i="1" s="1"/>
  <c r="K4" i="1"/>
  <c r="B4" i="1"/>
  <c r="Q3" i="1"/>
  <c r="L3" i="1"/>
  <c r="M3" i="1" s="1"/>
  <c r="K3" i="1"/>
  <c r="B3" i="1"/>
  <c r="B2" i="1"/>
</calcChain>
</file>

<file path=xl/sharedStrings.xml><?xml version="1.0" encoding="utf-8"?>
<sst xmlns="http://schemas.openxmlformats.org/spreadsheetml/2006/main" count="891" uniqueCount="256">
  <si>
    <t>MEMBER ID</t>
  </si>
  <si>
    <t>FULL NAME</t>
  </si>
  <si>
    <t>PREFIX</t>
  </si>
  <si>
    <t>FIRSTNAME</t>
  </si>
  <si>
    <t>LASTNAME</t>
  </si>
  <si>
    <t>BIRTHDATE</t>
  </si>
  <si>
    <t>ZODIAC</t>
  </si>
  <si>
    <t>GENDER</t>
  </si>
  <si>
    <t>COUNTRYCODE</t>
  </si>
  <si>
    <t>COUNTRY NAME</t>
  </si>
  <si>
    <t>LANGUAGE</t>
  </si>
  <si>
    <t>EMAIL</t>
  </si>
  <si>
    <t>WEIGHT</t>
  </si>
  <si>
    <t>EYECOLOR</t>
  </si>
  <si>
    <t>BLOODTYPE</t>
  </si>
  <si>
    <t>SPORT LOCATION</t>
  </si>
  <si>
    <t>SPORTS</t>
  </si>
  <si>
    <t>SALARY</t>
  </si>
  <si>
    <t>Ms.</t>
  </si>
  <si>
    <t>Annie</t>
  </si>
  <si>
    <t>Abbott</t>
  </si>
  <si>
    <t>Libra</t>
  </si>
  <si>
    <t>US</t>
  </si>
  <si>
    <t>Green</t>
  </si>
  <si>
    <t>A−</t>
  </si>
  <si>
    <t>Cycling Track</t>
  </si>
  <si>
    <t>Aurelie</t>
  </si>
  <si>
    <t>Liesuchke</t>
  </si>
  <si>
    <t>Aquarius</t>
  </si>
  <si>
    <t>Brown</t>
  </si>
  <si>
    <t>O−</t>
  </si>
  <si>
    <t>Boxing</t>
  </si>
  <si>
    <t>Sr.</t>
  </si>
  <si>
    <t>Tomas</t>
  </si>
  <si>
    <t>Filho</t>
  </si>
  <si>
    <t>Cancer</t>
  </si>
  <si>
    <t>BR</t>
  </si>
  <si>
    <t>Amber</t>
  </si>
  <si>
    <t>Football</t>
  </si>
  <si>
    <t>Darby</t>
  </si>
  <si>
    <t>Cruickshank</t>
  </si>
  <si>
    <t>Taurus</t>
  </si>
  <si>
    <t>Alpine Skiing</t>
  </si>
  <si>
    <t>Dr.</t>
  </si>
  <si>
    <t>Jaydon</t>
  </si>
  <si>
    <t>Borer</t>
  </si>
  <si>
    <t>Blue</t>
  </si>
  <si>
    <t>B−</t>
  </si>
  <si>
    <t>Water Polo</t>
  </si>
  <si>
    <t>Mr.</t>
  </si>
  <si>
    <t xml:space="preserve">Moriah </t>
  </si>
  <si>
    <t>Lynch</t>
  </si>
  <si>
    <t>Sagittarius</t>
  </si>
  <si>
    <t>Fencing</t>
  </si>
  <si>
    <t>Amiya</t>
  </si>
  <si>
    <t>Eichmann</t>
  </si>
  <si>
    <t>Leo</t>
  </si>
  <si>
    <t>Cycling Road</t>
  </si>
  <si>
    <t>Pierce</t>
  </si>
  <si>
    <t>Rau</t>
  </si>
  <si>
    <t>A+</t>
  </si>
  <si>
    <t>Curling</t>
  </si>
  <si>
    <t>Amelia</t>
  </si>
  <si>
    <t>Stevens</t>
  </si>
  <si>
    <t>GB</t>
  </si>
  <si>
    <t>Shooting</t>
  </si>
  <si>
    <t>Toby</t>
  </si>
  <si>
    <t>Simpson</t>
  </si>
  <si>
    <t>O+</t>
  </si>
  <si>
    <t>Sir</t>
  </si>
  <si>
    <t>Ethan</t>
  </si>
  <si>
    <t>Murphy</t>
  </si>
  <si>
    <t>Scorpio</t>
  </si>
  <si>
    <t>Freestyle Skiing</t>
  </si>
  <si>
    <t>Mrs.</t>
  </si>
  <si>
    <t>Ashley</t>
  </si>
  <si>
    <t>Wood</t>
  </si>
  <si>
    <t>Archery</t>
  </si>
  <si>
    <t>Megan</t>
  </si>
  <si>
    <t>Scott</t>
  </si>
  <si>
    <t>Rugby</t>
  </si>
  <si>
    <t>Hr.</t>
  </si>
  <si>
    <t>Helmut</t>
  </si>
  <si>
    <t>Weinhae</t>
  </si>
  <si>
    <t>Virgo</t>
  </si>
  <si>
    <t>DE</t>
  </si>
  <si>
    <t>Gray</t>
  </si>
  <si>
    <t>Canoe Sprint</t>
  </si>
  <si>
    <t>Prof.</t>
  </si>
  <si>
    <t>Milena</t>
  </si>
  <si>
    <t>Schotin</t>
  </si>
  <si>
    <t>Pisces</t>
  </si>
  <si>
    <t>Cycling BMX</t>
  </si>
  <si>
    <t>Lothar</t>
  </si>
  <si>
    <t>Birnbaum</t>
  </si>
  <si>
    <t>Pietro</t>
  </si>
  <si>
    <t>Stolze</t>
  </si>
  <si>
    <t>Handball</t>
  </si>
  <si>
    <t xml:space="preserve">Richard </t>
  </si>
  <si>
    <t>Tlustek</t>
  </si>
  <si>
    <t>Cycling Mountain Bike</t>
  </si>
  <si>
    <t>Earnestine</t>
  </si>
  <si>
    <t>Raynor</t>
  </si>
  <si>
    <t>OZ</t>
  </si>
  <si>
    <t>Short Track Speed Skating</t>
  </si>
  <si>
    <t>Jason</t>
  </si>
  <si>
    <t>Gaylord</t>
  </si>
  <si>
    <t>Capricorn</t>
  </si>
  <si>
    <t>Basketball</t>
  </si>
  <si>
    <t>Kendrick</t>
  </si>
  <si>
    <t>Sauer</t>
  </si>
  <si>
    <t>Triathlon</t>
  </si>
  <si>
    <t>Annabell</t>
  </si>
  <si>
    <t>Olson</t>
  </si>
  <si>
    <t>Aries</t>
  </si>
  <si>
    <t>Equestrian / Dressage</t>
  </si>
  <si>
    <t>Jena</t>
  </si>
  <si>
    <t>Upton</t>
  </si>
  <si>
    <t>Beach Volleyball</t>
  </si>
  <si>
    <t>Shanny</t>
  </si>
  <si>
    <t>Bins</t>
  </si>
  <si>
    <t>Canoe Slalom</t>
  </si>
  <si>
    <t>Tia</t>
  </si>
  <si>
    <t>Abshire</t>
  </si>
  <si>
    <t>Isabel</t>
  </si>
  <si>
    <t>Runolfsdottir</t>
  </si>
  <si>
    <t>B+</t>
  </si>
  <si>
    <t>Barney</t>
  </si>
  <si>
    <t>Wesack</t>
  </si>
  <si>
    <t>AU</t>
  </si>
  <si>
    <t>Volleyball</t>
  </si>
  <si>
    <t>Baruch</t>
  </si>
  <si>
    <t>Kade</t>
  </si>
  <si>
    <t>Liesbeth</t>
  </si>
  <si>
    <t>Rosemann</t>
  </si>
  <si>
    <t>Mme.</t>
  </si>
  <si>
    <t>Valentine</t>
  </si>
  <si>
    <t>Moreau</t>
  </si>
  <si>
    <t>FR</t>
  </si>
  <si>
    <t>Golf</t>
  </si>
  <si>
    <t>Paulette</t>
  </si>
  <si>
    <t>Durand</t>
  </si>
  <si>
    <t>Laure-Alix</t>
  </si>
  <si>
    <t>Chevalier</t>
  </si>
  <si>
    <t>M.</t>
  </si>
  <si>
    <t>Claude</t>
  </si>
  <si>
    <t>Toussaint</t>
  </si>
  <si>
    <t>Diving</t>
  </si>
  <si>
    <t>Victor</t>
  </si>
  <si>
    <t>Lenoir</t>
  </si>
  <si>
    <t>Arthur</t>
  </si>
  <si>
    <t>Hockey</t>
  </si>
  <si>
    <t>Benjamin</t>
  </si>
  <si>
    <t>Lebrun-Brun</t>
  </si>
  <si>
    <t>Antoine</t>
  </si>
  <si>
    <t>Maillard</t>
  </si>
  <si>
    <t>Sailing</t>
  </si>
  <si>
    <t>Bernard</t>
  </si>
  <si>
    <t>Hoarau-Guyon</t>
  </si>
  <si>
    <t>Hidalgo</t>
  </si>
  <si>
    <t>Tercero</t>
  </si>
  <si>
    <t>AG</t>
  </si>
  <si>
    <t>Hadalgo</t>
  </si>
  <si>
    <t>Polanco</t>
  </si>
  <si>
    <t>Gemini</t>
  </si>
  <si>
    <t>Sra.</t>
  </si>
  <si>
    <t>Laura</t>
  </si>
  <si>
    <t>Oliviera</t>
  </si>
  <si>
    <t>Athletics</t>
  </si>
  <si>
    <t>Ainhoa</t>
  </si>
  <si>
    <t>Garza</t>
  </si>
  <si>
    <t>ES</t>
  </si>
  <si>
    <t>Gymnastics Artistic</t>
  </si>
  <si>
    <t>Banda</t>
  </si>
  <si>
    <t>Carolota</t>
  </si>
  <si>
    <t>Mateos</t>
  </si>
  <si>
    <t>Mw.</t>
  </si>
  <si>
    <t>Elize</t>
  </si>
  <si>
    <t>Prins</t>
  </si>
  <si>
    <t>DU</t>
  </si>
  <si>
    <t>Judo</t>
  </si>
  <si>
    <t>dhr.</t>
  </si>
  <si>
    <t>Ryan</t>
  </si>
  <si>
    <t>Pham</t>
  </si>
  <si>
    <t>Mw</t>
  </si>
  <si>
    <t>Elise</t>
  </si>
  <si>
    <t>Rotteveel</t>
  </si>
  <si>
    <t>Fru.</t>
  </si>
  <si>
    <t>Mirjam</t>
  </si>
  <si>
    <t>Soderberg</t>
  </si>
  <si>
    <t>SV</t>
  </si>
  <si>
    <t>H.</t>
  </si>
  <si>
    <t>Berndt</t>
  </si>
  <si>
    <t>Palsson</t>
  </si>
  <si>
    <t>Biathlon</t>
  </si>
  <si>
    <t>Adriano</t>
  </si>
  <si>
    <t>Sobrinho</t>
  </si>
  <si>
    <t>PR</t>
  </si>
  <si>
    <t>Swimming</t>
  </si>
  <si>
    <t>F</t>
  </si>
  <si>
    <t>M</t>
  </si>
  <si>
    <t>MONTH</t>
  </si>
  <si>
    <t>Row Labels</t>
  </si>
  <si>
    <t>ARGENTINA</t>
  </si>
  <si>
    <t>AUSTRALIA</t>
  </si>
  <si>
    <t>AUSTRIA</t>
  </si>
  <si>
    <t>BRAZIL</t>
  </si>
  <si>
    <t>FRANCE</t>
  </si>
  <si>
    <t>GERMANY</t>
  </si>
  <si>
    <t>NETHERLANDS</t>
  </si>
  <si>
    <t>SPAIN</t>
  </si>
  <si>
    <t>SWEDEN</t>
  </si>
  <si>
    <t>UK</t>
  </si>
  <si>
    <t>USA</t>
  </si>
  <si>
    <t>Grand Total</t>
  </si>
  <si>
    <t>Column Labels</t>
  </si>
  <si>
    <t>Sum of SALARY</t>
  </si>
  <si>
    <t>Count of 79872</t>
  </si>
  <si>
    <t>Count of 230520</t>
  </si>
  <si>
    <t>(All)</t>
  </si>
  <si>
    <t>Count of MEMBER ID</t>
  </si>
  <si>
    <t>Count of A−</t>
  </si>
  <si>
    <t>Total Count of A−</t>
  </si>
  <si>
    <t>Total Count of A+</t>
  </si>
  <si>
    <t>Count of A+</t>
  </si>
  <si>
    <t>Total Count of B−</t>
  </si>
  <si>
    <t>Count of B−</t>
  </si>
  <si>
    <t>Total Count of O−</t>
  </si>
  <si>
    <t>Count of O−</t>
  </si>
  <si>
    <t>Total Count of B+</t>
  </si>
  <si>
    <t>Count of B+</t>
  </si>
  <si>
    <t>Total Count of O+</t>
  </si>
  <si>
    <t>Count of O+</t>
  </si>
  <si>
    <t>Sum of WEIGHT</t>
  </si>
  <si>
    <t>Average of WEIGHT</t>
  </si>
  <si>
    <t>Sum of Grand Total</t>
  </si>
  <si>
    <t>Swedish</t>
  </si>
  <si>
    <t>Spanish</t>
  </si>
  <si>
    <t>French</t>
  </si>
  <si>
    <t>English</t>
  </si>
  <si>
    <t>Sum of Sum of SALARY</t>
  </si>
  <si>
    <t>Sum of Sum of SALARY2</t>
  </si>
  <si>
    <t>Count of M</t>
  </si>
  <si>
    <t>Total Count of M</t>
  </si>
  <si>
    <t>Total Count of F</t>
  </si>
  <si>
    <t>Count of F</t>
  </si>
  <si>
    <t>averge on sports male and female</t>
  </si>
  <si>
    <t>German</t>
  </si>
  <si>
    <t>Portuguese</t>
  </si>
  <si>
    <t>Dutch</t>
  </si>
  <si>
    <t>Sep</t>
  </si>
  <si>
    <t>Oct</t>
  </si>
  <si>
    <t>Nov</t>
  </si>
  <si>
    <t>INDOOR</t>
  </si>
  <si>
    <t>OUTDOOR</t>
  </si>
  <si>
    <t>SPORTSMAN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</si>
</sst>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
    <numFmt numFmtId="166" formatCode="dd&quot; &quot;mmm\'&quot; &quot;yyyy"/>
    <numFmt numFmtId="167" formatCode="0.0\ &quot;kg&quot;"/>
    <numFmt numFmtId="168" formatCode="[&lt;100000]0.00,\ &quot;K&quot;;0.0,\ &quot;K&quot;"/>
  </numFmts>
  <fonts count="3" x14ac:knownFonts="1">
    <font>
      <sz val="11"/>
      <color theme="1"/>
      <name val="Calibri"/>
      <family val="2"/>
      <scheme val="minor"/>
    </font>
    <font>
      <b/>
      <sz val="10"/>
      <color theme="1"/>
      <name val="Calibri"/>
      <family val="2"/>
    </font>
    <font>
      <sz val="22"/>
      <color theme="1"/>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rgb="FFFF669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1" xfId="0" applyNumberFormat="1" applyFont="1" applyFill="1" applyBorder="1" applyAlignment="1">
      <alignment horizontal="left"/>
    </xf>
    <xf numFmtId="164" fontId="1" fillId="2" borderId="1" xfId="0" applyNumberFormat="1" applyFont="1" applyFill="1" applyBorder="1" applyAlignment="1">
      <alignment horizontal="left"/>
    </xf>
    <xf numFmtId="165" fontId="0" fillId="0" borderId="1" xfId="0" applyNumberFormat="1" applyBorder="1"/>
    <xf numFmtId="0" fontId="0" fillId="0" borderId="1" xfId="0" applyBorder="1" applyAlignment="1">
      <alignment horizontal="left"/>
    </xf>
    <xf numFmtId="166" fontId="0" fillId="0" borderId="1" xfId="0" applyNumberFormat="1" applyBorder="1" applyAlignment="1">
      <alignment horizontal="right"/>
    </xf>
    <xf numFmtId="0" fontId="0" fillId="0" borderId="1" xfId="0" applyBorder="1" applyAlignment="1">
      <alignment horizontal="right"/>
    </xf>
    <xf numFmtId="167" fontId="0" fillId="0" borderId="1" xfId="0" applyNumberFormat="1" applyBorder="1"/>
    <xf numFmtId="168" fontId="0" fillId="0" borderId="1" xfId="0" applyNumberFormat="1" applyBorder="1"/>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3" borderId="0" xfId="0" applyFill="1" applyAlignment="1">
      <alignment horizontal="center" wrapText="1"/>
    </xf>
    <xf numFmtId="0" fontId="2" fillId="3" borderId="0" xfId="0" applyFont="1" applyFill="1" applyAlignment="1">
      <alignment horizontal="center" wrapText="1"/>
    </xf>
  </cellXfs>
  <cellStyles count="1">
    <cellStyle name="Normal" xfId="0" builtinId="0"/>
  </cellStyles>
  <dxfs count="0"/>
  <tableStyles count="0" defaultTableStyle="TableStyleMedium2" defaultPivotStyle="PivotStyleLight16"/>
  <colors>
    <mruColors>
      <color rgb="FF339933"/>
      <color rgb="FF339966"/>
      <color rgb="FF008080"/>
      <color rgb="FF00FFCC"/>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pivotCacheDefinition" Target="pivotCache/pivotCacheDefinition5.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2.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microsoft.com/office/2007/relationships/slicerCache" Target="slicerCaches/slicerCache9.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5.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4.xml"/><Relationship Id="rId30" Type="http://schemas.microsoft.com/office/2007/relationships/slicerCache" Target="slicerCaches/slicerCache7.xml"/><Relationship Id="rId35" Type="http://schemas.openxmlformats.org/officeDocument/2006/relationships/sharedStrings" Target="sharedStrings.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6"/>
    </mc:Choice>
    <mc:Fallback>
      <c:style val="36"/>
    </mc:Fallback>
  </mc:AlternateContent>
  <c:pivotSource>
    <c:name>[sportsman.xlsx]pivot table 1!PivotTable3</c:name>
    <c:fmtId val="0"/>
  </c:pivotSource>
  <c:chart>
    <c:title>
      <c:tx>
        <c:rich>
          <a:bodyPr/>
          <a:lstStyle/>
          <a:p>
            <a:pPr>
              <a:defRPr/>
            </a:pPr>
            <a:r>
              <a:rPr lang="en-US" sz="1800" b="1" i="0" u="none" strike="noStrike" baseline="0">
                <a:effectLst/>
              </a:rPr>
              <a:t>Salary by Country Name and Gender</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delete val="1"/>
        </c:dLbl>
      </c:pivotFmt>
      <c:pivotFmt>
        <c:idx val="11"/>
        <c:dLbl>
          <c:idx val="0"/>
          <c:delete val="1"/>
        </c:dLbl>
      </c:pivotFmt>
      <c:pivotFmt>
        <c:idx val="12"/>
        <c:dLbl>
          <c:idx val="0"/>
          <c:delete val="1"/>
        </c:dLbl>
      </c:pivotFmt>
      <c:pivotFmt>
        <c:idx val="13"/>
        <c:dLbl>
          <c:idx val="0"/>
          <c:delete val="1"/>
        </c:dLbl>
      </c:pivotFmt>
      <c:pivotFmt>
        <c:idx val="14"/>
        <c:dLbl>
          <c:idx val="0"/>
          <c:delete val="1"/>
        </c:dLbl>
      </c:pivotFmt>
      <c:pivotFmt>
        <c:idx val="15"/>
        <c:dLbl>
          <c:idx val="0"/>
          <c:delete val="1"/>
        </c:dLbl>
      </c:pivotFmt>
      <c:pivotFmt>
        <c:idx val="16"/>
        <c:dLbl>
          <c:idx val="0"/>
          <c:delete val="1"/>
        </c:dLbl>
      </c:pivotFmt>
      <c:pivotFmt>
        <c:idx val="17"/>
        <c:dLbl>
          <c:idx val="0"/>
          <c:delete val="1"/>
        </c:dLbl>
      </c:pivotFmt>
      <c:pivotFmt>
        <c:idx val="18"/>
        <c:dLbl>
          <c:idx val="0"/>
          <c:delete val="1"/>
        </c:dLbl>
      </c:pivotFmt>
      <c:pivotFmt>
        <c:idx val="19"/>
        <c:dLbl>
          <c:idx val="0"/>
          <c:delete val="1"/>
        </c:dLbl>
      </c:pivotFmt>
      <c:pivotFmt>
        <c:idx val="20"/>
        <c:dLbl>
          <c:idx val="0"/>
          <c:showLegendKey val="0"/>
          <c:showVal val="1"/>
          <c:showCatName val="0"/>
          <c:showSerName val="1"/>
          <c:showPercent val="0"/>
          <c:showBubbleSize val="0"/>
        </c:dLbl>
      </c:pivotFmt>
      <c:pivotFmt>
        <c:idx val="21"/>
        <c:dLbl>
          <c:idx val="0"/>
          <c:showLegendKey val="0"/>
          <c:showVal val="1"/>
          <c:showCatName val="0"/>
          <c:showSerName val="1"/>
          <c:showPercent val="0"/>
          <c:showBubbleSize val="0"/>
        </c:dLbl>
      </c:pivotFmt>
      <c:pivotFmt>
        <c:idx val="22"/>
        <c:dLbl>
          <c:idx val="0"/>
          <c:showLegendKey val="0"/>
          <c:showVal val="1"/>
          <c:showCatName val="0"/>
          <c:showSerName val="1"/>
          <c:showPercent val="0"/>
          <c:showBubbleSize val="0"/>
        </c:dLbl>
      </c:pivotFmt>
      <c:pivotFmt>
        <c:idx val="23"/>
        <c:dLbl>
          <c:idx val="0"/>
          <c:showLegendKey val="0"/>
          <c:showVal val="1"/>
          <c:showCatName val="0"/>
          <c:showSerName val="1"/>
          <c:showPercent val="0"/>
          <c:showBubbleSize val="0"/>
        </c:dLbl>
      </c:pivotFmt>
      <c:pivotFmt>
        <c:idx val="24"/>
        <c:dLbl>
          <c:idx val="0"/>
          <c:showLegendKey val="0"/>
          <c:showVal val="1"/>
          <c:showCatName val="0"/>
          <c:showSerName val="1"/>
          <c:showPercent val="0"/>
          <c:showBubbleSize val="0"/>
        </c:dLbl>
      </c:pivotFmt>
      <c:pivotFmt>
        <c:idx val="25"/>
        <c:dLbl>
          <c:idx val="0"/>
          <c:showLegendKey val="0"/>
          <c:showVal val="1"/>
          <c:showCatName val="0"/>
          <c:showSerName val="1"/>
          <c:showPercent val="0"/>
          <c:showBubbleSize val="0"/>
        </c:dLbl>
      </c:pivotFmt>
      <c:pivotFmt>
        <c:idx val="26"/>
      </c:pivotFmt>
      <c:pivotFmt>
        <c:idx val="27"/>
        <c:dLbl>
          <c:idx val="0"/>
          <c:showLegendKey val="0"/>
          <c:showVal val="1"/>
          <c:showCatName val="0"/>
          <c:showSerName val="1"/>
          <c:showPercent val="0"/>
          <c:showBubbleSize val="0"/>
        </c:dLbl>
      </c:pivotFmt>
      <c:pivotFmt>
        <c:idx val="28"/>
        <c:dLbl>
          <c:idx val="0"/>
          <c:showLegendKey val="0"/>
          <c:showVal val="1"/>
          <c:showCatName val="0"/>
          <c:showSerName val="1"/>
          <c:showPercent val="0"/>
          <c:showBubbleSize val="0"/>
        </c:dLbl>
      </c:pivotFmt>
      <c:pivotFmt>
        <c:idx val="29"/>
        <c:dLbl>
          <c:idx val="0"/>
          <c:showLegendKey val="0"/>
          <c:showVal val="1"/>
          <c:showCatName val="0"/>
          <c:showSerName val="1"/>
          <c:showPercent val="0"/>
          <c:showBubbleSize val="0"/>
        </c:dLbl>
      </c:pivotFmt>
      <c:pivotFmt>
        <c:idx val="30"/>
        <c:dLbl>
          <c:idx val="0"/>
          <c:delete val="1"/>
        </c:dLbl>
      </c:pivotFmt>
      <c:pivotFmt>
        <c:idx val="31"/>
        <c:dLbl>
          <c:idx val="0"/>
          <c:delete val="1"/>
        </c:dLbl>
      </c:pivotFmt>
      <c:pivotFmt>
        <c:idx val="32"/>
        <c:dLbl>
          <c:idx val="0"/>
          <c:delete val="1"/>
        </c:dLbl>
      </c:pivotFmt>
      <c:pivotFmt>
        <c:idx val="33"/>
        <c:dLbl>
          <c:idx val="0"/>
          <c:delete val="1"/>
        </c:dLbl>
      </c:pivotFmt>
      <c:pivotFmt>
        <c:idx val="34"/>
        <c:dLbl>
          <c:idx val="0"/>
          <c:delete val="1"/>
        </c:dLbl>
      </c:pivotFmt>
      <c:pivotFmt>
        <c:idx val="35"/>
        <c:dLbl>
          <c:idx val="0"/>
          <c:delete val="1"/>
        </c:dLbl>
      </c:pivotFmt>
      <c:pivotFmt>
        <c:idx val="36"/>
        <c:dLbl>
          <c:idx val="0"/>
          <c:delete val="1"/>
        </c:dLbl>
      </c:pivotFmt>
      <c:pivotFmt>
        <c:idx val="37"/>
        <c:dLbl>
          <c:idx val="0"/>
          <c:delete val="1"/>
        </c:dLbl>
      </c:pivotFmt>
      <c:pivotFmt>
        <c:idx val="38"/>
        <c:dLbl>
          <c:idx val="0"/>
          <c:delete val="1"/>
        </c:dLbl>
      </c:pivotFmt>
      <c:pivotFmt>
        <c:idx val="39"/>
        <c:marker>
          <c:symbol val="none"/>
        </c:marker>
      </c:pivotFmt>
      <c:pivotFmt>
        <c:idx val="40"/>
        <c:marker>
          <c:symbol val="none"/>
        </c:marker>
      </c:pivotFmt>
    </c:pivotFmts>
    <c:plotArea>
      <c:layout/>
      <c:barChart>
        <c:barDir val="col"/>
        <c:grouping val="stacked"/>
        <c:varyColors val="0"/>
        <c:ser>
          <c:idx val="0"/>
          <c:order val="0"/>
          <c:tx>
            <c:strRef>
              <c:f>'pivot table 1'!$H$6</c:f>
              <c:strCache>
                <c:ptCount val="1"/>
                <c:pt idx="0">
                  <c:v>Count of 230520</c:v>
                </c:pt>
              </c:strCache>
            </c:strRef>
          </c:tx>
          <c:invertIfNegative val="0"/>
          <c:cat>
            <c:strRef>
              <c:f>'pivot table 1'!$G$7:$G$17</c:f>
              <c:strCache>
                <c:ptCount val="10"/>
                <c:pt idx="0">
                  <c:v>AUSTRALIA</c:v>
                </c:pt>
                <c:pt idx="1">
                  <c:v>AUSTRIA</c:v>
                </c:pt>
                <c:pt idx="2">
                  <c:v>BRAZIL</c:v>
                </c:pt>
                <c:pt idx="3">
                  <c:v>FRANCE</c:v>
                </c:pt>
                <c:pt idx="4">
                  <c:v>GERMANY</c:v>
                </c:pt>
                <c:pt idx="5">
                  <c:v>NETHERLANDS</c:v>
                </c:pt>
                <c:pt idx="6">
                  <c:v>SPAIN</c:v>
                </c:pt>
                <c:pt idx="7">
                  <c:v>SWEDEN</c:v>
                </c:pt>
                <c:pt idx="8">
                  <c:v>UK</c:v>
                </c:pt>
                <c:pt idx="9">
                  <c:v>USA</c:v>
                </c:pt>
              </c:strCache>
            </c:strRef>
          </c:cat>
          <c:val>
            <c:numRef>
              <c:f>'pivot table 1'!$H$7:$H$17</c:f>
              <c:numCache>
                <c:formatCode>General</c:formatCode>
                <c:ptCount val="10"/>
                <c:pt idx="0">
                  <c:v>1</c:v>
                </c:pt>
                <c:pt idx="1">
                  <c:v>1</c:v>
                </c:pt>
                <c:pt idx="2">
                  <c:v>1</c:v>
                </c:pt>
                <c:pt idx="3">
                  <c:v>1</c:v>
                </c:pt>
                <c:pt idx="4">
                  <c:v>1</c:v>
                </c:pt>
                <c:pt idx="5">
                  <c:v>1</c:v>
                </c:pt>
                <c:pt idx="7">
                  <c:v>1</c:v>
                </c:pt>
                <c:pt idx="8">
                  <c:v>1</c:v>
                </c:pt>
                <c:pt idx="9">
                  <c:v>1</c:v>
                </c:pt>
              </c:numCache>
            </c:numRef>
          </c:val>
        </c:ser>
        <c:ser>
          <c:idx val="1"/>
          <c:order val="1"/>
          <c:tx>
            <c:strRef>
              <c:f>'pivot table 1'!$I$6</c:f>
              <c:strCache>
                <c:ptCount val="1"/>
                <c:pt idx="0">
                  <c:v>Count of 79872</c:v>
                </c:pt>
              </c:strCache>
            </c:strRef>
          </c:tx>
          <c:invertIfNegative val="0"/>
          <c:cat>
            <c:strRef>
              <c:f>'pivot table 1'!$G$7:$G$17</c:f>
              <c:strCache>
                <c:ptCount val="10"/>
                <c:pt idx="0">
                  <c:v>AUSTRALIA</c:v>
                </c:pt>
                <c:pt idx="1">
                  <c:v>AUSTRIA</c:v>
                </c:pt>
                <c:pt idx="2">
                  <c:v>BRAZIL</c:v>
                </c:pt>
                <c:pt idx="3">
                  <c:v>FRANCE</c:v>
                </c:pt>
                <c:pt idx="4">
                  <c:v>GERMANY</c:v>
                </c:pt>
                <c:pt idx="5">
                  <c:v>NETHERLANDS</c:v>
                </c:pt>
                <c:pt idx="6">
                  <c:v>SPAIN</c:v>
                </c:pt>
                <c:pt idx="7">
                  <c:v>SWEDEN</c:v>
                </c:pt>
                <c:pt idx="8">
                  <c:v>UK</c:v>
                </c:pt>
                <c:pt idx="9">
                  <c:v>USA</c:v>
                </c:pt>
              </c:strCache>
            </c:strRef>
          </c:cat>
          <c:val>
            <c:numRef>
              <c:f>'pivot table 1'!$I$7:$I$17</c:f>
              <c:numCache>
                <c:formatCode>General</c:formatCode>
                <c:ptCount val="10"/>
                <c:pt idx="0">
                  <c:v>1</c:v>
                </c:pt>
                <c:pt idx="1">
                  <c:v>1</c:v>
                </c:pt>
                <c:pt idx="3">
                  <c:v>1</c:v>
                </c:pt>
                <c:pt idx="4">
                  <c:v>1</c:v>
                </c:pt>
                <c:pt idx="5">
                  <c:v>1</c:v>
                </c:pt>
                <c:pt idx="6">
                  <c:v>1</c:v>
                </c:pt>
                <c:pt idx="7">
                  <c:v>1</c:v>
                </c:pt>
                <c:pt idx="8">
                  <c:v>1</c:v>
                </c:pt>
                <c:pt idx="9">
                  <c:v>1</c:v>
                </c:pt>
              </c:numCache>
            </c:numRef>
          </c:val>
        </c:ser>
        <c:dLbls>
          <c:showLegendKey val="0"/>
          <c:showVal val="0"/>
          <c:showCatName val="0"/>
          <c:showSerName val="0"/>
          <c:showPercent val="0"/>
          <c:showBubbleSize val="0"/>
        </c:dLbls>
        <c:gapWidth val="55"/>
        <c:overlap val="100"/>
        <c:axId val="192353024"/>
        <c:axId val="192354560"/>
      </c:barChart>
      <c:catAx>
        <c:axId val="192353024"/>
        <c:scaling>
          <c:orientation val="minMax"/>
        </c:scaling>
        <c:delete val="0"/>
        <c:axPos val="b"/>
        <c:majorTickMark val="none"/>
        <c:minorTickMark val="none"/>
        <c:tickLblPos val="nextTo"/>
        <c:crossAx val="192354560"/>
        <c:crosses val="autoZero"/>
        <c:auto val="1"/>
        <c:lblAlgn val="ctr"/>
        <c:lblOffset val="100"/>
        <c:noMultiLvlLbl val="0"/>
      </c:catAx>
      <c:valAx>
        <c:axId val="192354560"/>
        <c:scaling>
          <c:orientation val="minMax"/>
        </c:scaling>
        <c:delete val="1"/>
        <c:axPos val="l"/>
        <c:majorGridlines/>
        <c:numFmt formatCode="General" sourceLinked="1"/>
        <c:majorTickMark val="none"/>
        <c:minorTickMark val="none"/>
        <c:tickLblPos val="nextTo"/>
        <c:crossAx val="19235302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6"/>
    </mc:Choice>
    <mc:Fallback>
      <c:style val="36"/>
    </mc:Fallback>
  </mc:AlternateContent>
  <c:pivotSource>
    <c:name>[sportsman.xlsx]pivot table 1!PivotTable3</c:name>
    <c:fmtId val="2"/>
  </c:pivotSource>
  <c:chart>
    <c:title>
      <c:tx>
        <c:rich>
          <a:bodyPr/>
          <a:lstStyle/>
          <a:p>
            <a:pPr>
              <a:defRPr/>
            </a:pPr>
            <a:r>
              <a:rPr lang="en-US" sz="1400" b="1" i="0" u="none" strike="noStrike" baseline="0">
                <a:effectLst/>
              </a:rPr>
              <a:t>Salary by Country Name and Gender</a:t>
            </a:r>
            <a:endParaRPr lang="en-US" sz="1400"/>
          </a:p>
        </c:rich>
      </c:tx>
      <c:layout>
        <c:manualLayout>
          <c:xMode val="edge"/>
          <c:yMode val="edge"/>
          <c:x val="0.16437954964367318"/>
          <c:y val="0.16539958367273055"/>
        </c:manualLayout>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delete val="1"/>
        </c:dLbl>
      </c:pivotFmt>
      <c:pivotFmt>
        <c:idx val="11"/>
        <c:dLbl>
          <c:idx val="0"/>
          <c:delete val="1"/>
        </c:dLbl>
      </c:pivotFmt>
      <c:pivotFmt>
        <c:idx val="12"/>
        <c:dLbl>
          <c:idx val="0"/>
          <c:delete val="1"/>
        </c:dLbl>
      </c:pivotFmt>
      <c:pivotFmt>
        <c:idx val="13"/>
        <c:dLbl>
          <c:idx val="0"/>
          <c:delete val="1"/>
        </c:dLbl>
      </c:pivotFmt>
      <c:pivotFmt>
        <c:idx val="14"/>
        <c:dLbl>
          <c:idx val="0"/>
          <c:delete val="1"/>
        </c:dLbl>
      </c:pivotFmt>
      <c:pivotFmt>
        <c:idx val="15"/>
        <c:dLbl>
          <c:idx val="0"/>
          <c:delete val="1"/>
        </c:dLbl>
      </c:pivotFmt>
      <c:pivotFmt>
        <c:idx val="16"/>
        <c:dLbl>
          <c:idx val="0"/>
          <c:delete val="1"/>
        </c:dLbl>
      </c:pivotFmt>
      <c:pivotFmt>
        <c:idx val="17"/>
        <c:dLbl>
          <c:idx val="0"/>
          <c:delete val="1"/>
        </c:dLbl>
      </c:pivotFmt>
      <c:pivotFmt>
        <c:idx val="18"/>
        <c:dLbl>
          <c:idx val="0"/>
          <c:delete val="1"/>
        </c:dLbl>
      </c:pivotFmt>
      <c:pivotFmt>
        <c:idx val="19"/>
        <c:dLbl>
          <c:idx val="0"/>
          <c:delete val="1"/>
        </c:dLbl>
      </c:pivotFmt>
      <c:pivotFmt>
        <c:idx val="20"/>
        <c:dLbl>
          <c:idx val="0"/>
          <c:showLegendKey val="0"/>
          <c:showVal val="1"/>
          <c:showCatName val="0"/>
          <c:showSerName val="1"/>
          <c:showPercent val="0"/>
          <c:showBubbleSize val="0"/>
        </c:dLbl>
      </c:pivotFmt>
      <c:pivotFmt>
        <c:idx val="21"/>
        <c:dLbl>
          <c:idx val="0"/>
          <c:showLegendKey val="0"/>
          <c:showVal val="1"/>
          <c:showCatName val="0"/>
          <c:showSerName val="1"/>
          <c:showPercent val="0"/>
          <c:showBubbleSize val="0"/>
        </c:dLbl>
      </c:pivotFmt>
      <c:pivotFmt>
        <c:idx val="22"/>
        <c:dLbl>
          <c:idx val="0"/>
          <c:showLegendKey val="0"/>
          <c:showVal val="1"/>
          <c:showCatName val="0"/>
          <c:showSerName val="1"/>
          <c:showPercent val="0"/>
          <c:showBubbleSize val="0"/>
        </c:dLbl>
      </c:pivotFmt>
      <c:pivotFmt>
        <c:idx val="23"/>
        <c:dLbl>
          <c:idx val="0"/>
          <c:showLegendKey val="0"/>
          <c:showVal val="1"/>
          <c:showCatName val="0"/>
          <c:showSerName val="1"/>
          <c:showPercent val="0"/>
          <c:showBubbleSize val="0"/>
        </c:dLbl>
      </c:pivotFmt>
      <c:pivotFmt>
        <c:idx val="24"/>
        <c:dLbl>
          <c:idx val="0"/>
          <c:showLegendKey val="0"/>
          <c:showVal val="1"/>
          <c:showCatName val="0"/>
          <c:showSerName val="1"/>
          <c:showPercent val="0"/>
          <c:showBubbleSize val="0"/>
        </c:dLbl>
      </c:pivotFmt>
      <c:pivotFmt>
        <c:idx val="25"/>
        <c:dLbl>
          <c:idx val="0"/>
          <c:showLegendKey val="0"/>
          <c:showVal val="1"/>
          <c:showCatName val="0"/>
          <c:showSerName val="1"/>
          <c:showPercent val="0"/>
          <c:showBubbleSize val="0"/>
        </c:dLbl>
      </c:pivotFmt>
      <c:pivotFmt>
        <c:idx val="26"/>
      </c:pivotFmt>
      <c:pivotFmt>
        <c:idx val="27"/>
        <c:dLbl>
          <c:idx val="0"/>
          <c:showLegendKey val="0"/>
          <c:showVal val="1"/>
          <c:showCatName val="0"/>
          <c:showSerName val="1"/>
          <c:showPercent val="0"/>
          <c:showBubbleSize val="0"/>
        </c:dLbl>
      </c:pivotFmt>
      <c:pivotFmt>
        <c:idx val="28"/>
        <c:dLbl>
          <c:idx val="0"/>
          <c:showLegendKey val="0"/>
          <c:showVal val="1"/>
          <c:showCatName val="0"/>
          <c:showSerName val="1"/>
          <c:showPercent val="0"/>
          <c:showBubbleSize val="0"/>
        </c:dLbl>
      </c:pivotFmt>
      <c:pivotFmt>
        <c:idx val="29"/>
        <c:dLbl>
          <c:idx val="0"/>
          <c:showLegendKey val="0"/>
          <c:showVal val="1"/>
          <c:showCatName val="0"/>
          <c:showSerName val="1"/>
          <c:showPercent val="0"/>
          <c:showBubbleSize val="0"/>
        </c:dLbl>
      </c:pivotFmt>
      <c:pivotFmt>
        <c:idx val="30"/>
        <c:dLbl>
          <c:idx val="0"/>
          <c:delete val="1"/>
        </c:dLbl>
      </c:pivotFmt>
      <c:pivotFmt>
        <c:idx val="31"/>
        <c:dLbl>
          <c:idx val="0"/>
          <c:delete val="1"/>
        </c:dLbl>
      </c:pivotFmt>
      <c:pivotFmt>
        <c:idx val="32"/>
        <c:dLbl>
          <c:idx val="0"/>
          <c:delete val="1"/>
        </c:dLbl>
      </c:pivotFmt>
      <c:pivotFmt>
        <c:idx val="33"/>
        <c:dLbl>
          <c:idx val="0"/>
          <c:delete val="1"/>
        </c:dLbl>
      </c:pivotFmt>
      <c:pivotFmt>
        <c:idx val="34"/>
        <c:dLbl>
          <c:idx val="0"/>
          <c:delete val="1"/>
        </c:dLbl>
      </c:pivotFmt>
      <c:pivotFmt>
        <c:idx val="35"/>
        <c:dLbl>
          <c:idx val="0"/>
          <c:delete val="1"/>
        </c:dLbl>
      </c:pivotFmt>
      <c:pivotFmt>
        <c:idx val="36"/>
        <c:dLbl>
          <c:idx val="0"/>
          <c:delete val="1"/>
        </c:dLbl>
      </c:pivotFmt>
      <c:pivotFmt>
        <c:idx val="37"/>
        <c:dLbl>
          <c:idx val="0"/>
          <c:delete val="1"/>
        </c:dLbl>
      </c:pivotFmt>
      <c:pivotFmt>
        <c:idx val="38"/>
        <c:dLbl>
          <c:idx val="0"/>
          <c:delete val="1"/>
        </c:dLbl>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s>
    <c:plotArea>
      <c:layout/>
      <c:barChart>
        <c:barDir val="col"/>
        <c:grouping val="stacked"/>
        <c:varyColors val="0"/>
        <c:ser>
          <c:idx val="0"/>
          <c:order val="0"/>
          <c:tx>
            <c:strRef>
              <c:f>'pivot table 1'!$H$6</c:f>
              <c:strCache>
                <c:ptCount val="1"/>
                <c:pt idx="0">
                  <c:v>Count of 230520</c:v>
                </c:pt>
              </c:strCache>
            </c:strRef>
          </c:tx>
          <c:invertIfNegative val="0"/>
          <c:cat>
            <c:strRef>
              <c:f>'pivot table 1'!$G$7:$G$17</c:f>
              <c:strCache>
                <c:ptCount val="10"/>
                <c:pt idx="0">
                  <c:v>AUSTRALIA</c:v>
                </c:pt>
                <c:pt idx="1">
                  <c:v>AUSTRIA</c:v>
                </c:pt>
                <c:pt idx="2">
                  <c:v>BRAZIL</c:v>
                </c:pt>
                <c:pt idx="3">
                  <c:v>FRANCE</c:v>
                </c:pt>
                <c:pt idx="4">
                  <c:v>GERMANY</c:v>
                </c:pt>
                <c:pt idx="5">
                  <c:v>NETHERLANDS</c:v>
                </c:pt>
                <c:pt idx="6">
                  <c:v>SPAIN</c:v>
                </c:pt>
                <c:pt idx="7">
                  <c:v>SWEDEN</c:v>
                </c:pt>
                <c:pt idx="8">
                  <c:v>UK</c:v>
                </c:pt>
                <c:pt idx="9">
                  <c:v>USA</c:v>
                </c:pt>
              </c:strCache>
            </c:strRef>
          </c:cat>
          <c:val>
            <c:numRef>
              <c:f>'pivot table 1'!$H$7:$H$17</c:f>
              <c:numCache>
                <c:formatCode>General</c:formatCode>
                <c:ptCount val="10"/>
                <c:pt idx="0">
                  <c:v>1</c:v>
                </c:pt>
                <c:pt idx="1">
                  <c:v>1</c:v>
                </c:pt>
                <c:pt idx="2">
                  <c:v>1</c:v>
                </c:pt>
                <c:pt idx="3">
                  <c:v>1</c:v>
                </c:pt>
                <c:pt idx="4">
                  <c:v>1</c:v>
                </c:pt>
                <c:pt idx="5">
                  <c:v>1</c:v>
                </c:pt>
                <c:pt idx="7">
                  <c:v>1</c:v>
                </c:pt>
                <c:pt idx="8">
                  <c:v>1</c:v>
                </c:pt>
                <c:pt idx="9">
                  <c:v>1</c:v>
                </c:pt>
              </c:numCache>
            </c:numRef>
          </c:val>
        </c:ser>
        <c:ser>
          <c:idx val="1"/>
          <c:order val="1"/>
          <c:tx>
            <c:strRef>
              <c:f>'pivot table 1'!$I$6</c:f>
              <c:strCache>
                <c:ptCount val="1"/>
                <c:pt idx="0">
                  <c:v>Count of 79872</c:v>
                </c:pt>
              </c:strCache>
            </c:strRef>
          </c:tx>
          <c:invertIfNegative val="0"/>
          <c:cat>
            <c:strRef>
              <c:f>'pivot table 1'!$G$7:$G$17</c:f>
              <c:strCache>
                <c:ptCount val="10"/>
                <c:pt idx="0">
                  <c:v>AUSTRALIA</c:v>
                </c:pt>
                <c:pt idx="1">
                  <c:v>AUSTRIA</c:v>
                </c:pt>
                <c:pt idx="2">
                  <c:v>BRAZIL</c:v>
                </c:pt>
                <c:pt idx="3">
                  <c:v>FRANCE</c:v>
                </c:pt>
                <c:pt idx="4">
                  <c:v>GERMANY</c:v>
                </c:pt>
                <c:pt idx="5">
                  <c:v>NETHERLANDS</c:v>
                </c:pt>
                <c:pt idx="6">
                  <c:v>SPAIN</c:v>
                </c:pt>
                <c:pt idx="7">
                  <c:v>SWEDEN</c:v>
                </c:pt>
                <c:pt idx="8">
                  <c:v>UK</c:v>
                </c:pt>
                <c:pt idx="9">
                  <c:v>USA</c:v>
                </c:pt>
              </c:strCache>
            </c:strRef>
          </c:cat>
          <c:val>
            <c:numRef>
              <c:f>'pivot table 1'!$I$7:$I$17</c:f>
              <c:numCache>
                <c:formatCode>General</c:formatCode>
                <c:ptCount val="10"/>
                <c:pt idx="0">
                  <c:v>1</c:v>
                </c:pt>
                <c:pt idx="1">
                  <c:v>1</c:v>
                </c:pt>
                <c:pt idx="3">
                  <c:v>1</c:v>
                </c:pt>
                <c:pt idx="4">
                  <c:v>1</c:v>
                </c:pt>
                <c:pt idx="5">
                  <c:v>1</c:v>
                </c:pt>
                <c:pt idx="6">
                  <c:v>1</c:v>
                </c:pt>
                <c:pt idx="7">
                  <c:v>1</c:v>
                </c:pt>
                <c:pt idx="8">
                  <c:v>1</c:v>
                </c:pt>
                <c:pt idx="9">
                  <c:v>1</c:v>
                </c:pt>
              </c:numCache>
            </c:numRef>
          </c:val>
        </c:ser>
        <c:dLbls>
          <c:showLegendKey val="0"/>
          <c:showVal val="0"/>
          <c:showCatName val="0"/>
          <c:showSerName val="0"/>
          <c:showPercent val="0"/>
          <c:showBubbleSize val="0"/>
        </c:dLbls>
        <c:gapWidth val="55"/>
        <c:overlap val="100"/>
        <c:axId val="204387072"/>
        <c:axId val="204388608"/>
      </c:barChart>
      <c:catAx>
        <c:axId val="204387072"/>
        <c:scaling>
          <c:orientation val="minMax"/>
        </c:scaling>
        <c:delete val="0"/>
        <c:axPos val="b"/>
        <c:majorTickMark val="none"/>
        <c:minorTickMark val="none"/>
        <c:tickLblPos val="nextTo"/>
        <c:crossAx val="204388608"/>
        <c:crosses val="autoZero"/>
        <c:auto val="1"/>
        <c:lblAlgn val="ctr"/>
        <c:lblOffset val="100"/>
        <c:noMultiLvlLbl val="0"/>
      </c:catAx>
      <c:valAx>
        <c:axId val="204388608"/>
        <c:scaling>
          <c:orientation val="minMax"/>
        </c:scaling>
        <c:delete val="1"/>
        <c:axPos val="l"/>
        <c:majorGridlines/>
        <c:numFmt formatCode="General" sourceLinked="1"/>
        <c:majorTickMark val="none"/>
        <c:minorTickMark val="none"/>
        <c:tickLblPos val="nextTo"/>
        <c:crossAx val="20438707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5"/>
    </mc:Choice>
    <mc:Fallback>
      <c:style val="35"/>
    </mc:Fallback>
  </mc:AlternateContent>
  <c:pivotSource>
    <c:name>[sportsman.xlsx]pivot table 2!PivotTable10</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marker>
          <c:symbol val="none"/>
        </c:marker>
        <c:dLbl>
          <c:idx val="0"/>
          <c:showLegendKey val="0"/>
          <c:showVal val="1"/>
          <c:showCatName val="0"/>
          <c:showSerName val="0"/>
          <c:showPercent val="0"/>
          <c:showBubbleSize val="0"/>
        </c:dLbl>
      </c:pivotFmt>
      <c:pivotFmt>
        <c:idx val="13"/>
        <c:marker>
          <c:symbol val="none"/>
        </c:marker>
        <c:dLbl>
          <c:idx val="0"/>
          <c:showLegendKey val="0"/>
          <c:showVal val="1"/>
          <c:showCatName val="0"/>
          <c:showSerName val="0"/>
          <c:showPercent val="0"/>
          <c:showBubbleSize val="0"/>
        </c:dLbl>
      </c:pivotFmt>
      <c:pivotFmt>
        <c:idx val="14"/>
        <c:marker>
          <c:symbol val="none"/>
        </c:marker>
        <c:dLbl>
          <c:idx val="0"/>
          <c:showLegendKey val="0"/>
          <c:showVal val="1"/>
          <c:showCatName val="0"/>
          <c:showSerName val="0"/>
          <c:showPercent val="0"/>
          <c:showBubbleSize val="0"/>
        </c:dLbl>
      </c:pivotFmt>
      <c:pivotFmt>
        <c:idx val="15"/>
        <c:marker>
          <c:symbol val="none"/>
        </c:marker>
        <c:dLbl>
          <c:idx val="0"/>
          <c:showLegendKey val="0"/>
          <c:showVal val="1"/>
          <c:showCatName val="0"/>
          <c:showSerName val="0"/>
          <c:showPercent val="0"/>
          <c:showBubbleSize val="0"/>
        </c:dLbl>
      </c:pivotFmt>
      <c:pivotFmt>
        <c:idx val="16"/>
        <c:marker>
          <c:symbol val="none"/>
        </c:marker>
        <c:dLbl>
          <c:idx val="0"/>
          <c:showLegendKey val="0"/>
          <c:showVal val="1"/>
          <c:showCatName val="0"/>
          <c:showSerName val="0"/>
          <c:showPercent val="0"/>
          <c:showBubbleSize val="0"/>
        </c:dLbl>
      </c:pivotFmt>
      <c:pivotFmt>
        <c:idx val="17"/>
        <c:marker>
          <c:symbol val="none"/>
        </c:marker>
        <c:dLbl>
          <c:idx val="0"/>
          <c:showLegendKey val="0"/>
          <c:showVal val="1"/>
          <c:showCatName val="0"/>
          <c:showSerName val="0"/>
          <c:showPercent val="0"/>
          <c:showBubbleSize val="0"/>
        </c:dLbl>
      </c:pivotFmt>
      <c:pivotFmt>
        <c:idx val="18"/>
        <c:marker>
          <c:symbol val="none"/>
        </c:marker>
        <c:dLbl>
          <c:idx val="0"/>
          <c:showLegendKey val="0"/>
          <c:showVal val="1"/>
          <c:showCatName val="0"/>
          <c:showSerName val="0"/>
          <c:showPercent val="0"/>
          <c:showBubbleSize val="0"/>
        </c:dLbl>
      </c:pivotFmt>
      <c:pivotFmt>
        <c:idx val="19"/>
        <c:marker>
          <c:symbol val="none"/>
        </c:marker>
        <c:dLbl>
          <c:idx val="0"/>
          <c:showLegendKey val="0"/>
          <c:showVal val="1"/>
          <c:showCatName val="0"/>
          <c:showSerName val="0"/>
          <c:showPercent val="0"/>
          <c:showBubbleSize val="0"/>
        </c:dLbl>
      </c:pivotFmt>
      <c:pivotFmt>
        <c:idx val="20"/>
        <c:marker>
          <c:symbol val="none"/>
        </c:marker>
        <c:dLbl>
          <c:idx val="0"/>
          <c:showLegendKey val="0"/>
          <c:showVal val="1"/>
          <c:showCatName val="0"/>
          <c:showSerName val="0"/>
          <c:showPercent val="0"/>
          <c:showBubbleSize val="0"/>
        </c:dLbl>
      </c:pivotFmt>
      <c:pivotFmt>
        <c:idx val="21"/>
        <c:marker>
          <c:symbol val="none"/>
        </c:marker>
        <c:dLbl>
          <c:idx val="0"/>
          <c:showLegendKey val="0"/>
          <c:showVal val="1"/>
          <c:showCatName val="0"/>
          <c:showSerName val="0"/>
          <c:showPercent val="0"/>
          <c:showBubbleSize val="0"/>
        </c:dLbl>
      </c:pivotFmt>
      <c:pivotFmt>
        <c:idx val="22"/>
        <c:marker>
          <c:symbol val="none"/>
        </c:marker>
        <c:dLbl>
          <c:idx val="0"/>
          <c:showLegendKey val="0"/>
          <c:showVal val="1"/>
          <c:showCatName val="0"/>
          <c:showSerName val="0"/>
          <c:showPercent val="0"/>
          <c:showBubbleSize val="0"/>
        </c:dLbl>
      </c:pivotFmt>
      <c:pivotFmt>
        <c:idx val="23"/>
        <c:marker>
          <c:symbol val="none"/>
        </c:marker>
        <c:dLbl>
          <c:idx val="0"/>
          <c:showLegendKey val="0"/>
          <c:showVal val="1"/>
          <c:showCatName val="0"/>
          <c:showSerName val="0"/>
          <c:showPercent val="0"/>
          <c:showBubbleSize val="0"/>
        </c:dLbl>
      </c:pivotFmt>
      <c:pivotFmt>
        <c:idx val="24"/>
        <c:marker>
          <c:symbol val="none"/>
        </c:marker>
        <c:dLbl>
          <c:idx val="0"/>
          <c:showLegendKey val="0"/>
          <c:showVal val="1"/>
          <c:showCatName val="0"/>
          <c:showSerName val="0"/>
          <c:showPercent val="0"/>
          <c:showBubbleSize val="0"/>
        </c:dLbl>
      </c:pivotFmt>
      <c:pivotFmt>
        <c:idx val="25"/>
        <c:marker>
          <c:symbol val="none"/>
        </c:marker>
        <c:dLbl>
          <c:idx val="0"/>
          <c:showLegendKey val="0"/>
          <c:showVal val="1"/>
          <c:showCatName val="0"/>
          <c:showSerName val="0"/>
          <c:showPercent val="0"/>
          <c:showBubbleSize val="0"/>
        </c:dLbl>
      </c:pivotFmt>
      <c:pivotFmt>
        <c:idx val="26"/>
        <c:marker>
          <c:symbol val="none"/>
        </c:marker>
        <c:dLbl>
          <c:idx val="0"/>
          <c:showLegendKey val="0"/>
          <c:showVal val="1"/>
          <c:showCatName val="0"/>
          <c:showSerName val="0"/>
          <c:showPercent val="0"/>
          <c:showBubbleSize val="0"/>
        </c:dLbl>
      </c:pivotFmt>
      <c:pivotFmt>
        <c:idx val="27"/>
        <c:marker>
          <c:symbol val="none"/>
        </c:marker>
        <c:dLbl>
          <c:idx val="0"/>
          <c:showLegendKey val="0"/>
          <c:showVal val="1"/>
          <c:showCatName val="0"/>
          <c:showSerName val="0"/>
          <c:showPercent val="0"/>
          <c:showBubbleSize val="0"/>
        </c:dLbl>
      </c:pivotFmt>
      <c:pivotFmt>
        <c:idx val="28"/>
        <c:marker>
          <c:symbol val="none"/>
        </c:marker>
        <c:dLbl>
          <c:idx val="0"/>
          <c:showLegendKey val="0"/>
          <c:showVal val="1"/>
          <c:showCatName val="0"/>
          <c:showSerName val="0"/>
          <c:showPercent val="0"/>
          <c:showBubbleSize val="0"/>
        </c:dLbl>
      </c:pivotFmt>
      <c:pivotFmt>
        <c:idx val="29"/>
        <c:marker>
          <c:symbol val="none"/>
        </c:marker>
        <c:dLbl>
          <c:idx val="0"/>
          <c:showLegendKey val="0"/>
          <c:showVal val="1"/>
          <c:showCatName val="0"/>
          <c:showSerName val="0"/>
          <c:showPercent val="0"/>
          <c:showBubbleSize val="0"/>
        </c:dLbl>
      </c:pivotFmt>
      <c:pivotFmt>
        <c:idx val="30"/>
        <c:marker>
          <c:symbol val="none"/>
        </c:marker>
        <c:dLbl>
          <c:idx val="0"/>
          <c:showLegendKey val="0"/>
          <c:showVal val="1"/>
          <c:showCatName val="0"/>
          <c:showSerName val="0"/>
          <c:showPercent val="0"/>
          <c:showBubbleSize val="0"/>
        </c:dLbl>
      </c:pivotFmt>
      <c:pivotFmt>
        <c:idx val="31"/>
        <c:marker>
          <c:symbol val="none"/>
        </c:marker>
        <c:dLbl>
          <c:idx val="0"/>
          <c:showLegendKey val="0"/>
          <c:showVal val="1"/>
          <c:showCatName val="0"/>
          <c:showSerName val="0"/>
          <c:showPercent val="0"/>
          <c:showBubbleSize val="0"/>
        </c:dLbl>
      </c:pivotFmt>
      <c:pivotFmt>
        <c:idx val="32"/>
        <c:marker>
          <c:symbol val="none"/>
        </c:marker>
        <c:dLbl>
          <c:idx val="0"/>
          <c:showLegendKey val="0"/>
          <c:showVal val="1"/>
          <c:showCatName val="0"/>
          <c:showSerName val="0"/>
          <c:showPercent val="0"/>
          <c:showBubbleSize val="0"/>
        </c:dLbl>
      </c:pivotFmt>
      <c:pivotFmt>
        <c:idx val="33"/>
        <c:marker>
          <c:symbol val="none"/>
        </c:marker>
        <c:dLbl>
          <c:idx val="0"/>
          <c:showLegendKey val="0"/>
          <c:showVal val="1"/>
          <c:showCatName val="0"/>
          <c:showSerName val="0"/>
          <c:showPercent val="0"/>
          <c:showBubbleSize val="0"/>
        </c:dLbl>
      </c:pivotFmt>
      <c:pivotFmt>
        <c:idx val="34"/>
        <c:marker>
          <c:symbol val="none"/>
        </c:marker>
        <c:dLbl>
          <c:idx val="0"/>
          <c:showLegendKey val="0"/>
          <c:showVal val="1"/>
          <c:showCatName val="0"/>
          <c:showSerName val="0"/>
          <c:showPercent val="0"/>
          <c:showBubbleSize val="0"/>
        </c:dLbl>
      </c:pivotFmt>
      <c:pivotFmt>
        <c:idx val="35"/>
        <c:marker>
          <c:symbol val="none"/>
        </c:marker>
        <c:dLbl>
          <c:idx val="0"/>
          <c:showLegendKey val="0"/>
          <c:showVal val="1"/>
          <c:showCatName val="0"/>
          <c:showSerName val="0"/>
          <c:showPercent val="0"/>
          <c:showBubbleSize val="0"/>
        </c:dLbl>
      </c:pivotFmt>
      <c:pivotFmt>
        <c:idx val="36"/>
        <c:marker>
          <c:symbol val="none"/>
        </c:marker>
        <c:dLbl>
          <c:idx val="0"/>
          <c:showLegendKey val="0"/>
          <c:showVal val="1"/>
          <c:showCatName val="0"/>
          <c:showSerName val="0"/>
          <c:showPercent val="0"/>
          <c:showBubbleSize val="0"/>
        </c:dLbl>
      </c:pivotFmt>
      <c:pivotFmt>
        <c:idx val="37"/>
        <c:marker>
          <c:symbol val="none"/>
        </c:marker>
        <c:dLbl>
          <c:idx val="0"/>
          <c:showLegendKey val="0"/>
          <c:showVal val="1"/>
          <c:showCatName val="0"/>
          <c:showSerName val="0"/>
          <c:showPercent val="0"/>
          <c:showBubbleSize val="0"/>
        </c:dLbl>
      </c:pivotFmt>
      <c:pivotFmt>
        <c:idx val="38"/>
        <c:marker>
          <c:symbol val="none"/>
        </c:marker>
        <c:dLbl>
          <c:idx val="0"/>
          <c:showLegendKey val="0"/>
          <c:showVal val="1"/>
          <c:showCatName val="0"/>
          <c:showSerName val="0"/>
          <c:showPercent val="0"/>
          <c:showBubbleSize val="0"/>
        </c:dLbl>
      </c:pivotFmt>
      <c:pivotFmt>
        <c:idx val="39"/>
        <c:marker>
          <c:symbol val="none"/>
        </c:marker>
        <c:dLbl>
          <c:idx val="0"/>
          <c:showLegendKey val="0"/>
          <c:showVal val="1"/>
          <c:showCatName val="0"/>
          <c:showSerName val="0"/>
          <c:showPercent val="0"/>
          <c:showBubbleSize val="0"/>
        </c:dLbl>
      </c:pivotFmt>
      <c:pivotFmt>
        <c:idx val="40"/>
        <c:marker>
          <c:symbol val="none"/>
        </c:marker>
        <c:dLbl>
          <c:idx val="0"/>
          <c:showLegendKey val="0"/>
          <c:showVal val="1"/>
          <c:showCatName val="0"/>
          <c:showSerName val="0"/>
          <c:showPercent val="0"/>
          <c:showBubbleSize val="0"/>
        </c:dLbl>
      </c:pivotFmt>
      <c:pivotFmt>
        <c:idx val="41"/>
        <c:marker>
          <c:symbol val="none"/>
        </c:marker>
        <c:dLbl>
          <c:idx val="0"/>
          <c:showLegendKey val="0"/>
          <c:showVal val="1"/>
          <c:showCatName val="0"/>
          <c:showSerName val="0"/>
          <c:showPercent val="0"/>
          <c:showBubbleSize val="0"/>
        </c:dLbl>
      </c:pivotFmt>
      <c:pivotFmt>
        <c:idx val="42"/>
        <c:marker>
          <c:symbol val="none"/>
        </c:marker>
        <c:dLbl>
          <c:idx val="0"/>
          <c:showLegendKey val="0"/>
          <c:showVal val="1"/>
          <c:showCatName val="0"/>
          <c:showSerName val="0"/>
          <c:showPercent val="0"/>
          <c:showBubbleSize val="0"/>
        </c:dLbl>
      </c:pivotFmt>
      <c:pivotFmt>
        <c:idx val="43"/>
        <c:marker>
          <c:symbol val="none"/>
        </c:marker>
        <c:dLbl>
          <c:idx val="0"/>
          <c:showLegendKey val="0"/>
          <c:showVal val="1"/>
          <c:showCatName val="0"/>
          <c:showSerName val="0"/>
          <c:showPercent val="0"/>
          <c:showBubbleSize val="0"/>
        </c:dLbl>
      </c:pivotFmt>
      <c:pivotFmt>
        <c:idx val="44"/>
        <c:marker>
          <c:symbol val="none"/>
        </c:marker>
        <c:dLbl>
          <c:idx val="0"/>
          <c:showLegendKey val="0"/>
          <c:showVal val="1"/>
          <c:showCatName val="0"/>
          <c:showSerName val="0"/>
          <c:showPercent val="0"/>
          <c:showBubbleSize val="0"/>
        </c:dLbl>
      </c:pivotFmt>
      <c:pivotFmt>
        <c:idx val="45"/>
        <c:marker>
          <c:symbol val="none"/>
        </c:marker>
        <c:dLbl>
          <c:idx val="0"/>
          <c:showLegendKey val="0"/>
          <c:showVal val="1"/>
          <c:showCatName val="0"/>
          <c:showSerName val="0"/>
          <c:showPercent val="0"/>
          <c:showBubbleSize val="0"/>
        </c:dLbl>
      </c:pivotFmt>
      <c:pivotFmt>
        <c:idx val="46"/>
        <c:marker>
          <c:symbol val="none"/>
        </c:marker>
        <c:dLbl>
          <c:idx val="0"/>
          <c:showLegendKey val="0"/>
          <c:showVal val="1"/>
          <c:showCatName val="0"/>
          <c:showSerName val="0"/>
          <c:showPercent val="0"/>
          <c:showBubbleSize val="0"/>
        </c:dLbl>
      </c:pivotFmt>
      <c:pivotFmt>
        <c:idx val="47"/>
        <c:marker>
          <c:symbol val="none"/>
        </c:marker>
        <c:dLbl>
          <c:idx val="0"/>
          <c:showLegendKey val="0"/>
          <c:showVal val="1"/>
          <c:showCatName val="0"/>
          <c:showSerName val="0"/>
          <c:showPercent val="0"/>
          <c:showBubbleSize val="0"/>
        </c:dLbl>
      </c:pivotFmt>
      <c:pivotFmt>
        <c:idx val="48"/>
        <c:marker>
          <c:symbol val="none"/>
        </c:marker>
        <c:dLbl>
          <c:idx val="0"/>
          <c:showLegendKey val="0"/>
          <c:showVal val="1"/>
          <c:showCatName val="0"/>
          <c:showSerName val="0"/>
          <c:showPercent val="0"/>
          <c:showBubbleSize val="0"/>
        </c:dLbl>
      </c:pivotFmt>
      <c:pivotFmt>
        <c:idx val="49"/>
        <c:marker>
          <c:symbol val="none"/>
        </c:marker>
        <c:dLbl>
          <c:idx val="0"/>
          <c:showLegendKey val="0"/>
          <c:showVal val="1"/>
          <c:showCatName val="0"/>
          <c:showSerName val="0"/>
          <c:showPercent val="0"/>
          <c:showBubbleSize val="0"/>
        </c:dLbl>
      </c:pivotFmt>
      <c:pivotFmt>
        <c:idx val="50"/>
        <c:marker>
          <c:symbol val="none"/>
        </c:marker>
        <c:dLbl>
          <c:idx val="0"/>
          <c:showLegendKey val="0"/>
          <c:showVal val="1"/>
          <c:showCatName val="0"/>
          <c:showSerName val="0"/>
          <c:showPercent val="0"/>
          <c:showBubbleSize val="0"/>
        </c:dLbl>
      </c:pivotFmt>
      <c:pivotFmt>
        <c:idx val="51"/>
        <c:marker>
          <c:symbol val="none"/>
        </c:marker>
        <c:dLbl>
          <c:idx val="0"/>
          <c:showLegendKey val="0"/>
          <c:showVal val="1"/>
          <c:showCatName val="0"/>
          <c:showSerName val="0"/>
          <c:showPercent val="0"/>
          <c:showBubbleSize val="0"/>
        </c:dLbl>
      </c:pivotFmt>
      <c:pivotFmt>
        <c:idx val="52"/>
        <c:marker>
          <c:symbol val="none"/>
        </c:marker>
        <c:dLbl>
          <c:idx val="0"/>
          <c:showLegendKey val="0"/>
          <c:showVal val="1"/>
          <c:showCatName val="0"/>
          <c:showSerName val="0"/>
          <c:showPercent val="0"/>
          <c:showBubbleSize val="0"/>
        </c:dLbl>
      </c:pivotFmt>
      <c:pivotFmt>
        <c:idx val="53"/>
        <c:marker>
          <c:symbol val="none"/>
        </c:marker>
        <c:dLbl>
          <c:idx val="0"/>
          <c:showLegendKey val="0"/>
          <c:showVal val="1"/>
          <c:showCatName val="0"/>
          <c:showSerName val="0"/>
          <c:showPercent val="0"/>
          <c:showBubbleSize val="0"/>
        </c:dLbl>
      </c:pivotFmt>
      <c:pivotFmt>
        <c:idx val="54"/>
        <c:marker>
          <c:symbol val="none"/>
        </c:marker>
        <c:dLbl>
          <c:idx val="0"/>
          <c:showLegendKey val="0"/>
          <c:showVal val="1"/>
          <c:showCatName val="0"/>
          <c:showSerName val="0"/>
          <c:showPercent val="0"/>
          <c:showBubbleSize val="0"/>
        </c:dLbl>
      </c:pivotFmt>
      <c:pivotFmt>
        <c:idx val="55"/>
        <c:marker>
          <c:symbol val="none"/>
        </c:marker>
        <c:dLbl>
          <c:idx val="0"/>
          <c:showLegendKey val="0"/>
          <c:showVal val="1"/>
          <c:showCatName val="0"/>
          <c:showSerName val="0"/>
          <c:showPercent val="0"/>
          <c:showBubbleSize val="0"/>
        </c:dLbl>
      </c:pivotFmt>
      <c:pivotFmt>
        <c:idx val="56"/>
        <c:marker>
          <c:symbol val="none"/>
        </c:marker>
        <c:dLbl>
          <c:idx val="0"/>
          <c:showLegendKey val="0"/>
          <c:showVal val="1"/>
          <c:showCatName val="0"/>
          <c:showSerName val="0"/>
          <c:showPercent val="0"/>
          <c:showBubbleSize val="0"/>
        </c:dLbl>
      </c:pivotFmt>
      <c:pivotFmt>
        <c:idx val="57"/>
        <c:marker>
          <c:symbol val="none"/>
        </c:marker>
        <c:dLbl>
          <c:idx val="0"/>
          <c:showLegendKey val="0"/>
          <c:showVal val="1"/>
          <c:showCatName val="0"/>
          <c:showSerName val="0"/>
          <c:showPercent val="0"/>
          <c:showBubbleSize val="0"/>
        </c:dLbl>
      </c:pivotFmt>
      <c:pivotFmt>
        <c:idx val="58"/>
        <c:marker>
          <c:symbol val="none"/>
        </c:marker>
        <c:dLbl>
          <c:idx val="0"/>
          <c:showLegendKey val="0"/>
          <c:showVal val="1"/>
          <c:showCatName val="0"/>
          <c:showSerName val="0"/>
          <c:showPercent val="0"/>
          <c:showBubbleSize val="0"/>
        </c:dLbl>
      </c:pivotFmt>
      <c:pivotFmt>
        <c:idx val="59"/>
        <c:marker>
          <c:symbol val="none"/>
        </c:marker>
        <c:dLbl>
          <c:idx val="0"/>
          <c:showLegendKey val="0"/>
          <c:showVal val="1"/>
          <c:showCatName val="0"/>
          <c:showSerName val="0"/>
          <c:showPercent val="0"/>
          <c:showBubbleSize val="0"/>
        </c:dLbl>
      </c:pivotFmt>
      <c:pivotFmt>
        <c:idx val="60"/>
        <c:marker>
          <c:symbol val="none"/>
        </c:marker>
        <c:dLbl>
          <c:idx val="0"/>
          <c:showLegendKey val="0"/>
          <c:showVal val="1"/>
          <c:showCatName val="0"/>
          <c:showSerName val="0"/>
          <c:showPercent val="0"/>
          <c:showBubbleSize val="0"/>
        </c:dLbl>
      </c:pivotFmt>
      <c:pivotFmt>
        <c:idx val="61"/>
        <c:marker>
          <c:symbol val="none"/>
        </c:marker>
        <c:dLbl>
          <c:idx val="0"/>
          <c:showLegendKey val="0"/>
          <c:showVal val="1"/>
          <c:showCatName val="0"/>
          <c:showSerName val="0"/>
          <c:showPercent val="0"/>
          <c:showBubbleSize val="0"/>
        </c:dLbl>
      </c:pivotFmt>
      <c:pivotFmt>
        <c:idx val="62"/>
        <c:marker>
          <c:symbol val="none"/>
        </c:marker>
        <c:dLbl>
          <c:idx val="0"/>
          <c:showLegendKey val="0"/>
          <c:showVal val="1"/>
          <c:showCatName val="0"/>
          <c:showSerName val="0"/>
          <c:showPercent val="0"/>
          <c:showBubbleSize val="0"/>
        </c:dLbl>
      </c:pivotFmt>
      <c:pivotFmt>
        <c:idx val="63"/>
        <c:marker>
          <c:symbol val="none"/>
        </c:marker>
        <c:dLbl>
          <c:idx val="0"/>
          <c:showLegendKey val="0"/>
          <c:showVal val="1"/>
          <c:showCatName val="0"/>
          <c:showSerName val="0"/>
          <c:showPercent val="0"/>
          <c:showBubbleSize val="0"/>
        </c:dLbl>
      </c:pivotFmt>
      <c:pivotFmt>
        <c:idx val="64"/>
        <c:marker>
          <c:symbol val="none"/>
        </c:marker>
        <c:dLbl>
          <c:idx val="0"/>
          <c:showLegendKey val="0"/>
          <c:showVal val="1"/>
          <c:showCatName val="0"/>
          <c:showSerName val="0"/>
          <c:showPercent val="0"/>
          <c:showBubbleSize val="0"/>
        </c:dLbl>
      </c:pivotFmt>
      <c:pivotFmt>
        <c:idx val="65"/>
        <c:marker>
          <c:symbol val="none"/>
        </c:marker>
        <c:dLbl>
          <c:idx val="0"/>
          <c:showLegendKey val="0"/>
          <c:showVal val="1"/>
          <c:showCatName val="0"/>
          <c:showSerName val="0"/>
          <c:showPercent val="0"/>
          <c:showBubbleSize val="0"/>
        </c:dLbl>
      </c:pivotFmt>
      <c:pivotFmt>
        <c:idx val="66"/>
        <c:marker>
          <c:symbol val="none"/>
        </c:marker>
        <c:dLbl>
          <c:idx val="0"/>
          <c:showLegendKey val="0"/>
          <c:showVal val="1"/>
          <c:showCatName val="0"/>
          <c:showSerName val="0"/>
          <c:showPercent val="0"/>
          <c:showBubbleSize val="0"/>
        </c:dLbl>
      </c:pivotFmt>
      <c:pivotFmt>
        <c:idx val="67"/>
        <c:marker>
          <c:symbol val="none"/>
        </c:marker>
        <c:dLbl>
          <c:idx val="0"/>
          <c:showLegendKey val="0"/>
          <c:showVal val="1"/>
          <c:showCatName val="0"/>
          <c:showSerName val="0"/>
          <c:showPercent val="0"/>
          <c:showBubbleSize val="0"/>
        </c:dLbl>
      </c:pivotFmt>
      <c:pivotFmt>
        <c:idx val="68"/>
        <c:marker>
          <c:symbol val="none"/>
        </c:marker>
        <c:dLbl>
          <c:idx val="0"/>
          <c:showLegendKey val="0"/>
          <c:showVal val="1"/>
          <c:showCatName val="0"/>
          <c:showSerName val="0"/>
          <c:showPercent val="0"/>
          <c:showBubbleSize val="0"/>
        </c:dLbl>
      </c:pivotFmt>
      <c:pivotFmt>
        <c:idx val="69"/>
        <c:marker>
          <c:symbol val="none"/>
        </c:marker>
        <c:dLbl>
          <c:idx val="0"/>
          <c:showLegendKey val="0"/>
          <c:showVal val="1"/>
          <c:showCatName val="0"/>
          <c:showSerName val="0"/>
          <c:showPercent val="0"/>
          <c:showBubbleSize val="0"/>
        </c:dLbl>
      </c:pivotFmt>
      <c:pivotFmt>
        <c:idx val="70"/>
        <c:marker>
          <c:symbol val="none"/>
        </c:marker>
        <c:dLbl>
          <c:idx val="0"/>
          <c:showLegendKey val="0"/>
          <c:showVal val="1"/>
          <c:showCatName val="0"/>
          <c:showSerName val="0"/>
          <c:showPercent val="0"/>
          <c:showBubbleSize val="0"/>
        </c:dLbl>
      </c:pivotFmt>
      <c:pivotFmt>
        <c:idx val="71"/>
        <c:marker>
          <c:symbol val="none"/>
        </c:marker>
        <c:dLbl>
          <c:idx val="0"/>
          <c:showLegendKey val="0"/>
          <c:showVal val="1"/>
          <c:showCatName val="0"/>
          <c:showSerName val="0"/>
          <c:showPercent val="0"/>
          <c:showBubbleSize val="0"/>
        </c:dLbl>
      </c:pivotFmt>
      <c:pivotFmt>
        <c:idx val="72"/>
        <c:marker>
          <c:symbol val="none"/>
        </c:marker>
      </c:pivotFmt>
      <c:pivotFmt>
        <c:idx val="73"/>
        <c:marker>
          <c:symbol val="none"/>
        </c:marker>
      </c:pivotFmt>
      <c:pivotFmt>
        <c:idx val="74"/>
        <c:marker>
          <c:symbol val="none"/>
        </c:marker>
      </c:pivotFmt>
      <c:pivotFmt>
        <c:idx val="75"/>
        <c:marker>
          <c:symbol val="none"/>
        </c:marker>
      </c:pivotFmt>
      <c:pivotFmt>
        <c:idx val="76"/>
        <c:marker>
          <c:symbol val="none"/>
        </c:marker>
      </c:pivotFmt>
      <c:pivotFmt>
        <c:idx val="77"/>
        <c:marker>
          <c:symbol val="none"/>
        </c:marker>
      </c:pivotFmt>
      <c:pivotFmt>
        <c:idx val="78"/>
        <c:marker>
          <c:symbol val="none"/>
        </c:marker>
      </c:pivotFmt>
      <c:pivotFmt>
        <c:idx val="79"/>
        <c:marker>
          <c:symbol val="none"/>
        </c:marker>
      </c:pivotFmt>
      <c:pivotFmt>
        <c:idx val="80"/>
        <c:marker>
          <c:symbol val="none"/>
        </c:marker>
      </c:pivotFmt>
      <c:pivotFmt>
        <c:idx val="81"/>
        <c:marker>
          <c:symbol val="none"/>
        </c:marker>
      </c:pivotFmt>
      <c:pivotFmt>
        <c:idx val="82"/>
        <c:marker>
          <c:symbol val="none"/>
        </c:marker>
      </c:pivotFmt>
      <c:pivotFmt>
        <c:idx val="83"/>
        <c:marker>
          <c:symbol val="none"/>
        </c:marker>
      </c:pivotFmt>
      <c:pivotFmt>
        <c:idx val="84"/>
        <c:marker>
          <c:symbol val="none"/>
        </c:marker>
        <c:dLbl>
          <c:idx val="0"/>
          <c:spPr/>
          <c:txPr>
            <a:bodyPr/>
            <a:lstStyle/>
            <a:p>
              <a:pPr>
                <a:defRPr/>
              </a:pPr>
              <a:endParaRPr lang="en-US"/>
            </a:p>
          </c:txPr>
          <c:showLegendKey val="0"/>
          <c:showVal val="1"/>
          <c:showCatName val="0"/>
          <c:showSerName val="0"/>
          <c:showPercent val="0"/>
          <c:showBubbleSize val="0"/>
        </c:dLbl>
      </c:pivotFmt>
      <c:pivotFmt>
        <c:idx val="85"/>
        <c:marker>
          <c:symbol val="none"/>
        </c:marker>
        <c:dLbl>
          <c:idx val="0"/>
          <c:spPr/>
          <c:txPr>
            <a:bodyPr/>
            <a:lstStyle/>
            <a:p>
              <a:pPr>
                <a:defRPr/>
              </a:pPr>
              <a:endParaRPr lang="en-US"/>
            </a:p>
          </c:txPr>
          <c:showLegendKey val="0"/>
          <c:showVal val="1"/>
          <c:showCatName val="0"/>
          <c:showSerName val="0"/>
          <c:showPercent val="0"/>
          <c:showBubbleSize val="0"/>
        </c:dLbl>
      </c:pivotFmt>
      <c:pivotFmt>
        <c:idx val="86"/>
        <c:marker>
          <c:symbol val="none"/>
        </c:marker>
        <c:dLbl>
          <c:idx val="0"/>
          <c:spPr/>
          <c:txPr>
            <a:bodyPr/>
            <a:lstStyle/>
            <a:p>
              <a:pPr>
                <a:defRPr/>
              </a:pPr>
              <a:endParaRPr lang="en-US"/>
            </a:p>
          </c:txPr>
          <c:showLegendKey val="0"/>
          <c:showVal val="1"/>
          <c:showCatName val="0"/>
          <c:showSerName val="0"/>
          <c:showPercent val="0"/>
          <c:showBubbleSize val="0"/>
        </c:dLbl>
      </c:pivotFmt>
      <c:pivotFmt>
        <c:idx val="87"/>
        <c:marker>
          <c:symbol val="none"/>
        </c:marker>
      </c:pivotFmt>
      <c:pivotFmt>
        <c:idx val="88"/>
        <c:marker>
          <c:symbol val="none"/>
        </c:marker>
        <c:dLbl>
          <c:idx val="0"/>
          <c:spPr/>
          <c:txPr>
            <a:bodyPr/>
            <a:lstStyle/>
            <a:p>
              <a:pPr>
                <a:defRPr/>
              </a:pPr>
              <a:endParaRPr lang="en-US"/>
            </a:p>
          </c:txPr>
          <c:showLegendKey val="0"/>
          <c:showVal val="1"/>
          <c:showCatName val="0"/>
          <c:showSerName val="0"/>
          <c:showPercent val="0"/>
          <c:showBubbleSize val="0"/>
        </c:dLbl>
      </c:pivotFmt>
      <c:pivotFmt>
        <c:idx val="89"/>
        <c:marker>
          <c:symbol val="none"/>
        </c:marker>
        <c:dLbl>
          <c:idx val="0"/>
          <c:spPr/>
          <c:txPr>
            <a:bodyPr/>
            <a:lstStyle/>
            <a:p>
              <a:pPr>
                <a:defRPr/>
              </a:pPr>
              <a:endParaRPr lang="en-US"/>
            </a:p>
          </c:txPr>
          <c:showLegendKey val="0"/>
          <c:showVal val="1"/>
          <c:showCatName val="0"/>
          <c:showSerName val="0"/>
          <c:showPercent val="0"/>
          <c:showBubbleSize val="0"/>
        </c:dLbl>
      </c:pivotFmt>
      <c:pivotFmt>
        <c:idx val="90"/>
        <c:marker>
          <c:symbol val="none"/>
        </c:marker>
        <c:dLbl>
          <c:idx val="0"/>
          <c:spPr/>
          <c:txPr>
            <a:bodyPr/>
            <a:lstStyle/>
            <a:p>
              <a:pPr>
                <a:defRPr/>
              </a:pPr>
              <a:endParaRPr lang="en-US"/>
            </a:p>
          </c:txPr>
          <c:showLegendKey val="0"/>
          <c:showVal val="1"/>
          <c:showCatName val="0"/>
          <c:showSerName val="0"/>
          <c:showPercent val="0"/>
          <c:showBubbleSize val="0"/>
        </c:dLbl>
      </c:pivotFmt>
      <c:pivotFmt>
        <c:idx val="91"/>
        <c:marker>
          <c:symbol val="none"/>
        </c:marker>
        <c:dLbl>
          <c:idx val="0"/>
          <c:spPr/>
          <c:txPr>
            <a:bodyPr/>
            <a:lstStyle/>
            <a:p>
              <a:pPr>
                <a:defRPr/>
              </a:pPr>
              <a:endParaRPr lang="en-US"/>
            </a:p>
          </c:txPr>
          <c:showLegendKey val="0"/>
          <c:showVal val="1"/>
          <c:showCatName val="0"/>
          <c:showSerName val="0"/>
          <c:showPercent val="0"/>
          <c:showBubbleSize val="0"/>
        </c:dLbl>
      </c:pivotFmt>
      <c:pivotFmt>
        <c:idx val="92"/>
        <c:marker>
          <c:symbol val="none"/>
        </c:marker>
        <c:dLbl>
          <c:idx val="0"/>
          <c:spPr/>
          <c:txPr>
            <a:bodyPr/>
            <a:lstStyle/>
            <a:p>
              <a:pPr>
                <a:defRPr/>
              </a:pPr>
              <a:endParaRPr lang="en-US"/>
            </a:p>
          </c:txPr>
          <c:showLegendKey val="0"/>
          <c:showVal val="1"/>
          <c:showCatName val="0"/>
          <c:showSerName val="0"/>
          <c:showPercent val="0"/>
          <c:showBubbleSize val="0"/>
        </c:dLbl>
      </c:pivotFmt>
      <c:pivotFmt>
        <c:idx val="93"/>
        <c:marker>
          <c:symbol val="none"/>
        </c:marker>
      </c:pivotFmt>
      <c:pivotFmt>
        <c:idx val="94"/>
        <c:marker>
          <c:symbol val="none"/>
        </c:marker>
        <c:dLbl>
          <c:idx val="0"/>
          <c:spPr/>
          <c:txPr>
            <a:bodyPr/>
            <a:lstStyle/>
            <a:p>
              <a:pPr>
                <a:defRPr/>
              </a:pPr>
              <a:endParaRPr lang="en-US"/>
            </a:p>
          </c:txPr>
          <c:showLegendKey val="0"/>
          <c:showVal val="1"/>
          <c:showCatName val="0"/>
          <c:showSerName val="0"/>
          <c:showPercent val="0"/>
          <c:showBubbleSize val="0"/>
        </c:dLbl>
      </c:pivotFmt>
      <c:pivotFmt>
        <c:idx val="95"/>
        <c:marker>
          <c:symbol val="none"/>
        </c:marker>
        <c:dLbl>
          <c:idx val="0"/>
          <c:spPr/>
          <c:txPr>
            <a:bodyPr/>
            <a:lstStyle/>
            <a:p>
              <a:pPr>
                <a:defRPr/>
              </a:pPr>
              <a:endParaRPr lang="en-US"/>
            </a:p>
          </c:txPr>
          <c:showLegendKey val="0"/>
          <c:showVal val="1"/>
          <c:showCatName val="0"/>
          <c:showSerName val="0"/>
          <c:showPercent val="0"/>
          <c:showBubbleSize val="0"/>
        </c:dLbl>
      </c:pivotFmt>
      <c:pivotFmt>
        <c:idx val="96"/>
        <c:marker>
          <c:symbol val="none"/>
        </c:marker>
        <c:dLbl>
          <c:idx val="0"/>
          <c:spPr/>
          <c:txPr>
            <a:bodyPr/>
            <a:lstStyle/>
            <a:p>
              <a:pPr>
                <a:defRPr/>
              </a:pPr>
              <a:endParaRPr lang="en-US"/>
            </a:p>
          </c:txPr>
          <c:showLegendKey val="0"/>
          <c:showVal val="1"/>
          <c:showCatName val="0"/>
          <c:showSerName val="0"/>
          <c:showPercent val="0"/>
          <c:showBubbleSize val="0"/>
        </c:dLbl>
      </c:pivotFmt>
      <c:pivotFmt>
        <c:idx val="97"/>
        <c:marker>
          <c:symbol val="none"/>
        </c:marker>
        <c:dLbl>
          <c:idx val="0"/>
          <c:spPr/>
          <c:txPr>
            <a:bodyPr/>
            <a:lstStyle/>
            <a:p>
              <a:pPr>
                <a:defRPr/>
              </a:pPr>
              <a:endParaRPr lang="en-US"/>
            </a:p>
          </c:txPr>
          <c:showLegendKey val="0"/>
          <c:showVal val="1"/>
          <c:showCatName val="0"/>
          <c:showSerName val="0"/>
          <c:showPercent val="0"/>
          <c:showBubbleSize val="0"/>
        </c:dLbl>
      </c:pivotFmt>
      <c:pivotFmt>
        <c:idx val="98"/>
        <c:marker>
          <c:symbol val="none"/>
        </c:marker>
        <c:dLbl>
          <c:idx val="0"/>
          <c:spPr/>
          <c:txPr>
            <a:bodyPr/>
            <a:lstStyle/>
            <a:p>
              <a:pPr>
                <a:defRPr/>
              </a:pPr>
              <a:endParaRPr lang="en-US"/>
            </a:p>
          </c:txPr>
          <c:showLegendKey val="0"/>
          <c:showVal val="1"/>
          <c:showCatName val="0"/>
          <c:showSerName val="0"/>
          <c:showPercent val="0"/>
          <c:showBubbleSize val="0"/>
        </c:dLbl>
      </c:pivotFmt>
      <c:pivotFmt>
        <c:idx val="99"/>
        <c:marker>
          <c:symbol val="none"/>
        </c:marker>
      </c:pivotFmt>
      <c:pivotFmt>
        <c:idx val="100"/>
        <c:marker>
          <c:symbol val="none"/>
        </c:marker>
        <c:dLbl>
          <c:idx val="0"/>
          <c:spPr/>
          <c:txPr>
            <a:bodyPr/>
            <a:lstStyle/>
            <a:p>
              <a:pPr>
                <a:defRPr/>
              </a:pPr>
              <a:endParaRPr lang="en-US"/>
            </a:p>
          </c:txPr>
          <c:showLegendKey val="0"/>
          <c:showVal val="1"/>
          <c:showCatName val="0"/>
          <c:showSerName val="0"/>
          <c:showPercent val="0"/>
          <c:showBubbleSize val="0"/>
        </c:dLbl>
      </c:pivotFmt>
      <c:pivotFmt>
        <c:idx val="101"/>
        <c:marker>
          <c:symbol val="none"/>
        </c:marker>
        <c:dLbl>
          <c:idx val="0"/>
          <c:spPr/>
          <c:txPr>
            <a:bodyPr/>
            <a:lstStyle/>
            <a:p>
              <a:pPr>
                <a:defRPr/>
              </a:pPr>
              <a:endParaRPr lang="en-US"/>
            </a:p>
          </c:txPr>
          <c:showLegendKey val="0"/>
          <c:showVal val="1"/>
          <c:showCatName val="0"/>
          <c:showSerName val="0"/>
          <c:showPercent val="0"/>
          <c:showBubbleSize val="0"/>
        </c:dLbl>
      </c:pivotFmt>
      <c:pivotFmt>
        <c:idx val="102"/>
        <c:marker>
          <c:symbol val="none"/>
        </c:marker>
        <c:dLbl>
          <c:idx val="0"/>
          <c:spPr/>
          <c:txPr>
            <a:bodyPr/>
            <a:lstStyle/>
            <a:p>
              <a:pPr>
                <a:defRPr/>
              </a:pPr>
              <a:endParaRPr lang="en-US"/>
            </a:p>
          </c:txPr>
          <c:showLegendKey val="0"/>
          <c:showVal val="1"/>
          <c:showCatName val="0"/>
          <c:showSerName val="0"/>
          <c:showPercent val="0"/>
          <c:showBubbleSize val="0"/>
        </c:dLbl>
      </c:pivotFmt>
      <c:pivotFmt>
        <c:idx val="103"/>
        <c:marker>
          <c:symbol val="none"/>
        </c:marker>
        <c:dLbl>
          <c:idx val="0"/>
          <c:spPr/>
          <c:txPr>
            <a:bodyPr/>
            <a:lstStyle/>
            <a:p>
              <a:pPr>
                <a:defRPr/>
              </a:pPr>
              <a:endParaRPr lang="en-US"/>
            </a:p>
          </c:txPr>
          <c:showLegendKey val="0"/>
          <c:showVal val="1"/>
          <c:showCatName val="0"/>
          <c:showSerName val="0"/>
          <c:showPercent val="0"/>
          <c:showBubbleSize val="0"/>
        </c:dLbl>
      </c:pivotFmt>
      <c:pivotFmt>
        <c:idx val="104"/>
        <c:marker>
          <c:symbol val="none"/>
        </c:marker>
        <c:dLbl>
          <c:idx val="0"/>
          <c:spPr/>
          <c:txPr>
            <a:bodyPr/>
            <a:lstStyle/>
            <a:p>
              <a:pPr>
                <a:defRPr/>
              </a:pPr>
              <a:endParaRPr lang="en-US"/>
            </a:p>
          </c:txPr>
          <c:showLegendKey val="0"/>
          <c:showVal val="1"/>
          <c:showCatName val="0"/>
          <c:showSerName val="0"/>
          <c:showPercent val="0"/>
          <c:showBubbleSize val="0"/>
        </c:dLbl>
      </c:pivotFmt>
      <c:pivotFmt>
        <c:idx val="105"/>
        <c:marker>
          <c:symbol val="none"/>
        </c:marker>
      </c:pivotFmt>
      <c:pivotFmt>
        <c:idx val="106"/>
        <c:marker>
          <c:symbol val="none"/>
        </c:marker>
        <c:dLbl>
          <c:idx val="0"/>
          <c:spPr/>
          <c:txPr>
            <a:bodyPr/>
            <a:lstStyle/>
            <a:p>
              <a:pPr>
                <a:defRPr/>
              </a:pPr>
              <a:endParaRPr lang="en-US"/>
            </a:p>
          </c:txPr>
          <c:showLegendKey val="0"/>
          <c:showVal val="1"/>
          <c:showCatName val="0"/>
          <c:showSerName val="0"/>
          <c:showPercent val="0"/>
          <c:showBubbleSize val="0"/>
        </c:dLbl>
      </c:pivotFmt>
      <c:pivotFmt>
        <c:idx val="107"/>
        <c:marker>
          <c:symbol val="none"/>
        </c:marker>
        <c:dLbl>
          <c:idx val="0"/>
          <c:spPr/>
          <c:txPr>
            <a:bodyPr/>
            <a:lstStyle/>
            <a:p>
              <a:pPr>
                <a:defRPr/>
              </a:pPr>
              <a:endParaRPr lang="en-US"/>
            </a:p>
          </c:txPr>
          <c:showLegendKey val="0"/>
          <c:showVal val="1"/>
          <c:showCatName val="0"/>
          <c:showSerName val="0"/>
          <c:showPercent val="0"/>
          <c:showBubbleSize val="0"/>
        </c:dLbl>
      </c:pivotFmt>
      <c:pivotFmt>
        <c:idx val="108"/>
        <c:marker>
          <c:symbol val="none"/>
        </c:marker>
        <c:dLbl>
          <c:idx val="0"/>
          <c:spPr/>
          <c:txPr>
            <a:bodyPr/>
            <a:lstStyle/>
            <a:p>
              <a:pPr>
                <a:defRPr/>
              </a:pPr>
              <a:endParaRPr lang="en-US"/>
            </a:p>
          </c:txPr>
          <c:showLegendKey val="0"/>
          <c:showVal val="1"/>
          <c:showCatName val="0"/>
          <c:showSerName val="0"/>
          <c:showPercent val="0"/>
          <c:showBubbleSize val="0"/>
        </c:dLbl>
      </c:pivotFmt>
      <c:pivotFmt>
        <c:idx val="109"/>
        <c:marker>
          <c:symbol val="none"/>
        </c:marker>
        <c:dLbl>
          <c:idx val="0"/>
          <c:spPr/>
          <c:txPr>
            <a:bodyPr/>
            <a:lstStyle/>
            <a:p>
              <a:pPr>
                <a:defRPr/>
              </a:pPr>
              <a:endParaRPr lang="en-US"/>
            </a:p>
          </c:txPr>
          <c:showLegendKey val="0"/>
          <c:showVal val="1"/>
          <c:showCatName val="0"/>
          <c:showSerName val="0"/>
          <c:showPercent val="0"/>
          <c:showBubbleSize val="0"/>
        </c:dLbl>
      </c:pivotFmt>
      <c:pivotFmt>
        <c:idx val="110"/>
        <c:marker>
          <c:symbol val="none"/>
        </c:marker>
        <c:dLbl>
          <c:idx val="0"/>
          <c:spPr/>
          <c:txPr>
            <a:bodyPr/>
            <a:lstStyle/>
            <a:p>
              <a:pPr>
                <a:defRPr/>
              </a:pPr>
              <a:endParaRPr lang="en-US"/>
            </a:p>
          </c:txPr>
          <c:showLegendKey val="0"/>
          <c:showVal val="1"/>
          <c:showCatName val="0"/>
          <c:showSerName val="0"/>
          <c:showPercent val="0"/>
          <c:showBubbleSize val="0"/>
        </c:dLbl>
      </c:pivotFmt>
      <c:pivotFmt>
        <c:idx val="111"/>
        <c:marker>
          <c:symbol val="none"/>
        </c:marker>
      </c:pivotFmt>
      <c:pivotFmt>
        <c:idx val="112"/>
        <c:marker>
          <c:symbol val="none"/>
        </c:marker>
        <c:dLbl>
          <c:idx val="0"/>
          <c:spPr/>
          <c:txPr>
            <a:bodyPr/>
            <a:lstStyle/>
            <a:p>
              <a:pPr>
                <a:defRPr/>
              </a:pPr>
              <a:endParaRPr lang="en-US"/>
            </a:p>
          </c:txPr>
          <c:showLegendKey val="0"/>
          <c:showVal val="1"/>
          <c:showCatName val="0"/>
          <c:showSerName val="0"/>
          <c:showPercent val="0"/>
          <c:showBubbleSize val="0"/>
        </c:dLbl>
      </c:pivotFmt>
      <c:pivotFmt>
        <c:idx val="113"/>
        <c:marker>
          <c:symbol val="none"/>
        </c:marker>
        <c:dLbl>
          <c:idx val="0"/>
          <c:spPr/>
          <c:txPr>
            <a:bodyPr/>
            <a:lstStyle/>
            <a:p>
              <a:pPr>
                <a:defRPr/>
              </a:pPr>
              <a:endParaRPr lang="en-US"/>
            </a:p>
          </c:txPr>
          <c:showLegendKey val="0"/>
          <c:showVal val="1"/>
          <c:showCatName val="0"/>
          <c:showSerName val="0"/>
          <c:showPercent val="0"/>
          <c:showBubbleSize val="0"/>
        </c:dLbl>
      </c:pivotFmt>
      <c:pivotFmt>
        <c:idx val="114"/>
        <c:marker>
          <c:symbol val="none"/>
        </c:marker>
        <c:dLbl>
          <c:idx val="0"/>
          <c:spPr/>
          <c:txPr>
            <a:bodyPr/>
            <a:lstStyle/>
            <a:p>
              <a:pPr>
                <a:defRPr/>
              </a:pPr>
              <a:endParaRPr lang="en-US"/>
            </a:p>
          </c:txPr>
          <c:showLegendKey val="0"/>
          <c:showVal val="1"/>
          <c:showCatName val="0"/>
          <c:showSerName val="0"/>
          <c:showPercent val="0"/>
          <c:showBubbleSize val="0"/>
        </c:dLbl>
      </c:pivotFmt>
      <c:pivotFmt>
        <c:idx val="115"/>
        <c:marker>
          <c:symbol val="none"/>
        </c:marker>
        <c:dLbl>
          <c:idx val="0"/>
          <c:spPr/>
          <c:txPr>
            <a:bodyPr/>
            <a:lstStyle/>
            <a:p>
              <a:pPr>
                <a:defRPr/>
              </a:pPr>
              <a:endParaRPr lang="en-US"/>
            </a:p>
          </c:txPr>
          <c:showLegendKey val="0"/>
          <c:showVal val="1"/>
          <c:showCatName val="0"/>
          <c:showSerName val="0"/>
          <c:showPercent val="0"/>
          <c:showBubbleSize val="0"/>
        </c:dLbl>
      </c:pivotFmt>
      <c:pivotFmt>
        <c:idx val="116"/>
        <c:marker>
          <c:symbol val="none"/>
        </c:marker>
        <c:dLbl>
          <c:idx val="0"/>
          <c:spPr/>
          <c:txPr>
            <a:bodyPr/>
            <a:lstStyle/>
            <a:p>
              <a:pPr>
                <a:defRPr/>
              </a:pPr>
              <a:endParaRPr lang="en-US"/>
            </a:p>
          </c:txPr>
          <c:showLegendKey val="0"/>
          <c:showVal val="1"/>
          <c:showCatName val="0"/>
          <c:showSerName val="0"/>
          <c:showPercent val="0"/>
          <c:showBubbleSize val="0"/>
        </c:dLbl>
      </c:pivotFmt>
      <c:pivotFmt>
        <c:idx val="117"/>
        <c:marker>
          <c:symbol val="none"/>
        </c:marker>
      </c:pivotFmt>
      <c:pivotFmt>
        <c:idx val="118"/>
        <c:marker>
          <c:symbol val="none"/>
        </c:marker>
        <c:dLbl>
          <c:idx val="0"/>
          <c:spPr/>
          <c:txPr>
            <a:bodyPr/>
            <a:lstStyle/>
            <a:p>
              <a:pPr>
                <a:defRPr/>
              </a:pPr>
              <a:endParaRPr lang="en-US"/>
            </a:p>
          </c:txPr>
          <c:showLegendKey val="0"/>
          <c:showVal val="1"/>
          <c:showCatName val="0"/>
          <c:showSerName val="0"/>
          <c:showPercent val="0"/>
          <c:showBubbleSize val="0"/>
        </c:dLbl>
      </c:pivotFmt>
      <c:pivotFmt>
        <c:idx val="119"/>
        <c:marker>
          <c:symbol val="none"/>
        </c:marker>
        <c:dLbl>
          <c:idx val="0"/>
          <c:spPr/>
          <c:txPr>
            <a:bodyPr/>
            <a:lstStyle/>
            <a:p>
              <a:pPr>
                <a:defRPr/>
              </a:pPr>
              <a:endParaRPr lang="en-US"/>
            </a:p>
          </c:txPr>
          <c:showLegendKey val="0"/>
          <c:showVal val="1"/>
          <c:showCatName val="0"/>
          <c:showSerName val="0"/>
          <c:showPercent val="0"/>
          <c:showBubbleSize val="0"/>
        </c:dLbl>
      </c:pivotFmt>
      <c:pivotFmt>
        <c:idx val="120"/>
        <c:marker>
          <c:symbol val="none"/>
        </c:marker>
        <c:dLbl>
          <c:idx val="0"/>
          <c:spPr/>
          <c:txPr>
            <a:bodyPr/>
            <a:lstStyle/>
            <a:p>
              <a:pPr>
                <a:defRPr/>
              </a:pPr>
              <a:endParaRPr lang="en-US"/>
            </a:p>
          </c:txPr>
          <c:showLegendKey val="0"/>
          <c:showVal val="1"/>
          <c:showCatName val="0"/>
          <c:showSerName val="0"/>
          <c:showPercent val="0"/>
          <c:showBubbleSize val="0"/>
        </c:dLbl>
      </c:pivotFmt>
      <c:pivotFmt>
        <c:idx val="121"/>
        <c:marker>
          <c:symbol val="none"/>
        </c:marker>
        <c:dLbl>
          <c:idx val="0"/>
          <c:spPr/>
          <c:txPr>
            <a:bodyPr/>
            <a:lstStyle/>
            <a:p>
              <a:pPr>
                <a:defRPr/>
              </a:pPr>
              <a:endParaRPr lang="en-US"/>
            </a:p>
          </c:txPr>
          <c:showLegendKey val="0"/>
          <c:showVal val="1"/>
          <c:showCatName val="0"/>
          <c:showSerName val="0"/>
          <c:showPercent val="0"/>
          <c:showBubbleSize val="0"/>
        </c:dLbl>
      </c:pivotFmt>
      <c:pivotFmt>
        <c:idx val="122"/>
        <c:marker>
          <c:symbol val="none"/>
        </c:marker>
        <c:dLbl>
          <c:idx val="0"/>
          <c:spPr/>
          <c:txPr>
            <a:bodyPr/>
            <a:lstStyle/>
            <a:p>
              <a:pPr>
                <a:defRPr/>
              </a:pPr>
              <a:endParaRPr lang="en-US"/>
            </a:p>
          </c:txPr>
          <c:showLegendKey val="0"/>
          <c:showVal val="1"/>
          <c:showCatName val="0"/>
          <c:showSerName val="0"/>
          <c:showPercent val="0"/>
          <c:showBubbleSize val="0"/>
        </c:dLbl>
      </c:pivotFmt>
      <c:pivotFmt>
        <c:idx val="123"/>
        <c:marker>
          <c:symbol val="none"/>
        </c:marker>
      </c:pivotFmt>
      <c:pivotFmt>
        <c:idx val="124"/>
        <c:marker>
          <c:symbol val="none"/>
        </c:marker>
        <c:dLbl>
          <c:idx val="0"/>
          <c:spPr/>
          <c:txPr>
            <a:bodyPr/>
            <a:lstStyle/>
            <a:p>
              <a:pPr>
                <a:defRPr/>
              </a:pPr>
              <a:endParaRPr lang="en-US"/>
            </a:p>
          </c:txPr>
          <c:showLegendKey val="0"/>
          <c:showVal val="1"/>
          <c:showCatName val="0"/>
          <c:showSerName val="0"/>
          <c:showPercent val="0"/>
          <c:showBubbleSize val="0"/>
        </c:dLbl>
      </c:pivotFmt>
      <c:pivotFmt>
        <c:idx val="125"/>
        <c:marker>
          <c:symbol val="none"/>
        </c:marker>
        <c:dLbl>
          <c:idx val="0"/>
          <c:spPr/>
          <c:txPr>
            <a:bodyPr/>
            <a:lstStyle/>
            <a:p>
              <a:pPr>
                <a:defRPr/>
              </a:pPr>
              <a:endParaRPr lang="en-US"/>
            </a:p>
          </c:txPr>
          <c:showLegendKey val="0"/>
          <c:showVal val="1"/>
          <c:showCatName val="0"/>
          <c:showSerName val="0"/>
          <c:showPercent val="0"/>
          <c:showBubbleSize val="0"/>
        </c:dLbl>
      </c:pivotFmt>
      <c:pivotFmt>
        <c:idx val="126"/>
        <c:marker>
          <c:symbol val="none"/>
        </c:marker>
        <c:dLbl>
          <c:idx val="0"/>
          <c:spPr/>
          <c:txPr>
            <a:bodyPr/>
            <a:lstStyle/>
            <a:p>
              <a:pPr>
                <a:defRPr/>
              </a:pPr>
              <a:endParaRPr lang="en-US"/>
            </a:p>
          </c:txPr>
          <c:showLegendKey val="0"/>
          <c:showVal val="1"/>
          <c:showCatName val="0"/>
          <c:showSerName val="0"/>
          <c:showPercent val="0"/>
          <c:showBubbleSize val="0"/>
        </c:dLbl>
      </c:pivotFmt>
      <c:pivotFmt>
        <c:idx val="127"/>
        <c:marker>
          <c:symbol val="none"/>
        </c:marker>
        <c:dLbl>
          <c:idx val="0"/>
          <c:spPr/>
          <c:txPr>
            <a:bodyPr/>
            <a:lstStyle/>
            <a:p>
              <a:pPr>
                <a:defRPr/>
              </a:pPr>
              <a:endParaRPr lang="en-US"/>
            </a:p>
          </c:txPr>
          <c:showLegendKey val="0"/>
          <c:showVal val="1"/>
          <c:showCatName val="0"/>
          <c:showSerName val="0"/>
          <c:showPercent val="0"/>
          <c:showBubbleSize val="0"/>
        </c:dLbl>
      </c:pivotFmt>
      <c:pivotFmt>
        <c:idx val="128"/>
        <c:marker>
          <c:symbol val="none"/>
        </c:marker>
        <c:dLbl>
          <c:idx val="0"/>
          <c:spPr/>
          <c:txPr>
            <a:bodyPr/>
            <a:lstStyle/>
            <a:p>
              <a:pPr>
                <a:defRPr/>
              </a:pPr>
              <a:endParaRPr lang="en-US"/>
            </a:p>
          </c:txPr>
          <c:showLegendKey val="0"/>
          <c:showVal val="1"/>
          <c:showCatName val="0"/>
          <c:showSerName val="0"/>
          <c:showPercent val="0"/>
          <c:showBubbleSize val="0"/>
        </c:dLbl>
      </c:pivotFmt>
      <c:pivotFmt>
        <c:idx val="129"/>
        <c:marker>
          <c:symbol val="none"/>
        </c:marker>
      </c:pivotFmt>
      <c:pivotFmt>
        <c:idx val="130"/>
        <c:marker>
          <c:symbol val="none"/>
        </c:marker>
        <c:dLbl>
          <c:idx val="0"/>
          <c:spPr/>
          <c:txPr>
            <a:bodyPr/>
            <a:lstStyle/>
            <a:p>
              <a:pPr>
                <a:defRPr/>
              </a:pPr>
              <a:endParaRPr lang="en-US"/>
            </a:p>
          </c:txPr>
          <c:showLegendKey val="0"/>
          <c:showVal val="1"/>
          <c:showCatName val="0"/>
          <c:showSerName val="0"/>
          <c:showPercent val="0"/>
          <c:showBubbleSize val="0"/>
        </c:dLbl>
      </c:pivotFmt>
      <c:pivotFmt>
        <c:idx val="131"/>
        <c:marker>
          <c:symbol val="none"/>
        </c:marker>
        <c:dLbl>
          <c:idx val="0"/>
          <c:spPr/>
          <c:txPr>
            <a:bodyPr/>
            <a:lstStyle/>
            <a:p>
              <a:pPr>
                <a:defRPr/>
              </a:pPr>
              <a:endParaRPr lang="en-US"/>
            </a:p>
          </c:txPr>
          <c:showLegendKey val="0"/>
          <c:showVal val="1"/>
          <c:showCatName val="0"/>
          <c:showSerName val="0"/>
          <c:showPercent val="0"/>
          <c:showBubbleSize val="0"/>
        </c:dLbl>
      </c:pivotFmt>
      <c:pivotFmt>
        <c:idx val="132"/>
        <c:marker>
          <c:symbol val="none"/>
        </c:marker>
        <c:dLbl>
          <c:idx val="0"/>
          <c:spPr/>
          <c:txPr>
            <a:bodyPr/>
            <a:lstStyle/>
            <a:p>
              <a:pPr>
                <a:defRPr/>
              </a:pPr>
              <a:endParaRPr lang="en-US"/>
            </a:p>
          </c:txPr>
          <c:showLegendKey val="0"/>
          <c:showVal val="1"/>
          <c:showCatName val="0"/>
          <c:showSerName val="0"/>
          <c:showPercent val="0"/>
          <c:showBubbleSize val="0"/>
        </c:dLbl>
      </c:pivotFmt>
      <c:pivotFmt>
        <c:idx val="133"/>
        <c:marker>
          <c:symbol val="none"/>
        </c:marker>
        <c:dLbl>
          <c:idx val="0"/>
          <c:spPr/>
          <c:txPr>
            <a:bodyPr/>
            <a:lstStyle/>
            <a:p>
              <a:pPr>
                <a:defRPr/>
              </a:pPr>
              <a:endParaRPr lang="en-US"/>
            </a:p>
          </c:txPr>
          <c:showLegendKey val="0"/>
          <c:showVal val="1"/>
          <c:showCatName val="0"/>
          <c:showSerName val="0"/>
          <c:showPercent val="0"/>
          <c:showBubbleSize val="0"/>
        </c:dLbl>
      </c:pivotFmt>
      <c:pivotFmt>
        <c:idx val="134"/>
        <c:marker>
          <c:symbol val="none"/>
        </c:marker>
        <c:dLbl>
          <c:idx val="0"/>
          <c:spPr/>
          <c:txPr>
            <a:bodyPr/>
            <a:lstStyle/>
            <a:p>
              <a:pPr>
                <a:defRPr/>
              </a:pPr>
              <a:endParaRPr lang="en-US"/>
            </a:p>
          </c:txPr>
          <c:showLegendKey val="0"/>
          <c:showVal val="1"/>
          <c:showCatName val="0"/>
          <c:showSerName val="0"/>
          <c:showPercent val="0"/>
          <c:showBubbleSize val="0"/>
        </c:dLbl>
      </c:pivotFmt>
      <c:pivotFmt>
        <c:idx val="135"/>
        <c:marker>
          <c:symbol val="none"/>
        </c:marker>
      </c:pivotFmt>
      <c:pivotFmt>
        <c:idx val="136"/>
        <c:marker>
          <c:symbol val="none"/>
        </c:marker>
        <c:dLbl>
          <c:idx val="0"/>
          <c:spPr/>
          <c:txPr>
            <a:bodyPr/>
            <a:lstStyle/>
            <a:p>
              <a:pPr>
                <a:defRPr/>
              </a:pPr>
              <a:endParaRPr lang="en-US"/>
            </a:p>
          </c:txPr>
          <c:showLegendKey val="0"/>
          <c:showVal val="1"/>
          <c:showCatName val="0"/>
          <c:showSerName val="0"/>
          <c:showPercent val="0"/>
          <c:showBubbleSize val="0"/>
        </c:dLbl>
      </c:pivotFmt>
      <c:pivotFmt>
        <c:idx val="137"/>
        <c:marker>
          <c:symbol val="none"/>
        </c:marker>
        <c:dLbl>
          <c:idx val="0"/>
          <c:spPr/>
          <c:txPr>
            <a:bodyPr/>
            <a:lstStyle/>
            <a:p>
              <a:pPr>
                <a:defRPr/>
              </a:pPr>
              <a:endParaRPr lang="en-US"/>
            </a:p>
          </c:txPr>
          <c:showLegendKey val="0"/>
          <c:showVal val="1"/>
          <c:showCatName val="0"/>
          <c:showSerName val="0"/>
          <c:showPercent val="0"/>
          <c:showBubbleSize val="0"/>
        </c:dLbl>
      </c:pivotFmt>
      <c:pivotFmt>
        <c:idx val="138"/>
        <c:marker>
          <c:symbol val="none"/>
        </c:marker>
        <c:dLbl>
          <c:idx val="0"/>
          <c:spPr/>
          <c:txPr>
            <a:bodyPr/>
            <a:lstStyle/>
            <a:p>
              <a:pPr>
                <a:defRPr/>
              </a:pPr>
              <a:endParaRPr lang="en-US"/>
            </a:p>
          </c:txPr>
          <c:showLegendKey val="0"/>
          <c:showVal val="1"/>
          <c:showCatName val="0"/>
          <c:showSerName val="0"/>
          <c:showPercent val="0"/>
          <c:showBubbleSize val="0"/>
        </c:dLbl>
      </c:pivotFmt>
      <c:pivotFmt>
        <c:idx val="139"/>
        <c:marker>
          <c:symbol val="none"/>
        </c:marker>
        <c:dLbl>
          <c:idx val="0"/>
          <c:spPr/>
          <c:txPr>
            <a:bodyPr/>
            <a:lstStyle/>
            <a:p>
              <a:pPr>
                <a:defRPr/>
              </a:pPr>
              <a:endParaRPr lang="en-US"/>
            </a:p>
          </c:txPr>
          <c:showLegendKey val="0"/>
          <c:showVal val="1"/>
          <c:showCatName val="0"/>
          <c:showSerName val="0"/>
          <c:showPercent val="0"/>
          <c:showBubbleSize val="0"/>
        </c:dLbl>
      </c:pivotFmt>
      <c:pivotFmt>
        <c:idx val="140"/>
        <c:marker>
          <c:symbol val="none"/>
        </c:marker>
        <c:dLbl>
          <c:idx val="0"/>
          <c:spPr/>
          <c:txPr>
            <a:bodyPr/>
            <a:lstStyle/>
            <a:p>
              <a:pPr>
                <a:defRPr/>
              </a:pPr>
              <a:endParaRPr lang="en-US"/>
            </a:p>
          </c:txPr>
          <c:showLegendKey val="0"/>
          <c:showVal val="1"/>
          <c:showCatName val="0"/>
          <c:showSerName val="0"/>
          <c:showPercent val="0"/>
          <c:showBubbleSize val="0"/>
        </c:dLbl>
      </c:pivotFmt>
      <c:pivotFmt>
        <c:idx val="141"/>
        <c:marker>
          <c:symbol val="none"/>
        </c:marker>
      </c:pivotFmt>
      <c:pivotFmt>
        <c:idx val="142"/>
        <c:marker>
          <c:symbol val="none"/>
        </c:marker>
        <c:dLbl>
          <c:idx val="0"/>
          <c:spPr/>
          <c:txPr>
            <a:bodyPr/>
            <a:lstStyle/>
            <a:p>
              <a:pPr>
                <a:defRPr/>
              </a:pPr>
              <a:endParaRPr lang="en-US"/>
            </a:p>
          </c:txPr>
          <c:showLegendKey val="0"/>
          <c:showVal val="1"/>
          <c:showCatName val="0"/>
          <c:showSerName val="0"/>
          <c:showPercent val="0"/>
          <c:showBubbleSize val="0"/>
        </c:dLbl>
      </c:pivotFmt>
      <c:pivotFmt>
        <c:idx val="143"/>
        <c:marker>
          <c:symbol val="none"/>
        </c:marker>
        <c:dLbl>
          <c:idx val="0"/>
          <c:spPr/>
          <c:txPr>
            <a:bodyPr/>
            <a:lstStyle/>
            <a:p>
              <a:pPr>
                <a:defRPr/>
              </a:pPr>
              <a:endParaRPr lang="en-US"/>
            </a:p>
          </c:txPr>
          <c:showLegendKey val="0"/>
          <c:showVal val="1"/>
          <c:showCatName val="0"/>
          <c:showSerName val="0"/>
          <c:showPercent val="0"/>
          <c:showBubbleSize val="0"/>
        </c:dLbl>
      </c:pivotFmt>
      <c:pivotFmt>
        <c:idx val="144"/>
        <c:marker>
          <c:symbol val="none"/>
        </c:marker>
        <c:dLbl>
          <c:idx val="0"/>
          <c:spPr/>
          <c:txPr>
            <a:bodyPr/>
            <a:lstStyle/>
            <a:p>
              <a:pPr>
                <a:defRPr/>
              </a:pPr>
              <a:endParaRPr lang="en-US"/>
            </a:p>
          </c:txPr>
          <c:showLegendKey val="0"/>
          <c:showVal val="1"/>
          <c:showCatName val="0"/>
          <c:showSerName val="0"/>
          <c:showPercent val="0"/>
          <c:showBubbleSize val="0"/>
        </c:dLbl>
      </c:pivotFmt>
      <c:pivotFmt>
        <c:idx val="145"/>
        <c:marker>
          <c:symbol val="none"/>
        </c:marker>
        <c:dLbl>
          <c:idx val="0"/>
          <c:spPr/>
          <c:txPr>
            <a:bodyPr/>
            <a:lstStyle/>
            <a:p>
              <a:pPr>
                <a:defRPr/>
              </a:pPr>
              <a:endParaRPr lang="en-US"/>
            </a:p>
          </c:txPr>
          <c:showLegendKey val="0"/>
          <c:showVal val="1"/>
          <c:showCatName val="0"/>
          <c:showSerName val="0"/>
          <c:showPercent val="0"/>
          <c:showBubbleSize val="0"/>
        </c:dLbl>
      </c:pivotFmt>
      <c:pivotFmt>
        <c:idx val="146"/>
        <c:marker>
          <c:symbol val="none"/>
        </c:marker>
        <c:dLbl>
          <c:idx val="0"/>
          <c:spPr/>
          <c:txPr>
            <a:bodyPr/>
            <a:lstStyle/>
            <a:p>
              <a:pPr>
                <a:defRPr/>
              </a:pPr>
              <a:endParaRPr lang="en-US"/>
            </a:p>
          </c:txPr>
          <c:showLegendKey val="0"/>
          <c:showVal val="1"/>
          <c:showCatName val="0"/>
          <c:showSerName val="0"/>
          <c:showPercent val="0"/>
          <c:showBubbleSize val="0"/>
        </c:dLbl>
      </c:pivotFmt>
      <c:pivotFmt>
        <c:idx val="147"/>
        <c:marker>
          <c:symbol val="none"/>
        </c:marker>
      </c:pivotFmt>
      <c:pivotFmt>
        <c:idx val="148"/>
        <c:marker>
          <c:symbol val="none"/>
        </c:marker>
        <c:dLbl>
          <c:idx val="0"/>
          <c:spPr/>
          <c:txPr>
            <a:bodyPr/>
            <a:lstStyle/>
            <a:p>
              <a:pPr>
                <a:defRPr/>
              </a:pPr>
              <a:endParaRPr lang="en-US"/>
            </a:p>
          </c:txPr>
          <c:showLegendKey val="0"/>
          <c:showVal val="1"/>
          <c:showCatName val="0"/>
          <c:showSerName val="0"/>
          <c:showPercent val="0"/>
          <c:showBubbleSize val="0"/>
        </c:dLbl>
      </c:pivotFmt>
      <c:pivotFmt>
        <c:idx val="149"/>
        <c:marker>
          <c:symbol val="none"/>
        </c:marker>
        <c:dLbl>
          <c:idx val="0"/>
          <c:spPr/>
          <c:txPr>
            <a:bodyPr/>
            <a:lstStyle/>
            <a:p>
              <a:pPr>
                <a:defRPr/>
              </a:pPr>
              <a:endParaRPr lang="en-US"/>
            </a:p>
          </c:txPr>
          <c:showLegendKey val="0"/>
          <c:showVal val="1"/>
          <c:showCatName val="0"/>
          <c:showSerName val="0"/>
          <c:showPercent val="0"/>
          <c:showBubbleSize val="0"/>
        </c:dLbl>
      </c:pivotFmt>
      <c:pivotFmt>
        <c:idx val="150"/>
        <c:marker>
          <c:symbol val="none"/>
        </c:marker>
        <c:dLbl>
          <c:idx val="0"/>
          <c:spPr/>
          <c:txPr>
            <a:bodyPr/>
            <a:lstStyle/>
            <a:p>
              <a:pPr>
                <a:defRPr/>
              </a:pPr>
              <a:endParaRPr lang="en-US"/>
            </a:p>
          </c:txPr>
          <c:showLegendKey val="0"/>
          <c:showVal val="1"/>
          <c:showCatName val="0"/>
          <c:showSerName val="0"/>
          <c:showPercent val="0"/>
          <c:showBubbleSize val="0"/>
        </c:dLbl>
      </c:pivotFmt>
      <c:pivotFmt>
        <c:idx val="151"/>
        <c:marker>
          <c:symbol val="none"/>
        </c:marker>
        <c:dLbl>
          <c:idx val="0"/>
          <c:spPr/>
          <c:txPr>
            <a:bodyPr/>
            <a:lstStyle/>
            <a:p>
              <a:pPr>
                <a:defRPr/>
              </a:pPr>
              <a:endParaRPr lang="en-US"/>
            </a:p>
          </c:txPr>
          <c:showLegendKey val="0"/>
          <c:showVal val="1"/>
          <c:showCatName val="0"/>
          <c:showSerName val="0"/>
          <c:showPercent val="0"/>
          <c:showBubbleSize val="0"/>
        </c:dLbl>
      </c:pivotFmt>
      <c:pivotFmt>
        <c:idx val="152"/>
        <c:marker>
          <c:symbol val="none"/>
        </c:marker>
        <c:dLbl>
          <c:idx val="0"/>
          <c:spPr/>
          <c:txPr>
            <a:bodyPr/>
            <a:lstStyle/>
            <a:p>
              <a:pPr>
                <a:defRPr/>
              </a:pPr>
              <a:endParaRPr lang="en-US"/>
            </a:p>
          </c:txPr>
          <c:showLegendKey val="0"/>
          <c:showVal val="1"/>
          <c:showCatName val="0"/>
          <c:showSerName val="0"/>
          <c:showPercent val="0"/>
          <c:showBubbleSize val="0"/>
        </c:dLbl>
      </c:pivotFmt>
      <c:pivotFmt>
        <c:idx val="153"/>
        <c:marker>
          <c:symbol val="none"/>
        </c:marker>
      </c:pivotFmt>
      <c:pivotFmt>
        <c:idx val="154"/>
        <c:marker>
          <c:symbol val="none"/>
        </c:marker>
        <c:dLbl>
          <c:idx val="0"/>
          <c:spPr/>
          <c:txPr>
            <a:bodyPr/>
            <a:lstStyle/>
            <a:p>
              <a:pPr>
                <a:defRPr/>
              </a:pPr>
              <a:endParaRPr lang="en-US"/>
            </a:p>
          </c:txPr>
          <c:showLegendKey val="0"/>
          <c:showVal val="1"/>
          <c:showCatName val="0"/>
          <c:showSerName val="0"/>
          <c:showPercent val="0"/>
          <c:showBubbleSize val="0"/>
        </c:dLbl>
      </c:pivotFmt>
      <c:pivotFmt>
        <c:idx val="155"/>
        <c:marker>
          <c:symbol val="none"/>
        </c:marker>
        <c:dLbl>
          <c:idx val="0"/>
          <c:spPr/>
          <c:txPr>
            <a:bodyPr/>
            <a:lstStyle/>
            <a:p>
              <a:pPr>
                <a:defRPr/>
              </a:pPr>
              <a:endParaRPr lang="en-US"/>
            </a:p>
          </c:txPr>
          <c:showLegendKey val="0"/>
          <c:showVal val="1"/>
          <c:showCatName val="0"/>
          <c:showSerName val="0"/>
          <c:showPercent val="0"/>
          <c:showBubbleSize val="0"/>
        </c:dLbl>
      </c:pivotFmt>
      <c:pivotFmt>
        <c:idx val="156"/>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57"/>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58"/>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59"/>
        <c:marker>
          <c:symbol val="none"/>
        </c:marker>
      </c:pivotFmt>
      <c:pivotFmt>
        <c:idx val="16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61"/>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62"/>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63"/>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6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65"/>
        <c:marker>
          <c:symbol val="none"/>
        </c:marker>
      </c:pivotFmt>
      <c:pivotFmt>
        <c:idx val="166"/>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67"/>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68"/>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69"/>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7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71"/>
        <c:marker>
          <c:symbol val="none"/>
        </c:marker>
      </c:pivotFmt>
      <c:pivotFmt>
        <c:idx val="172"/>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73"/>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7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75"/>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76"/>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77"/>
        <c:marker>
          <c:symbol val="none"/>
        </c:marker>
      </c:pivotFmt>
      <c:pivotFmt>
        <c:idx val="178"/>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79"/>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8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81"/>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82"/>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83"/>
        <c:marker>
          <c:symbol val="none"/>
        </c:marker>
      </c:pivotFmt>
      <c:pivotFmt>
        <c:idx val="18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85"/>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86"/>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87"/>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88"/>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89"/>
        <c:marker>
          <c:symbol val="none"/>
        </c:marker>
      </c:pivotFmt>
      <c:pivotFmt>
        <c:idx val="19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91"/>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92"/>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93"/>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9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95"/>
        <c:marker>
          <c:symbol val="none"/>
        </c:marker>
      </c:pivotFmt>
      <c:pivotFmt>
        <c:idx val="196"/>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97"/>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98"/>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99"/>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0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01"/>
        <c:marker>
          <c:symbol val="none"/>
        </c:marker>
      </c:pivotFmt>
      <c:pivotFmt>
        <c:idx val="202"/>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03"/>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0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05"/>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06"/>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07"/>
        <c:marker>
          <c:symbol val="none"/>
        </c:marker>
      </c:pivotFmt>
      <c:pivotFmt>
        <c:idx val="208"/>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09"/>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1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11"/>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12"/>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13"/>
        <c:marker>
          <c:symbol val="none"/>
        </c:marker>
      </c:pivotFmt>
      <c:pivotFmt>
        <c:idx val="21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15"/>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16"/>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17"/>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18"/>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19"/>
        <c:marker>
          <c:symbol val="none"/>
        </c:marker>
      </c:pivotFmt>
      <c:pivotFmt>
        <c:idx val="22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21"/>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22"/>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23"/>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2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25"/>
        <c:marker>
          <c:symbol val="none"/>
        </c:marker>
      </c:pivotFmt>
      <c:pivotFmt>
        <c:idx val="226"/>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27"/>
        <c:marker>
          <c:symbol val="none"/>
        </c:marker>
        <c:dLbl>
          <c:idx val="0"/>
          <c:layout/>
          <c:spPr/>
          <c:txPr>
            <a:bodyPr/>
            <a:lstStyle/>
            <a:p>
              <a:pPr>
                <a:defRPr/>
              </a:pPr>
              <a:endParaRPr lang="en-US"/>
            </a:p>
          </c:txPr>
          <c:showLegendKey val="0"/>
          <c:showVal val="1"/>
          <c:showCatName val="0"/>
          <c:showSerName val="0"/>
          <c:showPercent val="0"/>
          <c:showBubbleSize val="0"/>
        </c:dLbl>
      </c:pivotFmt>
    </c:pivotFmts>
    <c:view3D>
      <c:rotX val="15"/>
      <c:rotY val="20"/>
      <c:rAngAx val="0"/>
      <c:perspective val="30"/>
    </c:view3D>
    <c:floor>
      <c:thickness val="0"/>
    </c:floor>
    <c:sideWall>
      <c:thickness val="0"/>
    </c:sideWall>
    <c:backWall>
      <c:thickness val="0"/>
    </c:backWall>
    <c:plotArea>
      <c:layout/>
      <c:bar3DChart>
        <c:barDir val="col"/>
        <c:grouping val="percentStacked"/>
        <c:varyColors val="0"/>
        <c:ser>
          <c:idx val="0"/>
          <c:order val="0"/>
          <c:tx>
            <c:strRef>
              <c:f>'pivot table 2'!$I$8:$I$10</c:f>
              <c:strCache>
                <c:ptCount val="1"/>
                <c:pt idx="0">
                  <c:v>Aquarius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2'!$I$11</c:f>
              <c:numCache>
                <c:formatCode>General</c:formatCode>
                <c:ptCount val="1"/>
                <c:pt idx="0">
                  <c:v>1</c:v>
                </c:pt>
              </c:numCache>
            </c:numRef>
          </c:val>
        </c:ser>
        <c:ser>
          <c:idx val="1"/>
          <c:order val="1"/>
          <c:tx>
            <c:strRef>
              <c:f>'pivot table 2'!$J$8:$J$10</c:f>
              <c:strCache>
                <c:ptCount val="1"/>
                <c:pt idx="0">
                  <c:v>Aquarius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2'!$J$11</c:f>
              <c:numCache>
                <c:formatCode>General</c:formatCode>
                <c:ptCount val="1"/>
                <c:pt idx="0">
                  <c:v>1</c:v>
                </c:pt>
              </c:numCache>
            </c:numRef>
          </c:val>
        </c:ser>
        <c:ser>
          <c:idx val="2"/>
          <c:order val="2"/>
          <c:tx>
            <c:strRef>
              <c:f>'pivot table 2'!$K$8:$K$10</c:f>
              <c:strCache>
                <c:ptCount val="1"/>
                <c:pt idx="0">
                  <c:v>Aquarius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2'!$K$11</c:f>
              <c:numCache>
                <c:formatCode>General</c:formatCode>
                <c:ptCount val="1"/>
              </c:numCache>
            </c:numRef>
          </c:val>
        </c:ser>
        <c:ser>
          <c:idx val="3"/>
          <c:order val="3"/>
          <c:tx>
            <c:strRef>
              <c:f>'pivot table 2'!$L$8:$L$10</c:f>
              <c:strCache>
                <c:ptCount val="1"/>
                <c:pt idx="0">
                  <c:v>Aquarius - Count of O+</c:v>
                </c:pt>
              </c:strCache>
            </c:strRef>
          </c:tx>
          <c:invertIfNegative val="0"/>
          <c:cat>
            <c:strRef>
              <c:f>'pivot table 2'!$I$11</c:f>
              <c:strCache>
                <c:ptCount val="1"/>
                <c:pt idx="0">
                  <c:v>Total</c:v>
                </c:pt>
              </c:strCache>
            </c:strRef>
          </c:cat>
          <c:val>
            <c:numRef>
              <c:f>'pivot table 2'!$L$11</c:f>
              <c:numCache>
                <c:formatCode>General</c:formatCode>
                <c:ptCount val="1"/>
                <c:pt idx="0">
                  <c:v>1</c:v>
                </c:pt>
              </c:numCache>
            </c:numRef>
          </c:val>
        </c:ser>
        <c:ser>
          <c:idx val="4"/>
          <c:order val="4"/>
          <c:tx>
            <c:strRef>
              <c:f>'pivot table 2'!$M$8:$M$10</c:f>
              <c:strCache>
                <c:ptCount val="1"/>
                <c:pt idx="0">
                  <c:v>Aquarius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2'!$M$11</c:f>
              <c:numCache>
                <c:formatCode>General</c:formatCode>
                <c:ptCount val="1"/>
                <c:pt idx="0">
                  <c:v>1</c:v>
                </c:pt>
              </c:numCache>
            </c:numRef>
          </c:val>
        </c:ser>
        <c:ser>
          <c:idx val="5"/>
          <c:order val="5"/>
          <c:tx>
            <c:strRef>
              <c:f>'pivot table 2'!$N$8:$N$10</c:f>
              <c:strCache>
                <c:ptCount val="1"/>
                <c:pt idx="0">
                  <c:v>Aquarius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2'!$N$11</c:f>
              <c:numCache>
                <c:formatCode>General</c:formatCode>
                <c:ptCount val="1"/>
              </c:numCache>
            </c:numRef>
          </c:val>
        </c:ser>
        <c:ser>
          <c:idx val="6"/>
          <c:order val="6"/>
          <c:tx>
            <c:strRef>
              <c:f>'pivot table 2'!$O$8:$O$10</c:f>
              <c:strCache>
                <c:ptCount val="1"/>
                <c:pt idx="0">
                  <c:v>Aries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2'!$O$11</c:f>
              <c:numCache>
                <c:formatCode>General</c:formatCode>
                <c:ptCount val="1"/>
              </c:numCache>
            </c:numRef>
          </c:val>
        </c:ser>
        <c:ser>
          <c:idx val="7"/>
          <c:order val="7"/>
          <c:tx>
            <c:strRef>
              <c:f>'pivot table 2'!$P$8:$P$10</c:f>
              <c:strCache>
                <c:ptCount val="1"/>
                <c:pt idx="0">
                  <c:v>Aries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2'!$P$11</c:f>
              <c:numCache>
                <c:formatCode>General</c:formatCode>
                <c:ptCount val="1"/>
                <c:pt idx="0">
                  <c:v>1</c:v>
                </c:pt>
              </c:numCache>
            </c:numRef>
          </c:val>
        </c:ser>
        <c:ser>
          <c:idx val="8"/>
          <c:order val="8"/>
          <c:tx>
            <c:strRef>
              <c:f>'pivot table 2'!$Q$8:$Q$10</c:f>
              <c:strCache>
                <c:ptCount val="1"/>
                <c:pt idx="0">
                  <c:v>Aries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2'!$Q$11</c:f>
              <c:numCache>
                <c:formatCode>General</c:formatCode>
                <c:ptCount val="1"/>
              </c:numCache>
            </c:numRef>
          </c:val>
        </c:ser>
        <c:ser>
          <c:idx val="9"/>
          <c:order val="9"/>
          <c:tx>
            <c:strRef>
              <c:f>'pivot table 2'!$R$8:$R$10</c:f>
              <c:strCache>
                <c:ptCount val="1"/>
                <c:pt idx="0">
                  <c:v>Aries - Count of O+</c:v>
                </c:pt>
              </c:strCache>
            </c:strRef>
          </c:tx>
          <c:invertIfNegative val="0"/>
          <c:cat>
            <c:strRef>
              <c:f>'pivot table 2'!$I$11</c:f>
              <c:strCache>
                <c:ptCount val="1"/>
                <c:pt idx="0">
                  <c:v>Total</c:v>
                </c:pt>
              </c:strCache>
            </c:strRef>
          </c:cat>
          <c:val>
            <c:numRef>
              <c:f>'pivot table 2'!$R$11</c:f>
              <c:numCache>
                <c:formatCode>General</c:formatCode>
                <c:ptCount val="1"/>
              </c:numCache>
            </c:numRef>
          </c:val>
        </c:ser>
        <c:ser>
          <c:idx val="10"/>
          <c:order val="10"/>
          <c:tx>
            <c:strRef>
              <c:f>'pivot table 2'!$S$8:$S$10</c:f>
              <c:strCache>
                <c:ptCount val="1"/>
                <c:pt idx="0">
                  <c:v>Aries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2'!$S$11</c:f>
              <c:numCache>
                <c:formatCode>General</c:formatCode>
                <c:ptCount val="1"/>
                <c:pt idx="0">
                  <c:v>1</c:v>
                </c:pt>
              </c:numCache>
            </c:numRef>
          </c:val>
        </c:ser>
        <c:ser>
          <c:idx val="11"/>
          <c:order val="11"/>
          <c:tx>
            <c:strRef>
              <c:f>'pivot table 2'!$T$8:$T$10</c:f>
              <c:strCache>
                <c:ptCount val="1"/>
                <c:pt idx="0">
                  <c:v>Aries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2'!$T$11</c:f>
              <c:numCache>
                <c:formatCode>General</c:formatCode>
                <c:ptCount val="1"/>
                <c:pt idx="0">
                  <c:v>1</c:v>
                </c:pt>
              </c:numCache>
            </c:numRef>
          </c:val>
        </c:ser>
        <c:ser>
          <c:idx val="12"/>
          <c:order val="12"/>
          <c:tx>
            <c:strRef>
              <c:f>'pivot table 2'!$U$8:$U$10</c:f>
              <c:strCache>
                <c:ptCount val="1"/>
                <c:pt idx="0">
                  <c:v>Cancer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2'!$U$11</c:f>
              <c:numCache>
                <c:formatCode>General</c:formatCode>
                <c:ptCount val="1"/>
                <c:pt idx="0">
                  <c:v>1</c:v>
                </c:pt>
              </c:numCache>
            </c:numRef>
          </c:val>
        </c:ser>
        <c:ser>
          <c:idx val="13"/>
          <c:order val="13"/>
          <c:tx>
            <c:strRef>
              <c:f>'pivot table 2'!$V$8:$V$10</c:f>
              <c:strCache>
                <c:ptCount val="1"/>
                <c:pt idx="0">
                  <c:v>Cancer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2'!$V$11</c:f>
              <c:numCache>
                <c:formatCode>General</c:formatCode>
                <c:ptCount val="1"/>
                <c:pt idx="0">
                  <c:v>1</c:v>
                </c:pt>
              </c:numCache>
            </c:numRef>
          </c:val>
        </c:ser>
        <c:ser>
          <c:idx val="14"/>
          <c:order val="14"/>
          <c:tx>
            <c:strRef>
              <c:f>'pivot table 2'!$W$8:$W$10</c:f>
              <c:strCache>
                <c:ptCount val="1"/>
                <c:pt idx="0">
                  <c:v>Cancer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2'!$W$11</c:f>
              <c:numCache>
                <c:formatCode>General</c:formatCode>
                <c:ptCount val="1"/>
                <c:pt idx="0">
                  <c:v>1</c:v>
                </c:pt>
              </c:numCache>
            </c:numRef>
          </c:val>
        </c:ser>
        <c:ser>
          <c:idx val="15"/>
          <c:order val="15"/>
          <c:tx>
            <c:strRef>
              <c:f>'pivot table 2'!$X$8:$X$10</c:f>
              <c:strCache>
                <c:ptCount val="1"/>
                <c:pt idx="0">
                  <c:v>Cancer - Count of O+</c:v>
                </c:pt>
              </c:strCache>
            </c:strRef>
          </c:tx>
          <c:invertIfNegative val="0"/>
          <c:cat>
            <c:strRef>
              <c:f>'pivot table 2'!$I$11</c:f>
              <c:strCache>
                <c:ptCount val="1"/>
                <c:pt idx="0">
                  <c:v>Total</c:v>
                </c:pt>
              </c:strCache>
            </c:strRef>
          </c:cat>
          <c:val>
            <c:numRef>
              <c:f>'pivot table 2'!$X$11</c:f>
              <c:numCache>
                <c:formatCode>General</c:formatCode>
                <c:ptCount val="1"/>
                <c:pt idx="0">
                  <c:v>1</c:v>
                </c:pt>
              </c:numCache>
            </c:numRef>
          </c:val>
        </c:ser>
        <c:ser>
          <c:idx val="16"/>
          <c:order val="16"/>
          <c:tx>
            <c:strRef>
              <c:f>'pivot table 2'!$Y$8:$Y$10</c:f>
              <c:strCache>
                <c:ptCount val="1"/>
                <c:pt idx="0">
                  <c:v>Cancer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2'!$Y$11</c:f>
              <c:numCache>
                <c:formatCode>General</c:formatCode>
                <c:ptCount val="1"/>
              </c:numCache>
            </c:numRef>
          </c:val>
        </c:ser>
        <c:ser>
          <c:idx val="17"/>
          <c:order val="17"/>
          <c:tx>
            <c:strRef>
              <c:f>'pivot table 2'!$Z$8:$Z$10</c:f>
              <c:strCache>
                <c:ptCount val="1"/>
                <c:pt idx="0">
                  <c:v>Cancer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2'!$Z$11</c:f>
              <c:numCache>
                <c:formatCode>General</c:formatCode>
                <c:ptCount val="1"/>
                <c:pt idx="0">
                  <c:v>1</c:v>
                </c:pt>
              </c:numCache>
            </c:numRef>
          </c:val>
        </c:ser>
        <c:ser>
          <c:idx val="18"/>
          <c:order val="18"/>
          <c:tx>
            <c:strRef>
              <c:f>'pivot table 2'!$AA$8:$AA$10</c:f>
              <c:strCache>
                <c:ptCount val="1"/>
                <c:pt idx="0">
                  <c:v>Capricorn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2'!$AA$11</c:f>
              <c:numCache>
                <c:formatCode>General</c:formatCode>
                <c:ptCount val="1"/>
              </c:numCache>
            </c:numRef>
          </c:val>
        </c:ser>
        <c:ser>
          <c:idx val="19"/>
          <c:order val="19"/>
          <c:tx>
            <c:strRef>
              <c:f>'pivot table 2'!$AB$8:$AB$10</c:f>
              <c:strCache>
                <c:ptCount val="1"/>
                <c:pt idx="0">
                  <c:v>Capricorn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2'!$AB$11</c:f>
              <c:numCache>
                <c:formatCode>General</c:formatCode>
                <c:ptCount val="1"/>
              </c:numCache>
            </c:numRef>
          </c:val>
        </c:ser>
        <c:ser>
          <c:idx val="20"/>
          <c:order val="20"/>
          <c:tx>
            <c:strRef>
              <c:f>'pivot table 2'!$AC$8:$AC$10</c:f>
              <c:strCache>
                <c:ptCount val="1"/>
                <c:pt idx="0">
                  <c:v>Capricorn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2'!$AC$11</c:f>
              <c:numCache>
                <c:formatCode>General</c:formatCode>
                <c:ptCount val="1"/>
              </c:numCache>
            </c:numRef>
          </c:val>
        </c:ser>
        <c:ser>
          <c:idx val="21"/>
          <c:order val="21"/>
          <c:tx>
            <c:strRef>
              <c:f>'pivot table 2'!$AD$8:$AD$10</c:f>
              <c:strCache>
                <c:ptCount val="1"/>
                <c:pt idx="0">
                  <c:v>Capricorn - Count of O+</c:v>
                </c:pt>
              </c:strCache>
            </c:strRef>
          </c:tx>
          <c:invertIfNegative val="0"/>
          <c:cat>
            <c:strRef>
              <c:f>'pivot table 2'!$I$11</c:f>
              <c:strCache>
                <c:ptCount val="1"/>
                <c:pt idx="0">
                  <c:v>Total</c:v>
                </c:pt>
              </c:strCache>
            </c:strRef>
          </c:cat>
          <c:val>
            <c:numRef>
              <c:f>'pivot table 2'!$AD$11</c:f>
              <c:numCache>
                <c:formatCode>General</c:formatCode>
                <c:ptCount val="1"/>
                <c:pt idx="0">
                  <c:v>1</c:v>
                </c:pt>
              </c:numCache>
            </c:numRef>
          </c:val>
        </c:ser>
        <c:ser>
          <c:idx val="22"/>
          <c:order val="22"/>
          <c:tx>
            <c:strRef>
              <c:f>'pivot table 2'!$AE$8:$AE$10</c:f>
              <c:strCache>
                <c:ptCount val="1"/>
                <c:pt idx="0">
                  <c:v>Capricorn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2'!$AE$11</c:f>
              <c:numCache>
                <c:formatCode>General</c:formatCode>
                <c:ptCount val="1"/>
                <c:pt idx="0">
                  <c:v>1</c:v>
                </c:pt>
              </c:numCache>
            </c:numRef>
          </c:val>
        </c:ser>
        <c:ser>
          <c:idx val="23"/>
          <c:order val="23"/>
          <c:tx>
            <c:strRef>
              <c:f>'pivot table 2'!$AF$8:$AF$10</c:f>
              <c:strCache>
                <c:ptCount val="1"/>
                <c:pt idx="0">
                  <c:v>Capricorn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2'!$AF$11</c:f>
              <c:numCache>
                <c:formatCode>General</c:formatCode>
                <c:ptCount val="1"/>
              </c:numCache>
            </c:numRef>
          </c:val>
        </c:ser>
        <c:ser>
          <c:idx val="24"/>
          <c:order val="24"/>
          <c:tx>
            <c:strRef>
              <c:f>'pivot table 2'!$AG$8:$AG$10</c:f>
              <c:strCache>
                <c:ptCount val="1"/>
                <c:pt idx="0">
                  <c:v>Gemini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2'!$AG$11</c:f>
              <c:numCache>
                <c:formatCode>General</c:formatCode>
                <c:ptCount val="1"/>
                <c:pt idx="0">
                  <c:v>1</c:v>
                </c:pt>
              </c:numCache>
            </c:numRef>
          </c:val>
        </c:ser>
        <c:ser>
          <c:idx val="25"/>
          <c:order val="25"/>
          <c:tx>
            <c:strRef>
              <c:f>'pivot table 2'!$AH$8:$AH$10</c:f>
              <c:strCache>
                <c:ptCount val="1"/>
                <c:pt idx="0">
                  <c:v>Gemini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2'!$AH$11</c:f>
              <c:numCache>
                <c:formatCode>General</c:formatCode>
                <c:ptCount val="1"/>
              </c:numCache>
            </c:numRef>
          </c:val>
        </c:ser>
        <c:ser>
          <c:idx val="26"/>
          <c:order val="26"/>
          <c:tx>
            <c:strRef>
              <c:f>'pivot table 2'!$AI$8:$AI$10</c:f>
              <c:strCache>
                <c:ptCount val="1"/>
                <c:pt idx="0">
                  <c:v>Gemini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2'!$AI$11</c:f>
              <c:numCache>
                <c:formatCode>General</c:formatCode>
                <c:ptCount val="1"/>
              </c:numCache>
            </c:numRef>
          </c:val>
        </c:ser>
        <c:ser>
          <c:idx val="27"/>
          <c:order val="27"/>
          <c:tx>
            <c:strRef>
              <c:f>'pivot table 2'!$AJ$8:$AJ$10</c:f>
              <c:strCache>
                <c:ptCount val="1"/>
                <c:pt idx="0">
                  <c:v>Gemini - Count of O+</c:v>
                </c:pt>
              </c:strCache>
            </c:strRef>
          </c:tx>
          <c:invertIfNegative val="0"/>
          <c:cat>
            <c:strRef>
              <c:f>'pivot table 2'!$I$11</c:f>
              <c:strCache>
                <c:ptCount val="1"/>
                <c:pt idx="0">
                  <c:v>Total</c:v>
                </c:pt>
              </c:strCache>
            </c:strRef>
          </c:cat>
          <c:val>
            <c:numRef>
              <c:f>'pivot table 2'!$AJ$11</c:f>
              <c:numCache>
                <c:formatCode>General</c:formatCode>
                <c:ptCount val="1"/>
              </c:numCache>
            </c:numRef>
          </c:val>
        </c:ser>
        <c:ser>
          <c:idx val="28"/>
          <c:order val="28"/>
          <c:tx>
            <c:strRef>
              <c:f>'pivot table 2'!$AK$8:$AK$10</c:f>
              <c:strCache>
                <c:ptCount val="1"/>
                <c:pt idx="0">
                  <c:v>Gemini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2'!$AK$11</c:f>
              <c:numCache>
                <c:formatCode>General</c:formatCode>
                <c:ptCount val="1"/>
              </c:numCache>
            </c:numRef>
          </c:val>
        </c:ser>
        <c:ser>
          <c:idx val="29"/>
          <c:order val="29"/>
          <c:tx>
            <c:strRef>
              <c:f>'pivot table 2'!$AL$8:$AL$10</c:f>
              <c:strCache>
                <c:ptCount val="1"/>
                <c:pt idx="0">
                  <c:v>Gemini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2'!$AL$11</c:f>
              <c:numCache>
                <c:formatCode>General</c:formatCode>
                <c:ptCount val="1"/>
              </c:numCache>
            </c:numRef>
          </c:val>
        </c:ser>
        <c:ser>
          <c:idx val="30"/>
          <c:order val="30"/>
          <c:tx>
            <c:strRef>
              <c:f>'pivot table 2'!$AM$8:$AM$10</c:f>
              <c:strCache>
                <c:ptCount val="1"/>
                <c:pt idx="0">
                  <c:v>Leo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2'!$AM$11</c:f>
              <c:numCache>
                <c:formatCode>General</c:formatCode>
                <c:ptCount val="1"/>
              </c:numCache>
            </c:numRef>
          </c:val>
        </c:ser>
        <c:ser>
          <c:idx val="31"/>
          <c:order val="31"/>
          <c:tx>
            <c:strRef>
              <c:f>'pivot table 2'!$AN$8:$AN$10</c:f>
              <c:strCache>
                <c:ptCount val="1"/>
                <c:pt idx="0">
                  <c:v>Leo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2'!$AN$11</c:f>
              <c:numCache>
                <c:formatCode>General</c:formatCode>
                <c:ptCount val="1"/>
                <c:pt idx="0">
                  <c:v>1</c:v>
                </c:pt>
              </c:numCache>
            </c:numRef>
          </c:val>
        </c:ser>
        <c:ser>
          <c:idx val="32"/>
          <c:order val="32"/>
          <c:tx>
            <c:strRef>
              <c:f>'pivot table 2'!$AO$8:$AO$10</c:f>
              <c:strCache>
                <c:ptCount val="1"/>
                <c:pt idx="0">
                  <c:v>Leo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2'!$AO$11</c:f>
              <c:numCache>
                <c:formatCode>General</c:formatCode>
                <c:ptCount val="1"/>
                <c:pt idx="0">
                  <c:v>1</c:v>
                </c:pt>
              </c:numCache>
            </c:numRef>
          </c:val>
        </c:ser>
        <c:ser>
          <c:idx val="33"/>
          <c:order val="33"/>
          <c:tx>
            <c:strRef>
              <c:f>'pivot table 2'!$AP$8:$AP$10</c:f>
              <c:strCache>
                <c:ptCount val="1"/>
                <c:pt idx="0">
                  <c:v>Leo - Count of O+</c:v>
                </c:pt>
              </c:strCache>
            </c:strRef>
          </c:tx>
          <c:invertIfNegative val="0"/>
          <c:cat>
            <c:strRef>
              <c:f>'pivot table 2'!$I$11</c:f>
              <c:strCache>
                <c:ptCount val="1"/>
                <c:pt idx="0">
                  <c:v>Total</c:v>
                </c:pt>
              </c:strCache>
            </c:strRef>
          </c:cat>
          <c:val>
            <c:numRef>
              <c:f>'pivot table 2'!$AP$11</c:f>
              <c:numCache>
                <c:formatCode>General</c:formatCode>
                <c:ptCount val="1"/>
                <c:pt idx="0">
                  <c:v>1</c:v>
                </c:pt>
              </c:numCache>
            </c:numRef>
          </c:val>
        </c:ser>
        <c:ser>
          <c:idx val="34"/>
          <c:order val="34"/>
          <c:tx>
            <c:strRef>
              <c:f>'pivot table 2'!$AQ$8:$AQ$10</c:f>
              <c:strCache>
                <c:ptCount val="1"/>
                <c:pt idx="0">
                  <c:v>Leo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2'!$AQ$11</c:f>
              <c:numCache>
                <c:formatCode>General</c:formatCode>
                <c:ptCount val="1"/>
                <c:pt idx="0">
                  <c:v>1</c:v>
                </c:pt>
              </c:numCache>
            </c:numRef>
          </c:val>
        </c:ser>
        <c:ser>
          <c:idx val="35"/>
          <c:order val="35"/>
          <c:tx>
            <c:strRef>
              <c:f>'pivot table 2'!$AR$8:$AR$10</c:f>
              <c:strCache>
                <c:ptCount val="1"/>
                <c:pt idx="0">
                  <c:v>Leo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2'!$AR$11</c:f>
              <c:numCache>
                <c:formatCode>General</c:formatCode>
                <c:ptCount val="1"/>
              </c:numCache>
            </c:numRef>
          </c:val>
        </c:ser>
        <c:ser>
          <c:idx val="36"/>
          <c:order val="36"/>
          <c:tx>
            <c:strRef>
              <c:f>'pivot table 2'!$AS$8:$AS$10</c:f>
              <c:strCache>
                <c:ptCount val="1"/>
                <c:pt idx="0">
                  <c:v>Libra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2'!$AS$11</c:f>
              <c:numCache>
                <c:formatCode>General</c:formatCode>
                <c:ptCount val="1"/>
                <c:pt idx="0">
                  <c:v>1</c:v>
                </c:pt>
              </c:numCache>
            </c:numRef>
          </c:val>
        </c:ser>
        <c:ser>
          <c:idx val="37"/>
          <c:order val="37"/>
          <c:tx>
            <c:strRef>
              <c:f>'pivot table 2'!$AT$8:$AT$10</c:f>
              <c:strCache>
                <c:ptCount val="1"/>
                <c:pt idx="0">
                  <c:v>Libra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2'!$AT$11</c:f>
              <c:numCache>
                <c:formatCode>General</c:formatCode>
                <c:ptCount val="1"/>
              </c:numCache>
            </c:numRef>
          </c:val>
        </c:ser>
        <c:ser>
          <c:idx val="38"/>
          <c:order val="38"/>
          <c:tx>
            <c:strRef>
              <c:f>'pivot table 2'!$AU$8:$AU$10</c:f>
              <c:strCache>
                <c:ptCount val="1"/>
                <c:pt idx="0">
                  <c:v>Libra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2'!$AU$11</c:f>
              <c:numCache>
                <c:formatCode>General</c:formatCode>
                <c:ptCount val="1"/>
              </c:numCache>
            </c:numRef>
          </c:val>
        </c:ser>
        <c:ser>
          <c:idx val="39"/>
          <c:order val="39"/>
          <c:tx>
            <c:strRef>
              <c:f>'pivot table 2'!$AV$8:$AV$10</c:f>
              <c:strCache>
                <c:ptCount val="1"/>
                <c:pt idx="0">
                  <c:v>Libra - Count of O+</c:v>
                </c:pt>
              </c:strCache>
            </c:strRef>
          </c:tx>
          <c:invertIfNegative val="0"/>
          <c:cat>
            <c:strRef>
              <c:f>'pivot table 2'!$I$11</c:f>
              <c:strCache>
                <c:ptCount val="1"/>
                <c:pt idx="0">
                  <c:v>Total</c:v>
                </c:pt>
              </c:strCache>
            </c:strRef>
          </c:cat>
          <c:val>
            <c:numRef>
              <c:f>'pivot table 2'!$AV$11</c:f>
              <c:numCache>
                <c:formatCode>General</c:formatCode>
                <c:ptCount val="1"/>
                <c:pt idx="0">
                  <c:v>1</c:v>
                </c:pt>
              </c:numCache>
            </c:numRef>
          </c:val>
        </c:ser>
        <c:ser>
          <c:idx val="40"/>
          <c:order val="40"/>
          <c:tx>
            <c:strRef>
              <c:f>'pivot table 2'!$AW$8:$AW$10</c:f>
              <c:strCache>
                <c:ptCount val="1"/>
                <c:pt idx="0">
                  <c:v>Libra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2'!$AW$11</c:f>
              <c:numCache>
                <c:formatCode>General</c:formatCode>
                <c:ptCount val="1"/>
              </c:numCache>
            </c:numRef>
          </c:val>
        </c:ser>
        <c:ser>
          <c:idx val="41"/>
          <c:order val="41"/>
          <c:tx>
            <c:strRef>
              <c:f>'pivot table 2'!$AX$8:$AX$10</c:f>
              <c:strCache>
                <c:ptCount val="1"/>
                <c:pt idx="0">
                  <c:v>Libra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2'!$AX$11</c:f>
              <c:numCache>
                <c:formatCode>General</c:formatCode>
                <c:ptCount val="1"/>
                <c:pt idx="0">
                  <c:v>1</c:v>
                </c:pt>
              </c:numCache>
            </c:numRef>
          </c:val>
        </c:ser>
        <c:ser>
          <c:idx val="42"/>
          <c:order val="42"/>
          <c:tx>
            <c:strRef>
              <c:f>'pivot table 2'!$AY$8:$AY$10</c:f>
              <c:strCache>
                <c:ptCount val="1"/>
                <c:pt idx="0">
                  <c:v>Pisces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2'!$AY$11</c:f>
              <c:numCache>
                <c:formatCode>General</c:formatCode>
                <c:ptCount val="1"/>
                <c:pt idx="0">
                  <c:v>1</c:v>
                </c:pt>
              </c:numCache>
            </c:numRef>
          </c:val>
        </c:ser>
        <c:ser>
          <c:idx val="43"/>
          <c:order val="43"/>
          <c:tx>
            <c:strRef>
              <c:f>'pivot table 2'!$AZ$8:$AZ$10</c:f>
              <c:strCache>
                <c:ptCount val="1"/>
                <c:pt idx="0">
                  <c:v>Pisces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2'!$AZ$11</c:f>
              <c:numCache>
                <c:formatCode>General</c:formatCode>
                <c:ptCount val="1"/>
              </c:numCache>
            </c:numRef>
          </c:val>
        </c:ser>
        <c:ser>
          <c:idx val="44"/>
          <c:order val="44"/>
          <c:tx>
            <c:strRef>
              <c:f>'pivot table 2'!$BA$8:$BA$10</c:f>
              <c:strCache>
                <c:ptCount val="1"/>
                <c:pt idx="0">
                  <c:v>Pisces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2'!$BA$11</c:f>
              <c:numCache>
                <c:formatCode>General</c:formatCode>
                <c:ptCount val="1"/>
              </c:numCache>
            </c:numRef>
          </c:val>
        </c:ser>
        <c:ser>
          <c:idx val="45"/>
          <c:order val="45"/>
          <c:tx>
            <c:strRef>
              <c:f>'pivot table 2'!$BB$8:$BB$10</c:f>
              <c:strCache>
                <c:ptCount val="1"/>
                <c:pt idx="0">
                  <c:v>Pisces - Count of O+</c:v>
                </c:pt>
              </c:strCache>
            </c:strRef>
          </c:tx>
          <c:invertIfNegative val="0"/>
          <c:cat>
            <c:strRef>
              <c:f>'pivot table 2'!$I$11</c:f>
              <c:strCache>
                <c:ptCount val="1"/>
                <c:pt idx="0">
                  <c:v>Total</c:v>
                </c:pt>
              </c:strCache>
            </c:strRef>
          </c:cat>
          <c:val>
            <c:numRef>
              <c:f>'pivot table 2'!$BB$11</c:f>
              <c:numCache>
                <c:formatCode>General</c:formatCode>
                <c:ptCount val="1"/>
                <c:pt idx="0">
                  <c:v>1</c:v>
                </c:pt>
              </c:numCache>
            </c:numRef>
          </c:val>
        </c:ser>
        <c:ser>
          <c:idx val="46"/>
          <c:order val="46"/>
          <c:tx>
            <c:strRef>
              <c:f>'pivot table 2'!$BC$8:$BC$10</c:f>
              <c:strCache>
                <c:ptCount val="1"/>
                <c:pt idx="0">
                  <c:v>Pisces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2'!$BC$11</c:f>
              <c:numCache>
                <c:formatCode>General</c:formatCode>
                <c:ptCount val="1"/>
                <c:pt idx="0">
                  <c:v>1</c:v>
                </c:pt>
              </c:numCache>
            </c:numRef>
          </c:val>
        </c:ser>
        <c:ser>
          <c:idx val="47"/>
          <c:order val="47"/>
          <c:tx>
            <c:strRef>
              <c:f>'pivot table 2'!$BD$8:$BD$10</c:f>
              <c:strCache>
                <c:ptCount val="1"/>
                <c:pt idx="0">
                  <c:v>Pisces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2'!$BD$11</c:f>
              <c:numCache>
                <c:formatCode>General</c:formatCode>
                <c:ptCount val="1"/>
              </c:numCache>
            </c:numRef>
          </c:val>
        </c:ser>
        <c:ser>
          <c:idx val="48"/>
          <c:order val="48"/>
          <c:tx>
            <c:strRef>
              <c:f>'pivot table 2'!$BE$8:$BE$10</c:f>
              <c:strCache>
                <c:ptCount val="1"/>
                <c:pt idx="0">
                  <c:v>Sagittarius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2'!$BE$11</c:f>
              <c:numCache>
                <c:formatCode>General</c:formatCode>
                <c:ptCount val="1"/>
              </c:numCache>
            </c:numRef>
          </c:val>
        </c:ser>
        <c:ser>
          <c:idx val="49"/>
          <c:order val="49"/>
          <c:tx>
            <c:strRef>
              <c:f>'pivot table 2'!$BF$8:$BF$10</c:f>
              <c:strCache>
                <c:ptCount val="1"/>
                <c:pt idx="0">
                  <c:v>Sagittarius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2'!$BF$11</c:f>
              <c:numCache>
                <c:formatCode>General</c:formatCode>
                <c:ptCount val="1"/>
              </c:numCache>
            </c:numRef>
          </c:val>
        </c:ser>
        <c:ser>
          <c:idx val="50"/>
          <c:order val="50"/>
          <c:tx>
            <c:strRef>
              <c:f>'pivot table 2'!$BG$8:$BG$10</c:f>
              <c:strCache>
                <c:ptCount val="1"/>
                <c:pt idx="0">
                  <c:v>Sagittarius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2'!$BG$11</c:f>
              <c:numCache>
                <c:formatCode>General</c:formatCode>
                <c:ptCount val="1"/>
                <c:pt idx="0">
                  <c:v>1</c:v>
                </c:pt>
              </c:numCache>
            </c:numRef>
          </c:val>
        </c:ser>
        <c:ser>
          <c:idx val="51"/>
          <c:order val="51"/>
          <c:tx>
            <c:strRef>
              <c:f>'pivot table 2'!$BH$8:$BH$10</c:f>
              <c:strCache>
                <c:ptCount val="1"/>
                <c:pt idx="0">
                  <c:v>Sagittarius - Count of O+</c:v>
                </c:pt>
              </c:strCache>
            </c:strRef>
          </c:tx>
          <c:invertIfNegative val="0"/>
          <c:cat>
            <c:strRef>
              <c:f>'pivot table 2'!$I$11</c:f>
              <c:strCache>
                <c:ptCount val="1"/>
                <c:pt idx="0">
                  <c:v>Total</c:v>
                </c:pt>
              </c:strCache>
            </c:strRef>
          </c:cat>
          <c:val>
            <c:numRef>
              <c:f>'pivot table 2'!$BH$11</c:f>
              <c:numCache>
                <c:formatCode>General</c:formatCode>
                <c:ptCount val="1"/>
                <c:pt idx="0">
                  <c:v>1</c:v>
                </c:pt>
              </c:numCache>
            </c:numRef>
          </c:val>
        </c:ser>
        <c:ser>
          <c:idx val="52"/>
          <c:order val="52"/>
          <c:tx>
            <c:strRef>
              <c:f>'pivot table 2'!$BI$8:$BI$10</c:f>
              <c:strCache>
                <c:ptCount val="1"/>
                <c:pt idx="0">
                  <c:v>Sagittarius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2'!$BI$11</c:f>
              <c:numCache>
                <c:formatCode>General</c:formatCode>
                <c:ptCount val="1"/>
                <c:pt idx="0">
                  <c:v>1</c:v>
                </c:pt>
              </c:numCache>
            </c:numRef>
          </c:val>
        </c:ser>
        <c:ser>
          <c:idx val="53"/>
          <c:order val="53"/>
          <c:tx>
            <c:strRef>
              <c:f>'pivot table 2'!$BJ$8:$BJ$10</c:f>
              <c:strCache>
                <c:ptCount val="1"/>
                <c:pt idx="0">
                  <c:v>Sagittarius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2'!$BJ$11</c:f>
              <c:numCache>
                <c:formatCode>General</c:formatCode>
                <c:ptCount val="1"/>
              </c:numCache>
            </c:numRef>
          </c:val>
        </c:ser>
        <c:ser>
          <c:idx val="54"/>
          <c:order val="54"/>
          <c:tx>
            <c:strRef>
              <c:f>'pivot table 2'!$BK$8:$BK$10</c:f>
              <c:strCache>
                <c:ptCount val="1"/>
                <c:pt idx="0">
                  <c:v>Scorpio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2'!$BK$11</c:f>
              <c:numCache>
                <c:formatCode>General</c:formatCode>
                <c:ptCount val="1"/>
              </c:numCache>
            </c:numRef>
          </c:val>
        </c:ser>
        <c:ser>
          <c:idx val="55"/>
          <c:order val="55"/>
          <c:tx>
            <c:strRef>
              <c:f>'pivot table 2'!$BL$8:$BL$10</c:f>
              <c:strCache>
                <c:ptCount val="1"/>
                <c:pt idx="0">
                  <c:v>Scorpio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2'!$BL$11</c:f>
              <c:numCache>
                <c:formatCode>General</c:formatCode>
                <c:ptCount val="1"/>
              </c:numCache>
            </c:numRef>
          </c:val>
        </c:ser>
        <c:ser>
          <c:idx val="56"/>
          <c:order val="56"/>
          <c:tx>
            <c:strRef>
              <c:f>'pivot table 2'!$BM$8:$BM$10</c:f>
              <c:strCache>
                <c:ptCount val="1"/>
                <c:pt idx="0">
                  <c:v>Scorpio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2'!$BM$11</c:f>
              <c:numCache>
                <c:formatCode>General</c:formatCode>
                <c:ptCount val="1"/>
              </c:numCache>
            </c:numRef>
          </c:val>
        </c:ser>
        <c:ser>
          <c:idx val="57"/>
          <c:order val="57"/>
          <c:tx>
            <c:strRef>
              <c:f>'pivot table 2'!$BN$8:$BN$10</c:f>
              <c:strCache>
                <c:ptCount val="1"/>
                <c:pt idx="0">
                  <c:v>Scorpio - Count of O+</c:v>
                </c:pt>
              </c:strCache>
            </c:strRef>
          </c:tx>
          <c:invertIfNegative val="0"/>
          <c:cat>
            <c:strRef>
              <c:f>'pivot table 2'!$I$11</c:f>
              <c:strCache>
                <c:ptCount val="1"/>
                <c:pt idx="0">
                  <c:v>Total</c:v>
                </c:pt>
              </c:strCache>
            </c:strRef>
          </c:cat>
          <c:val>
            <c:numRef>
              <c:f>'pivot table 2'!$BN$11</c:f>
              <c:numCache>
                <c:formatCode>General</c:formatCode>
                <c:ptCount val="1"/>
                <c:pt idx="0">
                  <c:v>1</c:v>
                </c:pt>
              </c:numCache>
            </c:numRef>
          </c:val>
        </c:ser>
        <c:ser>
          <c:idx val="58"/>
          <c:order val="58"/>
          <c:tx>
            <c:strRef>
              <c:f>'pivot table 2'!$BO$8:$BO$10</c:f>
              <c:strCache>
                <c:ptCount val="1"/>
                <c:pt idx="0">
                  <c:v>Scorpio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2'!$BO$11</c:f>
              <c:numCache>
                <c:formatCode>General</c:formatCode>
                <c:ptCount val="1"/>
              </c:numCache>
            </c:numRef>
          </c:val>
        </c:ser>
        <c:ser>
          <c:idx val="59"/>
          <c:order val="59"/>
          <c:tx>
            <c:strRef>
              <c:f>'pivot table 2'!$BP$8:$BP$10</c:f>
              <c:strCache>
                <c:ptCount val="1"/>
                <c:pt idx="0">
                  <c:v>Scorpio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2'!$BP$11</c:f>
              <c:numCache>
                <c:formatCode>General</c:formatCode>
                <c:ptCount val="1"/>
              </c:numCache>
            </c:numRef>
          </c:val>
        </c:ser>
        <c:ser>
          <c:idx val="60"/>
          <c:order val="60"/>
          <c:tx>
            <c:strRef>
              <c:f>'pivot table 2'!$BQ$8:$BQ$10</c:f>
              <c:strCache>
                <c:ptCount val="1"/>
                <c:pt idx="0">
                  <c:v>Taurus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2'!$BQ$11</c:f>
              <c:numCache>
                <c:formatCode>General</c:formatCode>
                <c:ptCount val="1"/>
              </c:numCache>
            </c:numRef>
          </c:val>
        </c:ser>
        <c:ser>
          <c:idx val="61"/>
          <c:order val="61"/>
          <c:tx>
            <c:strRef>
              <c:f>'pivot table 2'!$BR$8:$BR$10</c:f>
              <c:strCache>
                <c:ptCount val="1"/>
                <c:pt idx="0">
                  <c:v>Taurus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2'!$BR$11</c:f>
              <c:numCache>
                <c:formatCode>General</c:formatCode>
                <c:ptCount val="1"/>
                <c:pt idx="0">
                  <c:v>1</c:v>
                </c:pt>
              </c:numCache>
            </c:numRef>
          </c:val>
        </c:ser>
        <c:ser>
          <c:idx val="62"/>
          <c:order val="62"/>
          <c:tx>
            <c:strRef>
              <c:f>'pivot table 2'!$BS$8:$BS$10</c:f>
              <c:strCache>
                <c:ptCount val="1"/>
                <c:pt idx="0">
                  <c:v>Taurus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2'!$BS$11</c:f>
              <c:numCache>
                <c:formatCode>General</c:formatCode>
                <c:ptCount val="1"/>
                <c:pt idx="0">
                  <c:v>1</c:v>
                </c:pt>
              </c:numCache>
            </c:numRef>
          </c:val>
        </c:ser>
        <c:ser>
          <c:idx val="63"/>
          <c:order val="63"/>
          <c:tx>
            <c:strRef>
              <c:f>'pivot table 2'!$BT$8:$BT$10</c:f>
              <c:strCache>
                <c:ptCount val="1"/>
                <c:pt idx="0">
                  <c:v>Taurus - Count of O+</c:v>
                </c:pt>
              </c:strCache>
            </c:strRef>
          </c:tx>
          <c:invertIfNegative val="0"/>
          <c:cat>
            <c:strRef>
              <c:f>'pivot table 2'!$I$11</c:f>
              <c:strCache>
                <c:ptCount val="1"/>
                <c:pt idx="0">
                  <c:v>Total</c:v>
                </c:pt>
              </c:strCache>
            </c:strRef>
          </c:cat>
          <c:val>
            <c:numRef>
              <c:f>'pivot table 2'!$BT$11</c:f>
              <c:numCache>
                <c:formatCode>General</c:formatCode>
                <c:ptCount val="1"/>
                <c:pt idx="0">
                  <c:v>1</c:v>
                </c:pt>
              </c:numCache>
            </c:numRef>
          </c:val>
        </c:ser>
        <c:ser>
          <c:idx val="64"/>
          <c:order val="64"/>
          <c:tx>
            <c:strRef>
              <c:f>'pivot table 2'!$BU$8:$BU$10</c:f>
              <c:strCache>
                <c:ptCount val="1"/>
                <c:pt idx="0">
                  <c:v>Taurus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2'!$BU$11</c:f>
              <c:numCache>
                <c:formatCode>General</c:formatCode>
                <c:ptCount val="1"/>
                <c:pt idx="0">
                  <c:v>1</c:v>
                </c:pt>
              </c:numCache>
            </c:numRef>
          </c:val>
        </c:ser>
        <c:ser>
          <c:idx val="65"/>
          <c:order val="65"/>
          <c:tx>
            <c:strRef>
              <c:f>'pivot table 2'!$BV$8:$BV$10</c:f>
              <c:strCache>
                <c:ptCount val="1"/>
                <c:pt idx="0">
                  <c:v>Taurus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2'!$BV$11</c:f>
              <c:numCache>
                <c:formatCode>General</c:formatCode>
                <c:ptCount val="1"/>
              </c:numCache>
            </c:numRef>
          </c:val>
        </c:ser>
        <c:ser>
          <c:idx val="66"/>
          <c:order val="66"/>
          <c:tx>
            <c:strRef>
              <c:f>'pivot table 2'!$BW$8:$BW$10</c:f>
              <c:strCache>
                <c:ptCount val="1"/>
                <c:pt idx="0">
                  <c:v>Virgo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2'!$BW$11</c:f>
              <c:numCache>
                <c:formatCode>General</c:formatCode>
                <c:ptCount val="1"/>
                <c:pt idx="0">
                  <c:v>1</c:v>
                </c:pt>
              </c:numCache>
            </c:numRef>
          </c:val>
        </c:ser>
        <c:ser>
          <c:idx val="67"/>
          <c:order val="67"/>
          <c:tx>
            <c:strRef>
              <c:f>'pivot table 2'!$BX$8:$BX$10</c:f>
              <c:strCache>
                <c:ptCount val="1"/>
                <c:pt idx="0">
                  <c:v>Virgo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2'!$BX$11</c:f>
              <c:numCache>
                <c:formatCode>General</c:formatCode>
                <c:ptCount val="1"/>
                <c:pt idx="0">
                  <c:v>1</c:v>
                </c:pt>
              </c:numCache>
            </c:numRef>
          </c:val>
        </c:ser>
        <c:ser>
          <c:idx val="68"/>
          <c:order val="68"/>
          <c:tx>
            <c:strRef>
              <c:f>'pivot table 2'!$BY$8:$BY$10</c:f>
              <c:strCache>
                <c:ptCount val="1"/>
                <c:pt idx="0">
                  <c:v>Virgo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2'!$BY$11</c:f>
              <c:numCache>
                <c:formatCode>General</c:formatCode>
                <c:ptCount val="1"/>
                <c:pt idx="0">
                  <c:v>1</c:v>
                </c:pt>
              </c:numCache>
            </c:numRef>
          </c:val>
        </c:ser>
        <c:ser>
          <c:idx val="69"/>
          <c:order val="69"/>
          <c:tx>
            <c:strRef>
              <c:f>'pivot table 2'!$BZ$8:$BZ$10</c:f>
              <c:strCache>
                <c:ptCount val="1"/>
                <c:pt idx="0">
                  <c:v>Virgo - Count of O+</c:v>
                </c:pt>
              </c:strCache>
            </c:strRef>
          </c:tx>
          <c:invertIfNegative val="0"/>
          <c:cat>
            <c:strRef>
              <c:f>'pivot table 2'!$I$11</c:f>
              <c:strCache>
                <c:ptCount val="1"/>
                <c:pt idx="0">
                  <c:v>Total</c:v>
                </c:pt>
              </c:strCache>
            </c:strRef>
          </c:cat>
          <c:val>
            <c:numRef>
              <c:f>'pivot table 2'!$BZ$11</c:f>
              <c:numCache>
                <c:formatCode>General</c:formatCode>
                <c:ptCount val="1"/>
              </c:numCache>
            </c:numRef>
          </c:val>
        </c:ser>
        <c:ser>
          <c:idx val="70"/>
          <c:order val="70"/>
          <c:tx>
            <c:strRef>
              <c:f>'pivot table 2'!$CA$8:$CA$10</c:f>
              <c:strCache>
                <c:ptCount val="1"/>
                <c:pt idx="0">
                  <c:v>Virgo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2'!$CA$11</c:f>
              <c:numCache>
                <c:formatCode>General</c:formatCode>
                <c:ptCount val="1"/>
              </c:numCache>
            </c:numRef>
          </c:val>
        </c:ser>
        <c:ser>
          <c:idx val="71"/>
          <c:order val="71"/>
          <c:tx>
            <c:strRef>
              <c:f>'pivot table 2'!$CB$8:$CB$10</c:f>
              <c:strCache>
                <c:ptCount val="1"/>
                <c:pt idx="0">
                  <c:v>Virgo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2'!$CB$11</c:f>
              <c:numCache>
                <c:formatCode>General</c:formatCode>
                <c:ptCount val="1"/>
              </c:numCache>
            </c:numRef>
          </c:val>
        </c:ser>
        <c:dLbls>
          <c:showLegendKey val="0"/>
          <c:showVal val="0"/>
          <c:showCatName val="0"/>
          <c:showSerName val="0"/>
          <c:showPercent val="0"/>
          <c:showBubbleSize val="0"/>
        </c:dLbls>
        <c:gapWidth val="150"/>
        <c:shape val="pyramid"/>
        <c:axId val="304867584"/>
        <c:axId val="304866048"/>
        <c:axId val="0"/>
      </c:bar3DChart>
      <c:valAx>
        <c:axId val="304866048"/>
        <c:scaling>
          <c:orientation val="minMax"/>
        </c:scaling>
        <c:delete val="0"/>
        <c:axPos val="l"/>
        <c:majorGridlines/>
        <c:numFmt formatCode="0%" sourceLinked="1"/>
        <c:majorTickMark val="out"/>
        <c:minorTickMark val="none"/>
        <c:tickLblPos val="nextTo"/>
        <c:crossAx val="304867584"/>
        <c:crosses val="autoZero"/>
        <c:crossBetween val="between"/>
      </c:valAx>
      <c:catAx>
        <c:axId val="304867584"/>
        <c:scaling>
          <c:orientation val="minMax"/>
        </c:scaling>
        <c:delete val="1"/>
        <c:axPos val="b"/>
        <c:majorGridlines/>
        <c:majorTickMark val="out"/>
        <c:minorTickMark val="none"/>
        <c:tickLblPos val="nextTo"/>
        <c:crossAx val="304866048"/>
        <c:crosses val="autoZero"/>
        <c:auto val="1"/>
        <c:lblAlgn val="ctr"/>
        <c:lblOffset val="100"/>
        <c:noMultiLvlLbl val="0"/>
      </c:catAx>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[sportsman.xlsx]pivot table 4!PivotTable14</c:name>
    <c:fmtId val="2"/>
  </c:pivotSource>
  <c:chart>
    <c:autoTitleDeleted val="0"/>
    <c:pivotFmts>
      <c:pivotFmt>
        <c:idx val="0"/>
        <c:spPr>
          <a:ln>
            <a:solidFill>
              <a:schemeClr val="accent5">
                <a:lumMod val="75000"/>
              </a:schemeClr>
            </a:solidFill>
          </a:ln>
        </c:spPr>
        <c:marker>
          <c:symbol val="none"/>
        </c:marker>
      </c:pivotFmt>
      <c:pivotFmt>
        <c:idx val="1"/>
        <c:spPr>
          <a:solidFill>
            <a:srgbClr val="FF0000"/>
          </a:solidFill>
        </c:spPr>
        <c:marker>
          <c:symbol val="none"/>
        </c:marker>
      </c:pivotFmt>
      <c:pivotFmt>
        <c:idx val="2"/>
        <c:spPr>
          <a:ln>
            <a:solidFill>
              <a:schemeClr val="accent5">
                <a:lumMod val="75000"/>
              </a:schemeClr>
            </a:solidFill>
          </a:ln>
        </c:spPr>
        <c:marker>
          <c:symbol val="none"/>
        </c:marker>
      </c:pivotFmt>
      <c:pivotFmt>
        <c:idx val="3"/>
        <c:spPr>
          <a:solidFill>
            <a:srgbClr val="FF0000"/>
          </a:solidFill>
        </c:spPr>
        <c:marker>
          <c:symbol val="none"/>
        </c:marker>
      </c:pivotFmt>
      <c:pivotFmt>
        <c:idx val="4"/>
        <c:spPr>
          <a:ln>
            <a:solidFill>
              <a:schemeClr val="accent5">
                <a:lumMod val="75000"/>
              </a:schemeClr>
            </a:solidFill>
          </a:ln>
        </c:spPr>
        <c:marker>
          <c:symbol val="none"/>
        </c:marker>
      </c:pivotFmt>
      <c:pivotFmt>
        <c:idx val="5"/>
        <c:spPr>
          <a:solidFill>
            <a:srgbClr val="FF0000"/>
          </a:solidFill>
        </c:spPr>
        <c:marker>
          <c:symbol val="none"/>
        </c:marker>
      </c:pivotFmt>
    </c:pivotFmts>
    <c:plotArea>
      <c:layout/>
      <c:barChart>
        <c:barDir val="col"/>
        <c:grouping val="clustered"/>
        <c:varyColors val="0"/>
        <c:ser>
          <c:idx val="0"/>
          <c:order val="0"/>
          <c:tx>
            <c:strRef>
              <c:f>'pivot table 4'!$E$6</c:f>
              <c:strCache>
                <c:ptCount val="1"/>
                <c:pt idx="0">
                  <c:v>Sum of Sum of SALARY</c:v>
                </c:pt>
              </c:strCache>
            </c:strRef>
          </c:tx>
          <c:spPr>
            <a:ln>
              <a:solidFill>
                <a:schemeClr val="accent5">
                  <a:lumMod val="75000"/>
                </a:schemeClr>
              </a:solidFill>
            </a:ln>
          </c:spPr>
          <c:invertIfNegative val="0"/>
          <c:cat>
            <c:strRef>
              <c:f>'pivot table 4'!$D$7:$D$39</c:f>
              <c:strCache>
                <c:ptCount val="32"/>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strCache>
            </c:strRef>
          </c:cat>
          <c:val>
            <c:numRef>
              <c:f>'pivot table 4'!$E$7:$E$39</c:f>
              <c:numCache>
                <c:formatCode>General</c:formatCode>
                <c:ptCount val="32"/>
                <c:pt idx="0">
                  <c:v>199585</c:v>
                </c:pt>
                <c:pt idx="1">
                  <c:v>56595</c:v>
                </c:pt>
                <c:pt idx="2">
                  <c:v>138087</c:v>
                </c:pt>
                <c:pt idx="3">
                  <c:v>46352</c:v>
                </c:pt>
                <c:pt idx="4">
                  <c:v>285247</c:v>
                </c:pt>
                <c:pt idx="5">
                  <c:v>35387</c:v>
                </c:pt>
                <c:pt idx="6">
                  <c:v>87471</c:v>
                </c:pt>
                <c:pt idx="7">
                  <c:v>188926</c:v>
                </c:pt>
                <c:pt idx="8">
                  <c:v>64862</c:v>
                </c:pt>
                <c:pt idx="9">
                  <c:v>109885</c:v>
                </c:pt>
                <c:pt idx="10">
                  <c:v>10241</c:v>
                </c:pt>
                <c:pt idx="11">
                  <c:v>88794</c:v>
                </c:pt>
                <c:pt idx="12">
                  <c:v>215267</c:v>
                </c:pt>
                <c:pt idx="13">
                  <c:v>241816</c:v>
                </c:pt>
                <c:pt idx="14">
                  <c:v>95123</c:v>
                </c:pt>
                <c:pt idx="15">
                  <c:v>96468</c:v>
                </c:pt>
                <c:pt idx="16">
                  <c:v>51133</c:v>
                </c:pt>
                <c:pt idx="17">
                  <c:v>103689</c:v>
                </c:pt>
                <c:pt idx="18">
                  <c:v>99613</c:v>
                </c:pt>
                <c:pt idx="19">
                  <c:v>69041</c:v>
                </c:pt>
                <c:pt idx="20">
                  <c:v>101969</c:v>
                </c:pt>
                <c:pt idx="21">
                  <c:v>80757</c:v>
                </c:pt>
                <c:pt idx="22">
                  <c:v>108431</c:v>
                </c:pt>
                <c:pt idx="23">
                  <c:v>39935</c:v>
                </c:pt>
                <c:pt idx="24">
                  <c:v>145866</c:v>
                </c:pt>
                <c:pt idx="25">
                  <c:v>33970</c:v>
                </c:pt>
                <c:pt idx="26">
                  <c:v>60061</c:v>
                </c:pt>
                <c:pt idx="27">
                  <c:v>63526</c:v>
                </c:pt>
                <c:pt idx="28">
                  <c:v>20532</c:v>
                </c:pt>
                <c:pt idx="29">
                  <c:v>235837</c:v>
                </c:pt>
                <c:pt idx="30">
                  <c:v>127301</c:v>
                </c:pt>
                <c:pt idx="31">
                  <c:v>56916</c:v>
                </c:pt>
              </c:numCache>
            </c:numRef>
          </c:val>
        </c:ser>
        <c:ser>
          <c:idx val="1"/>
          <c:order val="1"/>
          <c:tx>
            <c:strRef>
              <c:f>'pivot table 4'!$F$6</c:f>
              <c:strCache>
                <c:ptCount val="1"/>
                <c:pt idx="0">
                  <c:v>Sum of Sum of SALARY2</c:v>
                </c:pt>
              </c:strCache>
            </c:strRef>
          </c:tx>
          <c:spPr>
            <a:solidFill>
              <a:srgbClr val="FF0000"/>
            </a:solidFill>
          </c:spPr>
          <c:invertIfNegative val="0"/>
          <c:cat>
            <c:strRef>
              <c:f>'pivot table 4'!$D$7:$D$39</c:f>
              <c:strCache>
                <c:ptCount val="32"/>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strCache>
            </c:strRef>
          </c:cat>
          <c:val>
            <c:numRef>
              <c:f>'pivot table 4'!$F$7:$F$39</c:f>
              <c:numCache>
                <c:formatCode>General</c:formatCode>
                <c:ptCount val="32"/>
                <c:pt idx="0">
                  <c:v>199585</c:v>
                </c:pt>
                <c:pt idx="1">
                  <c:v>56595</c:v>
                </c:pt>
                <c:pt idx="2">
                  <c:v>138087</c:v>
                </c:pt>
                <c:pt idx="3">
                  <c:v>46352</c:v>
                </c:pt>
                <c:pt idx="4">
                  <c:v>285247</c:v>
                </c:pt>
                <c:pt idx="5">
                  <c:v>35387</c:v>
                </c:pt>
                <c:pt idx="6">
                  <c:v>87471</c:v>
                </c:pt>
                <c:pt idx="7">
                  <c:v>188926</c:v>
                </c:pt>
                <c:pt idx="8">
                  <c:v>64862</c:v>
                </c:pt>
                <c:pt idx="9">
                  <c:v>109885</c:v>
                </c:pt>
                <c:pt idx="10">
                  <c:v>10241</c:v>
                </c:pt>
                <c:pt idx="11">
                  <c:v>88794</c:v>
                </c:pt>
                <c:pt idx="12">
                  <c:v>215267</c:v>
                </c:pt>
                <c:pt idx="13">
                  <c:v>241816</c:v>
                </c:pt>
                <c:pt idx="14">
                  <c:v>95123</c:v>
                </c:pt>
                <c:pt idx="15">
                  <c:v>96468</c:v>
                </c:pt>
                <c:pt idx="16">
                  <c:v>51133</c:v>
                </c:pt>
                <c:pt idx="17">
                  <c:v>103689</c:v>
                </c:pt>
                <c:pt idx="18">
                  <c:v>99613</c:v>
                </c:pt>
                <c:pt idx="19">
                  <c:v>69041</c:v>
                </c:pt>
                <c:pt idx="20">
                  <c:v>101969</c:v>
                </c:pt>
                <c:pt idx="21">
                  <c:v>80757</c:v>
                </c:pt>
                <c:pt idx="22">
                  <c:v>108431</c:v>
                </c:pt>
                <c:pt idx="23">
                  <c:v>39935</c:v>
                </c:pt>
                <c:pt idx="24">
                  <c:v>145866</c:v>
                </c:pt>
                <c:pt idx="25">
                  <c:v>33970</c:v>
                </c:pt>
                <c:pt idx="26">
                  <c:v>60061</c:v>
                </c:pt>
                <c:pt idx="27">
                  <c:v>63526</c:v>
                </c:pt>
                <c:pt idx="28">
                  <c:v>20532</c:v>
                </c:pt>
                <c:pt idx="29">
                  <c:v>235837</c:v>
                </c:pt>
                <c:pt idx="30">
                  <c:v>127301</c:v>
                </c:pt>
                <c:pt idx="31">
                  <c:v>56916</c:v>
                </c:pt>
              </c:numCache>
            </c:numRef>
          </c:val>
        </c:ser>
        <c:dLbls>
          <c:showLegendKey val="0"/>
          <c:showVal val="0"/>
          <c:showCatName val="0"/>
          <c:showSerName val="0"/>
          <c:showPercent val="0"/>
          <c:showBubbleSize val="0"/>
        </c:dLbls>
        <c:gapWidth val="150"/>
        <c:axId val="307269632"/>
        <c:axId val="307271552"/>
      </c:barChart>
      <c:catAx>
        <c:axId val="307269632"/>
        <c:scaling>
          <c:orientation val="minMax"/>
        </c:scaling>
        <c:delete val="0"/>
        <c:axPos val="b"/>
        <c:title>
          <c:tx>
            <c:rich>
              <a:bodyPr/>
              <a:lstStyle/>
              <a:p>
                <a:pPr>
                  <a:defRPr b="1"/>
                </a:pPr>
                <a:r>
                  <a:rPr lang="en-US" sz="1600" b="1" i="0" u="none" strike="noStrike" baseline="0">
                    <a:effectLst/>
                  </a:rPr>
                  <a:t>Total Salary by Sports</a:t>
                </a:r>
                <a:endParaRPr lang="en-US" sz="1600" b="1"/>
              </a:p>
            </c:rich>
          </c:tx>
          <c:layout/>
          <c:overlay val="0"/>
        </c:title>
        <c:majorTickMark val="out"/>
        <c:minorTickMark val="none"/>
        <c:tickLblPos val="nextTo"/>
        <c:txPr>
          <a:bodyPr/>
          <a:lstStyle/>
          <a:p>
            <a:pPr>
              <a:defRPr cap="none" baseline="0"/>
            </a:pPr>
            <a:endParaRPr lang="en-US"/>
          </a:p>
        </c:txPr>
        <c:crossAx val="307271552"/>
        <c:crosses val="autoZero"/>
        <c:auto val="1"/>
        <c:lblAlgn val="ctr"/>
        <c:lblOffset val="100"/>
        <c:noMultiLvlLbl val="0"/>
      </c:catAx>
      <c:valAx>
        <c:axId val="307271552"/>
        <c:scaling>
          <c:orientation val="minMax"/>
        </c:scaling>
        <c:delete val="1"/>
        <c:axPos val="l"/>
        <c:majorGridlines/>
        <c:numFmt formatCode="General" sourceLinked="1"/>
        <c:majorTickMark val="out"/>
        <c:minorTickMark val="none"/>
        <c:tickLblPos val="nextTo"/>
        <c:crossAx val="3072696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[sportsman.xlsx]pivot table 6!PivotTable2</c:name>
    <c:fmtId val="2"/>
  </c:pivotSource>
  <c:chart>
    <c:title>
      <c:tx>
        <c:rich>
          <a:bodyPr/>
          <a:lstStyle/>
          <a:p>
            <a:pPr>
              <a:defRPr/>
            </a:pPr>
            <a:r>
              <a:rPr lang="en-US" sz="1800" b="1" i="0" u="none" strike="noStrike" baseline="0">
                <a:effectLst/>
              </a:rPr>
              <a:t>Total Salary by Language </a:t>
            </a:r>
            <a:endParaRPr lang="en-US"/>
          </a:p>
        </c:rich>
      </c:tx>
      <c:layout>
        <c:manualLayout>
          <c:xMode val="edge"/>
          <c:yMode val="edge"/>
          <c:x val="0.22787125293548832"/>
          <c:y val="0.16683784092205867"/>
        </c:manualLayout>
      </c:layout>
      <c:overlay val="0"/>
    </c:title>
    <c:autoTitleDeleted val="0"/>
    <c:pivotFmts>
      <c:pivotFmt>
        <c:idx val="0"/>
        <c:marker>
          <c:symbol val="none"/>
        </c:marker>
      </c:pivotFmt>
      <c:pivotFmt>
        <c:idx val="1"/>
        <c:marker>
          <c:symbol val="none"/>
        </c:marker>
      </c:pivotFmt>
      <c:pivotFmt>
        <c:idx val="2"/>
        <c:marker>
          <c:symbol val="none"/>
        </c:marker>
      </c:pivotFmt>
    </c:pivotFmts>
    <c:view3D>
      <c:rotX val="15"/>
      <c:rotY val="0"/>
      <c:rAngAx val="0"/>
      <c:perspective val="30"/>
    </c:view3D>
    <c:floor>
      <c:thickness val="0"/>
    </c:floor>
    <c:sideWall>
      <c:thickness val="0"/>
    </c:sideWall>
    <c:backWall>
      <c:thickness val="0"/>
    </c:backWall>
    <c:plotArea>
      <c:layout/>
      <c:pie3DChart>
        <c:varyColors val="1"/>
        <c:ser>
          <c:idx val="0"/>
          <c:order val="0"/>
          <c:tx>
            <c:strRef>
              <c:f>'pivot table 6'!$E$11</c:f>
              <c:strCache>
                <c:ptCount val="1"/>
                <c:pt idx="0">
                  <c:v>Total</c:v>
                </c:pt>
              </c:strCache>
            </c:strRef>
          </c:tx>
          <c:explosion val="25"/>
          <c:cat>
            <c:strRef>
              <c:f>'pivot table 6'!$D$12:$D$19</c:f>
              <c:strCache>
                <c:ptCount val="7"/>
                <c:pt idx="0">
                  <c:v>74352</c:v>
                </c:pt>
                <c:pt idx="1">
                  <c:v>85256</c:v>
                </c:pt>
                <c:pt idx="2">
                  <c:v>175278</c:v>
                </c:pt>
                <c:pt idx="3">
                  <c:v>457920</c:v>
                </c:pt>
                <c:pt idx="4">
                  <c:v>521235</c:v>
                </c:pt>
                <c:pt idx="5">
                  <c:v>612442</c:v>
                </c:pt>
                <c:pt idx="6">
                  <c:v>1432200</c:v>
                </c:pt>
              </c:strCache>
            </c:strRef>
          </c:cat>
          <c:val>
            <c:numRef>
              <c:f>'pivot table 6'!$E$12:$E$19</c:f>
              <c:numCache>
                <c:formatCode>General</c:formatCode>
                <c:ptCount val="7"/>
                <c:pt idx="0">
                  <c:v>74352</c:v>
                </c:pt>
                <c:pt idx="1">
                  <c:v>85256</c:v>
                </c:pt>
                <c:pt idx="2">
                  <c:v>175278</c:v>
                </c:pt>
                <c:pt idx="3">
                  <c:v>457920</c:v>
                </c:pt>
                <c:pt idx="4">
                  <c:v>521235</c:v>
                </c:pt>
                <c:pt idx="5">
                  <c:v>612442</c:v>
                </c:pt>
                <c:pt idx="6">
                  <c:v>1432200</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5"/>
    </mc:Choice>
    <mc:Fallback>
      <c:style val="35"/>
    </mc:Fallback>
  </mc:AlternateContent>
  <c:pivotSource>
    <c:name>[sportsman.xlsx]pivot table 9!PivotTable8</c:name>
    <c:fmtId val="2"/>
  </c:pivotSource>
  <c:chart>
    <c:title>
      <c:tx>
        <c:rich>
          <a:bodyPr/>
          <a:lstStyle/>
          <a:p>
            <a:pPr>
              <a:defRPr/>
            </a:pPr>
            <a:r>
              <a:rPr lang="en-US" sz="1800" b="1" i="0" u="none" strike="noStrike" baseline="0">
                <a:effectLst/>
              </a:rPr>
              <a:t>Total Salary by Blood Type</a:t>
            </a:r>
            <a:endParaRPr lang="en-US"/>
          </a:p>
        </c:rich>
      </c:tx>
      <c:layout/>
      <c:overlay val="0"/>
    </c:title>
    <c:autoTitleDeleted val="0"/>
    <c:pivotFmts>
      <c:pivotFmt>
        <c:idx val="0"/>
        <c:spPr>
          <a:solidFill>
            <a:srgbClr val="00FFCC"/>
          </a:solidFill>
          <a:ln>
            <a:solidFill>
              <a:srgbClr val="92D050"/>
            </a:solidFill>
          </a:ln>
        </c:spPr>
      </c:pivotFmt>
      <c:pivotFmt>
        <c:idx val="1"/>
        <c:spPr>
          <a:solidFill>
            <a:srgbClr val="00FFCC"/>
          </a:solidFill>
          <a:ln>
            <a:solidFill>
              <a:srgbClr val="92D050"/>
            </a:solidFill>
          </a:ln>
        </c:spPr>
        <c:marker>
          <c:symbol val="none"/>
        </c:marker>
      </c:pivotFmt>
      <c:pivotFmt>
        <c:idx val="2"/>
        <c:spPr>
          <a:solidFill>
            <a:srgbClr val="00FFCC"/>
          </a:solidFill>
          <a:ln>
            <a:solidFill>
              <a:srgbClr val="92D050"/>
            </a:solidFill>
          </a:ln>
        </c:spPr>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clustered"/>
        <c:varyColors val="0"/>
        <c:ser>
          <c:idx val="0"/>
          <c:order val="0"/>
          <c:tx>
            <c:strRef>
              <c:f>'pivot table 9'!$F$4</c:f>
              <c:strCache>
                <c:ptCount val="1"/>
                <c:pt idx="0">
                  <c:v>Total</c:v>
                </c:pt>
              </c:strCache>
            </c:strRef>
          </c:tx>
          <c:spPr>
            <a:solidFill>
              <a:srgbClr val="00FFCC"/>
            </a:solidFill>
            <a:ln>
              <a:solidFill>
                <a:srgbClr val="92D050"/>
              </a:solidFill>
            </a:ln>
          </c:spPr>
          <c:invertIfNegative val="0"/>
          <c:cat>
            <c:strRef>
              <c:f>'pivot table 9'!$E$5:$E$11</c:f>
              <c:strCache>
                <c:ptCount val="6"/>
                <c:pt idx="0">
                  <c:v>A−</c:v>
                </c:pt>
                <c:pt idx="1">
                  <c:v>A+</c:v>
                </c:pt>
                <c:pt idx="2">
                  <c:v>B−</c:v>
                </c:pt>
                <c:pt idx="3">
                  <c:v>B+</c:v>
                </c:pt>
                <c:pt idx="4">
                  <c:v>O−</c:v>
                </c:pt>
                <c:pt idx="5">
                  <c:v>O+</c:v>
                </c:pt>
              </c:strCache>
            </c:strRef>
          </c:cat>
          <c:val>
            <c:numRef>
              <c:f>'pivot table 9'!$F$5:$F$11</c:f>
              <c:numCache>
                <c:formatCode>General</c:formatCode>
                <c:ptCount val="6"/>
                <c:pt idx="0">
                  <c:v>581941</c:v>
                </c:pt>
                <c:pt idx="1">
                  <c:v>477371</c:v>
                </c:pt>
                <c:pt idx="2">
                  <c:v>401426</c:v>
                </c:pt>
                <c:pt idx="3">
                  <c:v>307443</c:v>
                </c:pt>
                <c:pt idx="4">
                  <c:v>776684</c:v>
                </c:pt>
                <c:pt idx="5">
                  <c:v>813818</c:v>
                </c:pt>
              </c:numCache>
            </c:numRef>
          </c:val>
        </c:ser>
        <c:dLbls>
          <c:showLegendKey val="0"/>
          <c:showVal val="0"/>
          <c:showCatName val="0"/>
          <c:showSerName val="0"/>
          <c:showPercent val="0"/>
          <c:showBubbleSize val="0"/>
        </c:dLbls>
        <c:gapWidth val="150"/>
        <c:shape val="pyramid"/>
        <c:axId val="307291264"/>
        <c:axId val="309467776"/>
        <c:axId val="0"/>
      </c:bar3DChart>
      <c:catAx>
        <c:axId val="307291264"/>
        <c:scaling>
          <c:orientation val="minMax"/>
        </c:scaling>
        <c:delete val="0"/>
        <c:axPos val="b"/>
        <c:majorTickMark val="out"/>
        <c:minorTickMark val="none"/>
        <c:tickLblPos val="nextTo"/>
        <c:crossAx val="309467776"/>
        <c:crosses val="autoZero"/>
        <c:auto val="1"/>
        <c:lblAlgn val="ctr"/>
        <c:lblOffset val="100"/>
        <c:noMultiLvlLbl val="0"/>
      </c:catAx>
      <c:valAx>
        <c:axId val="309467776"/>
        <c:scaling>
          <c:orientation val="minMax"/>
        </c:scaling>
        <c:delete val="0"/>
        <c:axPos val="l"/>
        <c:majorGridlines/>
        <c:numFmt formatCode="General" sourceLinked="1"/>
        <c:majorTickMark val="out"/>
        <c:minorTickMark val="none"/>
        <c:tickLblPos val="nextTo"/>
        <c:crossAx val="3072912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pivotSource>
    <c:name>[sportsman.xlsx]pivot table 3!PivotTable12</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solidFill>
            <a:srgbClr val="008080"/>
          </a:solidFill>
        </c:spPr>
      </c:pivotFmt>
      <c:pivotFmt>
        <c:idx val="19"/>
        <c:spPr>
          <a:solidFill>
            <a:srgbClr val="339966"/>
          </a:solidFill>
        </c:spPr>
      </c:pivotFmt>
      <c:pivotFmt>
        <c:idx val="20"/>
        <c:spPr>
          <a:solidFill>
            <a:srgbClr val="339966"/>
          </a:solidFill>
        </c:spPr>
      </c:pivotFmt>
      <c:pivotFmt>
        <c:idx val="21"/>
        <c:spPr>
          <a:solidFill>
            <a:srgbClr val="008080"/>
          </a:solidFill>
        </c:spPr>
      </c:pivotFmt>
      <c:pivotFmt>
        <c:idx val="22"/>
        <c:spPr>
          <a:solidFill>
            <a:srgbClr val="339933"/>
          </a:solidFill>
        </c:spPr>
      </c:pivotFmt>
      <c:pivotFmt>
        <c:idx val="23"/>
        <c:spPr>
          <a:solidFill>
            <a:srgbClr val="339933"/>
          </a:solidFill>
        </c:spPr>
      </c:pivotFmt>
      <c:pivotFmt>
        <c:idx val="24"/>
        <c:spPr>
          <a:solidFill>
            <a:srgbClr val="008080"/>
          </a:solidFill>
        </c:spPr>
        <c:marker>
          <c:symbol val="none"/>
        </c:marker>
      </c:pivotFmt>
      <c:pivotFmt>
        <c:idx val="25"/>
        <c:spPr>
          <a:solidFill>
            <a:srgbClr val="339966"/>
          </a:solidFill>
        </c:spPr>
        <c:marker>
          <c:symbol val="none"/>
        </c:marker>
      </c:pivotFmt>
      <c:pivotFmt>
        <c:idx val="26"/>
        <c:spPr>
          <a:solidFill>
            <a:srgbClr val="339966"/>
          </a:solidFill>
        </c:spPr>
        <c:marker>
          <c:symbol val="none"/>
        </c:marker>
      </c:pivotFmt>
      <c:pivotFmt>
        <c:idx val="27"/>
        <c:spPr>
          <a:solidFill>
            <a:srgbClr val="008080"/>
          </a:solidFill>
        </c:spPr>
        <c:marker>
          <c:symbol val="none"/>
        </c:marker>
      </c:pivotFmt>
      <c:pivotFmt>
        <c:idx val="28"/>
        <c:spPr>
          <a:solidFill>
            <a:srgbClr val="339933"/>
          </a:solidFill>
        </c:spPr>
        <c:marker>
          <c:symbol val="none"/>
        </c:marker>
      </c:pivotFmt>
      <c:pivotFmt>
        <c:idx val="29"/>
        <c:spPr>
          <a:solidFill>
            <a:srgbClr val="339933"/>
          </a:solidFill>
        </c:spPr>
        <c:marker>
          <c:symbol val="none"/>
        </c:marker>
      </c:pivotFmt>
      <c:pivotFmt>
        <c:idx val="30"/>
        <c:spPr>
          <a:solidFill>
            <a:srgbClr val="008080"/>
          </a:solidFill>
        </c:spPr>
        <c:marker>
          <c:symbol val="none"/>
        </c:marker>
      </c:pivotFmt>
      <c:pivotFmt>
        <c:idx val="31"/>
        <c:spPr>
          <a:solidFill>
            <a:srgbClr val="339966"/>
          </a:solidFill>
        </c:spPr>
        <c:marker>
          <c:symbol val="none"/>
        </c:marker>
      </c:pivotFmt>
      <c:pivotFmt>
        <c:idx val="32"/>
        <c:spPr>
          <a:solidFill>
            <a:srgbClr val="339966"/>
          </a:solidFill>
        </c:spPr>
        <c:marker>
          <c:symbol val="none"/>
        </c:marker>
      </c:pivotFmt>
      <c:pivotFmt>
        <c:idx val="33"/>
        <c:spPr>
          <a:solidFill>
            <a:srgbClr val="008080"/>
          </a:solidFill>
        </c:spPr>
        <c:marker>
          <c:symbol val="none"/>
        </c:marker>
      </c:pivotFmt>
      <c:pivotFmt>
        <c:idx val="34"/>
        <c:spPr>
          <a:solidFill>
            <a:srgbClr val="339933"/>
          </a:solidFill>
        </c:spPr>
        <c:marker>
          <c:symbol val="none"/>
        </c:marker>
      </c:pivotFmt>
      <c:pivotFmt>
        <c:idx val="35"/>
        <c:spPr>
          <a:solidFill>
            <a:srgbClr val="339933"/>
          </a:solidFill>
        </c:spPr>
        <c:marker>
          <c:symbol val="none"/>
        </c:marker>
      </c:pivotFmt>
    </c:pivotFmts>
    <c:plotArea>
      <c:layout/>
      <c:barChart>
        <c:barDir val="col"/>
        <c:grouping val="stacked"/>
        <c:varyColors val="0"/>
        <c:ser>
          <c:idx val="0"/>
          <c:order val="0"/>
          <c:tx>
            <c:strRef>
              <c:f>'pivot table 3'!$G$8:$G$9</c:f>
              <c:strCache>
                <c:ptCount val="1"/>
                <c:pt idx="0">
                  <c:v>Amber</c:v>
                </c:pt>
              </c:strCache>
            </c:strRef>
          </c:tx>
          <c:spPr>
            <a:solidFill>
              <a:srgbClr val="008080"/>
            </a:solidFill>
          </c:spPr>
          <c:invertIfNegative val="0"/>
          <c:cat>
            <c:multiLvlStrRef>
              <c:f>'pivot table 3'!$F$10:$F$22</c:f>
              <c:multiLvlStrCache>
                <c:ptCount val="6"/>
                <c:lvl>
                  <c:pt idx="0">
                    <c:v>74.525</c:v>
                  </c:pt>
                  <c:pt idx="1">
                    <c:v>75.3</c:v>
                  </c:pt>
                  <c:pt idx="2">
                    <c:v>68.6777777777778</c:v>
                  </c:pt>
                  <c:pt idx="3">
                    <c:v>80.1666666666667</c:v>
                  </c:pt>
                  <c:pt idx="4">
                    <c:v>72.228</c:v>
                  </c:pt>
                  <c:pt idx="5">
                    <c:v>70.5166666666667</c:v>
                  </c:pt>
                </c:lvl>
                <c:lvl>
                  <c:pt idx="0">
                    <c:v>74.8</c:v>
                  </c:pt>
                  <c:pt idx="1">
                    <c:v>75.3</c:v>
                  </c:pt>
                  <c:pt idx="2">
                    <c:v>79.02</c:v>
                  </c:pt>
                  <c:pt idx="3">
                    <c:v>79.0666666666667</c:v>
                  </c:pt>
                  <c:pt idx="4">
                    <c:v>79.212</c:v>
                  </c:pt>
                  <c:pt idx="5">
                    <c:v>83.6833333333333</c:v>
                  </c:pt>
                </c:lvl>
              </c:multiLvlStrCache>
            </c:multiLvlStrRef>
          </c:cat>
          <c:val>
            <c:numRef>
              <c:f>'pivot table 3'!$G$10:$G$22</c:f>
              <c:numCache>
                <c:formatCode>General</c:formatCode>
                <c:ptCount val="6"/>
                <c:pt idx="5">
                  <c:v>77.099999999999994</c:v>
                </c:pt>
              </c:numCache>
            </c:numRef>
          </c:val>
        </c:ser>
        <c:ser>
          <c:idx val="1"/>
          <c:order val="1"/>
          <c:tx>
            <c:strRef>
              <c:f>'pivot table 3'!$H$8:$H$9</c:f>
              <c:strCache>
                <c:ptCount val="1"/>
                <c:pt idx="0">
                  <c:v>Blue</c:v>
                </c:pt>
              </c:strCache>
            </c:strRef>
          </c:tx>
          <c:spPr>
            <a:solidFill>
              <a:srgbClr val="339966"/>
            </a:solidFill>
          </c:spPr>
          <c:invertIfNegative val="0"/>
          <c:cat>
            <c:multiLvlStrRef>
              <c:f>'pivot table 3'!$F$10:$F$22</c:f>
              <c:multiLvlStrCache>
                <c:ptCount val="6"/>
                <c:lvl>
                  <c:pt idx="0">
                    <c:v>74.525</c:v>
                  </c:pt>
                  <c:pt idx="1">
                    <c:v>75.3</c:v>
                  </c:pt>
                  <c:pt idx="2">
                    <c:v>68.6777777777778</c:v>
                  </c:pt>
                  <c:pt idx="3">
                    <c:v>80.1666666666667</c:v>
                  </c:pt>
                  <c:pt idx="4">
                    <c:v>72.228</c:v>
                  </c:pt>
                  <c:pt idx="5">
                    <c:v>70.5166666666667</c:v>
                  </c:pt>
                </c:lvl>
                <c:lvl>
                  <c:pt idx="0">
                    <c:v>74.8</c:v>
                  </c:pt>
                  <c:pt idx="1">
                    <c:v>75.3</c:v>
                  </c:pt>
                  <c:pt idx="2">
                    <c:v>79.02</c:v>
                  </c:pt>
                  <c:pt idx="3">
                    <c:v>79.0666666666667</c:v>
                  </c:pt>
                  <c:pt idx="4">
                    <c:v>79.212</c:v>
                  </c:pt>
                  <c:pt idx="5">
                    <c:v>83.6833333333333</c:v>
                  </c:pt>
                </c:lvl>
              </c:multiLvlStrCache>
            </c:multiLvlStrRef>
          </c:cat>
          <c:val>
            <c:numRef>
              <c:f>'pivot table 3'!$H$10:$H$22</c:f>
              <c:numCache>
                <c:formatCode>General</c:formatCode>
                <c:ptCount val="6"/>
                <c:pt idx="2">
                  <c:v>74.121052631578948</c:v>
                </c:pt>
              </c:numCache>
            </c:numRef>
          </c:val>
        </c:ser>
        <c:ser>
          <c:idx val="2"/>
          <c:order val="2"/>
          <c:tx>
            <c:strRef>
              <c:f>'pivot table 3'!$I$8:$I$9</c:f>
              <c:strCache>
                <c:ptCount val="1"/>
                <c:pt idx="0">
                  <c:v>Brown</c:v>
                </c:pt>
              </c:strCache>
            </c:strRef>
          </c:tx>
          <c:spPr>
            <a:solidFill>
              <a:srgbClr val="339966"/>
            </a:solidFill>
          </c:spPr>
          <c:invertIfNegative val="0"/>
          <c:cat>
            <c:multiLvlStrRef>
              <c:f>'pivot table 3'!$F$10:$F$22</c:f>
              <c:multiLvlStrCache>
                <c:ptCount val="6"/>
                <c:lvl>
                  <c:pt idx="0">
                    <c:v>74.525</c:v>
                  </c:pt>
                  <c:pt idx="1">
                    <c:v>75.3</c:v>
                  </c:pt>
                  <c:pt idx="2">
                    <c:v>68.6777777777778</c:v>
                  </c:pt>
                  <c:pt idx="3">
                    <c:v>80.1666666666667</c:v>
                  </c:pt>
                  <c:pt idx="4">
                    <c:v>72.228</c:v>
                  </c:pt>
                  <c:pt idx="5">
                    <c:v>70.5166666666667</c:v>
                  </c:pt>
                </c:lvl>
                <c:lvl>
                  <c:pt idx="0">
                    <c:v>74.8</c:v>
                  </c:pt>
                  <c:pt idx="1">
                    <c:v>75.3</c:v>
                  </c:pt>
                  <c:pt idx="2">
                    <c:v>79.02</c:v>
                  </c:pt>
                  <c:pt idx="3">
                    <c:v>79.0666666666667</c:v>
                  </c:pt>
                  <c:pt idx="4">
                    <c:v>79.212</c:v>
                  </c:pt>
                  <c:pt idx="5">
                    <c:v>83.6833333333333</c:v>
                  </c:pt>
                </c:lvl>
              </c:multiLvlStrCache>
            </c:multiLvlStrRef>
          </c:cat>
          <c:val>
            <c:numRef>
              <c:f>'pivot table 3'!$I$10:$I$22</c:f>
              <c:numCache>
                <c:formatCode>General</c:formatCode>
                <c:ptCount val="6"/>
                <c:pt idx="3">
                  <c:v>79.61666666666666</c:v>
                </c:pt>
              </c:numCache>
            </c:numRef>
          </c:val>
        </c:ser>
        <c:ser>
          <c:idx val="3"/>
          <c:order val="3"/>
          <c:tx>
            <c:strRef>
              <c:f>'pivot table 3'!$J$8:$J$9</c:f>
              <c:strCache>
                <c:ptCount val="1"/>
                <c:pt idx="0">
                  <c:v>Grand Total</c:v>
                </c:pt>
              </c:strCache>
            </c:strRef>
          </c:tx>
          <c:spPr>
            <a:solidFill>
              <a:srgbClr val="008080"/>
            </a:solidFill>
          </c:spPr>
          <c:invertIfNegative val="0"/>
          <c:cat>
            <c:multiLvlStrRef>
              <c:f>'pivot table 3'!$F$10:$F$22</c:f>
              <c:multiLvlStrCache>
                <c:ptCount val="6"/>
                <c:lvl>
                  <c:pt idx="0">
                    <c:v>74.525</c:v>
                  </c:pt>
                  <c:pt idx="1">
                    <c:v>75.3</c:v>
                  </c:pt>
                  <c:pt idx="2">
                    <c:v>68.6777777777778</c:v>
                  </c:pt>
                  <c:pt idx="3">
                    <c:v>80.1666666666667</c:v>
                  </c:pt>
                  <c:pt idx="4">
                    <c:v>72.228</c:v>
                  </c:pt>
                  <c:pt idx="5">
                    <c:v>70.5166666666667</c:v>
                  </c:pt>
                </c:lvl>
                <c:lvl>
                  <c:pt idx="0">
                    <c:v>74.8</c:v>
                  </c:pt>
                  <c:pt idx="1">
                    <c:v>75.3</c:v>
                  </c:pt>
                  <c:pt idx="2">
                    <c:v>79.02</c:v>
                  </c:pt>
                  <c:pt idx="3">
                    <c:v>79.0666666666667</c:v>
                  </c:pt>
                  <c:pt idx="4">
                    <c:v>79.212</c:v>
                  </c:pt>
                  <c:pt idx="5">
                    <c:v>83.6833333333333</c:v>
                  </c:pt>
                </c:lvl>
              </c:multiLvlStrCache>
            </c:multiLvlStrRef>
          </c:cat>
          <c:val>
            <c:numRef>
              <c:f>'pivot table 3'!$J$10:$J$22</c:f>
              <c:numCache>
                <c:formatCode>General</c:formatCode>
                <c:ptCount val="6"/>
                <c:pt idx="4">
                  <c:v>75.72</c:v>
                </c:pt>
              </c:numCache>
            </c:numRef>
          </c:val>
        </c:ser>
        <c:ser>
          <c:idx val="4"/>
          <c:order val="4"/>
          <c:tx>
            <c:strRef>
              <c:f>'pivot table 3'!$K$8:$K$9</c:f>
              <c:strCache>
                <c:ptCount val="1"/>
                <c:pt idx="0">
                  <c:v>Gray</c:v>
                </c:pt>
              </c:strCache>
            </c:strRef>
          </c:tx>
          <c:spPr>
            <a:solidFill>
              <a:srgbClr val="339933"/>
            </a:solidFill>
          </c:spPr>
          <c:invertIfNegative val="0"/>
          <c:cat>
            <c:multiLvlStrRef>
              <c:f>'pivot table 3'!$F$10:$F$22</c:f>
              <c:multiLvlStrCache>
                <c:ptCount val="6"/>
                <c:lvl>
                  <c:pt idx="0">
                    <c:v>74.525</c:v>
                  </c:pt>
                  <c:pt idx="1">
                    <c:v>75.3</c:v>
                  </c:pt>
                  <c:pt idx="2">
                    <c:v>68.6777777777778</c:v>
                  </c:pt>
                  <c:pt idx="3">
                    <c:v>80.1666666666667</c:v>
                  </c:pt>
                  <c:pt idx="4">
                    <c:v>72.228</c:v>
                  </c:pt>
                  <c:pt idx="5">
                    <c:v>70.5166666666667</c:v>
                  </c:pt>
                </c:lvl>
                <c:lvl>
                  <c:pt idx="0">
                    <c:v>74.8</c:v>
                  </c:pt>
                  <c:pt idx="1">
                    <c:v>75.3</c:v>
                  </c:pt>
                  <c:pt idx="2">
                    <c:v>79.02</c:v>
                  </c:pt>
                  <c:pt idx="3">
                    <c:v>79.0666666666667</c:v>
                  </c:pt>
                  <c:pt idx="4">
                    <c:v>79.212</c:v>
                  </c:pt>
                  <c:pt idx="5">
                    <c:v>83.6833333333333</c:v>
                  </c:pt>
                </c:lvl>
              </c:multiLvlStrCache>
            </c:multiLvlStrRef>
          </c:cat>
          <c:val>
            <c:numRef>
              <c:f>'pivot table 3'!$K$10:$K$22</c:f>
              <c:numCache>
                <c:formatCode>General</c:formatCode>
                <c:ptCount val="6"/>
                <c:pt idx="1">
                  <c:v>75.3</c:v>
                </c:pt>
              </c:numCache>
            </c:numRef>
          </c:val>
        </c:ser>
        <c:ser>
          <c:idx val="5"/>
          <c:order val="5"/>
          <c:tx>
            <c:strRef>
              <c:f>'pivot table 3'!$L$8:$L$9</c:f>
              <c:strCache>
                <c:ptCount val="1"/>
                <c:pt idx="0">
                  <c:v>Green</c:v>
                </c:pt>
              </c:strCache>
            </c:strRef>
          </c:tx>
          <c:spPr>
            <a:solidFill>
              <a:srgbClr val="339933"/>
            </a:solidFill>
          </c:spPr>
          <c:invertIfNegative val="0"/>
          <c:cat>
            <c:multiLvlStrRef>
              <c:f>'pivot table 3'!$F$10:$F$22</c:f>
              <c:multiLvlStrCache>
                <c:ptCount val="6"/>
                <c:lvl>
                  <c:pt idx="0">
                    <c:v>74.525</c:v>
                  </c:pt>
                  <c:pt idx="1">
                    <c:v>75.3</c:v>
                  </c:pt>
                  <c:pt idx="2">
                    <c:v>68.6777777777778</c:v>
                  </c:pt>
                  <c:pt idx="3">
                    <c:v>80.1666666666667</c:v>
                  </c:pt>
                  <c:pt idx="4">
                    <c:v>72.228</c:v>
                  </c:pt>
                  <c:pt idx="5">
                    <c:v>70.5166666666667</c:v>
                  </c:pt>
                </c:lvl>
                <c:lvl>
                  <c:pt idx="0">
                    <c:v>74.8</c:v>
                  </c:pt>
                  <c:pt idx="1">
                    <c:v>75.3</c:v>
                  </c:pt>
                  <c:pt idx="2">
                    <c:v>79.02</c:v>
                  </c:pt>
                  <c:pt idx="3">
                    <c:v>79.0666666666667</c:v>
                  </c:pt>
                  <c:pt idx="4">
                    <c:v>79.212</c:v>
                  </c:pt>
                  <c:pt idx="5">
                    <c:v>83.6833333333333</c:v>
                  </c:pt>
                </c:lvl>
              </c:multiLvlStrCache>
            </c:multiLvlStrRef>
          </c:cat>
          <c:val>
            <c:numRef>
              <c:f>'pivot table 3'!$L$10:$L$22</c:f>
              <c:numCache>
                <c:formatCode>General</c:formatCode>
                <c:ptCount val="6"/>
                <c:pt idx="0">
                  <c:v>74.616666666666674</c:v>
                </c:pt>
              </c:numCache>
            </c:numRef>
          </c:val>
        </c:ser>
        <c:dLbls>
          <c:showLegendKey val="0"/>
          <c:showVal val="0"/>
          <c:showCatName val="0"/>
          <c:showSerName val="0"/>
          <c:showPercent val="0"/>
          <c:showBubbleSize val="0"/>
        </c:dLbls>
        <c:gapWidth val="300"/>
        <c:overlap val="100"/>
        <c:axId val="359903232"/>
        <c:axId val="359905152"/>
      </c:barChart>
      <c:catAx>
        <c:axId val="359903232"/>
        <c:scaling>
          <c:orientation val="minMax"/>
        </c:scaling>
        <c:delete val="1"/>
        <c:axPos val="b"/>
        <c:title>
          <c:tx>
            <c:rich>
              <a:bodyPr/>
              <a:lstStyle/>
              <a:p>
                <a:pPr>
                  <a:defRPr sz="1600"/>
                </a:pPr>
                <a:r>
                  <a:rPr lang="en-US" sz="1600"/>
                  <a:t>average</a:t>
                </a:r>
                <a:r>
                  <a:rPr lang="en-US" sz="1600" baseline="0"/>
                  <a:t> on eye color by gender</a:t>
                </a:r>
                <a:endParaRPr lang="en-US" sz="1600"/>
              </a:p>
            </c:rich>
          </c:tx>
          <c:layout/>
          <c:overlay val="0"/>
        </c:title>
        <c:majorTickMark val="out"/>
        <c:minorTickMark val="none"/>
        <c:tickLblPos val="nextTo"/>
        <c:crossAx val="359905152"/>
        <c:crosses val="autoZero"/>
        <c:auto val="1"/>
        <c:lblAlgn val="ctr"/>
        <c:lblOffset val="100"/>
        <c:noMultiLvlLbl val="0"/>
      </c:catAx>
      <c:valAx>
        <c:axId val="359905152"/>
        <c:scaling>
          <c:orientation val="minMax"/>
        </c:scaling>
        <c:delete val="0"/>
        <c:axPos val="l"/>
        <c:majorGridlines/>
        <c:numFmt formatCode="General" sourceLinked="1"/>
        <c:majorTickMark val="out"/>
        <c:minorTickMark val="none"/>
        <c:tickLblPos val="nextTo"/>
        <c:crossAx val="35990323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5"/>
    </mc:Choice>
    <mc:Fallback>
      <c:style val="35"/>
    </mc:Fallback>
  </mc:AlternateContent>
  <c:pivotSource>
    <c:name>[sportsman.xlsx]pivot table 2!PivotTable10</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marker>
          <c:symbol val="none"/>
        </c:marker>
        <c:dLbl>
          <c:idx val="0"/>
          <c:layout/>
          <c:showLegendKey val="0"/>
          <c:showVal val="1"/>
          <c:showCatName val="0"/>
          <c:showSerName val="0"/>
          <c:showPercent val="0"/>
          <c:showBubbleSize val="0"/>
        </c:dLbl>
      </c:pivotFmt>
      <c:pivotFmt>
        <c:idx val="13"/>
        <c:marker>
          <c:symbol val="none"/>
        </c:marker>
        <c:dLbl>
          <c:idx val="0"/>
          <c:layout/>
          <c:showLegendKey val="0"/>
          <c:showVal val="1"/>
          <c:showCatName val="0"/>
          <c:showSerName val="0"/>
          <c:showPercent val="0"/>
          <c:showBubbleSize val="0"/>
        </c:dLbl>
      </c:pivotFmt>
      <c:pivotFmt>
        <c:idx val="14"/>
        <c:marker>
          <c:symbol val="none"/>
        </c:marker>
        <c:dLbl>
          <c:idx val="0"/>
          <c:layout/>
          <c:showLegendKey val="0"/>
          <c:showVal val="1"/>
          <c:showCatName val="0"/>
          <c:showSerName val="0"/>
          <c:showPercent val="0"/>
          <c:showBubbleSize val="0"/>
        </c:dLbl>
      </c:pivotFmt>
      <c:pivotFmt>
        <c:idx val="15"/>
        <c:marker>
          <c:symbol val="none"/>
        </c:marker>
        <c:dLbl>
          <c:idx val="0"/>
          <c:layout/>
          <c:showLegendKey val="0"/>
          <c:showVal val="1"/>
          <c:showCatName val="0"/>
          <c:showSerName val="0"/>
          <c:showPercent val="0"/>
          <c:showBubbleSize val="0"/>
        </c:dLbl>
      </c:pivotFmt>
      <c:pivotFmt>
        <c:idx val="16"/>
        <c:marker>
          <c:symbol val="none"/>
        </c:marker>
        <c:dLbl>
          <c:idx val="0"/>
          <c:layout/>
          <c:showLegendKey val="0"/>
          <c:showVal val="1"/>
          <c:showCatName val="0"/>
          <c:showSerName val="0"/>
          <c:showPercent val="0"/>
          <c:showBubbleSize val="0"/>
        </c:dLbl>
      </c:pivotFmt>
      <c:pivotFmt>
        <c:idx val="17"/>
        <c:marker>
          <c:symbol val="none"/>
        </c:marker>
        <c:dLbl>
          <c:idx val="0"/>
          <c:layout/>
          <c:showLegendKey val="0"/>
          <c:showVal val="1"/>
          <c:showCatName val="0"/>
          <c:showSerName val="0"/>
          <c:showPercent val="0"/>
          <c:showBubbleSize val="0"/>
        </c:dLbl>
      </c:pivotFmt>
      <c:pivotFmt>
        <c:idx val="18"/>
        <c:marker>
          <c:symbol val="none"/>
        </c:marker>
        <c:dLbl>
          <c:idx val="0"/>
          <c:layout/>
          <c:showLegendKey val="0"/>
          <c:showVal val="1"/>
          <c:showCatName val="0"/>
          <c:showSerName val="0"/>
          <c:showPercent val="0"/>
          <c:showBubbleSize val="0"/>
        </c:dLbl>
      </c:pivotFmt>
      <c:pivotFmt>
        <c:idx val="19"/>
        <c:marker>
          <c:symbol val="none"/>
        </c:marker>
        <c:dLbl>
          <c:idx val="0"/>
          <c:layout/>
          <c:showLegendKey val="0"/>
          <c:showVal val="1"/>
          <c:showCatName val="0"/>
          <c:showSerName val="0"/>
          <c:showPercent val="0"/>
          <c:showBubbleSize val="0"/>
        </c:dLbl>
      </c:pivotFmt>
      <c:pivotFmt>
        <c:idx val="20"/>
        <c:marker>
          <c:symbol val="none"/>
        </c:marker>
        <c:dLbl>
          <c:idx val="0"/>
          <c:layout/>
          <c:showLegendKey val="0"/>
          <c:showVal val="1"/>
          <c:showCatName val="0"/>
          <c:showSerName val="0"/>
          <c:showPercent val="0"/>
          <c:showBubbleSize val="0"/>
        </c:dLbl>
      </c:pivotFmt>
      <c:pivotFmt>
        <c:idx val="21"/>
        <c:marker>
          <c:symbol val="none"/>
        </c:marker>
        <c:dLbl>
          <c:idx val="0"/>
          <c:layout/>
          <c:showLegendKey val="0"/>
          <c:showVal val="1"/>
          <c:showCatName val="0"/>
          <c:showSerName val="0"/>
          <c:showPercent val="0"/>
          <c:showBubbleSize val="0"/>
        </c:dLbl>
      </c:pivotFmt>
      <c:pivotFmt>
        <c:idx val="22"/>
        <c:marker>
          <c:symbol val="none"/>
        </c:marker>
        <c:dLbl>
          <c:idx val="0"/>
          <c:layout/>
          <c:showLegendKey val="0"/>
          <c:showVal val="1"/>
          <c:showCatName val="0"/>
          <c:showSerName val="0"/>
          <c:showPercent val="0"/>
          <c:showBubbleSize val="0"/>
        </c:dLbl>
      </c:pivotFmt>
      <c:pivotFmt>
        <c:idx val="23"/>
        <c:marker>
          <c:symbol val="none"/>
        </c:marker>
        <c:dLbl>
          <c:idx val="0"/>
          <c:layout/>
          <c:showLegendKey val="0"/>
          <c:showVal val="1"/>
          <c:showCatName val="0"/>
          <c:showSerName val="0"/>
          <c:showPercent val="0"/>
          <c:showBubbleSize val="0"/>
        </c:dLbl>
      </c:pivotFmt>
      <c:pivotFmt>
        <c:idx val="24"/>
        <c:marker>
          <c:symbol val="none"/>
        </c:marker>
        <c:dLbl>
          <c:idx val="0"/>
          <c:layout/>
          <c:showLegendKey val="0"/>
          <c:showVal val="1"/>
          <c:showCatName val="0"/>
          <c:showSerName val="0"/>
          <c:showPercent val="0"/>
          <c:showBubbleSize val="0"/>
        </c:dLbl>
      </c:pivotFmt>
      <c:pivotFmt>
        <c:idx val="25"/>
        <c:marker>
          <c:symbol val="none"/>
        </c:marker>
        <c:dLbl>
          <c:idx val="0"/>
          <c:layout/>
          <c:showLegendKey val="0"/>
          <c:showVal val="1"/>
          <c:showCatName val="0"/>
          <c:showSerName val="0"/>
          <c:showPercent val="0"/>
          <c:showBubbleSize val="0"/>
        </c:dLbl>
      </c:pivotFmt>
      <c:pivotFmt>
        <c:idx val="26"/>
        <c:marker>
          <c:symbol val="none"/>
        </c:marker>
        <c:dLbl>
          <c:idx val="0"/>
          <c:layout/>
          <c:showLegendKey val="0"/>
          <c:showVal val="1"/>
          <c:showCatName val="0"/>
          <c:showSerName val="0"/>
          <c:showPercent val="0"/>
          <c:showBubbleSize val="0"/>
        </c:dLbl>
      </c:pivotFmt>
      <c:pivotFmt>
        <c:idx val="27"/>
        <c:marker>
          <c:symbol val="none"/>
        </c:marker>
        <c:dLbl>
          <c:idx val="0"/>
          <c:layout/>
          <c:showLegendKey val="0"/>
          <c:showVal val="1"/>
          <c:showCatName val="0"/>
          <c:showSerName val="0"/>
          <c:showPercent val="0"/>
          <c:showBubbleSize val="0"/>
        </c:dLbl>
      </c:pivotFmt>
      <c:pivotFmt>
        <c:idx val="28"/>
        <c:marker>
          <c:symbol val="none"/>
        </c:marker>
        <c:dLbl>
          <c:idx val="0"/>
          <c:layout/>
          <c:showLegendKey val="0"/>
          <c:showVal val="1"/>
          <c:showCatName val="0"/>
          <c:showSerName val="0"/>
          <c:showPercent val="0"/>
          <c:showBubbleSize val="0"/>
        </c:dLbl>
      </c:pivotFmt>
      <c:pivotFmt>
        <c:idx val="29"/>
        <c:marker>
          <c:symbol val="none"/>
        </c:marker>
        <c:dLbl>
          <c:idx val="0"/>
          <c:layout/>
          <c:showLegendKey val="0"/>
          <c:showVal val="1"/>
          <c:showCatName val="0"/>
          <c:showSerName val="0"/>
          <c:showPercent val="0"/>
          <c:showBubbleSize val="0"/>
        </c:dLbl>
      </c:pivotFmt>
      <c:pivotFmt>
        <c:idx val="30"/>
        <c:marker>
          <c:symbol val="none"/>
        </c:marker>
        <c:dLbl>
          <c:idx val="0"/>
          <c:layout/>
          <c:showLegendKey val="0"/>
          <c:showVal val="1"/>
          <c:showCatName val="0"/>
          <c:showSerName val="0"/>
          <c:showPercent val="0"/>
          <c:showBubbleSize val="0"/>
        </c:dLbl>
      </c:pivotFmt>
      <c:pivotFmt>
        <c:idx val="31"/>
        <c:marker>
          <c:symbol val="none"/>
        </c:marker>
        <c:dLbl>
          <c:idx val="0"/>
          <c:layout/>
          <c:showLegendKey val="0"/>
          <c:showVal val="1"/>
          <c:showCatName val="0"/>
          <c:showSerName val="0"/>
          <c:showPercent val="0"/>
          <c:showBubbleSize val="0"/>
        </c:dLbl>
      </c:pivotFmt>
      <c:pivotFmt>
        <c:idx val="32"/>
        <c:marker>
          <c:symbol val="none"/>
        </c:marker>
        <c:dLbl>
          <c:idx val="0"/>
          <c:layout/>
          <c:showLegendKey val="0"/>
          <c:showVal val="1"/>
          <c:showCatName val="0"/>
          <c:showSerName val="0"/>
          <c:showPercent val="0"/>
          <c:showBubbleSize val="0"/>
        </c:dLbl>
      </c:pivotFmt>
      <c:pivotFmt>
        <c:idx val="33"/>
        <c:marker>
          <c:symbol val="none"/>
        </c:marker>
        <c:dLbl>
          <c:idx val="0"/>
          <c:layout/>
          <c:showLegendKey val="0"/>
          <c:showVal val="1"/>
          <c:showCatName val="0"/>
          <c:showSerName val="0"/>
          <c:showPercent val="0"/>
          <c:showBubbleSize val="0"/>
        </c:dLbl>
      </c:pivotFmt>
      <c:pivotFmt>
        <c:idx val="34"/>
        <c:marker>
          <c:symbol val="none"/>
        </c:marker>
        <c:dLbl>
          <c:idx val="0"/>
          <c:layout/>
          <c:showLegendKey val="0"/>
          <c:showVal val="1"/>
          <c:showCatName val="0"/>
          <c:showSerName val="0"/>
          <c:showPercent val="0"/>
          <c:showBubbleSize val="0"/>
        </c:dLbl>
      </c:pivotFmt>
      <c:pivotFmt>
        <c:idx val="35"/>
        <c:marker>
          <c:symbol val="none"/>
        </c:marker>
        <c:dLbl>
          <c:idx val="0"/>
          <c:layout/>
          <c:showLegendKey val="0"/>
          <c:showVal val="1"/>
          <c:showCatName val="0"/>
          <c:showSerName val="0"/>
          <c:showPercent val="0"/>
          <c:showBubbleSize val="0"/>
        </c:dLbl>
      </c:pivotFmt>
      <c:pivotFmt>
        <c:idx val="36"/>
        <c:marker>
          <c:symbol val="none"/>
        </c:marker>
        <c:dLbl>
          <c:idx val="0"/>
          <c:layout/>
          <c:showLegendKey val="0"/>
          <c:showVal val="1"/>
          <c:showCatName val="0"/>
          <c:showSerName val="0"/>
          <c:showPercent val="0"/>
          <c:showBubbleSize val="0"/>
        </c:dLbl>
      </c:pivotFmt>
      <c:pivotFmt>
        <c:idx val="37"/>
        <c:marker>
          <c:symbol val="none"/>
        </c:marker>
        <c:dLbl>
          <c:idx val="0"/>
          <c:layout/>
          <c:showLegendKey val="0"/>
          <c:showVal val="1"/>
          <c:showCatName val="0"/>
          <c:showSerName val="0"/>
          <c:showPercent val="0"/>
          <c:showBubbleSize val="0"/>
        </c:dLbl>
      </c:pivotFmt>
      <c:pivotFmt>
        <c:idx val="38"/>
        <c:marker>
          <c:symbol val="none"/>
        </c:marker>
        <c:dLbl>
          <c:idx val="0"/>
          <c:layout/>
          <c:showLegendKey val="0"/>
          <c:showVal val="1"/>
          <c:showCatName val="0"/>
          <c:showSerName val="0"/>
          <c:showPercent val="0"/>
          <c:showBubbleSize val="0"/>
        </c:dLbl>
      </c:pivotFmt>
      <c:pivotFmt>
        <c:idx val="39"/>
        <c:marker>
          <c:symbol val="none"/>
        </c:marker>
        <c:dLbl>
          <c:idx val="0"/>
          <c:layout/>
          <c:showLegendKey val="0"/>
          <c:showVal val="1"/>
          <c:showCatName val="0"/>
          <c:showSerName val="0"/>
          <c:showPercent val="0"/>
          <c:showBubbleSize val="0"/>
        </c:dLbl>
      </c:pivotFmt>
      <c:pivotFmt>
        <c:idx val="40"/>
        <c:marker>
          <c:symbol val="none"/>
        </c:marker>
        <c:dLbl>
          <c:idx val="0"/>
          <c:layout/>
          <c:showLegendKey val="0"/>
          <c:showVal val="1"/>
          <c:showCatName val="0"/>
          <c:showSerName val="0"/>
          <c:showPercent val="0"/>
          <c:showBubbleSize val="0"/>
        </c:dLbl>
      </c:pivotFmt>
      <c:pivotFmt>
        <c:idx val="41"/>
        <c:marker>
          <c:symbol val="none"/>
        </c:marker>
        <c:dLbl>
          <c:idx val="0"/>
          <c:layout/>
          <c:showLegendKey val="0"/>
          <c:showVal val="1"/>
          <c:showCatName val="0"/>
          <c:showSerName val="0"/>
          <c:showPercent val="0"/>
          <c:showBubbleSize val="0"/>
        </c:dLbl>
      </c:pivotFmt>
      <c:pivotFmt>
        <c:idx val="42"/>
        <c:marker>
          <c:symbol val="none"/>
        </c:marker>
        <c:dLbl>
          <c:idx val="0"/>
          <c:layout/>
          <c:showLegendKey val="0"/>
          <c:showVal val="1"/>
          <c:showCatName val="0"/>
          <c:showSerName val="0"/>
          <c:showPercent val="0"/>
          <c:showBubbleSize val="0"/>
        </c:dLbl>
      </c:pivotFmt>
      <c:pivotFmt>
        <c:idx val="43"/>
        <c:marker>
          <c:symbol val="none"/>
        </c:marker>
        <c:dLbl>
          <c:idx val="0"/>
          <c:layout/>
          <c:showLegendKey val="0"/>
          <c:showVal val="1"/>
          <c:showCatName val="0"/>
          <c:showSerName val="0"/>
          <c:showPercent val="0"/>
          <c:showBubbleSize val="0"/>
        </c:dLbl>
      </c:pivotFmt>
      <c:pivotFmt>
        <c:idx val="44"/>
        <c:marker>
          <c:symbol val="none"/>
        </c:marker>
        <c:dLbl>
          <c:idx val="0"/>
          <c:layout/>
          <c:showLegendKey val="0"/>
          <c:showVal val="1"/>
          <c:showCatName val="0"/>
          <c:showSerName val="0"/>
          <c:showPercent val="0"/>
          <c:showBubbleSize val="0"/>
        </c:dLbl>
      </c:pivotFmt>
      <c:pivotFmt>
        <c:idx val="45"/>
        <c:marker>
          <c:symbol val="none"/>
        </c:marker>
        <c:dLbl>
          <c:idx val="0"/>
          <c:layout/>
          <c:showLegendKey val="0"/>
          <c:showVal val="1"/>
          <c:showCatName val="0"/>
          <c:showSerName val="0"/>
          <c:showPercent val="0"/>
          <c:showBubbleSize val="0"/>
        </c:dLbl>
      </c:pivotFmt>
      <c:pivotFmt>
        <c:idx val="46"/>
        <c:marker>
          <c:symbol val="none"/>
        </c:marker>
        <c:dLbl>
          <c:idx val="0"/>
          <c:layout/>
          <c:showLegendKey val="0"/>
          <c:showVal val="1"/>
          <c:showCatName val="0"/>
          <c:showSerName val="0"/>
          <c:showPercent val="0"/>
          <c:showBubbleSize val="0"/>
        </c:dLbl>
      </c:pivotFmt>
      <c:pivotFmt>
        <c:idx val="47"/>
        <c:marker>
          <c:symbol val="none"/>
        </c:marker>
        <c:dLbl>
          <c:idx val="0"/>
          <c:layout/>
          <c:showLegendKey val="0"/>
          <c:showVal val="1"/>
          <c:showCatName val="0"/>
          <c:showSerName val="0"/>
          <c:showPercent val="0"/>
          <c:showBubbleSize val="0"/>
        </c:dLbl>
      </c:pivotFmt>
      <c:pivotFmt>
        <c:idx val="48"/>
        <c:marker>
          <c:symbol val="none"/>
        </c:marker>
        <c:dLbl>
          <c:idx val="0"/>
          <c:layout/>
          <c:showLegendKey val="0"/>
          <c:showVal val="1"/>
          <c:showCatName val="0"/>
          <c:showSerName val="0"/>
          <c:showPercent val="0"/>
          <c:showBubbleSize val="0"/>
        </c:dLbl>
      </c:pivotFmt>
      <c:pivotFmt>
        <c:idx val="49"/>
        <c:marker>
          <c:symbol val="none"/>
        </c:marker>
        <c:dLbl>
          <c:idx val="0"/>
          <c:layout/>
          <c:showLegendKey val="0"/>
          <c:showVal val="1"/>
          <c:showCatName val="0"/>
          <c:showSerName val="0"/>
          <c:showPercent val="0"/>
          <c:showBubbleSize val="0"/>
        </c:dLbl>
      </c:pivotFmt>
      <c:pivotFmt>
        <c:idx val="50"/>
        <c:marker>
          <c:symbol val="none"/>
        </c:marker>
        <c:dLbl>
          <c:idx val="0"/>
          <c:layout/>
          <c:showLegendKey val="0"/>
          <c:showVal val="1"/>
          <c:showCatName val="0"/>
          <c:showSerName val="0"/>
          <c:showPercent val="0"/>
          <c:showBubbleSize val="0"/>
        </c:dLbl>
      </c:pivotFmt>
      <c:pivotFmt>
        <c:idx val="51"/>
        <c:marker>
          <c:symbol val="none"/>
        </c:marker>
        <c:dLbl>
          <c:idx val="0"/>
          <c:layout/>
          <c:showLegendKey val="0"/>
          <c:showVal val="1"/>
          <c:showCatName val="0"/>
          <c:showSerName val="0"/>
          <c:showPercent val="0"/>
          <c:showBubbleSize val="0"/>
        </c:dLbl>
      </c:pivotFmt>
      <c:pivotFmt>
        <c:idx val="52"/>
        <c:marker>
          <c:symbol val="none"/>
        </c:marker>
        <c:dLbl>
          <c:idx val="0"/>
          <c:layout/>
          <c:showLegendKey val="0"/>
          <c:showVal val="1"/>
          <c:showCatName val="0"/>
          <c:showSerName val="0"/>
          <c:showPercent val="0"/>
          <c:showBubbleSize val="0"/>
        </c:dLbl>
      </c:pivotFmt>
      <c:pivotFmt>
        <c:idx val="53"/>
        <c:marker>
          <c:symbol val="none"/>
        </c:marker>
        <c:dLbl>
          <c:idx val="0"/>
          <c:layout/>
          <c:showLegendKey val="0"/>
          <c:showVal val="1"/>
          <c:showCatName val="0"/>
          <c:showSerName val="0"/>
          <c:showPercent val="0"/>
          <c:showBubbleSize val="0"/>
        </c:dLbl>
      </c:pivotFmt>
      <c:pivotFmt>
        <c:idx val="54"/>
        <c:marker>
          <c:symbol val="none"/>
        </c:marker>
        <c:dLbl>
          <c:idx val="0"/>
          <c:layout/>
          <c:showLegendKey val="0"/>
          <c:showVal val="1"/>
          <c:showCatName val="0"/>
          <c:showSerName val="0"/>
          <c:showPercent val="0"/>
          <c:showBubbleSize val="0"/>
        </c:dLbl>
      </c:pivotFmt>
      <c:pivotFmt>
        <c:idx val="55"/>
        <c:marker>
          <c:symbol val="none"/>
        </c:marker>
        <c:dLbl>
          <c:idx val="0"/>
          <c:layout/>
          <c:showLegendKey val="0"/>
          <c:showVal val="1"/>
          <c:showCatName val="0"/>
          <c:showSerName val="0"/>
          <c:showPercent val="0"/>
          <c:showBubbleSize val="0"/>
        </c:dLbl>
      </c:pivotFmt>
      <c:pivotFmt>
        <c:idx val="56"/>
        <c:marker>
          <c:symbol val="none"/>
        </c:marker>
        <c:dLbl>
          <c:idx val="0"/>
          <c:layout/>
          <c:showLegendKey val="0"/>
          <c:showVal val="1"/>
          <c:showCatName val="0"/>
          <c:showSerName val="0"/>
          <c:showPercent val="0"/>
          <c:showBubbleSize val="0"/>
        </c:dLbl>
      </c:pivotFmt>
      <c:pivotFmt>
        <c:idx val="57"/>
        <c:marker>
          <c:symbol val="none"/>
        </c:marker>
        <c:dLbl>
          <c:idx val="0"/>
          <c:layout/>
          <c:showLegendKey val="0"/>
          <c:showVal val="1"/>
          <c:showCatName val="0"/>
          <c:showSerName val="0"/>
          <c:showPercent val="0"/>
          <c:showBubbleSize val="0"/>
        </c:dLbl>
      </c:pivotFmt>
      <c:pivotFmt>
        <c:idx val="58"/>
        <c:marker>
          <c:symbol val="none"/>
        </c:marker>
        <c:dLbl>
          <c:idx val="0"/>
          <c:layout/>
          <c:showLegendKey val="0"/>
          <c:showVal val="1"/>
          <c:showCatName val="0"/>
          <c:showSerName val="0"/>
          <c:showPercent val="0"/>
          <c:showBubbleSize val="0"/>
        </c:dLbl>
      </c:pivotFmt>
      <c:pivotFmt>
        <c:idx val="59"/>
        <c:marker>
          <c:symbol val="none"/>
        </c:marker>
        <c:dLbl>
          <c:idx val="0"/>
          <c:layout/>
          <c:showLegendKey val="0"/>
          <c:showVal val="1"/>
          <c:showCatName val="0"/>
          <c:showSerName val="0"/>
          <c:showPercent val="0"/>
          <c:showBubbleSize val="0"/>
        </c:dLbl>
      </c:pivotFmt>
      <c:pivotFmt>
        <c:idx val="60"/>
        <c:marker>
          <c:symbol val="none"/>
        </c:marker>
        <c:dLbl>
          <c:idx val="0"/>
          <c:layout/>
          <c:showLegendKey val="0"/>
          <c:showVal val="1"/>
          <c:showCatName val="0"/>
          <c:showSerName val="0"/>
          <c:showPercent val="0"/>
          <c:showBubbleSize val="0"/>
        </c:dLbl>
      </c:pivotFmt>
      <c:pivotFmt>
        <c:idx val="61"/>
        <c:marker>
          <c:symbol val="none"/>
        </c:marker>
        <c:dLbl>
          <c:idx val="0"/>
          <c:layout/>
          <c:showLegendKey val="0"/>
          <c:showVal val="1"/>
          <c:showCatName val="0"/>
          <c:showSerName val="0"/>
          <c:showPercent val="0"/>
          <c:showBubbleSize val="0"/>
        </c:dLbl>
      </c:pivotFmt>
      <c:pivotFmt>
        <c:idx val="62"/>
        <c:marker>
          <c:symbol val="none"/>
        </c:marker>
        <c:dLbl>
          <c:idx val="0"/>
          <c:layout/>
          <c:showLegendKey val="0"/>
          <c:showVal val="1"/>
          <c:showCatName val="0"/>
          <c:showSerName val="0"/>
          <c:showPercent val="0"/>
          <c:showBubbleSize val="0"/>
        </c:dLbl>
      </c:pivotFmt>
      <c:pivotFmt>
        <c:idx val="63"/>
        <c:marker>
          <c:symbol val="none"/>
        </c:marker>
        <c:dLbl>
          <c:idx val="0"/>
          <c:layout/>
          <c:showLegendKey val="0"/>
          <c:showVal val="1"/>
          <c:showCatName val="0"/>
          <c:showSerName val="0"/>
          <c:showPercent val="0"/>
          <c:showBubbleSize val="0"/>
        </c:dLbl>
      </c:pivotFmt>
      <c:pivotFmt>
        <c:idx val="64"/>
        <c:marker>
          <c:symbol val="none"/>
        </c:marker>
        <c:dLbl>
          <c:idx val="0"/>
          <c:layout/>
          <c:showLegendKey val="0"/>
          <c:showVal val="1"/>
          <c:showCatName val="0"/>
          <c:showSerName val="0"/>
          <c:showPercent val="0"/>
          <c:showBubbleSize val="0"/>
        </c:dLbl>
      </c:pivotFmt>
      <c:pivotFmt>
        <c:idx val="65"/>
        <c:marker>
          <c:symbol val="none"/>
        </c:marker>
        <c:dLbl>
          <c:idx val="0"/>
          <c:layout/>
          <c:showLegendKey val="0"/>
          <c:showVal val="1"/>
          <c:showCatName val="0"/>
          <c:showSerName val="0"/>
          <c:showPercent val="0"/>
          <c:showBubbleSize val="0"/>
        </c:dLbl>
      </c:pivotFmt>
      <c:pivotFmt>
        <c:idx val="66"/>
        <c:marker>
          <c:symbol val="none"/>
        </c:marker>
        <c:dLbl>
          <c:idx val="0"/>
          <c:layout/>
          <c:showLegendKey val="0"/>
          <c:showVal val="1"/>
          <c:showCatName val="0"/>
          <c:showSerName val="0"/>
          <c:showPercent val="0"/>
          <c:showBubbleSize val="0"/>
        </c:dLbl>
      </c:pivotFmt>
      <c:pivotFmt>
        <c:idx val="67"/>
        <c:marker>
          <c:symbol val="none"/>
        </c:marker>
        <c:dLbl>
          <c:idx val="0"/>
          <c:layout/>
          <c:showLegendKey val="0"/>
          <c:showVal val="1"/>
          <c:showCatName val="0"/>
          <c:showSerName val="0"/>
          <c:showPercent val="0"/>
          <c:showBubbleSize val="0"/>
        </c:dLbl>
      </c:pivotFmt>
      <c:pivotFmt>
        <c:idx val="68"/>
        <c:marker>
          <c:symbol val="none"/>
        </c:marker>
        <c:dLbl>
          <c:idx val="0"/>
          <c:layout/>
          <c:showLegendKey val="0"/>
          <c:showVal val="1"/>
          <c:showCatName val="0"/>
          <c:showSerName val="0"/>
          <c:showPercent val="0"/>
          <c:showBubbleSize val="0"/>
        </c:dLbl>
      </c:pivotFmt>
      <c:pivotFmt>
        <c:idx val="69"/>
        <c:marker>
          <c:symbol val="none"/>
        </c:marker>
        <c:dLbl>
          <c:idx val="0"/>
          <c:layout/>
          <c:showLegendKey val="0"/>
          <c:showVal val="1"/>
          <c:showCatName val="0"/>
          <c:showSerName val="0"/>
          <c:showPercent val="0"/>
          <c:showBubbleSize val="0"/>
        </c:dLbl>
      </c:pivotFmt>
      <c:pivotFmt>
        <c:idx val="70"/>
        <c:marker>
          <c:symbol val="none"/>
        </c:marker>
        <c:dLbl>
          <c:idx val="0"/>
          <c:layout/>
          <c:showLegendKey val="0"/>
          <c:showVal val="1"/>
          <c:showCatName val="0"/>
          <c:showSerName val="0"/>
          <c:showPercent val="0"/>
          <c:showBubbleSize val="0"/>
        </c:dLbl>
      </c:pivotFmt>
      <c:pivotFmt>
        <c:idx val="71"/>
        <c:marker>
          <c:symbol val="none"/>
        </c:marker>
        <c:dLbl>
          <c:idx val="0"/>
          <c:layout/>
          <c:showLegendKey val="0"/>
          <c:showVal val="1"/>
          <c:showCatName val="0"/>
          <c:showSerName val="0"/>
          <c:showPercent val="0"/>
          <c:showBubbleSize val="0"/>
        </c:dLbl>
      </c:pivotFmt>
      <c:pivotFmt>
        <c:idx val="72"/>
        <c:marker>
          <c:symbol val="none"/>
        </c:marker>
      </c:pivotFmt>
      <c:pivotFmt>
        <c:idx val="73"/>
        <c:marker>
          <c:symbol val="none"/>
        </c:marker>
      </c:pivotFmt>
      <c:pivotFmt>
        <c:idx val="74"/>
        <c:marker>
          <c:symbol val="none"/>
        </c:marker>
      </c:pivotFmt>
      <c:pivotFmt>
        <c:idx val="75"/>
        <c:marker>
          <c:symbol val="none"/>
        </c:marker>
      </c:pivotFmt>
      <c:pivotFmt>
        <c:idx val="76"/>
        <c:marker>
          <c:symbol val="none"/>
        </c:marker>
      </c:pivotFmt>
      <c:pivotFmt>
        <c:idx val="77"/>
        <c:marker>
          <c:symbol val="none"/>
        </c:marker>
      </c:pivotFmt>
      <c:pivotFmt>
        <c:idx val="78"/>
        <c:marker>
          <c:symbol val="none"/>
        </c:marker>
      </c:pivotFmt>
      <c:pivotFmt>
        <c:idx val="79"/>
        <c:marker>
          <c:symbol val="none"/>
        </c:marker>
      </c:pivotFmt>
      <c:pivotFmt>
        <c:idx val="80"/>
        <c:marker>
          <c:symbol val="none"/>
        </c:marker>
      </c:pivotFmt>
      <c:pivotFmt>
        <c:idx val="81"/>
        <c:marker>
          <c:symbol val="none"/>
        </c:marker>
      </c:pivotFmt>
      <c:pivotFmt>
        <c:idx val="82"/>
        <c:marker>
          <c:symbol val="none"/>
        </c:marker>
      </c:pivotFmt>
      <c:pivotFmt>
        <c:idx val="83"/>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percentStacked"/>
        <c:varyColors val="0"/>
        <c:ser>
          <c:idx val="0"/>
          <c:order val="0"/>
          <c:tx>
            <c:strRef>
              <c:f>'pivot table 2'!$I$8:$I$10</c:f>
              <c:strCache>
                <c:ptCount val="1"/>
                <c:pt idx="0">
                  <c:v>Aquarius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2'!$I$11</c:f>
              <c:numCache>
                <c:formatCode>General</c:formatCode>
                <c:ptCount val="1"/>
                <c:pt idx="0">
                  <c:v>1</c:v>
                </c:pt>
              </c:numCache>
            </c:numRef>
          </c:val>
        </c:ser>
        <c:ser>
          <c:idx val="1"/>
          <c:order val="1"/>
          <c:tx>
            <c:strRef>
              <c:f>'pivot table 2'!$J$8:$J$10</c:f>
              <c:strCache>
                <c:ptCount val="1"/>
                <c:pt idx="0">
                  <c:v>Aquarius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2'!$J$11</c:f>
              <c:numCache>
                <c:formatCode>General</c:formatCode>
                <c:ptCount val="1"/>
                <c:pt idx="0">
                  <c:v>1</c:v>
                </c:pt>
              </c:numCache>
            </c:numRef>
          </c:val>
        </c:ser>
        <c:ser>
          <c:idx val="2"/>
          <c:order val="2"/>
          <c:tx>
            <c:strRef>
              <c:f>'pivot table 2'!$K$8:$K$10</c:f>
              <c:strCache>
                <c:ptCount val="1"/>
                <c:pt idx="0">
                  <c:v>Aquarius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2'!$K$11</c:f>
              <c:numCache>
                <c:formatCode>General</c:formatCode>
                <c:ptCount val="1"/>
              </c:numCache>
            </c:numRef>
          </c:val>
        </c:ser>
        <c:ser>
          <c:idx val="3"/>
          <c:order val="3"/>
          <c:tx>
            <c:strRef>
              <c:f>'pivot table 2'!$L$8:$L$10</c:f>
              <c:strCache>
                <c:ptCount val="1"/>
                <c:pt idx="0">
                  <c:v>Aquarius - Count of O+</c:v>
                </c:pt>
              </c:strCache>
            </c:strRef>
          </c:tx>
          <c:invertIfNegative val="0"/>
          <c:cat>
            <c:strRef>
              <c:f>'pivot table 2'!$I$11</c:f>
              <c:strCache>
                <c:ptCount val="1"/>
                <c:pt idx="0">
                  <c:v>Total</c:v>
                </c:pt>
              </c:strCache>
            </c:strRef>
          </c:cat>
          <c:val>
            <c:numRef>
              <c:f>'pivot table 2'!$L$11</c:f>
              <c:numCache>
                <c:formatCode>General</c:formatCode>
                <c:ptCount val="1"/>
                <c:pt idx="0">
                  <c:v>1</c:v>
                </c:pt>
              </c:numCache>
            </c:numRef>
          </c:val>
        </c:ser>
        <c:ser>
          <c:idx val="4"/>
          <c:order val="4"/>
          <c:tx>
            <c:strRef>
              <c:f>'pivot table 2'!$M$8:$M$10</c:f>
              <c:strCache>
                <c:ptCount val="1"/>
                <c:pt idx="0">
                  <c:v>Aquarius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2'!$M$11</c:f>
              <c:numCache>
                <c:formatCode>General</c:formatCode>
                <c:ptCount val="1"/>
                <c:pt idx="0">
                  <c:v>1</c:v>
                </c:pt>
              </c:numCache>
            </c:numRef>
          </c:val>
        </c:ser>
        <c:ser>
          <c:idx val="5"/>
          <c:order val="5"/>
          <c:tx>
            <c:strRef>
              <c:f>'pivot table 2'!$N$8:$N$10</c:f>
              <c:strCache>
                <c:ptCount val="1"/>
                <c:pt idx="0">
                  <c:v>Aquarius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2'!$N$11</c:f>
              <c:numCache>
                <c:formatCode>General</c:formatCode>
                <c:ptCount val="1"/>
              </c:numCache>
            </c:numRef>
          </c:val>
        </c:ser>
        <c:ser>
          <c:idx val="6"/>
          <c:order val="6"/>
          <c:tx>
            <c:strRef>
              <c:f>'pivot table 2'!$O$8:$O$10</c:f>
              <c:strCache>
                <c:ptCount val="1"/>
                <c:pt idx="0">
                  <c:v>Aries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2'!$O$11</c:f>
              <c:numCache>
                <c:formatCode>General</c:formatCode>
                <c:ptCount val="1"/>
              </c:numCache>
            </c:numRef>
          </c:val>
        </c:ser>
        <c:ser>
          <c:idx val="7"/>
          <c:order val="7"/>
          <c:tx>
            <c:strRef>
              <c:f>'pivot table 2'!$P$8:$P$10</c:f>
              <c:strCache>
                <c:ptCount val="1"/>
                <c:pt idx="0">
                  <c:v>Aries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2'!$P$11</c:f>
              <c:numCache>
                <c:formatCode>General</c:formatCode>
                <c:ptCount val="1"/>
                <c:pt idx="0">
                  <c:v>1</c:v>
                </c:pt>
              </c:numCache>
            </c:numRef>
          </c:val>
        </c:ser>
        <c:ser>
          <c:idx val="8"/>
          <c:order val="8"/>
          <c:tx>
            <c:strRef>
              <c:f>'pivot table 2'!$Q$8:$Q$10</c:f>
              <c:strCache>
                <c:ptCount val="1"/>
                <c:pt idx="0">
                  <c:v>Aries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2'!$Q$11</c:f>
              <c:numCache>
                <c:formatCode>General</c:formatCode>
                <c:ptCount val="1"/>
              </c:numCache>
            </c:numRef>
          </c:val>
        </c:ser>
        <c:ser>
          <c:idx val="9"/>
          <c:order val="9"/>
          <c:tx>
            <c:strRef>
              <c:f>'pivot table 2'!$R$8:$R$10</c:f>
              <c:strCache>
                <c:ptCount val="1"/>
                <c:pt idx="0">
                  <c:v>Aries - Count of O+</c:v>
                </c:pt>
              </c:strCache>
            </c:strRef>
          </c:tx>
          <c:invertIfNegative val="0"/>
          <c:cat>
            <c:strRef>
              <c:f>'pivot table 2'!$I$11</c:f>
              <c:strCache>
                <c:ptCount val="1"/>
                <c:pt idx="0">
                  <c:v>Total</c:v>
                </c:pt>
              </c:strCache>
            </c:strRef>
          </c:cat>
          <c:val>
            <c:numRef>
              <c:f>'pivot table 2'!$R$11</c:f>
              <c:numCache>
                <c:formatCode>General</c:formatCode>
                <c:ptCount val="1"/>
              </c:numCache>
            </c:numRef>
          </c:val>
        </c:ser>
        <c:ser>
          <c:idx val="10"/>
          <c:order val="10"/>
          <c:tx>
            <c:strRef>
              <c:f>'pivot table 2'!$S$8:$S$10</c:f>
              <c:strCache>
                <c:ptCount val="1"/>
                <c:pt idx="0">
                  <c:v>Aries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2'!$S$11</c:f>
              <c:numCache>
                <c:formatCode>General</c:formatCode>
                <c:ptCount val="1"/>
                <c:pt idx="0">
                  <c:v>1</c:v>
                </c:pt>
              </c:numCache>
            </c:numRef>
          </c:val>
        </c:ser>
        <c:ser>
          <c:idx val="11"/>
          <c:order val="11"/>
          <c:tx>
            <c:strRef>
              <c:f>'pivot table 2'!$T$8:$T$10</c:f>
              <c:strCache>
                <c:ptCount val="1"/>
                <c:pt idx="0">
                  <c:v>Aries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2'!$T$11</c:f>
              <c:numCache>
                <c:formatCode>General</c:formatCode>
                <c:ptCount val="1"/>
                <c:pt idx="0">
                  <c:v>1</c:v>
                </c:pt>
              </c:numCache>
            </c:numRef>
          </c:val>
        </c:ser>
        <c:ser>
          <c:idx val="12"/>
          <c:order val="12"/>
          <c:tx>
            <c:strRef>
              <c:f>'pivot table 2'!$U$8:$U$10</c:f>
              <c:strCache>
                <c:ptCount val="1"/>
                <c:pt idx="0">
                  <c:v>Cancer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2'!$U$11</c:f>
              <c:numCache>
                <c:formatCode>General</c:formatCode>
                <c:ptCount val="1"/>
                <c:pt idx="0">
                  <c:v>1</c:v>
                </c:pt>
              </c:numCache>
            </c:numRef>
          </c:val>
        </c:ser>
        <c:ser>
          <c:idx val="13"/>
          <c:order val="13"/>
          <c:tx>
            <c:strRef>
              <c:f>'pivot table 2'!$V$8:$V$10</c:f>
              <c:strCache>
                <c:ptCount val="1"/>
                <c:pt idx="0">
                  <c:v>Cancer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2'!$V$11</c:f>
              <c:numCache>
                <c:formatCode>General</c:formatCode>
                <c:ptCount val="1"/>
                <c:pt idx="0">
                  <c:v>1</c:v>
                </c:pt>
              </c:numCache>
            </c:numRef>
          </c:val>
        </c:ser>
        <c:ser>
          <c:idx val="14"/>
          <c:order val="14"/>
          <c:tx>
            <c:strRef>
              <c:f>'pivot table 2'!$W$8:$W$10</c:f>
              <c:strCache>
                <c:ptCount val="1"/>
                <c:pt idx="0">
                  <c:v>Cancer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2'!$W$11</c:f>
              <c:numCache>
                <c:formatCode>General</c:formatCode>
                <c:ptCount val="1"/>
                <c:pt idx="0">
                  <c:v>1</c:v>
                </c:pt>
              </c:numCache>
            </c:numRef>
          </c:val>
        </c:ser>
        <c:ser>
          <c:idx val="15"/>
          <c:order val="15"/>
          <c:tx>
            <c:strRef>
              <c:f>'pivot table 2'!$X$8:$X$10</c:f>
              <c:strCache>
                <c:ptCount val="1"/>
                <c:pt idx="0">
                  <c:v>Cancer - Count of O+</c:v>
                </c:pt>
              </c:strCache>
            </c:strRef>
          </c:tx>
          <c:invertIfNegative val="0"/>
          <c:cat>
            <c:strRef>
              <c:f>'pivot table 2'!$I$11</c:f>
              <c:strCache>
                <c:ptCount val="1"/>
                <c:pt idx="0">
                  <c:v>Total</c:v>
                </c:pt>
              </c:strCache>
            </c:strRef>
          </c:cat>
          <c:val>
            <c:numRef>
              <c:f>'pivot table 2'!$X$11</c:f>
              <c:numCache>
                <c:formatCode>General</c:formatCode>
                <c:ptCount val="1"/>
                <c:pt idx="0">
                  <c:v>1</c:v>
                </c:pt>
              </c:numCache>
            </c:numRef>
          </c:val>
        </c:ser>
        <c:ser>
          <c:idx val="16"/>
          <c:order val="16"/>
          <c:tx>
            <c:strRef>
              <c:f>'pivot table 2'!$Y$8:$Y$10</c:f>
              <c:strCache>
                <c:ptCount val="1"/>
                <c:pt idx="0">
                  <c:v>Cancer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2'!$Y$11</c:f>
              <c:numCache>
                <c:formatCode>General</c:formatCode>
                <c:ptCount val="1"/>
              </c:numCache>
            </c:numRef>
          </c:val>
        </c:ser>
        <c:ser>
          <c:idx val="17"/>
          <c:order val="17"/>
          <c:tx>
            <c:strRef>
              <c:f>'pivot table 2'!$Z$8:$Z$10</c:f>
              <c:strCache>
                <c:ptCount val="1"/>
                <c:pt idx="0">
                  <c:v>Cancer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2'!$Z$11</c:f>
              <c:numCache>
                <c:formatCode>General</c:formatCode>
                <c:ptCount val="1"/>
                <c:pt idx="0">
                  <c:v>1</c:v>
                </c:pt>
              </c:numCache>
            </c:numRef>
          </c:val>
        </c:ser>
        <c:ser>
          <c:idx val="18"/>
          <c:order val="18"/>
          <c:tx>
            <c:strRef>
              <c:f>'pivot table 2'!$AA$8:$AA$10</c:f>
              <c:strCache>
                <c:ptCount val="1"/>
                <c:pt idx="0">
                  <c:v>Capricorn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2'!$AA$11</c:f>
              <c:numCache>
                <c:formatCode>General</c:formatCode>
                <c:ptCount val="1"/>
              </c:numCache>
            </c:numRef>
          </c:val>
        </c:ser>
        <c:ser>
          <c:idx val="19"/>
          <c:order val="19"/>
          <c:tx>
            <c:strRef>
              <c:f>'pivot table 2'!$AB$8:$AB$10</c:f>
              <c:strCache>
                <c:ptCount val="1"/>
                <c:pt idx="0">
                  <c:v>Capricorn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2'!$AB$11</c:f>
              <c:numCache>
                <c:formatCode>General</c:formatCode>
                <c:ptCount val="1"/>
              </c:numCache>
            </c:numRef>
          </c:val>
        </c:ser>
        <c:ser>
          <c:idx val="20"/>
          <c:order val="20"/>
          <c:tx>
            <c:strRef>
              <c:f>'pivot table 2'!$AC$8:$AC$10</c:f>
              <c:strCache>
                <c:ptCount val="1"/>
                <c:pt idx="0">
                  <c:v>Capricorn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2'!$AC$11</c:f>
              <c:numCache>
                <c:formatCode>General</c:formatCode>
                <c:ptCount val="1"/>
              </c:numCache>
            </c:numRef>
          </c:val>
        </c:ser>
        <c:ser>
          <c:idx val="21"/>
          <c:order val="21"/>
          <c:tx>
            <c:strRef>
              <c:f>'pivot table 2'!$AD$8:$AD$10</c:f>
              <c:strCache>
                <c:ptCount val="1"/>
                <c:pt idx="0">
                  <c:v>Capricorn - Count of O+</c:v>
                </c:pt>
              </c:strCache>
            </c:strRef>
          </c:tx>
          <c:invertIfNegative val="0"/>
          <c:cat>
            <c:strRef>
              <c:f>'pivot table 2'!$I$11</c:f>
              <c:strCache>
                <c:ptCount val="1"/>
                <c:pt idx="0">
                  <c:v>Total</c:v>
                </c:pt>
              </c:strCache>
            </c:strRef>
          </c:cat>
          <c:val>
            <c:numRef>
              <c:f>'pivot table 2'!$AD$11</c:f>
              <c:numCache>
                <c:formatCode>General</c:formatCode>
                <c:ptCount val="1"/>
                <c:pt idx="0">
                  <c:v>1</c:v>
                </c:pt>
              </c:numCache>
            </c:numRef>
          </c:val>
        </c:ser>
        <c:ser>
          <c:idx val="22"/>
          <c:order val="22"/>
          <c:tx>
            <c:strRef>
              <c:f>'pivot table 2'!$AE$8:$AE$10</c:f>
              <c:strCache>
                <c:ptCount val="1"/>
                <c:pt idx="0">
                  <c:v>Capricorn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2'!$AE$11</c:f>
              <c:numCache>
                <c:formatCode>General</c:formatCode>
                <c:ptCount val="1"/>
                <c:pt idx="0">
                  <c:v>1</c:v>
                </c:pt>
              </c:numCache>
            </c:numRef>
          </c:val>
        </c:ser>
        <c:ser>
          <c:idx val="23"/>
          <c:order val="23"/>
          <c:tx>
            <c:strRef>
              <c:f>'pivot table 2'!$AF$8:$AF$10</c:f>
              <c:strCache>
                <c:ptCount val="1"/>
                <c:pt idx="0">
                  <c:v>Capricorn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2'!$AF$11</c:f>
              <c:numCache>
                <c:formatCode>General</c:formatCode>
                <c:ptCount val="1"/>
              </c:numCache>
            </c:numRef>
          </c:val>
        </c:ser>
        <c:ser>
          <c:idx val="24"/>
          <c:order val="24"/>
          <c:tx>
            <c:strRef>
              <c:f>'pivot table 2'!$AG$8:$AG$10</c:f>
              <c:strCache>
                <c:ptCount val="1"/>
                <c:pt idx="0">
                  <c:v>Gemini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2'!$AG$11</c:f>
              <c:numCache>
                <c:formatCode>General</c:formatCode>
                <c:ptCount val="1"/>
                <c:pt idx="0">
                  <c:v>1</c:v>
                </c:pt>
              </c:numCache>
            </c:numRef>
          </c:val>
        </c:ser>
        <c:ser>
          <c:idx val="25"/>
          <c:order val="25"/>
          <c:tx>
            <c:strRef>
              <c:f>'pivot table 2'!$AH$8:$AH$10</c:f>
              <c:strCache>
                <c:ptCount val="1"/>
                <c:pt idx="0">
                  <c:v>Gemini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2'!$AH$11</c:f>
              <c:numCache>
                <c:formatCode>General</c:formatCode>
                <c:ptCount val="1"/>
              </c:numCache>
            </c:numRef>
          </c:val>
        </c:ser>
        <c:ser>
          <c:idx val="26"/>
          <c:order val="26"/>
          <c:tx>
            <c:strRef>
              <c:f>'pivot table 2'!$AI$8:$AI$10</c:f>
              <c:strCache>
                <c:ptCount val="1"/>
                <c:pt idx="0">
                  <c:v>Gemini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2'!$AI$11</c:f>
              <c:numCache>
                <c:formatCode>General</c:formatCode>
                <c:ptCount val="1"/>
              </c:numCache>
            </c:numRef>
          </c:val>
        </c:ser>
        <c:ser>
          <c:idx val="27"/>
          <c:order val="27"/>
          <c:tx>
            <c:strRef>
              <c:f>'pivot table 2'!$AJ$8:$AJ$10</c:f>
              <c:strCache>
                <c:ptCount val="1"/>
                <c:pt idx="0">
                  <c:v>Gemini - Count of O+</c:v>
                </c:pt>
              </c:strCache>
            </c:strRef>
          </c:tx>
          <c:invertIfNegative val="0"/>
          <c:cat>
            <c:strRef>
              <c:f>'pivot table 2'!$I$11</c:f>
              <c:strCache>
                <c:ptCount val="1"/>
                <c:pt idx="0">
                  <c:v>Total</c:v>
                </c:pt>
              </c:strCache>
            </c:strRef>
          </c:cat>
          <c:val>
            <c:numRef>
              <c:f>'pivot table 2'!$AJ$11</c:f>
              <c:numCache>
                <c:formatCode>General</c:formatCode>
                <c:ptCount val="1"/>
              </c:numCache>
            </c:numRef>
          </c:val>
        </c:ser>
        <c:ser>
          <c:idx val="28"/>
          <c:order val="28"/>
          <c:tx>
            <c:strRef>
              <c:f>'pivot table 2'!$AK$8:$AK$10</c:f>
              <c:strCache>
                <c:ptCount val="1"/>
                <c:pt idx="0">
                  <c:v>Gemini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2'!$AK$11</c:f>
              <c:numCache>
                <c:formatCode>General</c:formatCode>
                <c:ptCount val="1"/>
              </c:numCache>
            </c:numRef>
          </c:val>
        </c:ser>
        <c:ser>
          <c:idx val="29"/>
          <c:order val="29"/>
          <c:tx>
            <c:strRef>
              <c:f>'pivot table 2'!$AL$8:$AL$10</c:f>
              <c:strCache>
                <c:ptCount val="1"/>
                <c:pt idx="0">
                  <c:v>Gemini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2'!$AL$11</c:f>
              <c:numCache>
                <c:formatCode>General</c:formatCode>
                <c:ptCount val="1"/>
              </c:numCache>
            </c:numRef>
          </c:val>
        </c:ser>
        <c:ser>
          <c:idx val="30"/>
          <c:order val="30"/>
          <c:tx>
            <c:strRef>
              <c:f>'pivot table 2'!$AM$8:$AM$10</c:f>
              <c:strCache>
                <c:ptCount val="1"/>
                <c:pt idx="0">
                  <c:v>Leo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2'!$AM$11</c:f>
              <c:numCache>
                <c:formatCode>General</c:formatCode>
                <c:ptCount val="1"/>
              </c:numCache>
            </c:numRef>
          </c:val>
        </c:ser>
        <c:ser>
          <c:idx val="31"/>
          <c:order val="31"/>
          <c:tx>
            <c:strRef>
              <c:f>'pivot table 2'!$AN$8:$AN$10</c:f>
              <c:strCache>
                <c:ptCount val="1"/>
                <c:pt idx="0">
                  <c:v>Leo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2'!$AN$11</c:f>
              <c:numCache>
                <c:formatCode>General</c:formatCode>
                <c:ptCount val="1"/>
                <c:pt idx="0">
                  <c:v>1</c:v>
                </c:pt>
              </c:numCache>
            </c:numRef>
          </c:val>
        </c:ser>
        <c:ser>
          <c:idx val="32"/>
          <c:order val="32"/>
          <c:tx>
            <c:strRef>
              <c:f>'pivot table 2'!$AO$8:$AO$10</c:f>
              <c:strCache>
                <c:ptCount val="1"/>
                <c:pt idx="0">
                  <c:v>Leo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2'!$AO$11</c:f>
              <c:numCache>
                <c:formatCode>General</c:formatCode>
                <c:ptCount val="1"/>
                <c:pt idx="0">
                  <c:v>1</c:v>
                </c:pt>
              </c:numCache>
            </c:numRef>
          </c:val>
        </c:ser>
        <c:ser>
          <c:idx val="33"/>
          <c:order val="33"/>
          <c:tx>
            <c:strRef>
              <c:f>'pivot table 2'!$AP$8:$AP$10</c:f>
              <c:strCache>
                <c:ptCount val="1"/>
                <c:pt idx="0">
                  <c:v>Leo - Count of O+</c:v>
                </c:pt>
              </c:strCache>
            </c:strRef>
          </c:tx>
          <c:invertIfNegative val="0"/>
          <c:cat>
            <c:strRef>
              <c:f>'pivot table 2'!$I$11</c:f>
              <c:strCache>
                <c:ptCount val="1"/>
                <c:pt idx="0">
                  <c:v>Total</c:v>
                </c:pt>
              </c:strCache>
            </c:strRef>
          </c:cat>
          <c:val>
            <c:numRef>
              <c:f>'pivot table 2'!$AP$11</c:f>
              <c:numCache>
                <c:formatCode>General</c:formatCode>
                <c:ptCount val="1"/>
                <c:pt idx="0">
                  <c:v>1</c:v>
                </c:pt>
              </c:numCache>
            </c:numRef>
          </c:val>
        </c:ser>
        <c:ser>
          <c:idx val="34"/>
          <c:order val="34"/>
          <c:tx>
            <c:strRef>
              <c:f>'pivot table 2'!$AQ$8:$AQ$10</c:f>
              <c:strCache>
                <c:ptCount val="1"/>
                <c:pt idx="0">
                  <c:v>Leo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2'!$AQ$11</c:f>
              <c:numCache>
                <c:formatCode>General</c:formatCode>
                <c:ptCount val="1"/>
                <c:pt idx="0">
                  <c:v>1</c:v>
                </c:pt>
              </c:numCache>
            </c:numRef>
          </c:val>
        </c:ser>
        <c:ser>
          <c:idx val="35"/>
          <c:order val="35"/>
          <c:tx>
            <c:strRef>
              <c:f>'pivot table 2'!$AR$8:$AR$10</c:f>
              <c:strCache>
                <c:ptCount val="1"/>
                <c:pt idx="0">
                  <c:v>Leo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2'!$AR$11</c:f>
              <c:numCache>
                <c:formatCode>General</c:formatCode>
                <c:ptCount val="1"/>
              </c:numCache>
            </c:numRef>
          </c:val>
        </c:ser>
        <c:ser>
          <c:idx val="36"/>
          <c:order val="36"/>
          <c:tx>
            <c:strRef>
              <c:f>'pivot table 2'!$AS$8:$AS$10</c:f>
              <c:strCache>
                <c:ptCount val="1"/>
                <c:pt idx="0">
                  <c:v>Libra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2'!$AS$11</c:f>
              <c:numCache>
                <c:formatCode>General</c:formatCode>
                <c:ptCount val="1"/>
                <c:pt idx="0">
                  <c:v>1</c:v>
                </c:pt>
              </c:numCache>
            </c:numRef>
          </c:val>
        </c:ser>
        <c:ser>
          <c:idx val="37"/>
          <c:order val="37"/>
          <c:tx>
            <c:strRef>
              <c:f>'pivot table 2'!$AT$8:$AT$10</c:f>
              <c:strCache>
                <c:ptCount val="1"/>
                <c:pt idx="0">
                  <c:v>Libra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2'!$AT$11</c:f>
              <c:numCache>
                <c:formatCode>General</c:formatCode>
                <c:ptCount val="1"/>
              </c:numCache>
            </c:numRef>
          </c:val>
        </c:ser>
        <c:ser>
          <c:idx val="38"/>
          <c:order val="38"/>
          <c:tx>
            <c:strRef>
              <c:f>'pivot table 2'!$AU$8:$AU$10</c:f>
              <c:strCache>
                <c:ptCount val="1"/>
                <c:pt idx="0">
                  <c:v>Libra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2'!$AU$11</c:f>
              <c:numCache>
                <c:formatCode>General</c:formatCode>
                <c:ptCount val="1"/>
              </c:numCache>
            </c:numRef>
          </c:val>
        </c:ser>
        <c:ser>
          <c:idx val="39"/>
          <c:order val="39"/>
          <c:tx>
            <c:strRef>
              <c:f>'pivot table 2'!$AV$8:$AV$10</c:f>
              <c:strCache>
                <c:ptCount val="1"/>
                <c:pt idx="0">
                  <c:v>Libra - Count of O+</c:v>
                </c:pt>
              </c:strCache>
            </c:strRef>
          </c:tx>
          <c:invertIfNegative val="0"/>
          <c:cat>
            <c:strRef>
              <c:f>'pivot table 2'!$I$11</c:f>
              <c:strCache>
                <c:ptCount val="1"/>
                <c:pt idx="0">
                  <c:v>Total</c:v>
                </c:pt>
              </c:strCache>
            </c:strRef>
          </c:cat>
          <c:val>
            <c:numRef>
              <c:f>'pivot table 2'!$AV$11</c:f>
              <c:numCache>
                <c:formatCode>General</c:formatCode>
                <c:ptCount val="1"/>
                <c:pt idx="0">
                  <c:v>1</c:v>
                </c:pt>
              </c:numCache>
            </c:numRef>
          </c:val>
        </c:ser>
        <c:ser>
          <c:idx val="40"/>
          <c:order val="40"/>
          <c:tx>
            <c:strRef>
              <c:f>'pivot table 2'!$AW$8:$AW$10</c:f>
              <c:strCache>
                <c:ptCount val="1"/>
                <c:pt idx="0">
                  <c:v>Libra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2'!$AW$11</c:f>
              <c:numCache>
                <c:formatCode>General</c:formatCode>
                <c:ptCount val="1"/>
              </c:numCache>
            </c:numRef>
          </c:val>
        </c:ser>
        <c:ser>
          <c:idx val="41"/>
          <c:order val="41"/>
          <c:tx>
            <c:strRef>
              <c:f>'pivot table 2'!$AX$8:$AX$10</c:f>
              <c:strCache>
                <c:ptCount val="1"/>
                <c:pt idx="0">
                  <c:v>Libra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2'!$AX$11</c:f>
              <c:numCache>
                <c:formatCode>General</c:formatCode>
                <c:ptCount val="1"/>
                <c:pt idx="0">
                  <c:v>1</c:v>
                </c:pt>
              </c:numCache>
            </c:numRef>
          </c:val>
        </c:ser>
        <c:ser>
          <c:idx val="42"/>
          <c:order val="42"/>
          <c:tx>
            <c:strRef>
              <c:f>'pivot table 2'!$AY$8:$AY$10</c:f>
              <c:strCache>
                <c:ptCount val="1"/>
                <c:pt idx="0">
                  <c:v>Pisces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2'!$AY$11</c:f>
              <c:numCache>
                <c:formatCode>General</c:formatCode>
                <c:ptCount val="1"/>
                <c:pt idx="0">
                  <c:v>1</c:v>
                </c:pt>
              </c:numCache>
            </c:numRef>
          </c:val>
        </c:ser>
        <c:ser>
          <c:idx val="43"/>
          <c:order val="43"/>
          <c:tx>
            <c:strRef>
              <c:f>'pivot table 2'!$AZ$8:$AZ$10</c:f>
              <c:strCache>
                <c:ptCount val="1"/>
                <c:pt idx="0">
                  <c:v>Pisces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2'!$AZ$11</c:f>
              <c:numCache>
                <c:formatCode>General</c:formatCode>
                <c:ptCount val="1"/>
              </c:numCache>
            </c:numRef>
          </c:val>
        </c:ser>
        <c:ser>
          <c:idx val="44"/>
          <c:order val="44"/>
          <c:tx>
            <c:strRef>
              <c:f>'pivot table 2'!$BA$8:$BA$10</c:f>
              <c:strCache>
                <c:ptCount val="1"/>
                <c:pt idx="0">
                  <c:v>Pisces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2'!$BA$11</c:f>
              <c:numCache>
                <c:formatCode>General</c:formatCode>
                <c:ptCount val="1"/>
              </c:numCache>
            </c:numRef>
          </c:val>
        </c:ser>
        <c:ser>
          <c:idx val="45"/>
          <c:order val="45"/>
          <c:tx>
            <c:strRef>
              <c:f>'pivot table 2'!$BB$8:$BB$10</c:f>
              <c:strCache>
                <c:ptCount val="1"/>
                <c:pt idx="0">
                  <c:v>Pisces - Count of O+</c:v>
                </c:pt>
              </c:strCache>
            </c:strRef>
          </c:tx>
          <c:invertIfNegative val="0"/>
          <c:cat>
            <c:strRef>
              <c:f>'pivot table 2'!$I$11</c:f>
              <c:strCache>
                <c:ptCount val="1"/>
                <c:pt idx="0">
                  <c:v>Total</c:v>
                </c:pt>
              </c:strCache>
            </c:strRef>
          </c:cat>
          <c:val>
            <c:numRef>
              <c:f>'pivot table 2'!$BB$11</c:f>
              <c:numCache>
                <c:formatCode>General</c:formatCode>
                <c:ptCount val="1"/>
                <c:pt idx="0">
                  <c:v>1</c:v>
                </c:pt>
              </c:numCache>
            </c:numRef>
          </c:val>
        </c:ser>
        <c:ser>
          <c:idx val="46"/>
          <c:order val="46"/>
          <c:tx>
            <c:strRef>
              <c:f>'pivot table 2'!$BC$8:$BC$10</c:f>
              <c:strCache>
                <c:ptCount val="1"/>
                <c:pt idx="0">
                  <c:v>Pisces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2'!$BC$11</c:f>
              <c:numCache>
                <c:formatCode>General</c:formatCode>
                <c:ptCount val="1"/>
                <c:pt idx="0">
                  <c:v>1</c:v>
                </c:pt>
              </c:numCache>
            </c:numRef>
          </c:val>
        </c:ser>
        <c:ser>
          <c:idx val="47"/>
          <c:order val="47"/>
          <c:tx>
            <c:strRef>
              <c:f>'pivot table 2'!$BD$8:$BD$10</c:f>
              <c:strCache>
                <c:ptCount val="1"/>
                <c:pt idx="0">
                  <c:v>Pisces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2'!$BD$11</c:f>
              <c:numCache>
                <c:formatCode>General</c:formatCode>
                <c:ptCount val="1"/>
              </c:numCache>
            </c:numRef>
          </c:val>
        </c:ser>
        <c:ser>
          <c:idx val="48"/>
          <c:order val="48"/>
          <c:tx>
            <c:strRef>
              <c:f>'pivot table 2'!$BE$8:$BE$10</c:f>
              <c:strCache>
                <c:ptCount val="1"/>
                <c:pt idx="0">
                  <c:v>Sagittarius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2'!$BE$11</c:f>
              <c:numCache>
                <c:formatCode>General</c:formatCode>
                <c:ptCount val="1"/>
              </c:numCache>
            </c:numRef>
          </c:val>
        </c:ser>
        <c:ser>
          <c:idx val="49"/>
          <c:order val="49"/>
          <c:tx>
            <c:strRef>
              <c:f>'pivot table 2'!$BF$8:$BF$10</c:f>
              <c:strCache>
                <c:ptCount val="1"/>
                <c:pt idx="0">
                  <c:v>Sagittarius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2'!$BF$11</c:f>
              <c:numCache>
                <c:formatCode>General</c:formatCode>
                <c:ptCount val="1"/>
              </c:numCache>
            </c:numRef>
          </c:val>
        </c:ser>
        <c:ser>
          <c:idx val="50"/>
          <c:order val="50"/>
          <c:tx>
            <c:strRef>
              <c:f>'pivot table 2'!$BG$8:$BG$10</c:f>
              <c:strCache>
                <c:ptCount val="1"/>
                <c:pt idx="0">
                  <c:v>Sagittarius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2'!$BG$11</c:f>
              <c:numCache>
                <c:formatCode>General</c:formatCode>
                <c:ptCount val="1"/>
                <c:pt idx="0">
                  <c:v>1</c:v>
                </c:pt>
              </c:numCache>
            </c:numRef>
          </c:val>
        </c:ser>
        <c:ser>
          <c:idx val="51"/>
          <c:order val="51"/>
          <c:tx>
            <c:strRef>
              <c:f>'pivot table 2'!$BH$8:$BH$10</c:f>
              <c:strCache>
                <c:ptCount val="1"/>
                <c:pt idx="0">
                  <c:v>Sagittarius - Count of O+</c:v>
                </c:pt>
              </c:strCache>
            </c:strRef>
          </c:tx>
          <c:invertIfNegative val="0"/>
          <c:cat>
            <c:strRef>
              <c:f>'pivot table 2'!$I$11</c:f>
              <c:strCache>
                <c:ptCount val="1"/>
                <c:pt idx="0">
                  <c:v>Total</c:v>
                </c:pt>
              </c:strCache>
            </c:strRef>
          </c:cat>
          <c:val>
            <c:numRef>
              <c:f>'pivot table 2'!$BH$11</c:f>
              <c:numCache>
                <c:formatCode>General</c:formatCode>
                <c:ptCount val="1"/>
                <c:pt idx="0">
                  <c:v>1</c:v>
                </c:pt>
              </c:numCache>
            </c:numRef>
          </c:val>
        </c:ser>
        <c:ser>
          <c:idx val="52"/>
          <c:order val="52"/>
          <c:tx>
            <c:strRef>
              <c:f>'pivot table 2'!$BI$8:$BI$10</c:f>
              <c:strCache>
                <c:ptCount val="1"/>
                <c:pt idx="0">
                  <c:v>Sagittarius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2'!$BI$11</c:f>
              <c:numCache>
                <c:formatCode>General</c:formatCode>
                <c:ptCount val="1"/>
                <c:pt idx="0">
                  <c:v>1</c:v>
                </c:pt>
              </c:numCache>
            </c:numRef>
          </c:val>
        </c:ser>
        <c:ser>
          <c:idx val="53"/>
          <c:order val="53"/>
          <c:tx>
            <c:strRef>
              <c:f>'pivot table 2'!$BJ$8:$BJ$10</c:f>
              <c:strCache>
                <c:ptCount val="1"/>
                <c:pt idx="0">
                  <c:v>Sagittarius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2'!$BJ$11</c:f>
              <c:numCache>
                <c:formatCode>General</c:formatCode>
                <c:ptCount val="1"/>
              </c:numCache>
            </c:numRef>
          </c:val>
        </c:ser>
        <c:ser>
          <c:idx val="54"/>
          <c:order val="54"/>
          <c:tx>
            <c:strRef>
              <c:f>'pivot table 2'!$BK$8:$BK$10</c:f>
              <c:strCache>
                <c:ptCount val="1"/>
                <c:pt idx="0">
                  <c:v>Scorpio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2'!$BK$11</c:f>
              <c:numCache>
                <c:formatCode>General</c:formatCode>
                <c:ptCount val="1"/>
              </c:numCache>
            </c:numRef>
          </c:val>
        </c:ser>
        <c:ser>
          <c:idx val="55"/>
          <c:order val="55"/>
          <c:tx>
            <c:strRef>
              <c:f>'pivot table 2'!$BL$8:$BL$10</c:f>
              <c:strCache>
                <c:ptCount val="1"/>
                <c:pt idx="0">
                  <c:v>Scorpio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2'!$BL$11</c:f>
              <c:numCache>
                <c:formatCode>General</c:formatCode>
                <c:ptCount val="1"/>
              </c:numCache>
            </c:numRef>
          </c:val>
        </c:ser>
        <c:ser>
          <c:idx val="56"/>
          <c:order val="56"/>
          <c:tx>
            <c:strRef>
              <c:f>'pivot table 2'!$BM$8:$BM$10</c:f>
              <c:strCache>
                <c:ptCount val="1"/>
                <c:pt idx="0">
                  <c:v>Scorpio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2'!$BM$11</c:f>
              <c:numCache>
                <c:formatCode>General</c:formatCode>
                <c:ptCount val="1"/>
              </c:numCache>
            </c:numRef>
          </c:val>
        </c:ser>
        <c:ser>
          <c:idx val="57"/>
          <c:order val="57"/>
          <c:tx>
            <c:strRef>
              <c:f>'pivot table 2'!$BN$8:$BN$10</c:f>
              <c:strCache>
                <c:ptCount val="1"/>
                <c:pt idx="0">
                  <c:v>Scorpio - Count of O+</c:v>
                </c:pt>
              </c:strCache>
            </c:strRef>
          </c:tx>
          <c:invertIfNegative val="0"/>
          <c:cat>
            <c:strRef>
              <c:f>'pivot table 2'!$I$11</c:f>
              <c:strCache>
                <c:ptCount val="1"/>
                <c:pt idx="0">
                  <c:v>Total</c:v>
                </c:pt>
              </c:strCache>
            </c:strRef>
          </c:cat>
          <c:val>
            <c:numRef>
              <c:f>'pivot table 2'!$BN$11</c:f>
              <c:numCache>
                <c:formatCode>General</c:formatCode>
                <c:ptCount val="1"/>
                <c:pt idx="0">
                  <c:v>1</c:v>
                </c:pt>
              </c:numCache>
            </c:numRef>
          </c:val>
        </c:ser>
        <c:ser>
          <c:idx val="58"/>
          <c:order val="58"/>
          <c:tx>
            <c:strRef>
              <c:f>'pivot table 2'!$BO$8:$BO$10</c:f>
              <c:strCache>
                <c:ptCount val="1"/>
                <c:pt idx="0">
                  <c:v>Scorpio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2'!$BO$11</c:f>
              <c:numCache>
                <c:formatCode>General</c:formatCode>
                <c:ptCount val="1"/>
              </c:numCache>
            </c:numRef>
          </c:val>
        </c:ser>
        <c:ser>
          <c:idx val="59"/>
          <c:order val="59"/>
          <c:tx>
            <c:strRef>
              <c:f>'pivot table 2'!$BP$8:$BP$10</c:f>
              <c:strCache>
                <c:ptCount val="1"/>
                <c:pt idx="0">
                  <c:v>Scorpio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2'!$BP$11</c:f>
              <c:numCache>
                <c:formatCode>General</c:formatCode>
                <c:ptCount val="1"/>
              </c:numCache>
            </c:numRef>
          </c:val>
        </c:ser>
        <c:ser>
          <c:idx val="60"/>
          <c:order val="60"/>
          <c:tx>
            <c:strRef>
              <c:f>'pivot table 2'!$BQ$8:$BQ$10</c:f>
              <c:strCache>
                <c:ptCount val="1"/>
                <c:pt idx="0">
                  <c:v>Taurus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2'!$BQ$11</c:f>
              <c:numCache>
                <c:formatCode>General</c:formatCode>
                <c:ptCount val="1"/>
              </c:numCache>
            </c:numRef>
          </c:val>
        </c:ser>
        <c:ser>
          <c:idx val="61"/>
          <c:order val="61"/>
          <c:tx>
            <c:strRef>
              <c:f>'pivot table 2'!$BR$8:$BR$10</c:f>
              <c:strCache>
                <c:ptCount val="1"/>
                <c:pt idx="0">
                  <c:v>Taurus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2'!$BR$11</c:f>
              <c:numCache>
                <c:formatCode>General</c:formatCode>
                <c:ptCount val="1"/>
                <c:pt idx="0">
                  <c:v>1</c:v>
                </c:pt>
              </c:numCache>
            </c:numRef>
          </c:val>
        </c:ser>
        <c:ser>
          <c:idx val="62"/>
          <c:order val="62"/>
          <c:tx>
            <c:strRef>
              <c:f>'pivot table 2'!$BS$8:$BS$10</c:f>
              <c:strCache>
                <c:ptCount val="1"/>
                <c:pt idx="0">
                  <c:v>Taurus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2'!$BS$11</c:f>
              <c:numCache>
                <c:formatCode>General</c:formatCode>
                <c:ptCount val="1"/>
                <c:pt idx="0">
                  <c:v>1</c:v>
                </c:pt>
              </c:numCache>
            </c:numRef>
          </c:val>
        </c:ser>
        <c:ser>
          <c:idx val="63"/>
          <c:order val="63"/>
          <c:tx>
            <c:strRef>
              <c:f>'pivot table 2'!$BT$8:$BT$10</c:f>
              <c:strCache>
                <c:ptCount val="1"/>
                <c:pt idx="0">
                  <c:v>Taurus - Count of O+</c:v>
                </c:pt>
              </c:strCache>
            </c:strRef>
          </c:tx>
          <c:invertIfNegative val="0"/>
          <c:cat>
            <c:strRef>
              <c:f>'pivot table 2'!$I$11</c:f>
              <c:strCache>
                <c:ptCount val="1"/>
                <c:pt idx="0">
                  <c:v>Total</c:v>
                </c:pt>
              </c:strCache>
            </c:strRef>
          </c:cat>
          <c:val>
            <c:numRef>
              <c:f>'pivot table 2'!$BT$11</c:f>
              <c:numCache>
                <c:formatCode>General</c:formatCode>
                <c:ptCount val="1"/>
                <c:pt idx="0">
                  <c:v>1</c:v>
                </c:pt>
              </c:numCache>
            </c:numRef>
          </c:val>
        </c:ser>
        <c:ser>
          <c:idx val="64"/>
          <c:order val="64"/>
          <c:tx>
            <c:strRef>
              <c:f>'pivot table 2'!$BU$8:$BU$10</c:f>
              <c:strCache>
                <c:ptCount val="1"/>
                <c:pt idx="0">
                  <c:v>Taurus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2'!$BU$11</c:f>
              <c:numCache>
                <c:formatCode>General</c:formatCode>
                <c:ptCount val="1"/>
                <c:pt idx="0">
                  <c:v>1</c:v>
                </c:pt>
              </c:numCache>
            </c:numRef>
          </c:val>
        </c:ser>
        <c:ser>
          <c:idx val="65"/>
          <c:order val="65"/>
          <c:tx>
            <c:strRef>
              <c:f>'pivot table 2'!$BV$8:$BV$10</c:f>
              <c:strCache>
                <c:ptCount val="1"/>
                <c:pt idx="0">
                  <c:v>Taurus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2'!$BV$11</c:f>
              <c:numCache>
                <c:formatCode>General</c:formatCode>
                <c:ptCount val="1"/>
              </c:numCache>
            </c:numRef>
          </c:val>
        </c:ser>
        <c:ser>
          <c:idx val="66"/>
          <c:order val="66"/>
          <c:tx>
            <c:strRef>
              <c:f>'pivot table 2'!$BW$8:$BW$10</c:f>
              <c:strCache>
                <c:ptCount val="1"/>
                <c:pt idx="0">
                  <c:v>Virgo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2'!$BW$11</c:f>
              <c:numCache>
                <c:formatCode>General</c:formatCode>
                <c:ptCount val="1"/>
                <c:pt idx="0">
                  <c:v>1</c:v>
                </c:pt>
              </c:numCache>
            </c:numRef>
          </c:val>
        </c:ser>
        <c:ser>
          <c:idx val="67"/>
          <c:order val="67"/>
          <c:tx>
            <c:strRef>
              <c:f>'pivot table 2'!$BX$8:$BX$10</c:f>
              <c:strCache>
                <c:ptCount val="1"/>
                <c:pt idx="0">
                  <c:v>Virgo - Count of 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2'!$BX$11</c:f>
              <c:numCache>
                <c:formatCode>General</c:formatCode>
                <c:ptCount val="1"/>
                <c:pt idx="0">
                  <c:v>1</c:v>
                </c:pt>
              </c:numCache>
            </c:numRef>
          </c:val>
        </c:ser>
        <c:ser>
          <c:idx val="68"/>
          <c:order val="68"/>
          <c:tx>
            <c:strRef>
              <c:f>'pivot table 2'!$BY$8:$BY$10</c:f>
              <c:strCache>
                <c:ptCount val="1"/>
                <c:pt idx="0">
                  <c:v>Virgo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2'!$BY$11</c:f>
              <c:numCache>
                <c:formatCode>General</c:formatCode>
                <c:ptCount val="1"/>
                <c:pt idx="0">
                  <c:v>1</c:v>
                </c:pt>
              </c:numCache>
            </c:numRef>
          </c:val>
        </c:ser>
        <c:ser>
          <c:idx val="69"/>
          <c:order val="69"/>
          <c:tx>
            <c:strRef>
              <c:f>'pivot table 2'!$BZ$8:$BZ$10</c:f>
              <c:strCache>
                <c:ptCount val="1"/>
                <c:pt idx="0">
                  <c:v>Virgo - Count of O+</c:v>
                </c:pt>
              </c:strCache>
            </c:strRef>
          </c:tx>
          <c:invertIfNegative val="0"/>
          <c:cat>
            <c:strRef>
              <c:f>'pivot table 2'!$I$11</c:f>
              <c:strCache>
                <c:ptCount val="1"/>
                <c:pt idx="0">
                  <c:v>Total</c:v>
                </c:pt>
              </c:strCache>
            </c:strRef>
          </c:cat>
          <c:val>
            <c:numRef>
              <c:f>'pivot table 2'!$BZ$11</c:f>
              <c:numCache>
                <c:formatCode>General</c:formatCode>
                <c:ptCount val="1"/>
              </c:numCache>
            </c:numRef>
          </c:val>
        </c:ser>
        <c:ser>
          <c:idx val="70"/>
          <c:order val="70"/>
          <c:tx>
            <c:strRef>
              <c:f>'pivot table 2'!$CA$8:$CA$10</c:f>
              <c:strCache>
                <c:ptCount val="1"/>
                <c:pt idx="0">
                  <c:v>Virgo - Count of 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2'!$CA$11</c:f>
              <c:numCache>
                <c:formatCode>General</c:formatCode>
                <c:ptCount val="1"/>
              </c:numCache>
            </c:numRef>
          </c:val>
        </c:ser>
        <c:ser>
          <c:idx val="71"/>
          <c:order val="71"/>
          <c:tx>
            <c:strRef>
              <c:f>'pivot table 2'!$CB$8:$CB$10</c:f>
              <c:strCache>
                <c:ptCount val="1"/>
                <c:pt idx="0">
                  <c:v>Virgo - Count of B+</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2'!$I$11</c:f>
              <c:strCache>
                <c:ptCount val="1"/>
                <c:pt idx="0">
                  <c:v>Total</c:v>
                </c:pt>
              </c:strCache>
            </c:strRef>
          </c:cat>
          <c:val>
            <c:numRef>
              <c:f>'pivot table 2'!$CB$11</c:f>
              <c:numCache>
                <c:formatCode>General</c:formatCode>
                <c:ptCount val="1"/>
              </c:numCache>
            </c:numRef>
          </c:val>
        </c:ser>
        <c:dLbls>
          <c:showLegendKey val="0"/>
          <c:showVal val="0"/>
          <c:showCatName val="0"/>
          <c:showSerName val="0"/>
          <c:showPercent val="0"/>
          <c:showBubbleSize val="0"/>
        </c:dLbls>
        <c:gapWidth val="150"/>
        <c:shape val="pyramid"/>
        <c:axId val="192463616"/>
        <c:axId val="192424960"/>
        <c:axId val="0"/>
      </c:bar3DChart>
      <c:valAx>
        <c:axId val="192424960"/>
        <c:scaling>
          <c:orientation val="minMax"/>
        </c:scaling>
        <c:delete val="0"/>
        <c:axPos val="l"/>
        <c:majorGridlines/>
        <c:numFmt formatCode="0%" sourceLinked="1"/>
        <c:majorTickMark val="out"/>
        <c:minorTickMark val="none"/>
        <c:tickLblPos val="nextTo"/>
        <c:crossAx val="192463616"/>
        <c:crosses val="autoZero"/>
        <c:crossBetween val="between"/>
      </c:valAx>
      <c:catAx>
        <c:axId val="192463616"/>
        <c:scaling>
          <c:orientation val="minMax"/>
        </c:scaling>
        <c:delete val="1"/>
        <c:axPos val="b"/>
        <c:majorGridlines/>
        <c:majorTickMark val="out"/>
        <c:minorTickMark val="none"/>
        <c:tickLblPos val="nextTo"/>
        <c:crossAx val="192424960"/>
        <c:crosses val="autoZero"/>
        <c:auto val="1"/>
        <c:lblAlgn val="ctr"/>
        <c:lblOffset val="100"/>
        <c:noMultiLvlLbl val="0"/>
      </c:catAx>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pivotSource>
    <c:name>[sportsman.xlsx]pivot table 3!PivotTable12</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solidFill>
            <a:srgbClr val="008080"/>
          </a:solidFill>
        </c:spPr>
      </c:pivotFmt>
      <c:pivotFmt>
        <c:idx val="19"/>
        <c:spPr>
          <a:solidFill>
            <a:srgbClr val="339966"/>
          </a:solidFill>
        </c:spPr>
      </c:pivotFmt>
      <c:pivotFmt>
        <c:idx val="20"/>
        <c:spPr>
          <a:solidFill>
            <a:srgbClr val="339966"/>
          </a:solidFill>
        </c:spPr>
      </c:pivotFmt>
      <c:pivotFmt>
        <c:idx val="21"/>
        <c:spPr>
          <a:solidFill>
            <a:srgbClr val="008080"/>
          </a:solidFill>
        </c:spPr>
      </c:pivotFmt>
      <c:pivotFmt>
        <c:idx val="22"/>
        <c:spPr>
          <a:solidFill>
            <a:srgbClr val="339933"/>
          </a:solidFill>
        </c:spPr>
      </c:pivotFmt>
      <c:pivotFmt>
        <c:idx val="23"/>
        <c:spPr>
          <a:solidFill>
            <a:srgbClr val="339933"/>
          </a:solidFill>
        </c:spPr>
      </c:pivotFmt>
    </c:pivotFmts>
    <c:plotArea>
      <c:layout/>
      <c:barChart>
        <c:barDir val="col"/>
        <c:grouping val="stacked"/>
        <c:varyColors val="0"/>
        <c:ser>
          <c:idx val="0"/>
          <c:order val="0"/>
          <c:tx>
            <c:strRef>
              <c:f>'pivot table 3'!$G$8:$G$9</c:f>
              <c:strCache>
                <c:ptCount val="1"/>
                <c:pt idx="0">
                  <c:v>Amber</c:v>
                </c:pt>
              </c:strCache>
            </c:strRef>
          </c:tx>
          <c:spPr>
            <a:solidFill>
              <a:srgbClr val="008080"/>
            </a:solidFill>
          </c:spPr>
          <c:invertIfNegative val="0"/>
          <c:cat>
            <c:multiLvlStrRef>
              <c:f>'pivot table 3'!$F$10:$F$22</c:f>
              <c:multiLvlStrCache>
                <c:ptCount val="6"/>
                <c:lvl>
                  <c:pt idx="0">
                    <c:v>74.525</c:v>
                  </c:pt>
                  <c:pt idx="1">
                    <c:v>75.3</c:v>
                  </c:pt>
                  <c:pt idx="2">
                    <c:v>68.6777777777778</c:v>
                  </c:pt>
                  <c:pt idx="3">
                    <c:v>80.1666666666667</c:v>
                  </c:pt>
                  <c:pt idx="4">
                    <c:v>72.228</c:v>
                  </c:pt>
                  <c:pt idx="5">
                    <c:v>70.5166666666667</c:v>
                  </c:pt>
                </c:lvl>
                <c:lvl>
                  <c:pt idx="0">
                    <c:v>74.8</c:v>
                  </c:pt>
                  <c:pt idx="1">
                    <c:v>75.3</c:v>
                  </c:pt>
                  <c:pt idx="2">
                    <c:v>79.02</c:v>
                  </c:pt>
                  <c:pt idx="3">
                    <c:v>79.0666666666667</c:v>
                  </c:pt>
                  <c:pt idx="4">
                    <c:v>79.212</c:v>
                  </c:pt>
                  <c:pt idx="5">
                    <c:v>83.6833333333333</c:v>
                  </c:pt>
                </c:lvl>
              </c:multiLvlStrCache>
            </c:multiLvlStrRef>
          </c:cat>
          <c:val>
            <c:numRef>
              <c:f>'pivot table 3'!$G$10:$G$22</c:f>
              <c:numCache>
                <c:formatCode>General</c:formatCode>
                <c:ptCount val="6"/>
                <c:pt idx="5">
                  <c:v>77.099999999999994</c:v>
                </c:pt>
              </c:numCache>
            </c:numRef>
          </c:val>
        </c:ser>
        <c:ser>
          <c:idx val="1"/>
          <c:order val="1"/>
          <c:tx>
            <c:strRef>
              <c:f>'pivot table 3'!$H$8:$H$9</c:f>
              <c:strCache>
                <c:ptCount val="1"/>
                <c:pt idx="0">
                  <c:v>Blue</c:v>
                </c:pt>
              </c:strCache>
            </c:strRef>
          </c:tx>
          <c:spPr>
            <a:solidFill>
              <a:srgbClr val="339966"/>
            </a:solidFill>
          </c:spPr>
          <c:invertIfNegative val="0"/>
          <c:cat>
            <c:multiLvlStrRef>
              <c:f>'pivot table 3'!$F$10:$F$22</c:f>
              <c:multiLvlStrCache>
                <c:ptCount val="6"/>
                <c:lvl>
                  <c:pt idx="0">
                    <c:v>74.525</c:v>
                  </c:pt>
                  <c:pt idx="1">
                    <c:v>75.3</c:v>
                  </c:pt>
                  <c:pt idx="2">
                    <c:v>68.6777777777778</c:v>
                  </c:pt>
                  <c:pt idx="3">
                    <c:v>80.1666666666667</c:v>
                  </c:pt>
                  <c:pt idx="4">
                    <c:v>72.228</c:v>
                  </c:pt>
                  <c:pt idx="5">
                    <c:v>70.5166666666667</c:v>
                  </c:pt>
                </c:lvl>
                <c:lvl>
                  <c:pt idx="0">
                    <c:v>74.8</c:v>
                  </c:pt>
                  <c:pt idx="1">
                    <c:v>75.3</c:v>
                  </c:pt>
                  <c:pt idx="2">
                    <c:v>79.02</c:v>
                  </c:pt>
                  <c:pt idx="3">
                    <c:v>79.0666666666667</c:v>
                  </c:pt>
                  <c:pt idx="4">
                    <c:v>79.212</c:v>
                  </c:pt>
                  <c:pt idx="5">
                    <c:v>83.6833333333333</c:v>
                  </c:pt>
                </c:lvl>
              </c:multiLvlStrCache>
            </c:multiLvlStrRef>
          </c:cat>
          <c:val>
            <c:numRef>
              <c:f>'pivot table 3'!$H$10:$H$22</c:f>
              <c:numCache>
                <c:formatCode>General</c:formatCode>
                <c:ptCount val="6"/>
                <c:pt idx="2">
                  <c:v>74.121052631578948</c:v>
                </c:pt>
              </c:numCache>
            </c:numRef>
          </c:val>
        </c:ser>
        <c:ser>
          <c:idx val="2"/>
          <c:order val="2"/>
          <c:tx>
            <c:strRef>
              <c:f>'pivot table 3'!$I$8:$I$9</c:f>
              <c:strCache>
                <c:ptCount val="1"/>
                <c:pt idx="0">
                  <c:v>Brown</c:v>
                </c:pt>
              </c:strCache>
            </c:strRef>
          </c:tx>
          <c:spPr>
            <a:solidFill>
              <a:srgbClr val="339966"/>
            </a:solidFill>
          </c:spPr>
          <c:invertIfNegative val="0"/>
          <c:cat>
            <c:multiLvlStrRef>
              <c:f>'pivot table 3'!$F$10:$F$22</c:f>
              <c:multiLvlStrCache>
                <c:ptCount val="6"/>
                <c:lvl>
                  <c:pt idx="0">
                    <c:v>74.525</c:v>
                  </c:pt>
                  <c:pt idx="1">
                    <c:v>75.3</c:v>
                  </c:pt>
                  <c:pt idx="2">
                    <c:v>68.6777777777778</c:v>
                  </c:pt>
                  <c:pt idx="3">
                    <c:v>80.1666666666667</c:v>
                  </c:pt>
                  <c:pt idx="4">
                    <c:v>72.228</c:v>
                  </c:pt>
                  <c:pt idx="5">
                    <c:v>70.5166666666667</c:v>
                  </c:pt>
                </c:lvl>
                <c:lvl>
                  <c:pt idx="0">
                    <c:v>74.8</c:v>
                  </c:pt>
                  <c:pt idx="1">
                    <c:v>75.3</c:v>
                  </c:pt>
                  <c:pt idx="2">
                    <c:v>79.02</c:v>
                  </c:pt>
                  <c:pt idx="3">
                    <c:v>79.0666666666667</c:v>
                  </c:pt>
                  <c:pt idx="4">
                    <c:v>79.212</c:v>
                  </c:pt>
                  <c:pt idx="5">
                    <c:v>83.6833333333333</c:v>
                  </c:pt>
                </c:lvl>
              </c:multiLvlStrCache>
            </c:multiLvlStrRef>
          </c:cat>
          <c:val>
            <c:numRef>
              <c:f>'pivot table 3'!$I$10:$I$22</c:f>
              <c:numCache>
                <c:formatCode>General</c:formatCode>
                <c:ptCount val="6"/>
                <c:pt idx="3">
                  <c:v>79.61666666666666</c:v>
                </c:pt>
              </c:numCache>
            </c:numRef>
          </c:val>
        </c:ser>
        <c:ser>
          <c:idx val="3"/>
          <c:order val="3"/>
          <c:tx>
            <c:strRef>
              <c:f>'pivot table 3'!$J$8:$J$9</c:f>
              <c:strCache>
                <c:ptCount val="1"/>
                <c:pt idx="0">
                  <c:v>Grand Total</c:v>
                </c:pt>
              </c:strCache>
            </c:strRef>
          </c:tx>
          <c:spPr>
            <a:solidFill>
              <a:srgbClr val="008080"/>
            </a:solidFill>
          </c:spPr>
          <c:invertIfNegative val="0"/>
          <c:cat>
            <c:multiLvlStrRef>
              <c:f>'pivot table 3'!$F$10:$F$22</c:f>
              <c:multiLvlStrCache>
                <c:ptCount val="6"/>
                <c:lvl>
                  <c:pt idx="0">
                    <c:v>74.525</c:v>
                  </c:pt>
                  <c:pt idx="1">
                    <c:v>75.3</c:v>
                  </c:pt>
                  <c:pt idx="2">
                    <c:v>68.6777777777778</c:v>
                  </c:pt>
                  <c:pt idx="3">
                    <c:v>80.1666666666667</c:v>
                  </c:pt>
                  <c:pt idx="4">
                    <c:v>72.228</c:v>
                  </c:pt>
                  <c:pt idx="5">
                    <c:v>70.5166666666667</c:v>
                  </c:pt>
                </c:lvl>
                <c:lvl>
                  <c:pt idx="0">
                    <c:v>74.8</c:v>
                  </c:pt>
                  <c:pt idx="1">
                    <c:v>75.3</c:v>
                  </c:pt>
                  <c:pt idx="2">
                    <c:v>79.02</c:v>
                  </c:pt>
                  <c:pt idx="3">
                    <c:v>79.0666666666667</c:v>
                  </c:pt>
                  <c:pt idx="4">
                    <c:v>79.212</c:v>
                  </c:pt>
                  <c:pt idx="5">
                    <c:v>83.6833333333333</c:v>
                  </c:pt>
                </c:lvl>
              </c:multiLvlStrCache>
            </c:multiLvlStrRef>
          </c:cat>
          <c:val>
            <c:numRef>
              <c:f>'pivot table 3'!$J$10:$J$22</c:f>
              <c:numCache>
                <c:formatCode>General</c:formatCode>
                <c:ptCount val="6"/>
                <c:pt idx="4">
                  <c:v>75.72</c:v>
                </c:pt>
              </c:numCache>
            </c:numRef>
          </c:val>
        </c:ser>
        <c:ser>
          <c:idx val="4"/>
          <c:order val="4"/>
          <c:tx>
            <c:strRef>
              <c:f>'pivot table 3'!$K$8:$K$9</c:f>
              <c:strCache>
                <c:ptCount val="1"/>
                <c:pt idx="0">
                  <c:v>Gray</c:v>
                </c:pt>
              </c:strCache>
            </c:strRef>
          </c:tx>
          <c:spPr>
            <a:solidFill>
              <a:srgbClr val="339933"/>
            </a:solidFill>
          </c:spPr>
          <c:invertIfNegative val="0"/>
          <c:cat>
            <c:multiLvlStrRef>
              <c:f>'pivot table 3'!$F$10:$F$22</c:f>
              <c:multiLvlStrCache>
                <c:ptCount val="6"/>
                <c:lvl>
                  <c:pt idx="0">
                    <c:v>74.525</c:v>
                  </c:pt>
                  <c:pt idx="1">
                    <c:v>75.3</c:v>
                  </c:pt>
                  <c:pt idx="2">
                    <c:v>68.6777777777778</c:v>
                  </c:pt>
                  <c:pt idx="3">
                    <c:v>80.1666666666667</c:v>
                  </c:pt>
                  <c:pt idx="4">
                    <c:v>72.228</c:v>
                  </c:pt>
                  <c:pt idx="5">
                    <c:v>70.5166666666667</c:v>
                  </c:pt>
                </c:lvl>
                <c:lvl>
                  <c:pt idx="0">
                    <c:v>74.8</c:v>
                  </c:pt>
                  <c:pt idx="1">
                    <c:v>75.3</c:v>
                  </c:pt>
                  <c:pt idx="2">
                    <c:v>79.02</c:v>
                  </c:pt>
                  <c:pt idx="3">
                    <c:v>79.0666666666667</c:v>
                  </c:pt>
                  <c:pt idx="4">
                    <c:v>79.212</c:v>
                  </c:pt>
                  <c:pt idx="5">
                    <c:v>83.6833333333333</c:v>
                  </c:pt>
                </c:lvl>
              </c:multiLvlStrCache>
            </c:multiLvlStrRef>
          </c:cat>
          <c:val>
            <c:numRef>
              <c:f>'pivot table 3'!$K$10:$K$22</c:f>
              <c:numCache>
                <c:formatCode>General</c:formatCode>
                <c:ptCount val="6"/>
                <c:pt idx="1">
                  <c:v>75.3</c:v>
                </c:pt>
              </c:numCache>
            </c:numRef>
          </c:val>
        </c:ser>
        <c:ser>
          <c:idx val="5"/>
          <c:order val="5"/>
          <c:tx>
            <c:strRef>
              <c:f>'pivot table 3'!$L$8:$L$9</c:f>
              <c:strCache>
                <c:ptCount val="1"/>
                <c:pt idx="0">
                  <c:v>Green</c:v>
                </c:pt>
              </c:strCache>
            </c:strRef>
          </c:tx>
          <c:spPr>
            <a:solidFill>
              <a:srgbClr val="339933"/>
            </a:solidFill>
          </c:spPr>
          <c:invertIfNegative val="0"/>
          <c:cat>
            <c:multiLvlStrRef>
              <c:f>'pivot table 3'!$F$10:$F$22</c:f>
              <c:multiLvlStrCache>
                <c:ptCount val="6"/>
                <c:lvl>
                  <c:pt idx="0">
                    <c:v>74.525</c:v>
                  </c:pt>
                  <c:pt idx="1">
                    <c:v>75.3</c:v>
                  </c:pt>
                  <c:pt idx="2">
                    <c:v>68.6777777777778</c:v>
                  </c:pt>
                  <c:pt idx="3">
                    <c:v>80.1666666666667</c:v>
                  </c:pt>
                  <c:pt idx="4">
                    <c:v>72.228</c:v>
                  </c:pt>
                  <c:pt idx="5">
                    <c:v>70.5166666666667</c:v>
                  </c:pt>
                </c:lvl>
                <c:lvl>
                  <c:pt idx="0">
                    <c:v>74.8</c:v>
                  </c:pt>
                  <c:pt idx="1">
                    <c:v>75.3</c:v>
                  </c:pt>
                  <c:pt idx="2">
                    <c:v>79.02</c:v>
                  </c:pt>
                  <c:pt idx="3">
                    <c:v>79.0666666666667</c:v>
                  </c:pt>
                  <c:pt idx="4">
                    <c:v>79.212</c:v>
                  </c:pt>
                  <c:pt idx="5">
                    <c:v>83.6833333333333</c:v>
                  </c:pt>
                </c:lvl>
              </c:multiLvlStrCache>
            </c:multiLvlStrRef>
          </c:cat>
          <c:val>
            <c:numRef>
              <c:f>'pivot table 3'!$L$10:$L$22</c:f>
              <c:numCache>
                <c:formatCode>General</c:formatCode>
                <c:ptCount val="6"/>
                <c:pt idx="0">
                  <c:v>74.616666666666674</c:v>
                </c:pt>
              </c:numCache>
            </c:numRef>
          </c:val>
        </c:ser>
        <c:dLbls>
          <c:showLegendKey val="0"/>
          <c:showVal val="0"/>
          <c:showCatName val="0"/>
          <c:showSerName val="0"/>
          <c:showPercent val="0"/>
          <c:showBubbleSize val="0"/>
        </c:dLbls>
        <c:gapWidth val="300"/>
        <c:overlap val="100"/>
        <c:axId val="303524864"/>
        <c:axId val="303552768"/>
      </c:barChart>
      <c:catAx>
        <c:axId val="303524864"/>
        <c:scaling>
          <c:orientation val="minMax"/>
        </c:scaling>
        <c:delete val="1"/>
        <c:axPos val="b"/>
        <c:title>
          <c:tx>
            <c:rich>
              <a:bodyPr/>
              <a:lstStyle/>
              <a:p>
                <a:pPr>
                  <a:defRPr/>
                </a:pPr>
                <a:r>
                  <a:rPr lang="en-US"/>
                  <a:t>average</a:t>
                </a:r>
                <a:r>
                  <a:rPr lang="en-US" baseline="0"/>
                  <a:t> on eye color by gender</a:t>
                </a:r>
                <a:endParaRPr lang="en-US"/>
              </a:p>
            </c:rich>
          </c:tx>
          <c:layout/>
          <c:overlay val="0"/>
        </c:title>
        <c:majorTickMark val="out"/>
        <c:minorTickMark val="none"/>
        <c:tickLblPos val="nextTo"/>
        <c:crossAx val="303552768"/>
        <c:auto val="1"/>
        <c:lblAlgn val="ctr"/>
        <c:lblOffset val="100"/>
        <c:noMultiLvlLbl val="0"/>
      </c:catAx>
      <c:valAx>
        <c:axId val="303552768"/>
        <c:scaling>
          <c:orientation val="minMax"/>
        </c:scaling>
        <c:delete val="0"/>
        <c:axPos val="l"/>
        <c:majorGridlines/>
        <c:numFmt formatCode="General" sourceLinked="1"/>
        <c:majorTickMark val="out"/>
        <c:minorTickMark val="none"/>
        <c:tickLblPos val="nextTo"/>
        <c:crossAx val="303524864"/>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[sportsman.xlsx]pivot table 4!PivotTable14</c:name>
    <c:fmtId val="0"/>
  </c:pivotSource>
  <c:chart>
    <c:autoTitleDeleted val="0"/>
    <c:pivotFmts>
      <c:pivotFmt>
        <c:idx val="0"/>
        <c:spPr>
          <a:ln>
            <a:solidFill>
              <a:schemeClr val="accent5">
                <a:lumMod val="75000"/>
              </a:schemeClr>
            </a:solidFill>
          </a:ln>
        </c:spPr>
        <c:marker>
          <c:symbol val="none"/>
        </c:marker>
      </c:pivotFmt>
      <c:pivotFmt>
        <c:idx val="1"/>
        <c:spPr>
          <a:solidFill>
            <a:srgbClr val="FF0000"/>
          </a:solidFill>
        </c:spPr>
        <c:marker>
          <c:symbol val="none"/>
        </c:marker>
      </c:pivotFmt>
    </c:pivotFmts>
    <c:plotArea>
      <c:layout/>
      <c:barChart>
        <c:barDir val="col"/>
        <c:grouping val="clustered"/>
        <c:varyColors val="0"/>
        <c:ser>
          <c:idx val="0"/>
          <c:order val="0"/>
          <c:tx>
            <c:strRef>
              <c:f>'pivot table 4'!$E$6</c:f>
              <c:strCache>
                <c:ptCount val="1"/>
                <c:pt idx="0">
                  <c:v>Sum of Sum of SALARY</c:v>
                </c:pt>
              </c:strCache>
            </c:strRef>
          </c:tx>
          <c:spPr>
            <a:ln>
              <a:solidFill>
                <a:schemeClr val="accent5">
                  <a:lumMod val="75000"/>
                </a:schemeClr>
              </a:solidFill>
            </a:ln>
          </c:spPr>
          <c:invertIfNegative val="0"/>
          <c:cat>
            <c:strRef>
              <c:f>'pivot table 4'!$D$7:$D$39</c:f>
              <c:strCache>
                <c:ptCount val="32"/>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strCache>
            </c:strRef>
          </c:cat>
          <c:val>
            <c:numRef>
              <c:f>'pivot table 4'!$E$7:$E$39</c:f>
              <c:numCache>
                <c:formatCode>General</c:formatCode>
                <c:ptCount val="32"/>
                <c:pt idx="0">
                  <c:v>199585</c:v>
                </c:pt>
                <c:pt idx="1">
                  <c:v>56595</c:v>
                </c:pt>
                <c:pt idx="2">
                  <c:v>138087</c:v>
                </c:pt>
                <c:pt idx="3">
                  <c:v>46352</c:v>
                </c:pt>
                <c:pt idx="4">
                  <c:v>285247</c:v>
                </c:pt>
                <c:pt idx="5">
                  <c:v>35387</c:v>
                </c:pt>
                <c:pt idx="6">
                  <c:v>87471</c:v>
                </c:pt>
                <c:pt idx="7">
                  <c:v>188926</c:v>
                </c:pt>
                <c:pt idx="8">
                  <c:v>64862</c:v>
                </c:pt>
                <c:pt idx="9">
                  <c:v>109885</c:v>
                </c:pt>
                <c:pt idx="10">
                  <c:v>10241</c:v>
                </c:pt>
                <c:pt idx="11">
                  <c:v>88794</c:v>
                </c:pt>
                <c:pt idx="12">
                  <c:v>215267</c:v>
                </c:pt>
                <c:pt idx="13">
                  <c:v>241816</c:v>
                </c:pt>
                <c:pt idx="14">
                  <c:v>95123</c:v>
                </c:pt>
                <c:pt idx="15">
                  <c:v>96468</c:v>
                </c:pt>
                <c:pt idx="16">
                  <c:v>51133</c:v>
                </c:pt>
                <c:pt idx="17">
                  <c:v>103689</c:v>
                </c:pt>
                <c:pt idx="18">
                  <c:v>99613</c:v>
                </c:pt>
                <c:pt idx="19">
                  <c:v>69041</c:v>
                </c:pt>
                <c:pt idx="20">
                  <c:v>101969</c:v>
                </c:pt>
                <c:pt idx="21">
                  <c:v>80757</c:v>
                </c:pt>
                <c:pt idx="22">
                  <c:v>108431</c:v>
                </c:pt>
                <c:pt idx="23">
                  <c:v>39935</c:v>
                </c:pt>
                <c:pt idx="24">
                  <c:v>145866</c:v>
                </c:pt>
                <c:pt idx="25">
                  <c:v>33970</c:v>
                </c:pt>
                <c:pt idx="26">
                  <c:v>60061</c:v>
                </c:pt>
                <c:pt idx="27">
                  <c:v>63526</c:v>
                </c:pt>
                <c:pt idx="28">
                  <c:v>20532</c:v>
                </c:pt>
                <c:pt idx="29">
                  <c:v>235837</c:v>
                </c:pt>
                <c:pt idx="30">
                  <c:v>127301</c:v>
                </c:pt>
                <c:pt idx="31">
                  <c:v>56916</c:v>
                </c:pt>
              </c:numCache>
            </c:numRef>
          </c:val>
        </c:ser>
        <c:ser>
          <c:idx val="1"/>
          <c:order val="1"/>
          <c:tx>
            <c:strRef>
              <c:f>'pivot table 4'!$F$6</c:f>
              <c:strCache>
                <c:ptCount val="1"/>
                <c:pt idx="0">
                  <c:v>Sum of Sum of SALARY2</c:v>
                </c:pt>
              </c:strCache>
            </c:strRef>
          </c:tx>
          <c:spPr>
            <a:solidFill>
              <a:srgbClr val="FF0000"/>
            </a:solidFill>
          </c:spPr>
          <c:invertIfNegative val="0"/>
          <c:cat>
            <c:strRef>
              <c:f>'pivot table 4'!$D$7:$D$39</c:f>
              <c:strCache>
                <c:ptCount val="32"/>
                <c:pt idx="0">
                  <c:v>Alpine Skiing</c:v>
                </c:pt>
                <c:pt idx="1">
                  <c:v>Archery</c:v>
                </c:pt>
                <c:pt idx="2">
                  <c:v>Athletics</c:v>
                </c:pt>
                <c:pt idx="3">
                  <c:v>Basketball</c:v>
                </c:pt>
                <c:pt idx="4">
                  <c:v>Beach Volleyball</c:v>
                </c:pt>
                <c:pt idx="5">
                  <c:v>Biathlon</c:v>
                </c:pt>
                <c:pt idx="6">
                  <c:v>Boxing</c:v>
                </c:pt>
                <c:pt idx="7">
                  <c:v>Canoe Slalom</c:v>
                </c:pt>
                <c:pt idx="8">
                  <c:v>Canoe Sprint</c:v>
                </c:pt>
                <c:pt idx="9">
                  <c:v>Curling</c:v>
                </c:pt>
                <c:pt idx="10">
                  <c:v>Cycling BMX</c:v>
                </c:pt>
                <c:pt idx="11">
                  <c:v>Cycling Mountain Bike</c:v>
                </c:pt>
                <c:pt idx="12">
                  <c:v>Cycling Road</c:v>
                </c:pt>
                <c:pt idx="13">
                  <c:v>Cycling Track</c:v>
                </c:pt>
                <c:pt idx="14">
                  <c:v>Diving</c:v>
                </c:pt>
                <c:pt idx="15">
                  <c:v>Equestrian / Dressage</c:v>
                </c:pt>
                <c:pt idx="16">
                  <c:v>Fencing</c:v>
                </c:pt>
                <c:pt idx="17">
                  <c:v>Football</c:v>
                </c:pt>
                <c:pt idx="18">
                  <c:v>Freestyle Skiing</c:v>
                </c:pt>
                <c:pt idx="19">
                  <c:v>Golf</c:v>
                </c:pt>
                <c:pt idx="20">
                  <c:v>Gymnastics Artistic</c:v>
                </c:pt>
                <c:pt idx="21">
                  <c:v>Handball</c:v>
                </c:pt>
                <c:pt idx="22">
                  <c:v>Hockey</c:v>
                </c:pt>
                <c:pt idx="23">
                  <c:v>Judo</c:v>
                </c:pt>
                <c:pt idx="24">
                  <c:v>Rugby</c:v>
                </c:pt>
                <c:pt idx="25">
                  <c:v>Sailing</c:v>
                </c:pt>
                <c:pt idx="26">
                  <c:v>Shooting</c:v>
                </c:pt>
                <c:pt idx="27">
                  <c:v>Short Track Speed Skating</c:v>
                </c:pt>
                <c:pt idx="28">
                  <c:v>Swimming</c:v>
                </c:pt>
                <c:pt idx="29">
                  <c:v>Triathlon</c:v>
                </c:pt>
                <c:pt idx="30">
                  <c:v>Volleyball</c:v>
                </c:pt>
                <c:pt idx="31">
                  <c:v>Water Polo</c:v>
                </c:pt>
              </c:strCache>
            </c:strRef>
          </c:cat>
          <c:val>
            <c:numRef>
              <c:f>'pivot table 4'!$F$7:$F$39</c:f>
              <c:numCache>
                <c:formatCode>General</c:formatCode>
                <c:ptCount val="32"/>
                <c:pt idx="0">
                  <c:v>199585</c:v>
                </c:pt>
                <c:pt idx="1">
                  <c:v>56595</c:v>
                </c:pt>
                <c:pt idx="2">
                  <c:v>138087</c:v>
                </c:pt>
                <c:pt idx="3">
                  <c:v>46352</c:v>
                </c:pt>
                <c:pt idx="4">
                  <c:v>285247</c:v>
                </c:pt>
                <c:pt idx="5">
                  <c:v>35387</c:v>
                </c:pt>
                <c:pt idx="6">
                  <c:v>87471</c:v>
                </c:pt>
                <c:pt idx="7">
                  <c:v>188926</c:v>
                </c:pt>
                <c:pt idx="8">
                  <c:v>64862</c:v>
                </c:pt>
                <c:pt idx="9">
                  <c:v>109885</c:v>
                </c:pt>
                <c:pt idx="10">
                  <c:v>10241</c:v>
                </c:pt>
                <c:pt idx="11">
                  <c:v>88794</c:v>
                </c:pt>
                <c:pt idx="12">
                  <c:v>215267</c:v>
                </c:pt>
                <c:pt idx="13">
                  <c:v>241816</c:v>
                </c:pt>
                <c:pt idx="14">
                  <c:v>95123</c:v>
                </c:pt>
                <c:pt idx="15">
                  <c:v>96468</c:v>
                </c:pt>
                <c:pt idx="16">
                  <c:v>51133</c:v>
                </c:pt>
                <c:pt idx="17">
                  <c:v>103689</c:v>
                </c:pt>
                <c:pt idx="18">
                  <c:v>99613</c:v>
                </c:pt>
                <c:pt idx="19">
                  <c:v>69041</c:v>
                </c:pt>
                <c:pt idx="20">
                  <c:v>101969</c:v>
                </c:pt>
                <c:pt idx="21">
                  <c:v>80757</c:v>
                </c:pt>
                <c:pt idx="22">
                  <c:v>108431</c:v>
                </c:pt>
                <c:pt idx="23">
                  <c:v>39935</c:v>
                </c:pt>
                <c:pt idx="24">
                  <c:v>145866</c:v>
                </c:pt>
                <c:pt idx="25">
                  <c:v>33970</c:v>
                </c:pt>
                <c:pt idx="26">
                  <c:v>60061</c:v>
                </c:pt>
                <c:pt idx="27">
                  <c:v>63526</c:v>
                </c:pt>
                <c:pt idx="28">
                  <c:v>20532</c:v>
                </c:pt>
                <c:pt idx="29">
                  <c:v>235837</c:v>
                </c:pt>
                <c:pt idx="30">
                  <c:v>127301</c:v>
                </c:pt>
                <c:pt idx="31">
                  <c:v>56916</c:v>
                </c:pt>
              </c:numCache>
            </c:numRef>
          </c:val>
        </c:ser>
        <c:dLbls>
          <c:showLegendKey val="0"/>
          <c:showVal val="0"/>
          <c:showCatName val="0"/>
          <c:showSerName val="0"/>
          <c:showPercent val="0"/>
          <c:showBubbleSize val="0"/>
        </c:dLbls>
        <c:gapWidth val="150"/>
        <c:axId val="194108416"/>
        <c:axId val="194110592"/>
      </c:barChart>
      <c:catAx>
        <c:axId val="194108416"/>
        <c:scaling>
          <c:orientation val="minMax"/>
        </c:scaling>
        <c:delete val="0"/>
        <c:axPos val="b"/>
        <c:title>
          <c:tx>
            <c:rich>
              <a:bodyPr/>
              <a:lstStyle/>
              <a:p>
                <a:pPr>
                  <a:defRPr/>
                </a:pPr>
                <a:r>
                  <a:rPr lang="en-US" sz="1800" b="0" i="0" u="none" strike="noStrike" baseline="0">
                    <a:effectLst/>
                  </a:rPr>
                  <a:t>Total Salary by Sports</a:t>
                </a:r>
                <a:endParaRPr lang="en-US" sz="1800"/>
              </a:p>
            </c:rich>
          </c:tx>
          <c:layout/>
          <c:overlay val="0"/>
        </c:title>
        <c:majorTickMark val="out"/>
        <c:minorTickMark val="none"/>
        <c:tickLblPos val="nextTo"/>
        <c:txPr>
          <a:bodyPr/>
          <a:lstStyle/>
          <a:p>
            <a:pPr>
              <a:defRPr cap="none" baseline="0"/>
            </a:pPr>
            <a:endParaRPr lang="en-US"/>
          </a:p>
        </c:txPr>
        <c:crossAx val="194110592"/>
        <c:crosses val="autoZero"/>
        <c:auto val="1"/>
        <c:lblAlgn val="ctr"/>
        <c:lblOffset val="100"/>
        <c:noMultiLvlLbl val="0"/>
      </c:catAx>
      <c:valAx>
        <c:axId val="194110592"/>
        <c:scaling>
          <c:orientation val="minMax"/>
        </c:scaling>
        <c:delete val="1"/>
        <c:axPos val="l"/>
        <c:majorGridlines/>
        <c:numFmt formatCode="General" sourceLinked="1"/>
        <c:majorTickMark val="out"/>
        <c:minorTickMark val="none"/>
        <c:tickLblPos val="nextTo"/>
        <c:crossAx val="194108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[sportsman.xlsx]pivot table 5!PivotTable18</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marker>
          <c:symbol val="none"/>
        </c:marker>
      </c:pivotFmt>
      <c:pivotFmt>
        <c:idx val="60"/>
        <c:marker>
          <c:symbol val="none"/>
        </c:marker>
      </c:pivotFmt>
      <c:pivotFmt>
        <c:idx val="61"/>
        <c:marker>
          <c:symbol val="none"/>
        </c:marker>
      </c:pivotFmt>
      <c:pivotFmt>
        <c:idx val="62"/>
        <c:marker>
          <c:symbol val="none"/>
        </c:marker>
      </c:pivotFmt>
      <c:pivotFmt>
        <c:idx val="63"/>
        <c:marker>
          <c:symbol val="none"/>
        </c:marker>
      </c:pivotFmt>
    </c:pivotFmts>
    <c:plotArea>
      <c:layout>
        <c:manualLayout>
          <c:layoutTarget val="inner"/>
          <c:xMode val="edge"/>
          <c:yMode val="edge"/>
          <c:x val="2.5872920686238723E-2"/>
          <c:y val="2.8252405949256341E-2"/>
          <c:w val="0.75428125706141036"/>
          <c:h val="0.74104768153980749"/>
        </c:manualLayout>
      </c:layout>
      <c:barChart>
        <c:barDir val="bar"/>
        <c:grouping val="percentStacked"/>
        <c:varyColors val="0"/>
        <c:ser>
          <c:idx val="0"/>
          <c:order val="0"/>
          <c:tx>
            <c:strRef>
              <c:f>'pivot table 5'!$D$6:$D$8</c:f>
              <c:strCache>
                <c:ptCount val="1"/>
                <c:pt idx="0">
                  <c:v>Alpine Skiing - Count of M</c:v>
                </c:pt>
              </c:strCache>
            </c:strRef>
          </c:tx>
          <c:invertIfNegative val="0"/>
          <c:cat>
            <c:strRef>
              <c:f>'pivot table 5'!$D$9</c:f>
              <c:strCache>
                <c:ptCount val="1"/>
                <c:pt idx="0">
                  <c:v>Total</c:v>
                </c:pt>
              </c:strCache>
            </c:strRef>
          </c:cat>
          <c:val>
            <c:numRef>
              <c:f>'pivot table 5'!$D$9</c:f>
              <c:numCache>
                <c:formatCode>General</c:formatCode>
                <c:ptCount val="1"/>
                <c:pt idx="0">
                  <c:v>1</c:v>
                </c:pt>
              </c:numCache>
            </c:numRef>
          </c:val>
        </c:ser>
        <c:ser>
          <c:idx val="1"/>
          <c:order val="1"/>
          <c:tx>
            <c:strRef>
              <c:f>'pivot table 5'!$E$6:$E$8</c:f>
              <c:strCache>
                <c:ptCount val="1"/>
                <c:pt idx="0">
                  <c:v>Alpine Skiing - Count of F</c:v>
                </c:pt>
              </c:strCache>
            </c:strRef>
          </c:tx>
          <c:invertIfNegative val="0"/>
          <c:cat>
            <c:strRef>
              <c:f>'pivot table 5'!$D$9</c:f>
              <c:strCache>
                <c:ptCount val="1"/>
                <c:pt idx="0">
                  <c:v>Total</c:v>
                </c:pt>
              </c:strCache>
            </c:strRef>
          </c:cat>
          <c:val>
            <c:numRef>
              <c:f>'pivot table 5'!$E$9</c:f>
              <c:numCache>
                <c:formatCode>General</c:formatCode>
                <c:ptCount val="1"/>
                <c:pt idx="0">
                  <c:v>1</c:v>
                </c:pt>
              </c:numCache>
            </c:numRef>
          </c:val>
        </c:ser>
        <c:ser>
          <c:idx val="2"/>
          <c:order val="2"/>
          <c:tx>
            <c:strRef>
              <c:f>'pivot table 5'!$F$6:$F$8</c:f>
              <c:strCache>
                <c:ptCount val="1"/>
                <c:pt idx="0">
                  <c:v>Archery - Count of M</c:v>
                </c:pt>
              </c:strCache>
            </c:strRef>
          </c:tx>
          <c:invertIfNegative val="0"/>
          <c:cat>
            <c:strRef>
              <c:f>'pivot table 5'!$D$9</c:f>
              <c:strCache>
                <c:ptCount val="1"/>
                <c:pt idx="0">
                  <c:v>Total</c:v>
                </c:pt>
              </c:strCache>
            </c:strRef>
          </c:cat>
          <c:val>
            <c:numRef>
              <c:f>'pivot table 5'!$F$9</c:f>
              <c:numCache>
                <c:formatCode>General</c:formatCode>
                <c:ptCount val="1"/>
              </c:numCache>
            </c:numRef>
          </c:val>
        </c:ser>
        <c:ser>
          <c:idx val="3"/>
          <c:order val="3"/>
          <c:tx>
            <c:strRef>
              <c:f>'pivot table 5'!$G$6:$G$8</c:f>
              <c:strCache>
                <c:ptCount val="1"/>
                <c:pt idx="0">
                  <c:v>Archery - Count of F</c:v>
                </c:pt>
              </c:strCache>
            </c:strRef>
          </c:tx>
          <c:invertIfNegative val="0"/>
          <c:cat>
            <c:strRef>
              <c:f>'pivot table 5'!$D$9</c:f>
              <c:strCache>
                <c:ptCount val="1"/>
                <c:pt idx="0">
                  <c:v>Total</c:v>
                </c:pt>
              </c:strCache>
            </c:strRef>
          </c:cat>
          <c:val>
            <c:numRef>
              <c:f>'pivot table 5'!$G$9</c:f>
              <c:numCache>
                <c:formatCode>General</c:formatCode>
                <c:ptCount val="1"/>
                <c:pt idx="0">
                  <c:v>1</c:v>
                </c:pt>
              </c:numCache>
            </c:numRef>
          </c:val>
        </c:ser>
        <c:ser>
          <c:idx val="4"/>
          <c:order val="4"/>
          <c:tx>
            <c:strRef>
              <c:f>'pivot table 5'!$H$6:$H$8</c:f>
              <c:strCache>
                <c:ptCount val="1"/>
                <c:pt idx="0">
                  <c:v>Athletics - Count of M</c:v>
                </c:pt>
              </c:strCache>
            </c:strRef>
          </c:tx>
          <c:invertIfNegative val="0"/>
          <c:cat>
            <c:strRef>
              <c:f>'pivot table 5'!$D$9</c:f>
              <c:strCache>
                <c:ptCount val="1"/>
                <c:pt idx="0">
                  <c:v>Total</c:v>
                </c:pt>
              </c:strCache>
            </c:strRef>
          </c:cat>
          <c:val>
            <c:numRef>
              <c:f>'pivot table 5'!$H$9</c:f>
              <c:numCache>
                <c:formatCode>General</c:formatCode>
                <c:ptCount val="1"/>
              </c:numCache>
            </c:numRef>
          </c:val>
        </c:ser>
        <c:ser>
          <c:idx val="5"/>
          <c:order val="5"/>
          <c:tx>
            <c:strRef>
              <c:f>'pivot table 5'!$I$6:$I$8</c:f>
              <c:strCache>
                <c:ptCount val="1"/>
                <c:pt idx="0">
                  <c:v>Athletics - Count of F</c:v>
                </c:pt>
              </c:strCache>
            </c:strRef>
          </c:tx>
          <c:invertIfNegative val="0"/>
          <c:cat>
            <c:strRef>
              <c:f>'pivot table 5'!$D$9</c:f>
              <c:strCache>
                <c:ptCount val="1"/>
                <c:pt idx="0">
                  <c:v>Total</c:v>
                </c:pt>
              </c:strCache>
            </c:strRef>
          </c:cat>
          <c:val>
            <c:numRef>
              <c:f>'pivot table 5'!$I$9</c:f>
              <c:numCache>
                <c:formatCode>General</c:formatCode>
                <c:ptCount val="1"/>
                <c:pt idx="0">
                  <c:v>1</c:v>
                </c:pt>
              </c:numCache>
            </c:numRef>
          </c:val>
        </c:ser>
        <c:ser>
          <c:idx val="6"/>
          <c:order val="6"/>
          <c:tx>
            <c:strRef>
              <c:f>'pivot table 5'!$J$6:$J$8</c:f>
              <c:strCache>
                <c:ptCount val="1"/>
                <c:pt idx="0">
                  <c:v>Basketball - Count of M</c:v>
                </c:pt>
              </c:strCache>
            </c:strRef>
          </c:tx>
          <c:invertIfNegative val="0"/>
          <c:cat>
            <c:strRef>
              <c:f>'pivot table 5'!$D$9</c:f>
              <c:strCache>
                <c:ptCount val="1"/>
                <c:pt idx="0">
                  <c:v>Total</c:v>
                </c:pt>
              </c:strCache>
            </c:strRef>
          </c:cat>
          <c:val>
            <c:numRef>
              <c:f>'pivot table 5'!$J$9</c:f>
              <c:numCache>
                <c:formatCode>General</c:formatCode>
                <c:ptCount val="1"/>
                <c:pt idx="0">
                  <c:v>1</c:v>
                </c:pt>
              </c:numCache>
            </c:numRef>
          </c:val>
        </c:ser>
        <c:ser>
          <c:idx val="7"/>
          <c:order val="7"/>
          <c:tx>
            <c:strRef>
              <c:f>'pivot table 5'!$K$6:$K$8</c:f>
              <c:strCache>
                <c:ptCount val="1"/>
                <c:pt idx="0">
                  <c:v>Basketball - Count of F</c:v>
                </c:pt>
              </c:strCache>
            </c:strRef>
          </c:tx>
          <c:invertIfNegative val="0"/>
          <c:cat>
            <c:strRef>
              <c:f>'pivot table 5'!$D$9</c:f>
              <c:strCache>
                <c:ptCount val="1"/>
                <c:pt idx="0">
                  <c:v>Total</c:v>
                </c:pt>
              </c:strCache>
            </c:strRef>
          </c:cat>
          <c:val>
            <c:numRef>
              <c:f>'pivot table 5'!$K$9</c:f>
              <c:numCache>
                <c:formatCode>General</c:formatCode>
                <c:ptCount val="1"/>
              </c:numCache>
            </c:numRef>
          </c:val>
        </c:ser>
        <c:ser>
          <c:idx val="8"/>
          <c:order val="8"/>
          <c:tx>
            <c:strRef>
              <c:f>'pivot table 5'!$L$6:$L$8</c:f>
              <c:strCache>
                <c:ptCount val="1"/>
                <c:pt idx="0">
                  <c:v>Beach Volleyball - Count of M</c:v>
                </c:pt>
              </c:strCache>
            </c:strRef>
          </c:tx>
          <c:invertIfNegative val="0"/>
          <c:cat>
            <c:strRef>
              <c:f>'pivot table 5'!$D$9</c:f>
              <c:strCache>
                <c:ptCount val="1"/>
                <c:pt idx="0">
                  <c:v>Total</c:v>
                </c:pt>
              </c:strCache>
            </c:strRef>
          </c:cat>
          <c:val>
            <c:numRef>
              <c:f>'pivot table 5'!$L$9</c:f>
              <c:numCache>
                <c:formatCode>General</c:formatCode>
                <c:ptCount val="1"/>
                <c:pt idx="0">
                  <c:v>1</c:v>
                </c:pt>
              </c:numCache>
            </c:numRef>
          </c:val>
        </c:ser>
        <c:ser>
          <c:idx val="9"/>
          <c:order val="9"/>
          <c:tx>
            <c:strRef>
              <c:f>'pivot table 5'!$M$6:$M$8</c:f>
              <c:strCache>
                <c:ptCount val="1"/>
                <c:pt idx="0">
                  <c:v>Beach Volleyball - Count of F</c:v>
                </c:pt>
              </c:strCache>
            </c:strRef>
          </c:tx>
          <c:invertIfNegative val="0"/>
          <c:cat>
            <c:strRef>
              <c:f>'pivot table 5'!$D$9</c:f>
              <c:strCache>
                <c:ptCount val="1"/>
                <c:pt idx="0">
                  <c:v>Total</c:v>
                </c:pt>
              </c:strCache>
            </c:strRef>
          </c:cat>
          <c:val>
            <c:numRef>
              <c:f>'pivot table 5'!$M$9</c:f>
              <c:numCache>
                <c:formatCode>General</c:formatCode>
                <c:ptCount val="1"/>
                <c:pt idx="0">
                  <c:v>1</c:v>
                </c:pt>
              </c:numCache>
            </c:numRef>
          </c:val>
        </c:ser>
        <c:ser>
          <c:idx val="10"/>
          <c:order val="10"/>
          <c:tx>
            <c:strRef>
              <c:f>'pivot table 5'!$N$6:$N$8</c:f>
              <c:strCache>
                <c:ptCount val="1"/>
                <c:pt idx="0">
                  <c:v>Biathlon - Count of M</c:v>
                </c:pt>
              </c:strCache>
            </c:strRef>
          </c:tx>
          <c:invertIfNegative val="0"/>
          <c:cat>
            <c:strRef>
              <c:f>'pivot table 5'!$D$9</c:f>
              <c:strCache>
                <c:ptCount val="1"/>
                <c:pt idx="0">
                  <c:v>Total</c:v>
                </c:pt>
              </c:strCache>
            </c:strRef>
          </c:cat>
          <c:val>
            <c:numRef>
              <c:f>'pivot table 5'!$N$9</c:f>
              <c:numCache>
                <c:formatCode>General</c:formatCode>
                <c:ptCount val="1"/>
                <c:pt idx="0">
                  <c:v>1</c:v>
                </c:pt>
              </c:numCache>
            </c:numRef>
          </c:val>
        </c:ser>
        <c:ser>
          <c:idx val="11"/>
          <c:order val="11"/>
          <c:tx>
            <c:strRef>
              <c:f>'pivot table 5'!$O$6:$O$8</c:f>
              <c:strCache>
                <c:ptCount val="1"/>
                <c:pt idx="0">
                  <c:v>Biathlon - Count of F</c:v>
                </c:pt>
              </c:strCache>
            </c:strRef>
          </c:tx>
          <c:invertIfNegative val="0"/>
          <c:cat>
            <c:strRef>
              <c:f>'pivot table 5'!$D$9</c:f>
              <c:strCache>
                <c:ptCount val="1"/>
                <c:pt idx="0">
                  <c:v>Total</c:v>
                </c:pt>
              </c:strCache>
            </c:strRef>
          </c:cat>
          <c:val>
            <c:numRef>
              <c:f>'pivot table 5'!$O$9</c:f>
              <c:numCache>
                <c:formatCode>General</c:formatCode>
                <c:ptCount val="1"/>
              </c:numCache>
            </c:numRef>
          </c:val>
        </c:ser>
        <c:ser>
          <c:idx val="12"/>
          <c:order val="12"/>
          <c:tx>
            <c:strRef>
              <c:f>'pivot table 5'!$P$6:$P$8</c:f>
              <c:strCache>
                <c:ptCount val="1"/>
                <c:pt idx="0">
                  <c:v>Boxing - Count of M</c:v>
                </c:pt>
              </c:strCache>
            </c:strRef>
          </c:tx>
          <c:invertIfNegative val="0"/>
          <c:cat>
            <c:strRef>
              <c:f>'pivot table 5'!$D$9</c:f>
              <c:strCache>
                <c:ptCount val="1"/>
                <c:pt idx="0">
                  <c:v>Total</c:v>
                </c:pt>
              </c:strCache>
            </c:strRef>
          </c:cat>
          <c:val>
            <c:numRef>
              <c:f>'pivot table 5'!$P$9</c:f>
              <c:numCache>
                <c:formatCode>General</c:formatCode>
                <c:ptCount val="1"/>
              </c:numCache>
            </c:numRef>
          </c:val>
        </c:ser>
        <c:ser>
          <c:idx val="13"/>
          <c:order val="13"/>
          <c:tx>
            <c:strRef>
              <c:f>'pivot table 5'!$Q$6:$Q$8</c:f>
              <c:strCache>
                <c:ptCount val="1"/>
                <c:pt idx="0">
                  <c:v>Boxing - Count of F</c:v>
                </c:pt>
              </c:strCache>
            </c:strRef>
          </c:tx>
          <c:invertIfNegative val="0"/>
          <c:cat>
            <c:strRef>
              <c:f>'pivot table 5'!$D$9</c:f>
              <c:strCache>
                <c:ptCount val="1"/>
                <c:pt idx="0">
                  <c:v>Total</c:v>
                </c:pt>
              </c:strCache>
            </c:strRef>
          </c:cat>
          <c:val>
            <c:numRef>
              <c:f>'pivot table 5'!$Q$9</c:f>
              <c:numCache>
                <c:formatCode>General</c:formatCode>
                <c:ptCount val="1"/>
                <c:pt idx="0">
                  <c:v>1</c:v>
                </c:pt>
              </c:numCache>
            </c:numRef>
          </c:val>
        </c:ser>
        <c:ser>
          <c:idx val="14"/>
          <c:order val="14"/>
          <c:tx>
            <c:strRef>
              <c:f>'pivot table 5'!$R$6:$R$8</c:f>
              <c:strCache>
                <c:ptCount val="1"/>
                <c:pt idx="0">
                  <c:v>Canoe Slalom - Count of M</c:v>
                </c:pt>
              </c:strCache>
            </c:strRef>
          </c:tx>
          <c:invertIfNegative val="0"/>
          <c:cat>
            <c:strRef>
              <c:f>'pivot table 5'!$D$9</c:f>
              <c:strCache>
                <c:ptCount val="1"/>
                <c:pt idx="0">
                  <c:v>Total</c:v>
                </c:pt>
              </c:strCache>
            </c:strRef>
          </c:cat>
          <c:val>
            <c:numRef>
              <c:f>'pivot table 5'!$R$9</c:f>
              <c:numCache>
                <c:formatCode>General</c:formatCode>
                <c:ptCount val="1"/>
                <c:pt idx="0">
                  <c:v>1</c:v>
                </c:pt>
              </c:numCache>
            </c:numRef>
          </c:val>
        </c:ser>
        <c:ser>
          <c:idx val="15"/>
          <c:order val="15"/>
          <c:tx>
            <c:strRef>
              <c:f>'pivot table 5'!$S$6:$S$8</c:f>
              <c:strCache>
                <c:ptCount val="1"/>
                <c:pt idx="0">
                  <c:v>Canoe Slalom - Count of F</c:v>
                </c:pt>
              </c:strCache>
            </c:strRef>
          </c:tx>
          <c:invertIfNegative val="0"/>
          <c:cat>
            <c:strRef>
              <c:f>'pivot table 5'!$D$9</c:f>
              <c:strCache>
                <c:ptCount val="1"/>
                <c:pt idx="0">
                  <c:v>Total</c:v>
                </c:pt>
              </c:strCache>
            </c:strRef>
          </c:cat>
          <c:val>
            <c:numRef>
              <c:f>'pivot table 5'!$S$9</c:f>
              <c:numCache>
                <c:formatCode>General</c:formatCode>
                <c:ptCount val="1"/>
                <c:pt idx="0">
                  <c:v>1</c:v>
                </c:pt>
              </c:numCache>
            </c:numRef>
          </c:val>
        </c:ser>
        <c:ser>
          <c:idx val="16"/>
          <c:order val="16"/>
          <c:tx>
            <c:strRef>
              <c:f>'pivot table 5'!$T$6:$T$8</c:f>
              <c:strCache>
                <c:ptCount val="1"/>
                <c:pt idx="0">
                  <c:v>Canoe Sprint - Count of M</c:v>
                </c:pt>
              </c:strCache>
            </c:strRef>
          </c:tx>
          <c:invertIfNegative val="0"/>
          <c:cat>
            <c:strRef>
              <c:f>'pivot table 5'!$D$9</c:f>
              <c:strCache>
                <c:ptCount val="1"/>
                <c:pt idx="0">
                  <c:v>Total</c:v>
                </c:pt>
              </c:strCache>
            </c:strRef>
          </c:cat>
          <c:val>
            <c:numRef>
              <c:f>'pivot table 5'!$T$9</c:f>
              <c:numCache>
                <c:formatCode>General</c:formatCode>
                <c:ptCount val="1"/>
                <c:pt idx="0">
                  <c:v>1</c:v>
                </c:pt>
              </c:numCache>
            </c:numRef>
          </c:val>
        </c:ser>
        <c:ser>
          <c:idx val="17"/>
          <c:order val="17"/>
          <c:tx>
            <c:strRef>
              <c:f>'pivot table 5'!$U$6:$U$8</c:f>
              <c:strCache>
                <c:ptCount val="1"/>
                <c:pt idx="0">
                  <c:v>Canoe Sprint - Count of F</c:v>
                </c:pt>
              </c:strCache>
            </c:strRef>
          </c:tx>
          <c:invertIfNegative val="0"/>
          <c:cat>
            <c:strRef>
              <c:f>'pivot table 5'!$D$9</c:f>
              <c:strCache>
                <c:ptCount val="1"/>
                <c:pt idx="0">
                  <c:v>Total</c:v>
                </c:pt>
              </c:strCache>
            </c:strRef>
          </c:cat>
          <c:val>
            <c:numRef>
              <c:f>'pivot table 5'!$U$9</c:f>
              <c:numCache>
                <c:formatCode>General</c:formatCode>
                <c:ptCount val="1"/>
              </c:numCache>
            </c:numRef>
          </c:val>
        </c:ser>
        <c:ser>
          <c:idx val="18"/>
          <c:order val="18"/>
          <c:tx>
            <c:strRef>
              <c:f>'pivot table 5'!$V$6:$V$8</c:f>
              <c:strCache>
                <c:ptCount val="1"/>
                <c:pt idx="0">
                  <c:v>Curling - Count of M</c:v>
                </c:pt>
              </c:strCache>
            </c:strRef>
          </c:tx>
          <c:invertIfNegative val="0"/>
          <c:cat>
            <c:strRef>
              <c:f>'pivot table 5'!$D$9</c:f>
              <c:strCache>
                <c:ptCount val="1"/>
                <c:pt idx="0">
                  <c:v>Total</c:v>
                </c:pt>
              </c:strCache>
            </c:strRef>
          </c:cat>
          <c:val>
            <c:numRef>
              <c:f>'pivot table 5'!$V$9</c:f>
              <c:numCache>
                <c:formatCode>General</c:formatCode>
                <c:ptCount val="1"/>
                <c:pt idx="0">
                  <c:v>1</c:v>
                </c:pt>
              </c:numCache>
            </c:numRef>
          </c:val>
        </c:ser>
        <c:ser>
          <c:idx val="19"/>
          <c:order val="19"/>
          <c:tx>
            <c:strRef>
              <c:f>'pivot table 5'!$W$6:$W$8</c:f>
              <c:strCache>
                <c:ptCount val="1"/>
                <c:pt idx="0">
                  <c:v>Curling - Count of F</c:v>
                </c:pt>
              </c:strCache>
            </c:strRef>
          </c:tx>
          <c:invertIfNegative val="0"/>
          <c:cat>
            <c:strRef>
              <c:f>'pivot table 5'!$D$9</c:f>
              <c:strCache>
                <c:ptCount val="1"/>
                <c:pt idx="0">
                  <c:v>Total</c:v>
                </c:pt>
              </c:strCache>
            </c:strRef>
          </c:cat>
          <c:val>
            <c:numRef>
              <c:f>'pivot table 5'!$W$9</c:f>
              <c:numCache>
                <c:formatCode>General</c:formatCode>
                <c:ptCount val="1"/>
              </c:numCache>
            </c:numRef>
          </c:val>
        </c:ser>
        <c:ser>
          <c:idx val="20"/>
          <c:order val="20"/>
          <c:tx>
            <c:strRef>
              <c:f>'pivot table 5'!$X$6:$X$8</c:f>
              <c:strCache>
                <c:ptCount val="1"/>
                <c:pt idx="0">
                  <c:v>Cycling BMX - Count of M</c:v>
                </c:pt>
              </c:strCache>
            </c:strRef>
          </c:tx>
          <c:invertIfNegative val="0"/>
          <c:cat>
            <c:strRef>
              <c:f>'pivot table 5'!$D$9</c:f>
              <c:strCache>
                <c:ptCount val="1"/>
                <c:pt idx="0">
                  <c:v>Total</c:v>
                </c:pt>
              </c:strCache>
            </c:strRef>
          </c:cat>
          <c:val>
            <c:numRef>
              <c:f>'pivot table 5'!$X$9</c:f>
              <c:numCache>
                <c:formatCode>General</c:formatCode>
                <c:ptCount val="1"/>
              </c:numCache>
            </c:numRef>
          </c:val>
        </c:ser>
        <c:ser>
          <c:idx val="21"/>
          <c:order val="21"/>
          <c:tx>
            <c:strRef>
              <c:f>'pivot table 5'!$Y$6:$Y$8</c:f>
              <c:strCache>
                <c:ptCount val="1"/>
                <c:pt idx="0">
                  <c:v>Cycling BMX - Count of F</c:v>
                </c:pt>
              </c:strCache>
            </c:strRef>
          </c:tx>
          <c:invertIfNegative val="0"/>
          <c:cat>
            <c:strRef>
              <c:f>'pivot table 5'!$D$9</c:f>
              <c:strCache>
                <c:ptCount val="1"/>
                <c:pt idx="0">
                  <c:v>Total</c:v>
                </c:pt>
              </c:strCache>
            </c:strRef>
          </c:cat>
          <c:val>
            <c:numRef>
              <c:f>'pivot table 5'!$Y$9</c:f>
              <c:numCache>
                <c:formatCode>General</c:formatCode>
                <c:ptCount val="1"/>
                <c:pt idx="0">
                  <c:v>1</c:v>
                </c:pt>
              </c:numCache>
            </c:numRef>
          </c:val>
        </c:ser>
        <c:ser>
          <c:idx val="22"/>
          <c:order val="22"/>
          <c:tx>
            <c:strRef>
              <c:f>'pivot table 5'!$Z$6:$Z$8</c:f>
              <c:strCache>
                <c:ptCount val="1"/>
                <c:pt idx="0">
                  <c:v>Cycling Mountain Bike - Count of M</c:v>
                </c:pt>
              </c:strCache>
            </c:strRef>
          </c:tx>
          <c:invertIfNegative val="0"/>
          <c:cat>
            <c:strRef>
              <c:f>'pivot table 5'!$D$9</c:f>
              <c:strCache>
                <c:ptCount val="1"/>
                <c:pt idx="0">
                  <c:v>Total</c:v>
                </c:pt>
              </c:strCache>
            </c:strRef>
          </c:cat>
          <c:val>
            <c:numRef>
              <c:f>'pivot table 5'!$Z$9</c:f>
              <c:numCache>
                <c:formatCode>General</c:formatCode>
                <c:ptCount val="1"/>
                <c:pt idx="0">
                  <c:v>1</c:v>
                </c:pt>
              </c:numCache>
            </c:numRef>
          </c:val>
        </c:ser>
        <c:ser>
          <c:idx val="23"/>
          <c:order val="23"/>
          <c:tx>
            <c:strRef>
              <c:f>'pivot table 5'!$AA$6:$AA$8</c:f>
              <c:strCache>
                <c:ptCount val="1"/>
                <c:pt idx="0">
                  <c:v>Cycling Mountain Bike - Count of F</c:v>
                </c:pt>
              </c:strCache>
            </c:strRef>
          </c:tx>
          <c:invertIfNegative val="0"/>
          <c:cat>
            <c:strRef>
              <c:f>'pivot table 5'!$D$9</c:f>
              <c:strCache>
                <c:ptCount val="1"/>
                <c:pt idx="0">
                  <c:v>Total</c:v>
                </c:pt>
              </c:strCache>
            </c:strRef>
          </c:cat>
          <c:val>
            <c:numRef>
              <c:f>'pivot table 5'!$AA$9</c:f>
              <c:numCache>
                <c:formatCode>General</c:formatCode>
                <c:ptCount val="1"/>
              </c:numCache>
            </c:numRef>
          </c:val>
        </c:ser>
        <c:ser>
          <c:idx val="24"/>
          <c:order val="24"/>
          <c:tx>
            <c:strRef>
              <c:f>'pivot table 5'!$AB$6:$AB$8</c:f>
              <c:strCache>
                <c:ptCount val="1"/>
                <c:pt idx="0">
                  <c:v>Cycling Road - Count of M</c:v>
                </c:pt>
              </c:strCache>
            </c:strRef>
          </c:tx>
          <c:invertIfNegative val="0"/>
          <c:cat>
            <c:strRef>
              <c:f>'pivot table 5'!$D$9</c:f>
              <c:strCache>
                <c:ptCount val="1"/>
                <c:pt idx="0">
                  <c:v>Total</c:v>
                </c:pt>
              </c:strCache>
            </c:strRef>
          </c:cat>
          <c:val>
            <c:numRef>
              <c:f>'pivot table 5'!$AB$9</c:f>
              <c:numCache>
                <c:formatCode>General</c:formatCode>
                <c:ptCount val="1"/>
                <c:pt idx="0">
                  <c:v>1</c:v>
                </c:pt>
              </c:numCache>
            </c:numRef>
          </c:val>
        </c:ser>
        <c:ser>
          <c:idx val="25"/>
          <c:order val="25"/>
          <c:tx>
            <c:strRef>
              <c:f>'pivot table 5'!$AC$6:$AC$8</c:f>
              <c:strCache>
                <c:ptCount val="1"/>
                <c:pt idx="0">
                  <c:v>Cycling Road - Count of F</c:v>
                </c:pt>
              </c:strCache>
            </c:strRef>
          </c:tx>
          <c:invertIfNegative val="0"/>
          <c:cat>
            <c:strRef>
              <c:f>'pivot table 5'!$D$9</c:f>
              <c:strCache>
                <c:ptCount val="1"/>
                <c:pt idx="0">
                  <c:v>Total</c:v>
                </c:pt>
              </c:strCache>
            </c:strRef>
          </c:cat>
          <c:val>
            <c:numRef>
              <c:f>'pivot table 5'!$AC$9</c:f>
              <c:numCache>
                <c:formatCode>General</c:formatCode>
                <c:ptCount val="1"/>
                <c:pt idx="0">
                  <c:v>1</c:v>
                </c:pt>
              </c:numCache>
            </c:numRef>
          </c:val>
        </c:ser>
        <c:ser>
          <c:idx val="26"/>
          <c:order val="26"/>
          <c:tx>
            <c:strRef>
              <c:f>'pivot table 5'!$AD$6:$AD$8</c:f>
              <c:strCache>
                <c:ptCount val="1"/>
                <c:pt idx="0">
                  <c:v>Cycling Track - Count of M</c:v>
                </c:pt>
              </c:strCache>
            </c:strRef>
          </c:tx>
          <c:invertIfNegative val="0"/>
          <c:cat>
            <c:strRef>
              <c:f>'pivot table 5'!$D$9</c:f>
              <c:strCache>
                <c:ptCount val="1"/>
                <c:pt idx="0">
                  <c:v>Total</c:v>
                </c:pt>
              </c:strCache>
            </c:strRef>
          </c:cat>
          <c:val>
            <c:numRef>
              <c:f>'pivot table 5'!$AD$9</c:f>
              <c:numCache>
                <c:formatCode>General</c:formatCode>
                <c:ptCount val="1"/>
                <c:pt idx="0">
                  <c:v>1</c:v>
                </c:pt>
              </c:numCache>
            </c:numRef>
          </c:val>
        </c:ser>
        <c:ser>
          <c:idx val="27"/>
          <c:order val="27"/>
          <c:tx>
            <c:strRef>
              <c:f>'pivot table 5'!$AE$6:$AE$8</c:f>
              <c:strCache>
                <c:ptCount val="1"/>
                <c:pt idx="0">
                  <c:v>Cycling Track - Count of F</c:v>
                </c:pt>
              </c:strCache>
            </c:strRef>
          </c:tx>
          <c:invertIfNegative val="0"/>
          <c:cat>
            <c:strRef>
              <c:f>'pivot table 5'!$D$9</c:f>
              <c:strCache>
                <c:ptCount val="1"/>
                <c:pt idx="0">
                  <c:v>Total</c:v>
                </c:pt>
              </c:strCache>
            </c:strRef>
          </c:cat>
          <c:val>
            <c:numRef>
              <c:f>'pivot table 5'!$AE$9</c:f>
              <c:numCache>
                <c:formatCode>General</c:formatCode>
                <c:ptCount val="1"/>
                <c:pt idx="0">
                  <c:v>1</c:v>
                </c:pt>
              </c:numCache>
            </c:numRef>
          </c:val>
        </c:ser>
        <c:ser>
          <c:idx val="28"/>
          <c:order val="28"/>
          <c:tx>
            <c:strRef>
              <c:f>'pivot table 5'!$AF$6:$AF$8</c:f>
              <c:strCache>
                <c:ptCount val="1"/>
                <c:pt idx="0">
                  <c:v>Diving - Count of M</c:v>
                </c:pt>
              </c:strCache>
            </c:strRef>
          </c:tx>
          <c:invertIfNegative val="0"/>
          <c:cat>
            <c:strRef>
              <c:f>'pivot table 5'!$D$9</c:f>
              <c:strCache>
                <c:ptCount val="1"/>
                <c:pt idx="0">
                  <c:v>Total</c:v>
                </c:pt>
              </c:strCache>
            </c:strRef>
          </c:cat>
          <c:val>
            <c:numRef>
              <c:f>'pivot table 5'!$AF$9</c:f>
              <c:numCache>
                <c:formatCode>General</c:formatCode>
                <c:ptCount val="1"/>
                <c:pt idx="0">
                  <c:v>1</c:v>
                </c:pt>
              </c:numCache>
            </c:numRef>
          </c:val>
        </c:ser>
        <c:ser>
          <c:idx val="29"/>
          <c:order val="29"/>
          <c:tx>
            <c:strRef>
              <c:f>'pivot table 5'!$AG$6:$AG$8</c:f>
              <c:strCache>
                <c:ptCount val="1"/>
                <c:pt idx="0">
                  <c:v>Diving - Count of F</c:v>
                </c:pt>
              </c:strCache>
            </c:strRef>
          </c:tx>
          <c:invertIfNegative val="0"/>
          <c:cat>
            <c:strRef>
              <c:f>'pivot table 5'!$D$9</c:f>
              <c:strCache>
                <c:ptCount val="1"/>
                <c:pt idx="0">
                  <c:v>Total</c:v>
                </c:pt>
              </c:strCache>
            </c:strRef>
          </c:cat>
          <c:val>
            <c:numRef>
              <c:f>'pivot table 5'!$AG$9</c:f>
              <c:numCache>
                <c:formatCode>General</c:formatCode>
                <c:ptCount val="1"/>
              </c:numCache>
            </c:numRef>
          </c:val>
        </c:ser>
        <c:ser>
          <c:idx val="30"/>
          <c:order val="30"/>
          <c:tx>
            <c:strRef>
              <c:f>'pivot table 5'!$AH$6:$AH$8</c:f>
              <c:strCache>
                <c:ptCount val="1"/>
                <c:pt idx="0">
                  <c:v>Equestrian / Dressage - Count of M</c:v>
                </c:pt>
              </c:strCache>
            </c:strRef>
          </c:tx>
          <c:invertIfNegative val="0"/>
          <c:cat>
            <c:strRef>
              <c:f>'pivot table 5'!$D$9</c:f>
              <c:strCache>
                <c:ptCount val="1"/>
                <c:pt idx="0">
                  <c:v>Total</c:v>
                </c:pt>
              </c:strCache>
            </c:strRef>
          </c:cat>
          <c:val>
            <c:numRef>
              <c:f>'pivot table 5'!$AH$9</c:f>
              <c:numCache>
                <c:formatCode>General</c:formatCode>
                <c:ptCount val="1"/>
              </c:numCache>
            </c:numRef>
          </c:val>
        </c:ser>
        <c:ser>
          <c:idx val="31"/>
          <c:order val="31"/>
          <c:tx>
            <c:strRef>
              <c:f>'pivot table 5'!$AI$6:$AI$8</c:f>
              <c:strCache>
                <c:ptCount val="1"/>
                <c:pt idx="0">
                  <c:v>Equestrian / Dressage - Count of F</c:v>
                </c:pt>
              </c:strCache>
            </c:strRef>
          </c:tx>
          <c:invertIfNegative val="0"/>
          <c:cat>
            <c:strRef>
              <c:f>'pivot table 5'!$D$9</c:f>
              <c:strCache>
                <c:ptCount val="1"/>
                <c:pt idx="0">
                  <c:v>Total</c:v>
                </c:pt>
              </c:strCache>
            </c:strRef>
          </c:cat>
          <c:val>
            <c:numRef>
              <c:f>'pivot table 5'!$AI$9</c:f>
              <c:numCache>
                <c:formatCode>General</c:formatCode>
                <c:ptCount val="1"/>
                <c:pt idx="0">
                  <c:v>1</c:v>
                </c:pt>
              </c:numCache>
            </c:numRef>
          </c:val>
        </c:ser>
        <c:ser>
          <c:idx val="32"/>
          <c:order val="32"/>
          <c:tx>
            <c:strRef>
              <c:f>'pivot table 5'!$AJ$6:$AJ$8</c:f>
              <c:strCache>
                <c:ptCount val="1"/>
                <c:pt idx="0">
                  <c:v>Fencing - Count of M</c:v>
                </c:pt>
              </c:strCache>
            </c:strRef>
          </c:tx>
          <c:invertIfNegative val="0"/>
          <c:cat>
            <c:strRef>
              <c:f>'pivot table 5'!$D$9</c:f>
              <c:strCache>
                <c:ptCount val="1"/>
                <c:pt idx="0">
                  <c:v>Total</c:v>
                </c:pt>
              </c:strCache>
            </c:strRef>
          </c:cat>
          <c:val>
            <c:numRef>
              <c:f>'pivot table 5'!$AJ$9</c:f>
              <c:numCache>
                <c:formatCode>General</c:formatCode>
                <c:ptCount val="1"/>
                <c:pt idx="0">
                  <c:v>1</c:v>
                </c:pt>
              </c:numCache>
            </c:numRef>
          </c:val>
        </c:ser>
        <c:ser>
          <c:idx val="33"/>
          <c:order val="33"/>
          <c:tx>
            <c:strRef>
              <c:f>'pivot table 5'!$AK$6:$AK$8</c:f>
              <c:strCache>
                <c:ptCount val="1"/>
                <c:pt idx="0">
                  <c:v>Fencing - Count of F</c:v>
                </c:pt>
              </c:strCache>
            </c:strRef>
          </c:tx>
          <c:invertIfNegative val="0"/>
          <c:cat>
            <c:strRef>
              <c:f>'pivot table 5'!$D$9</c:f>
              <c:strCache>
                <c:ptCount val="1"/>
                <c:pt idx="0">
                  <c:v>Total</c:v>
                </c:pt>
              </c:strCache>
            </c:strRef>
          </c:cat>
          <c:val>
            <c:numRef>
              <c:f>'pivot table 5'!$AK$9</c:f>
              <c:numCache>
                <c:formatCode>General</c:formatCode>
                <c:ptCount val="1"/>
              </c:numCache>
            </c:numRef>
          </c:val>
        </c:ser>
        <c:ser>
          <c:idx val="34"/>
          <c:order val="34"/>
          <c:tx>
            <c:strRef>
              <c:f>'pivot table 5'!$AL$6:$AL$8</c:f>
              <c:strCache>
                <c:ptCount val="1"/>
                <c:pt idx="0">
                  <c:v>Football - Count of M</c:v>
                </c:pt>
              </c:strCache>
            </c:strRef>
          </c:tx>
          <c:invertIfNegative val="0"/>
          <c:cat>
            <c:strRef>
              <c:f>'pivot table 5'!$D$9</c:f>
              <c:strCache>
                <c:ptCount val="1"/>
                <c:pt idx="0">
                  <c:v>Total</c:v>
                </c:pt>
              </c:strCache>
            </c:strRef>
          </c:cat>
          <c:val>
            <c:numRef>
              <c:f>'pivot table 5'!$AL$9</c:f>
              <c:numCache>
                <c:formatCode>General</c:formatCode>
                <c:ptCount val="1"/>
                <c:pt idx="0">
                  <c:v>1</c:v>
                </c:pt>
              </c:numCache>
            </c:numRef>
          </c:val>
        </c:ser>
        <c:ser>
          <c:idx val="35"/>
          <c:order val="35"/>
          <c:tx>
            <c:strRef>
              <c:f>'pivot table 5'!$AM$6:$AM$8</c:f>
              <c:strCache>
                <c:ptCount val="1"/>
                <c:pt idx="0">
                  <c:v>Football - Count of F</c:v>
                </c:pt>
              </c:strCache>
            </c:strRef>
          </c:tx>
          <c:invertIfNegative val="0"/>
          <c:cat>
            <c:strRef>
              <c:f>'pivot table 5'!$D$9</c:f>
              <c:strCache>
                <c:ptCount val="1"/>
                <c:pt idx="0">
                  <c:v>Total</c:v>
                </c:pt>
              </c:strCache>
            </c:strRef>
          </c:cat>
          <c:val>
            <c:numRef>
              <c:f>'pivot table 5'!$AM$9</c:f>
              <c:numCache>
                <c:formatCode>General</c:formatCode>
                <c:ptCount val="1"/>
                <c:pt idx="0">
                  <c:v>1</c:v>
                </c:pt>
              </c:numCache>
            </c:numRef>
          </c:val>
        </c:ser>
        <c:ser>
          <c:idx val="36"/>
          <c:order val="36"/>
          <c:tx>
            <c:strRef>
              <c:f>'pivot table 5'!$AN$6:$AN$8</c:f>
              <c:strCache>
                <c:ptCount val="1"/>
                <c:pt idx="0">
                  <c:v>Freestyle Skiing - Count of M</c:v>
                </c:pt>
              </c:strCache>
            </c:strRef>
          </c:tx>
          <c:invertIfNegative val="0"/>
          <c:cat>
            <c:strRef>
              <c:f>'pivot table 5'!$D$9</c:f>
              <c:strCache>
                <c:ptCount val="1"/>
                <c:pt idx="0">
                  <c:v>Total</c:v>
                </c:pt>
              </c:strCache>
            </c:strRef>
          </c:cat>
          <c:val>
            <c:numRef>
              <c:f>'pivot table 5'!$AN$9</c:f>
              <c:numCache>
                <c:formatCode>General</c:formatCode>
                <c:ptCount val="1"/>
                <c:pt idx="0">
                  <c:v>1</c:v>
                </c:pt>
              </c:numCache>
            </c:numRef>
          </c:val>
        </c:ser>
        <c:ser>
          <c:idx val="37"/>
          <c:order val="37"/>
          <c:tx>
            <c:strRef>
              <c:f>'pivot table 5'!$AO$6:$AO$8</c:f>
              <c:strCache>
                <c:ptCount val="1"/>
                <c:pt idx="0">
                  <c:v>Freestyle Skiing - Count of F</c:v>
                </c:pt>
              </c:strCache>
            </c:strRef>
          </c:tx>
          <c:invertIfNegative val="0"/>
          <c:cat>
            <c:strRef>
              <c:f>'pivot table 5'!$D$9</c:f>
              <c:strCache>
                <c:ptCount val="1"/>
                <c:pt idx="0">
                  <c:v>Total</c:v>
                </c:pt>
              </c:strCache>
            </c:strRef>
          </c:cat>
          <c:val>
            <c:numRef>
              <c:f>'pivot table 5'!$AO$9</c:f>
              <c:numCache>
                <c:formatCode>General</c:formatCode>
                <c:ptCount val="1"/>
              </c:numCache>
            </c:numRef>
          </c:val>
        </c:ser>
        <c:ser>
          <c:idx val="38"/>
          <c:order val="38"/>
          <c:tx>
            <c:strRef>
              <c:f>'pivot table 5'!$AP$6:$AP$8</c:f>
              <c:strCache>
                <c:ptCount val="1"/>
                <c:pt idx="0">
                  <c:v>Golf - Count of M</c:v>
                </c:pt>
              </c:strCache>
            </c:strRef>
          </c:tx>
          <c:invertIfNegative val="0"/>
          <c:cat>
            <c:strRef>
              <c:f>'pivot table 5'!$D$9</c:f>
              <c:strCache>
                <c:ptCount val="1"/>
                <c:pt idx="0">
                  <c:v>Total</c:v>
                </c:pt>
              </c:strCache>
            </c:strRef>
          </c:cat>
          <c:val>
            <c:numRef>
              <c:f>'pivot table 5'!$AP$9</c:f>
              <c:numCache>
                <c:formatCode>General</c:formatCode>
                <c:ptCount val="1"/>
              </c:numCache>
            </c:numRef>
          </c:val>
        </c:ser>
        <c:ser>
          <c:idx val="39"/>
          <c:order val="39"/>
          <c:tx>
            <c:strRef>
              <c:f>'pivot table 5'!$AQ$6:$AQ$8</c:f>
              <c:strCache>
                <c:ptCount val="1"/>
                <c:pt idx="0">
                  <c:v>Golf - Count of F</c:v>
                </c:pt>
              </c:strCache>
            </c:strRef>
          </c:tx>
          <c:invertIfNegative val="0"/>
          <c:cat>
            <c:strRef>
              <c:f>'pivot table 5'!$D$9</c:f>
              <c:strCache>
                <c:ptCount val="1"/>
                <c:pt idx="0">
                  <c:v>Total</c:v>
                </c:pt>
              </c:strCache>
            </c:strRef>
          </c:cat>
          <c:val>
            <c:numRef>
              <c:f>'pivot table 5'!$AQ$9</c:f>
              <c:numCache>
                <c:formatCode>General</c:formatCode>
                <c:ptCount val="1"/>
                <c:pt idx="0">
                  <c:v>1</c:v>
                </c:pt>
              </c:numCache>
            </c:numRef>
          </c:val>
        </c:ser>
        <c:ser>
          <c:idx val="40"/>
          <c:order val="40"/>
          <c:tx>
            <c:strRef>
              <c:f>'pivot table 5'!$AR$6:$AR$8</c:f>
              <c:strCache>
                <c:ptCount val="1"/>
                <c:pt idx="0">
                  <c:v>Gymnastics Artistic - Count of M</c:v>
                </c:pt>
              </c:strCache>
            </c:strRef>
          </c:tx>
          <c:invertIfNegative val="0"/>
          <c:cat>
            <c:strRef>
              <c:f>'pivot table 5'!$D$9</c:f>
              <c:strCache>
                <c:ptCount val="1"/>
                <c:pt idx="0">
                  <c:v>Total</c:v>
                </c:pt>
              </c:strCache>
            </c:strRef>
          </c:cat>
          <c:val>
            <c:numRef>
              <c:f>'pivot table 5'!$AR$9</c:f>
              <c:numCache>
                <c:formatCode>General</c:formatCode>
                <c:ptCount val="1"/>
              </c:numCache>
            </c:numRef>
          </c:val>
        </c:ser>
        <c:ser>
          <c:idx val="41"/>
          <c:order val="41"/>
          <c:tx>
            <c:strRef>
              <c:f>'pivot table 5'!$AS$6:$AS$8</c:f>
              <c:strCache>
                <c:ptCount val="1"/>
                <c:pt idx="0">
                  <c:v>Gymnastics Artistic - Count of F</c:v>
                </c:pt>
              </c:strCache>
            </c:strRef>
          </c:tx>
          <c:invertIfNegative val="0"/>
          <c:cat>
            <c:strRef>
              <c:f>'pivot table 5'!$D$9</c:f>
              <c:strCache>
                <c:ptCount val="1"/>
                <c:pt idx="0">
                  <c:v>Total</c:v>
                </c:pt>
              </c:strCache>
            </c:strRef>
          </c:cat>
          <c:val>
            <c:numRef>
              <c:f>'pivot table 5'!$AS$9</c:f>
              <c:numCache>
                <c:formatCode>General</c:formatCode>
                <c:ptCount val="1"/>
                <c:pt idx="0">
                  <c:v>1</c:v>
                </c:pt>
              </c:numCache>
            </c:numRef>
          </c:val>
        </c:ser>
        <c:ser>
          <c:idx val="42"/>
          <c:order val="42"/>
          <c:tx>
            <c:strRef>
              <c:f>'pivot table 5'!$AT$6:$AT$8</c:f>
              <c:strCache>
                <c:ptCount val="1"/>
                <c:pt idx="0">
                  <c:v>Handball - Count of M</c:v>
                </c:pt>
              </c:strCache>
            </c:strRef>
          </c:tx>
          <c:invertIfNegative val="0"/>
          <c:cat>
            <c:strRef>
              <c:f>'pivot table 5'!$D$9</c:f>
              <c:strCache>
                <c:ptCount val="1"/>
                <c:pt idx="0">
                  <c:v>Total</c:v>
                </c:pt>
              </c:strCache>
            </c:strRef>
          </c:cat>
          <c:val>
            <c:numRef>
              <c:f>'pivot table 5'!$AT$9</c:f>
              <c:numCache>
                <c:formatCode>General</c:formatCode>
                <c:ptCount val="1"/>
                <c:pt idx="0">
                  <c:v>1</c:v>
                </c:pt>
              </c:numCache>
            </c:numRef>
          </c:val>
        </c:ser>
        <c:ser>
          <c:idx val="43"/>
          <c:order val="43"/>
          <c:tx>
            <c:strRef>
              <c:f>'pivot table 5'!$AU$6:$AU$8</c:f>
              <c:strCache>
                <c:ptCount val="1"/>
                <c:pt idx="0">
                  <c:v>Handball - Count of F</c:v>
                </c:pt>
              </c:strCache>
            </c:strRef>
          </c:tx>
          <c:invertIfNegative val="0"/>
          <c:cat>
            <c:strRef>
              <c:f>'pivot table 5'!$D$9</c:f>
              <c:strCache>
                <c:ptCount val="1"/>
                <c:pt idx="0">
                  <c:v>Total</c:v>
                </c:pt>
              </c:strCache>
            </c:strRef>
          </c:cat>
          <c:val>
            <c:numRef>
              <c:f>'pivot table 5'!$AU$9</c:f>
              <c:numCache>
                <c:formatCode>General</c:formatCode>
                <c:ptCount val="1"/>
              </c:numCache>
            </c:numRef>
          </c:val>
        </c:ser>
        <c:ser>
          <c:idx val="44"/>
          <c:order val="44"/>
          <c:tx>
            <c:strRef>
              <c:f>'pivot table 5'!$AV$6:$AV$8</c:f>
              <c:strCache>
                <c:ptCount val="1"/>
                <c:pt idx="0">
                  <c:v>Hockey - Count of M</c:v>
                </c:pt>
              </c:strCache>
            </c:strRef>
          </c:tx>
          <c:invertIfNegative val="0"/>
          <c:cat>
            <c:strRef>
              <c:f>'pivot table 5'!$D$9</c:f>
              <c:strCache>
                <c:ptCount val="1"/>
                <c:pt idx="0">
                  <c:v>Total</c:v>
                </c:pt>
              </c:strCache>
            </c:strRef>
          </c:cat>
          <c:val>
            <c:numRef>
              <c:f>'pivot table 5'!$AV$9</c:f>
              <c:numCache>
                <c:formatCode>General</c:formatCode>
                <c:ptCount val="1"/>
                <c:pt idx="0">
                  <c:v>1</c:v>
                </c:pt>
              </c:numCache>
            </c:numRef>
          </c:val>
        </c:ser>
        <c:ser>
          <c:idx val="45"/>
          <c:order val="45"/>
          <c:tx>
            <c:strRef>
              <c:f>'pivot table 5'!$AW$6:$AW$8</c:f>
              <c:strCache>
                <c:ptCount val="1"/>
                <c:pt idx="0">
                  <c:v>Hockey - Count of F</c:v>
                </c:pt>
              </c:strCache>
            </c:strRef>
          </c:tx>
          <c:invertIfNegative val="0"/>
          <c:cat>
            <c:strRef>
              <c:f>'pivot table 5'!$D$9</c:f>
              <c:strCache>
                <c:ptCount val="1"/>
                <c:pt idx="0">
                  <c:v>Total</c:v>
                </c:pt>
              </c:strCache>
            </c:strRef>
          </c:cat>
          <c:val>
            <c:numRef>
              <c:f>'pivot table 5'!$AW$9</c:f>
              <c:numCache>
                <c:formatCode>General</c:formatCode>
                <c:ptCount val="1"/>
              </c:numCache>
            </c:numRef>
          </c:val>
        </c:ser>
        <c:ser>
          <c:idx val="46"/>
          <c:order val="46"/>
          <c:tx>
            <c:strRef>
              <c:f>'pivot table 5'!$AX$6:$AX$8</c:f>
              <c:strCache>
                <c:ptCount val="1"/>
                <c:pt idx="0">
                  <c:v>Judo - Count of M</c:v>
                </c:pt>
              </c:strCache>
            </c:strRef>
          </c:tx>
          <c:invertIfNegative val="0"/>
          <c:cat>
            <c:strRef>
              <c:f>'pivot table 5'!$D$9</c:f>
              <c:strCache>
                <c:ptCount val="1"/>
                <c:pt idx="0">
                  <c:v>Total</c:v>
                </c:pt>
              </c:strCache>
            </c:strRef>
          </c:cat>
          <c:val>
            <c:numRef>
              <c:f>'pivot table 5'!$AX$9</c:f>
              <c:numCache>
                <c:formatCode>General</c:formatCode>
                <c:ptCount val="1"/>
              </c:numCache>
            </c:numRef>
          </c:val>
        </c:ser>
        <c:ser>
          <c:idx val="47"/>
          <c:order val="47"/>
          <c:tx>
            <c:strRef>
              <c:f>'pivot table 5'!$AY$6:$AY$8</c:f>
              <c:strCache>
                <c:ptCount val="1"/>
                <c:pt idx="0">
                  <c:v>Judo - Count of F</c:v>
                </c:pt>
              </c:strCache>
            </c:strRef>
          </c:tx>
          <c:invertIfNegative val="0"/>
          <c:cat>
            <c:strRef>
              <c:f>'pivot table 5'!$D$9</c:f>
              <c:strCache>
                <c:ptCount val="1"/>
                <c:pt idx="0">
                  <c:v>Total</c:v>
                </c:pt>
              </c:strCache>
            </c:strRef>
          </c:cat>
          <c:val>
            <c:numRef>
              <c:f>'pivot table 5'!$AY$9</c:f>
              <c:numCache>
                <c:formatCode>General</c:formatCode>
                <c:ptCount val="1"/>
                <c:pt idx="0">
                  <c:v>1</c:v>
                </c:pt>
              </c:numCache>
            </c:numRef>
          </c:val>
        </c:ser>
        <c:ser>
          <c:idx val="48"/>
          <c:order val="48"/>
          <c:tx>
            <c:strRef>
              <c:f>'pivot table 5'!$AZ$6:$AZ$8</c:f>
              <c:strCache>
                <c:ptCount val="1"/>
                <c:pt idx="0">
                  <c:v>Rugby - Count of M</c:v>
                </c:pt>
              </c:strCache>
            </c:strRef>
          </c:tx>
          <c:invertIfNegative val="0"/>
          <c:cat>
            <c:strRef>
              <c:f>'pivot table 5'!$D$9</c:f>
              <c:strCache>
                <c:ptCount val="1"/>
                <c:pt idx="0">
                  <c:v>Total</c:v>
                </c:pt>
              </c:strCache>
            </c:strRef>
          </c:cat>
          <c:val>
            <c:numRef>
              <c:f>'pivot table 5'!$AZ$9</c:f>
              <c:numCache>
                <c:formatCode>General</c:formatCode>
                <c:ptCount val="1"/>
                <c:pt idx="0">
                  <c:v>1</c:v>
                </c:pt>
              </c:numCache>
            </c:numRef>
          </c:val>
        </c:ser>
        <c:ser>
          <c:idx val="49"/>
          <c:order val="49"/>
          <c:tx>
            <c:strRef>
              <c:f>'pivot table 5'!$BA$6:$BA$8</c:f>
              <c:strCache>
                <c:ptCount val="1"/>
                <c:pt idx="0">
                  <c:v>Rugby - Count of F</c:v>
                </c:pt>
              </c:strCache>
            </c:strRef>
          </c:tx>
          <c:invertIfNegative val="0"/>
          <c:cat>
            <c:strRef>
              <c:f>'pivot table 5'!$D$9</c:f>
              <c:strCache>
                <c:ptCount val="1"/>
                <c:pt idx="0">
                  <c:v>Total</c:v>
                </c:pt>
              </c:strCache>
            </c:strRef>
          </c:cat>
          <c:val>
            <c:numRef>
              <c:f>'pivot table 5'!$BA$9</c:f>
              <c:numCache>
                <c:formatCode>General</c:formatCode>
                <c:ptCount val="1"/>
                <c:pt idx="0">
                  <c:v>1</c:v>
                </c:pt>
              </c:numCache>
            </c:numRef>
          </c:val>
        </c:ser>
        <c:ser>
          <c:idx val="50"/>
          <c:order val="50"/>
          <c:tx>
            <c:strRef>
              <c:f>'pivot table 5'!$BB$6:$BB$8</c:f>
              <c:strCache>
                <c:ptCount val="1"/>
                <c:pt idx="0">
                  <c:v>Sailing - Count of M</c:v>
                </c:pt>
              </c:strCache>
            </c:strRef>
          </c:tx>
          <c:invertIfNegative val="0"/>
          <c:cat>
            <c:strRef>
              <c:f>'pivot table 5'!$D$9</c:f>
              <c:strCache>
                <c:ptCount val="1"/>
                <c:pt idx="0">
                  <c:v>Total</c:v>
                </c:pt>
              </c:strCache>
            </c:strRef>
          </c:cat>
          <c:val>
            <c:numRef>
              <c:f>'pivot table 5'!$BB$9</c:f>
              <c:numCache>
                <c:formatCode>General</c:formatCode>
                <c:ptCount val="1"/>
                <c:pt idx="0">
                  <c:v>1</c:v>
                </c:pt>
              </c:numCache>
            </c:numRef>
          </c:val>
        </c:ser>
        <c:ser>
          <c:idx val="51"/>
          <c:order val="51"/>
          <c:tx>
            <c:strRef>
              <c:f>'pivot table 5'!$BC$6:$BC$8</c:f>
              <c:strCache>
                <c:ptCount val="1"/>
                <c:pt idx="0">
                  <c:v>Sailing - Count of F</c:v>
                </c:pt>
              </c:strCache>
            </c:strRef>
          </c:tx>
          <c:invertIfNegative val="0"/>
          <c:cat>
            <c:strRef>
              <c:f>'pivot table 5'!$D$9</c:f>
              <c:strCache>
                <c:ptCount val="1"/>
                <c:pt idx="0">
                  <c:v>Total</c:v>
                </c:pt>
              </c:strCache>
            </c:strRef>
          </c:cat>
          <c:val>
            <c:numRef>
              <c:f>'pivot table 5'!$BC$9</c:f>
              <c:numCache>
                <c:formatCode>General</c:formatCode>
                <c:ptCount val="1"/>
              </c:numCache>
            </c:numRef>
          </c:val>
        </c:ser>
        <c:ser>
          <c:idx val="52"/>
          <c:order val="52"/>
          <c:tx>
            <c:strRef>
              <c:f>'pivot table 5'!$BD$6:$BD$8</c:f>
              <c:strCache>
                <c:ptCount val="1"/>
                <c:pt idx="0">
                  <c:v>Shooting - Count of M</c:v>
                </c:pt>
              </c:strCache>
            </c:strRef>
          </c:tx>
          <c:invertIfNegative val="0"/>
          <c:cat>
            <c:strRef>
              <c:f>'pivot table 5'!$D$9</c:f>
              <c:strCache>
                <c:ptCount val="1"/>
                <c:pt idx="0">
                  <c:v>Total</c:v>
                </c:pt>
              </c:strCache>
            </c:strRef>
          </c:cat>
          <c:val>
            <c:numRef>
              <c:f>'pivot table 5'!$BD$9</c:f>
              <c:numCache>
                <c:formatCode>General</c:formatCode>
                <c:ptCount val="1"/>
              </c:numCache>
            </c:numRef>
          </c:val>
        </c:ser>
        <c:ser>
          <c:idx val="53"/>
          <c:order val="53"/>
          <c:tx>
            <c:strRef>
              <c:f>'pivot table 5'!$BE$6:$BE$8</c:f>
              <c:strCache>
                <c:ptCount val="1"/>
                <c:pt idx="0">
                  <c:v>Shooting - Count of F</c:v>
                </c:pt>
              </c:strCache>
            </c:strRef>
          </c:tx>
          <c:invertIfNegative val="0"/>
          <c:cat>
            <c:strRef>
              <c:f>'pivot table 5'!$D$9</c:f>
              <c:strCache>
                <c:ptCount val="1"/>
                <c:pt idx="0">
                  <c:v>Total</c:v>
                </c:pt>
              </c:strCache>
            </c:strRef>
          </c:cat>
          <c:val>
            <c:numRef>
              <c:f>'pivot table 5'!$BE$9</c:f>
              <c:numCache>
                <c:formatCode>General</c:formatCode>
                <c:ptCount val="1"/>
                <c:pt idx="0">
                  <c:v>1</c:v>
                </c:pt>
              </c:numCache>
            </c:numRef>
          </c:val>
        </c:ser>
        <c:ser>
          <c:idx val="54"/>
          <c:order val="54"/>
          <c:tx>
            <c:strRef>
              <c:f>'pivot table 5'!$BF$6:$BF$8</c:f>
              <c:strCache>
                <c:ptCount val="1"/>
                <c:pt idx="0">
                  <c:v>Short Track Speed Skating - Count of M</c:v>
                </c:pt>
              </c:strCache>
            </c:strRef>
          </c:tx>
          <c:invertIfNegative val="0"/>
          <c:cat>
            <c:strRef>
              <c:f>'pivot table 5'!$D$9</c:f>
              <c:strCache>
                <c:ptCount val="1"/>
                <c:pt idx="0">
                  <c:v>Total</c:v>
                </c:pt>
              </c:strCache>
            </c:strRef>
          </c:cat>
          <c:val>
            <c:numRef>
              <c:f>'pivot table 5'!$BF$9</c:f>
              <c:numCache>
                <c:formatCode>General</c:formatCode>
                <c:ptCount val="1"/>
              </c:numCache>
            </c:numRef>
          </c:val>
        </c:ser>
        <c:ser>
          <c:idx val="55"/>
          <c:order val="55"/>
          <c:tx>
            <c:strRef>
              <c:f>'pivot table 5'!$BG$6:$BG$8</c:f>
              <c:strCache>
                <c:ptCount val="1"/>
                <c:pt idx="0">
                  <c:v>Short Track Speed Skating - Count of F</c:v>
                </c:pt>
              </c:strCache>
            </c:strRef>
          </c:tx>
          <c:invertIfNegative val="0"/>
          <c:cat>
            <c:strRef>
              <c:f>'pivot table 5'!$D$9</c:f>
              <c:strCache>
                <c:ptCount val="1"/>
                <c:pt idx="0">
                  <c:v>Total</c:v>
                </c:pt>
              </c:strCache>
            </c:strRef>
          </c:cat>
          <c:val>
            <c:numRef>
              <c:f>'pivot table 5'!$BG$9</c:f>
              <c:numCache>
                <c:formatCode>General</c:formatCode>
                <c:ptCount val="1"/>
                <c:pt idx="0">
                  <c:v>1</c:v>
                </c:pt>
              </c:numCache>
            </c:numRef>
          </c:val>
        </c:ser>
        <c:ser>
          <c:idx val="56"/>
          <c:order val="56"/>
          <c:tx>
            <c:strRef>
              <c:f>'pivot table 5'!$BH$6:$BH$8</c:f>
              <c:strCache>
                <c:ptCount val="1"/>
                <c:pt idx="0">
                  <c:v>Swimming - Count of M</c:v>
                </c:pt>
              </c:strCache>
            </c:strRef>
          </c:tx>
          <c:invertIfNegative val="0"/>
          <c:cat>
            <c:strRef>
              <c:f>'pivot table 5'!$D$9</c:f>
              <c:strCache>
                <c:ptCount val="1"/>
                <c:pt idx="0">
                  <c:v>Total</c:v>
                </c:pt>
              </c:strCache>
            </c:strRef>
          </c:cat>
          <c:val>
            <c:numRef>
              <c:f>'pivot table 5'!$BH$9</c:f>
              <c:numCache>
                <c:formatCode>General</c:formatCode>
                <c:ptCount val="1"/>
                <c:pt idx="0">
                  <c:v>1</c:v>
                </c:pt>
              </c:numCache>
            </c:numRef>
          </c:val>
        </c:ser>
        <c:ser>
          <c:idx val="57"/>
          <c:order val="57"/>
          <c:tx>
            <c:strRef>
              <c:f>'pivot table 5'!$BI$6:$BI$8</c:f>
              <c:strCache>
                <c:ptCount val="1"/>
                <c:pt idx="0">
                  <c:v>Swimming - Count of F</c:v>
                </c:pt>
              </c:strCache>
            </c:strRef>
          </c:tx>
          <c:invertIfNegative val="0"/>
          <c:cat>
            <c:strRef>
              <c:f>'pivot table 5'!$D$9</c:f>
              <c:strCache>
                <c:ptCount val="1"/>
                <c:pt idx="0">
                  <c:v>Total</c:v>
                </c:pt>
              </c:strCache>
            </c:strRef>
          </c:cat>
          <c:val>
            <c:numRef>
              <c:f>'pivot table 5'!$BI$9</c:f>
              <c:numCache>
                <c:formatCode>General</c:formatCode>
                <c:ptCount val="1"/>
              </c:numCache>
            </c:numRef>
          </c:val>
        </c:ser>
        <c:ser>
          <c:idx val="58"/>
          <c:order val="58"/>
          <c:tx>
            <c:strRef>
              <c:f>'pivot table 5'!$BJ$6:$BJ$8</c:f>
              <c:strCache>
                <c:ptCount val="1"/>
                <c:pt idx="0">
                  <c:v>Triathlon - Count of M</c:v>
                </c:pt>
              </c:strCache>
            </c:strRef>
          </c:tx>
          <c:invertIfNegative val="0"/>
          <c:cat>
            <c:strRef>
              <c:f>'pivot table 5'!$D$9</c:f>
              <c:strCache>
                <c:ptCount val="1"/>
                <c:pt idx="0">
                  <c:v>Total</c:v>
                </c:pt>
              </c:strCache>
            </c:strRef>
          </c:cat>
          <c:val>
            <c:numRef>
              <c:f>'pivot table 5'!$BJ$9</c:f>
              <c:numCache>
                <c:formatCode>General</c:formatCode>
                <c:ptCount val="1"/>
                <c:pt idx="0">
                  <c:v>1</c:v>
                </c:pt>
              </c:numCache>
            </c:numRef>
          </c:val>
        </c:ser>
        <c:ser>
          <c:idx val="59"/>
          <c:order val="59"/>
          <c:tx>
            <c:strRef>
              <c:f>'pivot table 5'!$BK$6:$BK$8</c:f>
              <c:strCache>
                <c:ptCount val="1"/>
                <c:pt idx="0">
                  <c:v>Triathlon - Count of F</c:v>
                </c:pt>
              </c:strCache>
            </c:strRef>
          </c:tx>
          <c:invertIfNegative val="0"/>
          <c:cat>
            <c:strRef>
              <c:f>'pivot table 5'!$D$9</c:f>
              <c:strCache>
                <c:ptCount val="1"/>
                <c:pt idx="0">
                  <c:v>Total</c:v>
                </c:pt>
              </c:strCache>
            </c:strRef>
          </c:cat>
          <c:val>
            <c:numRef>
              <c:f>'pivot table 5'!$BK$9</c:f>
              <c:numCache>
                <c:formatCode>General</c:formatCode>
                <c:ptCount val="1"/>
              </c:numCache>
            </c:numRef>
          </c:val>
        </c:ser>
        <c:ser>
          <c:idx val="60"/>
          <c:order val="60"/>
          <c:tx>
            <c:strRef>
              <c:f>'pivot table 5'!$BL$6:$BL$8</c:f>
              <c:strCache>
                <c:ptCount val="1"/>
                <c:pt idx="0">
                  <c:v>Volleyball - Count of M</c:v>
                </c:pt>
              </c:strCache>
            </c:strRef>
          </c:tx>
          <c:invertIfNegative val="0"/>
          <c:cat>
            <c:strRef>
              <c:f>'pivot table 5'!$D$9</c:f>
              <c:strCache>
                <c:ptCount val="1"/>
                <c:pt idx="0">
                  <c:v>Total</c:v>
                </c:pt>
              </c:strCache>
            </c:strRef>
          </c:cat>
          <c:val>
            <c:numRef>
              <c:f>'pivot table 5'!$BL$9</c:f>
              <c:numCache>
                <c:formatCode>General</c:formatCode>
                <c:ptCount val="1"/>
                <c:pt idx="0">
                  <c:v>1</c:v>
                </c:pt>
              </c:numCache>
            </c:numRef>
          </c:val>
        </c:ser>
        <c:ser>
          <c:idx val="61"/>
          <c:order val="61"/>
          <c:tx>
            <c:strRef>
              <c:f>'pivot table 5'!$BM$6:$BM$8</c:f>
              <c:strCache>
                <c:ptCount val="1"/>
                <c:pt idx="0">
                  <c:v>Volleyball - Count of F</c:v>
                </c:pt>
              </c:strCache>
            </c:strRef>
          </c:tx>
          <c:invertIfNegative val="0"/>
          <c:cat>
            <c:strRef>
              <c:f>'pivot table 5'!$D$9</c:f>
              <c:strCache>
                <c:ptCount val="1"/>
                <c:pt idx="0">
                  <c:v>Total</c:v>
                </c:pt>
              </c:strCache>
            </c:strRef>
          </c:cat>
          <c:val>
            <c:numRef>
              <c:f>'pivot table 5'!$BM$9</c:f>
              <c:numCache>
                <c:formatCode>General</c:formatCode>
                <c:ptCount val="1"/>
                <c:pt idx="0">
                  <c:v>1</c:v>
                </c:pt>
              </c:numCache>
            </c:numRef>
          </c:val>
        </c:ser>
        <c:ser>
          <c:idx val="62"/>
          <c:order val="62"/>
          <c:tx>
            <c:strRef>
              <c:f>'pivot table 5'!$BN$6:$BN$8</c:f>
              <c:strCache>
                <c:ptCount val="1"/>
                <c:pt idx="0">
                  <c:v>Water Polo - Count of M</c:v>
                </c:pt>
              </c:strCache>
            </c:strRef>
          </c:tx>
          <c:invertIfNegative val="0"/>
          <c:cat>
            <c:strRef>
              <c:f>'pivot table 5'!$D$9</c:f>
              <c:strCache>
                <c:ptCount val="1"/>
                <c:pt idx="0">
                  <c:v>Total</c:v>
                </c:pt>
              </c:strCache>
            </c:strRef>
          </c:cat>
          <c:val>
            <c:numRef>
              <c:f>'pivot table 5'!$BN$9</c:f>
              <c:numCache>
                <c:formatCode>General</c:formatCode>
                <c:ptCount val="1"/>
                <c:pt idx="0">
                  <c:v>1</c:v>
                </c:pt>
              </c:numCache>
            </c:numRef>
          </c:val>
        </c:ser>
        <c:ser>
          <c:idx val="63"/>
          <c:order val="63"/>
          <c:tx>
            <c:strRef>
              <c:f>'pivot table 5'!$BO$6:$BO$8</c:f>
              <c:strCache>
                <c:ptCount val="1"/>
                <c:pt idx="0">
                  <c:v>Water Polo - Count of F</c:v>
                </c:pt>
              </c:strCache>
            </c:strRef>
          </c:tx>
          <c:invertIfNegative val="0"/>
          <c:cat>
            <c:strRef>
              <c:f>'pivot table 5'!$D$9</c:f>
              <c:strCache>
                <c:ptCount val="1"/>
                <c:pt idx="0">
                  <c:v>Total</c:v>
                </c:pt>
              </c:strCache>
            </c:strRef>
          </c:cat>
          <c:val>
            <c:numRef>
              <c:f>'pivot table 5'!$BO$9</c:f>
              <c:numCache>
                <c:formatCode>General</c:formatCode>
                <c:ptCount val="1"/>
              </c:numCache>
            </c:numRef>
          </c:val>
        </c:ser>
        <c:dLbls>
          <c:showLegendKey val="0"/>
          <c:showVal val="0"/>
          <c:showCatName val="0"/>
          <c:showSerName val="0"/>
          <c:showPercent val="0"/>
          <c:showBubbleSize val="0"/>
        </c:dLbls>
        <c:gapWidth val="150"/>
        <c:overlap val="100"/>
        <c:axId val="137027584"/>
        <c:axId val="137029120"/>
      </c:barChart>
      <c:catAx>
        <c:axId val="137027584"/>
        <c:scaling>
          <c:orientation val="minMax"/>
        </c:scaling>
        <c:delete val="1"/>
        <c:axPos val="l"/>
        <c:majorTickMark val="out"/>
        <c:minorTickMark val="none"/>
        <c:tickLblPos val="nextTo"/>
        <c:crossAx val="137029120"/>
        <c:crosses val="autoZero"/>
        <c:auto val="1"/>
        <c:lblAlgn val="ctr"/>
        <c:lblOffset val="100"/>
        <c:noMultiLvlLbl val="0"/>
      </c:catAx>
      <c:valAx>
        <c:axId val="137029120"/>
        <c:scaling>
          <c:orientation val="minMax"/>
        </c:scaling>
        <c:delete val="0"/>
        <c:axPos val="b"/>
        <c:majorGridlines/>
        <c:numFmt formatCode="0%" sourceLinked="1"/>
        <c:majorTickMark val="out"/>
        <c:minorTickMark val="none"/>
        <c:tickLblPos val="nextTo"/>
        <c:crossAx val="1370275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[sportsman.xlsx]pivot table 6!PivotTable2</c:name>
    <c:fmtId val="0"/>
  </c:pivotSource>
  <c:chart>
    <c:title>
      <c:tx>
        <c:rich>
          <a:bodyPr/>
          <a:lstStyle/>
          <a:p>
            <a:pPr>
              <a:defRPr/>
            </a:pPr>
            <a:r>
              <a:rPr lang="en-US" sz="1800" b="1" i="0" u="none" strike="noStrike" baseline="0">
                <a:effectLst/>
              </a:rPr>
              <a:t>Total Salary by Language </a:t>
            </a:r>
            <a:endParaRPr lang="en-US"/>
          </a:p>
        </c:rich>
      </c:tx>
      <c:layout/>
      <c:overlay val="0"/>
    </c:title>
    <c:autoTitleDeleted val="0"/>
    <c:pivotFmts>
      <c:pivotFmt>
        <c:idx val="0"/>
        <c:marker>
          <c:symbol val="none"/>
        </c:marker>
      </c:pivotFmt>
    </c:pivotFmts>
    <c:view3D>
      <c:rotX val="15"/>
      <c:rotY val="0"/>
      <c:rAngAx val="0"/>
      <c:perspective val="30"/>
    </c:view3D>
    <c:floor>
      <c:thickness val="0"/>
    </c:floor>
    <c:sideWall>
      <c:thickness val="0"/>
    </c:sideWall>
    <c:backWall>
      <c:thickness val="0"/>
    </c:backWall>
    <c:plotArea>
      <c:layout/>
      <c:pie3DChart>
        <c:varyColors val="1"/>
        <c:ser>
          <c:idx val="0"/>
          <c:order val="0"/>
          <c:tx>
            <c:strRef>
              <c:f>'pivot table 6'!$E$11</c:f>
              <c:strCache>
                <c:ptCount val="1"/>
                <c:pt idx="0">
                  <c:v>Total</c:v>
                </c:pt>
              </c:strCache>
            </c:strRef>
          </c:tx>
          <c:explosion val="25"/>
          <c:cat>
            <c:strRef>
              <c:f>'pivot table 6'!$D$12:$D$19</c:f>
              <c:strCache>
                <c:ptCount val="7"/>
                <c:pt idx="0">
                  <c:v>74352</c:v>
                </c:pt>
                <c:pt idx="1">
                  <c:v>85256</c:v>
                </c:pt>
                <c:pt idx="2">
                  <c:v>175278</c:v>
                </c:pt>
                <c:pt idx="3">
                  <c:v>457920</c:v>
                </c:pt>
                <c:pt idx="4">
                  <c:v>521235</c:v>
                </c:pt>
                <c:pt idx="5">
                  <c:v>612442</c:v>
                </c:pt>
                <c:pt idx="6">
                  <c:v>1432200</c:v>
                </c:pt>
              </c:strCache>
            </c:strRef>
          </c:cat>
          <c:val>
            <c:numRef>
              <c:f>'pivot table 6'!$E$12:$E$19</c:f>
              <c:numCache>
                <c:formatCode>General</c:formatCode>
                <c:ptCount val="7"/>
                <c:pt idx="0">
                  <c:v>74352</c:v>
                </c:pt>
                <c:pt idx="1">
                  <c:v>85256</c:v>
                </c:pt>
                <c:pt idx="2">
                  <c:v>175278</c:v>
                </c:pt>
                <c:pt idx="3">
                  <c:v>457920</c:v>
                </c:pt>
                <c:pt idx="4">
                  <c:v>521235</c:v>
                </c:pt>
                <c:pt idx="5">
                  <c:v>612442</c:v>
                </c:pt>
                <c:pt idx="6">
                  <c:v>1432200</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pivotSource>
    <c:name>[sportsman.xlsx]pivot table 7!PivotTable4</c:name>
    <c:fmtId val="0"/>
  </c:pivotSource>
  <c:chart>
    <c:title>
      <c:tx>
        <c:rich>
          <a:bodyPr/>
          <a:lstStyle/>
          <a:p>
            <a:pPr>
              <a:defRPr/>
            </a:pPr>
            <a:r>
              <a:rPr lang="en-US" sz="1800" b="1" i="0" u="none" strike="noStrike" baseline="0">
                <a:effectLst/>
              </a:rPr>
              <a:t>Total Salary by Month</a:t>
            </a:r>
            <a:endParaRPr lang="en-US"/>
          </a:p>
        </c:rich>
      </c:tx>
      <c:layout/>
      <c:overlay val="0"/>
    </c:title>
    <c:autoTitleDeleted val="0"/>
    <c:pivotFmts>
      <c:pivotFmt>
        <c:idx val="0"/>
        <c:spPr>
          <a:solidFill>
            <a:srgbClr val="7030A0"/>
          </a:solidFill>
          <a:ln w="12700" cap="flat" cmpd="sng" algn="ctr">
            <a:solidFill>
              <a:schemeClr val="accent5"/>
            </a:solidFill>
            <a:prstDash val="solid"/>
            <a:miter lim="800000"/>
          </a:ln>
          <a:effectLst/>
        </c:spPr>
      </c:pivotFmt>
    </c:pivotFmts>
    <c:plotArea>
      <c:layout/>
      <c:barChart>
        <c:barDir val="col"/>
        <c:grouping val="clustered"/>
        <c:varyColors val="0"/>
        <c:ser>
          <c:idx val="0"/>
          <c:order val="0"/>
          <c:tx>
            <c:strRef>
              <c:f>'pivot table 7'!$E$6</c:f>
              <c:strCache>
                <c:ptCount val="1"/>
                <c:pt idx="0">
                  <c:v>Total</c:v>
                </c:pt>
              </c:strCache>
            </c:strRef>
          </c:tx>
          <c:spPr>
            <a:solidFill>
              <a:srgbClr val="7030A0"/>
            </a:solidFill>
            <a:ln w="12700" cap="flat" cmpd="sng" algn="ctr">
              <a:solidFill>
                <a:schemeClr val="accent5"/>
              </a:solidFill>
              <a:prstDash val="solid"/>
              <a:miter lim="800000"/>
            </a:ln>
            <a:effectLst/>
          </c:spPr>
          <c:invertIfNegative val="0"/>
          <c:cat>
            <c:strRef>
              <c:f>'pivot table 7'!$D$7:$D$8</c:f>
              <c:strCache>
                <c:ptCount val="1"/>
                <c:pt idx="0">
                  <c:v>Nov</c:v>
                </c:pt>
              </c:strCache>
            </c:strRef>
          </c:cat>
          <c:val>
            <c:numRef>
              <c:f>'pivot table 7'!$E$7:$E$8</c:f>
              <c:numCache>
                <c:formatCode>General</c:formatCode>
                <c:ptCount val="1"/>
                <c:pt idx="0">
                  <c:v>896719</c:v>
                </c:pt>
              </c:numCache>
            </c:numRef>
          </c:val>
        </c:ser>
        <c:dLbls>
          <c:showLegendKey val="0"/>
          <c:showVal val="0"/>
          <c:showCatName val="0"/>
          <c:showSerName val="0"/>
          <c:showPercent val="0"/>
          <c:showBubbleSize val="0"/>
        </c:dLbls>
        <c:gapWidth val="150"/>
        <c:axId val="13398400"/>
        <c:axId val="13399936"/>
      </c:barChart>
      <c:catAx>
        <c:axId val="13398400"/>
        <c:scaling>
          <c:orientation val="minMax"/>
        </c:scaling>
        <c:delete val="0"/>
        <c:axPos val="b"/>
        <c:majorTickMark val="out"/>
        <c:minorTickMark val="none"/>
        <c:tickLblPos val="nextTo"/>
        <c:crossAx val="13399936"/>
        <c:crosses val="autoZero"/>
        <c:auto val="1"/>
        <c:lblAlgn val="ctr"/>
        <c:lblOffset val="100"/>
        <c:noMultiLvlLbl val="0"/>
      </c:catAx>
      <c:valAx>
        <c:axId val="13399936"/>
        <c:scaling>
          <c:orientation val="minMax"/>
        </c:scaling>
        <c:delete val="0"/>
        <c:axPos val="l"/>
        <c:majorGridlines/>
        <c:numFmt formatCode="General" sourceLinked="1"/>
        <c:majorTickMark val="out"/>
        <c:minorTickMark val="none"/>
        <c:tickLblPos val="nextTo"/>
        <c:crossAx val="133984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[sportsman.xlsx]pivot table 8!PivotTable6</c:name>
    <c:fmtId val="0"/>
  </c:pivotSource>
  <c:chart>
    <c:title>
      <c:tx>
        <c:rich>
          <a:bodyPr/>
          <a:lstStyle/>
          <a:p>
            <a:pPr>
              <a:defRPr/>
            </a:pPr>
            <a:r>
              <a:rPr lang="en-US" sz="1800" b="1" i="0" u="none" strike="noStrike" baseline="0">
                <a:effectLst/>
              </a:rPr>
              <a:t>Total Salary by Sport Location</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dLbl>
          <c:idx val="0"/>
          <c:delete val="1"/>
        </c:dLbl>
      </c:pivotFmt>
    </c:pivotFmts>
    <c:plotArea>
      <c:layout/>
      <c:barChart>
        <c:barDir val="col"/>
        <c:grouping val="clustered"/>
        <c:varyColors val="0"/>
        <c:ser>
          <c:idx val="0"/>
          <c:order val="0"/>
          <c:tx>
            <c:strRef>
              <c:f>'pivot table 8'!$E$9:$E$10</c:f>
              <c:strCache>
                <c:ptCount val="1"/>
                <c:pt idx="0">
                  <c:v>OUTDOOR</c:v>
                </c:pt>
              </c:strCache>
            </c:strRef>
          </c:tx>
          <c:invertIfNegative val="0"/>
          <c:cat>
            <c:strRef>
              <c:f>'pivot table 8'!$D$11</c:f>
              <c:strCache>
                <c:ptCount val="1"/>
                <c:pt idx="0">
                  <c:v>Total</c:v>
                </c:pt>
              </c:strCache>
            </c:strRef>
          </c:cat>
          <c:val>
            <c:numRef>
              <c:f>'pivot table 8'!$E$11</c:f>
              <c:numCache>
                <c:formatCode>General</c:formatCode>
                <c:ptCount val="1"/>
                <c:pt idx="0">
                  <c:v>2165665</c:v>
                </c:pt>
              </c:numCache>
            </c:numRef>
          </c:val>
        </c:ser>
        <c:dLbls>
          <c:showLegendKey val="0"/>
          <c:showVal val="0"/>
          <c:showCatName val="0"/>
          <c:showSerName val="0"/>
          <c:showPercent val="0"/>
          <c:showBubbleSize val="0"/>
        </c:dLbls>
        <c:gapWidth val="75"/>
        <c:overlap val="-25"/>
        <c:axId val="194092032"/>
        <c:axId val="41723776"/>
      </c:barChart>
      <c:catAx>
        <c:axId val="194092032"/>
        <c:scaling>
          <c:orientation val="minMax"/>
        </c:scaling>
        <c:delete val="0"/>
        <c:axPos val="b"/>
        <c:majorTickMark val="none"/>
        <c:minorTickMark val="none"/>
        <c:tickLblPos val="nextTo"/>
        <c:crossAx val="41723776"/>
        <c:crosses val="autoZero"/>
        <c:auto val="1"/>
        <c:lblAlgn val="ctr"/>
        <c:lblOffset val="100"/>
        <c:noMultiLvlLbl val="0"/>
      </c:catAx>
      <c:valAx>
        <c:axId val="41723776"/>
        <c:scaling>
          <c:orientation val="minMax"/>
        </c:scaling>
        <c:delete val="0"/>
        <c:axPos val="l"/>
        <c:majorGridlines/>
        <c:numFmt formatCode="General" sourceLinked="1"/>
        <c:majorTickMark val="none"/>
        <c:minorTickMark val="none"/>
        <c:tickLblPos val="nextTo"/>
        <c:spPr>
          <a:ln w="6350">
            <a:noFill/>
          </a:ln>
        </c:spPr>
        <c:crossAx val="19409203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5"/>
    </mc:Choice>
    <mc:Fallback>
      <c:style val="35"/>
    </mc:Fallback>
  </mc:AlternateContent>
  <c:pivotSource>
    <c:name>[sportsman.xlsx]pivot table 9!PivotTable8</c:name>
    <c:fmtId val="0"/>
  </c:pivotSource>
  <c:chart>
    <c:title>
      <c:tx>
        <c:rich>
          <a:bodyPr/>
          <a:lstStyle/>
          <a:p>
            <a:pPr>
              <a:defRPr/>
            </a:pPr>
            <a:r>
              <a:rPr lang="en-US" sz="1800" b="1" i="0" u="none" strike="noStrike" baseline="0">
                <a:effectLst/>
              </a:rPr>
              <a:t>Total Salary by Blood Type</a:t>
            </a:r>
            <a:endParaRPr lang="en-US"/>
          </a:p>
        </c:rich>
      </c:tx>
      <c:layout/>
      <c:overlay val="0"/>
    </c:title>
    <c:autoTitleDeleted val="0"/>
    <c:pivotFmts>
      <c:pivotFmt>
        <c:idx val="0"/>
        <c:spPr>
          <a:solidFill>
            <a:srgbClr val="00FFCC"/>
          </a:solidFill>
          <a:ln>
            <a:solidFill>
              <a:srgbClr val="92D050"/>
            </a:solidFill>
          </a:ln>
        </c:spPr>
      </c:pivotFmt>
    </c:pivotFmts>
    <c:view3D>
      <c:rotX val="15"/>
      <c:rotY val="20"/>
      <c:rAngAx val="0"/>
      <c:perspective val="30"/>
    </c:view3D>
    <c:floor>
      <c:thickness val="0"/>
    </c:floor>
    <c:sideWall>
      <c:thickness val="0"/>
    </c:sideWall>
    <c:backWall>
      <c:thickness val="0"/>
    </c:backWall>
    <c:plotArea>
      <c:layout/>
      <c:bar3DChart>
        <c:barDir val="col"/>
        <c:grouping val="clustered"/>
        <c:varyColors val="0"/>
        <c:ser>
          <c:idx val="0"/>
          <c:order val="0"/>
          <c:tx>
            <c:strRef>
              <c:f>'pivot table 9'!$F$4</c:f>
              <c:strCache>
                <c:ptCount val="1"/>
                <c:pt idx="0">
                  <c:v>Total</c:v>
                </c:pt>
              </c:strCache>
            </c:strRef>
          </c:tx>
          <c:spPr>
            <a:solidFill>
              <a:srgbClr val="00FFCC"/>
            </a:solidFill>
            <a:ln>
              <a:solidFill>
                <a:srgbClr val="92D050"/>
              </a:solidFill>
            </a:ln>
          </c:spPr>
          <c:invertIfNegative val="0"/>
          <c:cat>
            <c:strRef>
              <c:f>'pivot table 9'!$E$5:$E$11</c:f>
              <c:strCache>
                <c:ptCount val="6"/>
                <c:pt idx="0">
                  <c:v>A−</c:v>
                </c:pt>
                <c:pt idx="1">
                  <c:v>A+</c:v>
                </c:pt>
                <c:pt idx="2">
                  <c:v>B−</c:v>
                </c:pt>
                <c:pt idx="3">
                  <c:v>B+</c:v>
                </c:pt>
                <c:pt idx="4">
                  <c:v>O−</c:v>
                </c:pt>
                <c:pt idx="5">
                  <c:v>O+</c:v>
                </c:pt>
              </c:strCache>
            </c:strRef>
          </c:cat>
          <c:val>
            <c:numRef>
              <c:f>'pivot table 9'!$F$5:$F$11</c:f>
              <c:numCache>
                <c:formatCode>General</c:formatCode>
                <c:ptCount val="6"/>
                <c:pt idx="0">
                  <c:v>581941</c:v>
                </c:pt>
                <c:pt idx="1">
                  <c:v>477371</c:v>
                </c:pt>
                <c:pt idx="2">
                  <c:v>401426</c:v>
                </c:pt>
                <c:pt idx="3">
                  <c:v>307443</c:v>
                </c:pt>
                <c:pt idx="4">
                  <c:v>776684</c:v>
                </c:pt>
                <c:pt idx="5">
                  <c:v>813818</c:v>
                </c:pt>
              </c:numCache>
            </c:numRef>
          </c:val>
        </c:ser>
        <c:dLbls>
          <c:showLegendKey val="0"/>
          <c:showVal val="0"/>
          <c:showCatName val="0"/>
          <c:showSerName val="0"/>
          <c:showPercent val="0"/>
          <c:showBubbleSize val="0"/>
        </c:dLbls>
        <c:gapWidth val="150"/>
        <c:shape val="pyramid"/>
        <c:axId val="306002176"/>
        <c:axId val="232518016"/>
        <c:axId val="0"/>
      </c:bar3DChart>
      <c:catAx>
        <c:axId val="306002176"/>
        <c:scaling>
          <c:orientation val="minMax"/>
        </c:scaling>
        <c:delete val="0"/>
        <c:axPos val="b"/>
        <c:majorTickMark val="out"/>
        <c:minorTickMark val="none"/>
        <c:tickLblPos val="nextTo"/>
        <c:crossAx val="232518016"/>
        <c:crosses val="autoZero"/>
        <c:auto val="1"/>
        <c:lblAlgn val="ctr"/>
        <c:lblOffset val="100"/>
        <c:noMultiLvlLbl val="0"/>
      </c:catAx>
      <c:valAx>
        <c:axId val="232518016"/>
        <c:scaling>
          <c:orientation val="minMax"/>
        </c:scaling>
        <c:delete val="0"/>
        <c:axPos val="l"/>
        <c:majorGridlines/>
        <c:numFmt formatCode="General" sourceLinked="1"/>
        <c:majorTickMark val="out"/>
        <c:minorTickMark val="none"/>
        <c:tickLblPos val="nextTo"/>
        <c:crossAx val="3060021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485775</xdr:colOff>
      <xdr:row>3</xdr:row>
      <xdr:rowOff>57150</xdr:rowOff>
    </xdr:from>
    <xdr:to>
      <xdr:col>9</xdr:col>
      <xdr:colOff>333375</xdr:colOff>
      <xdr:row>17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85725</xdr:colOff>
      <xdr:row>4</xdr:row>
      <xdr:rowOff>171450</xdr:rowOff>
    </xdr:from>
    <xdr:to>
      <xdr:col>16</xdr:col>
      <xdr:colOff>47625</xdr:colOff>
      <xdr:row>18</xdr:row>
      <xdr:rowOff>28575</xdr:rowOff>
    </xdr:to>
    <mc:AlternateContent xmlns:mc="http://schemas.openxmlformats.org/markup-compatibility/2006">
      <mc:Choice xmlns:a14="http://schemas.microsoft.com/office/drawing/2010/main" Requires="a14">
        <xdr:graphicFrame macro="">
          <xdr:nvGraphicFramePr>
            <xdr:cNvPr id="3" name="ARGENTINA"/>
            <xdr:cNvGraphicFramePr/>
          </xdr:nvGraphicFramePr>
          <xdr:xfrm>
            <a:off x="0" y="0"/>
            <a:ext cx="0" cy="0"/>
          </xdr:xfrm>
          <a:graphic>
            <a:graphicData uri="http://schemas.microsoft.com/office/drawing/2010/slicer">
              <sle:slicer xmlns:sle="http://schemas.microsoft.com/office/drawing/2010/slicer" name="ARGENTINA"/>
            </a:graphicData>
          </a:graphic>
        </xdr:graphicFrame>
      </mc:Choice>
      <mc:Fallback>
        <xdr:sp macro="" textlink="">
          <xdr:nvSpPr>
            <xdr:cNvPr id="0" name=""/>
            <xdr:cNvSpPr>
              <a:spLocks noTextEdit="1"/>
            </xdr:cNvSpPr>
          </xdr:nvSpPr>
          <xdr:spPr>
            <a:xfrm>
              <a:off x="8782050" y="933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38099</xdr:colOff>
      <xdr:row>10</xdr:row>
      <xdr:rowOff>38099</xdr:rowOff>
    </xdr:from>
    <xdr:to>
      <xdr:col>5</xdr:col>
      <xdr:colOff>400049</xdr:colOff>
      <xdr:row>19</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1381125</xdr:colOff>
      <xdr:row>6</xdr:row>
      <xdr:rowOff>114300</xdr:rowOff>
    </xdr:from>
    <xdr:to>
      <xdr:col>7</xdr:col>
      <xdr:colOff>285750</xdr:colOff>
      <xdr:row>19</xdr:row>
      <xdr:rowOff>85725</xdr:rowOff>
    </xdr:to>
    <mc:AlternateContent xmlns:mc="http://schemas.openxmlformats.org/markup-compatibility/2006">
      <mc:Choice xmlns:a14="http://schemas.microsoft.com/office/drawing/2010/main" Requires="a14">
        <xdr:graphicFrame macro="">
          <xdr:nvGraphicFramePr>
            <xdr:cNvPr id="3" name="Row Labels"/>
            <xdr:cNvGraphicFramePr/>
          </xdr:nvGraphicFramePr>
          <xdr:xfrm>
            <a:off x="0" y="0"/>
            <a:ext cx="0" cy="0"/>
          </xdr:xfrm>
          <a:graphic>
            <a:graphicData uri="http://schemas.microsoft.com/office/drawing/2010/slicer">
              <sle:slicer xmlns:sle="http://schemas.microsoft.com/office/drawing/2010/slicer" name="Row Labels"/>
            </a:graphicData>
          </a:graphic>
        </xdr:graphicFrame>
      </mc:Choice>
      <mc:Fallback>
        <xdr:sp macro="" textlink="">
          <xdr:nvSpPr>
            <xdr:cNvPr id="0" name=""/>
            <xdr:cNvSpPr>
              <a:spLocks noTextEdit="1"/>
            </xdr:cNvSpPr>
          </xdr:nvSpPr>
          <xdr:spPr>
            <a:xfrm>
              <a:off x="5314950" y="1257300"/>
              <a:ext cx="923925" cy="24479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514351</xdr:colOff>
      <xdr:row>0</xdr:row>
      <xdr:rowOff>361950</xdr:rowOff>
    </xdr:from>
    <xdr:to>
      <xdr:col>6</xdr:col>
      <xdr:colOff>190501</xdr:colOff>
      <xdr:row>12</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1</xdr:row>
      <xdr:rowOff>0</xdr:rowOff>
    </xdr:from>
    <xdr:to>
      <xdr:col>1</xdr:col>
      <xdr:colOff>504825</xdr:colOff>
      <xdr:row>12</xdr:row>
      <xdr:rowOff>9525</xdr:rowOff>
    </xdr:to>
    <mc:AlternateContent xmlns:mc="http://schemas.openxmlformats.org/markup-compatibility/2006">
      <mc:Choice xmlns:a14="http://schemas.microsoft.com/office/drawing/2010/main" Requires="a14">
        <xdr:graphicFrame macro="">
          <xdr:nvGraphicFramePr>
            <xdr:cNvPr id="3" name="ARGENTINA 1"/>
            <xdr:cNvGraphicFramePr/>
          </xdr:nvGraphicFramePr>
          <xdr:xfrm>
            <a:off x="0" y="0"/>
            <a:ext cx="0" cy="0"/>
          </xdr:xfrm>
          <a:graphic>
            <a:graphicData uri="http://schemas.microsoft.com/office/drawing/2010/slicer">
              <sle:slicer xmlns:sle="http://schemas.microsoft.com/office/drawing/2010/slicer" name="ARGENTINA 1"/>
            </a:graphicData>
          </a:graphic>
        </xdr:graphicFrame>
      </mc:Choice>
      <mc:Fallback>
        <xdr:sp macro="" textlink="">
          <xdr:nvSpPr>
            <xdr:cNvPr id="0" name=""/>
            <xdr:cNvSpPr>
              <a:spLocks noTextEdit="1"/>
            </xdr:cNvSpPr>
          </xdr:nvSpPr>
          <xdr:spPr>
            <a:xfrm>
              <a:off x="47625" y="381000"/>
              <a:ext cx="1066800" cy="21050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495301</xdr:colOff>
      <xdr:row>12</xdr:row>
      <xdr:rowOff>133349</xdr:rowOff>
    </xdr:from>
    <xdr:to>
      <xdr:col>6</xdr:col>
      <xdr:colOff>95251</xdr:colOff>
      <xdr:row>23</xdr:row>
      <xdr:rowOff>180974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12</xdr:row>
      <xdr:rowOff>66675</xdr:rowOff>
    </xdr:from>
    <xdr:to>
      <xdr:col>1</xdr:col>
      <xdr:colOff>466725</xdr:colOff>
      <xdr:row>23</xdr:row>
      <xdr:rowOff>66675</xdr:rowOff>
    </xdr:to>
    <mc:AlternateContent xmlns:mc="http://schemas.openxmlformats.org/markup-compatibility/2006">
      <mc:Choice xmlns:a14="http://schemas.microsoft.com/office/drawing/2010/main" Requires="a14">
        <xdr:graphicFrame macro="">
          <xdr:nvGraphicFramePr>
            <xdr:cNvPr id="5" name="Row Labels 8"/>
            <xdr:cNvGraphicFramePr/>
          </xdr:nvGraphicFramePr>
          <xdr:xfrm>
            <a:off x="0" y="0"/>
            <a:ext cx="0" cy="0"/>
          </xdr:xfrm>
          <a:graphic>
            <a:graphicData uri="http://schemas.microsoft.com/office/drawing/2010/slicer">
              <sle:slicer xmlns:sle="http://schemas.microsoft.com/office/drawing/2010/slicer" name="Row Labels 8"/>
            </a:graphicData>
          </a:graphic>
        </xdr:graphicFrame>
      </mc:Choice>
      <mc:Fallback>
        <xdr:sp macro="" textlink="">
          <xdr:nvSpPr>
            <xdr:cNvPr id="0" name=""/>
            <xdr:cNvSpPr>
              <a:spLocks noTextEdit="1"/>
            </xdr:cNvSpPr>
          </xdr:nvSpPr>
          <xdr:spPr>
            <a:xfrm>
              <a:off x="0" y="2543175"/>
              <a:ext cx="1076325"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200024</xdr:colOff>
      <xdr:row>0</xdr:row>
      <xdr:rowOff>371475</xdr:rowOff>
    </xdr:from>
    <xdr:to>
      <xdr:col>7</xdr:col>
      <xdr:colOff>571499</xdr:colOff>
      <xdr:row>12</xdr:row>
      <xdr:rowOff>47625</xdr:rowOff>
    </xdr:to>
    <mc:AlternateContent xmlns:mc="http://schemas.openxmlformats.org/markup-compatibility/2006">
      <mc:Choice xmlns:a14="http://schemas.microsoft.com/office/drawing/2010/main" Requires="a14">
        <xdr:graphicFrame macro="">
          <xdr:nvGraphicFramePr>
            <xdr:cNvPr id="6" name="Row Labels 9"/>
            <xdr:cNvGraphicFramePr/>
          </xdr:nvGraphicFramePr>
          <xdr:xfrm>
            <a:off x="0" y="0"/>
            <a:ext cx="0" cy="0"/>
          </xdr:xfrm>
          <a:graphic>
            <a:graphicData uri="http://schemas.microsoft.com/office/drawing/2010/slicer">
              <sle:slicer xmlns:sle="http://schemas.microsoft.com/office/drawing/2010/slicer" name="Row Labels 9"/>
            </a:graphicData>
          </a:graphic>
        </xdr:graphicFrame>
      </mc:Choice>
      <mc:Fallback>
        <xdr:sp macro="" textlink="">
          <xdr:nvSpPr>
            <xdr:cNvPr id="0" name=""/>
            <xdr:cNvSpPr>
              <a:spLocks noTextEdit="1"/>
            </xdr:cNvSpPr>
          </xdr:nvSpPr>
          <xdr:spPr>
            <a:xfrm>
              <a:off x="3857624" y="371475"/>
              <a:ext cx="981075" cy="21526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590550</xdr:colOff>
      <xdr:row>0</xdr:row>
      <xdr:rowOff>361950</xdr:rowOff>
    </xdr:from>
    <xdr:to>
      <xdr:col>12</xdr:col>
      <xdr:colOff>419100</xdr:colOff>
      <xdr:row>11</xdr:row>
      <xdr:rowOff>152400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95250</xdr:colOff>
      <xdr:row>12</xdr:row>
      <xdr:rowOff>28575</xdr:rowOff>
    </xdr:from>
    <xdr:to>
      <xdr:col>7</xdr:col>
      <xdr:colOff>504825</xdr:colOff>
      <xdr:row>23</xdr:row>
      <xdr:rowOff>123825</xdr:rowOff>
    </xdr:to>
    <mc:AlternateContent xmlns:mc="http://schemas.openxmlformats.org/markup-compatibility/2006">
      <mc:Choice xmlns:a14="http://schemas.microsoft.com/office/drawing/2010/main" Requires="a14">
        <xdr:graphicFrame macro="">
          <xdr:nvGraphicFramePr>
            <xdr:cNvPr id="8" name="Row Labels 10"/>
            <xdr:cNvGraphicFramePr/>
          </xdr:nvGraphicFramePr>
          <xdr:xfrm>
            <a:off x="0" y="0"/>
            <a:ext cx="0" cy="0"/>
          </xdr:xfrm>
          <a:graphic>
            <a:graphicData uri="http://schemas.microsoft.com/office/drawing/2010/slicer">
              <sle:slicer xmlns:sle="http://schemas.microsoft.com/office/drawing/2010/slicer" name="Row Labels 10"/>
            </a:graphicData>
          </a:graphic>
        </xdr:graphicFrame>
      </mc:Choice>
      <mc:Fallback>
        <xdr:sp macro="" textlink="">
          <xdr:nvSpPr>
            <xdr:cNvPr id="0" name=""/>
            <xdr:cNvSpPr>
              <a:spLocks noTextEdit="1"/>
            </xdr:cNvSpPr>
          </xdr:nvSpPr>
          <xdr:spPr>
            <a:xfrm>
              <a:off x="3752850" y="2505075"/>
              <a:ext cx="1019175" cy="21907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476250</xdr:colOff>
      <xdr:row>12</xdr:row>
      <xdr:rowOff>9525</xdr:rowOff>
    </xdr:from>
    <xdr:to>
      <xdr:col>12</xdr:col>
      <xdr:colOff>142875</xdr:colOff>
      <xdr:row>23</xdr:row>
      <xdr:rowOff>104775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276225</xdr:colOff>
      <xdr:row>1</xdr:row>
      <xdr:rowOff>0</xdr:rowOff>
    </xdr:from>
    <xdr:to>
      <xdr:col>20</xdr:col>
      <xdr:colOff>38100</xdr:colOff>
      <xdr:row>11</xdr:row>
      <xdr:rowOff>57150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514350</xdr:colOff>
      <xdr:row>0</xdr:row>
      <xdr:rowOff>371475</xdr:rowOff>
    </xdr:from>
    <xdr:to>
      <xdr:col>14</xdr:col>
      <xdr:colOff>200025</xdr:colOff>
      <xdr:row>11</xdr:row>
      <xdr:rowOff>19050</xdr:rowOff>
    </xdr:to>
    <mc:AlternateContent xmlns:mc="http://schemas.openxmlformats.org/markup-compatibility/2006">
      <mc:Choice xmlns:a14="http://schemas.microsoft.com/office/drawing/2010/main" Requires="a14">
        <xdr:graphicFrame macro="">
          <xdr:nvGraphicFramePr>
            <xdr:cNvPr id="11" name="Row Labels 11"/>
            <xdr:cNvGraphicFramePr/>
          </xdr:nvGraphicFramePr>
          <xdr:xfrm>
            <a:off x="0" y="0"/>
            <a:ext cx="0" cy="0"/>
          </xdr:xfrm>
          <a:graphic>
            <a:graphicData uri="http://schemas.microsoft.com/office/drawing/2010/slicer">
              <sle:slicer xmlns:sle="http://schemas.microsoft.com/office/drawing/2010/slicer" name="Row Labels 11"/>
            </a:graphicData>
          </a:graphic>
        </xdr:graphicFrame>
      </mc:Choice>
      <mc:Fallback>
        <xdr:sp macro="" textlink="">
          <xdr:nvSpPr>
            <xdr:cNvPr id="0" name=""/>
            <xdr:cNvSpPr>
              <a:spLocks noTextEdit="1"/>
            </xdr:cNvSpPr>
          </xdr:nvSpPr>
          <xdr:spPr>
            <a:xfrm>
              <a:off x="7829550" y="371475"/>
              <a:ext cx="904875" cy="19335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171450</xdr:colOff>
      <xdr:row>11</xdr:row>
      <xdr:rowOff>180975</xdr:rowOff>
    </xdr:from>
    <xdr:to>
      <xdr:col>14</xdr:col>
      <xdr:colOff>47625</xdr:colOff>
      <xdr:row>23</xdr:row>
      <xdr:rowOff>133350</xdr:rowOff>
    </xdr:to>
    <mc:AlternateContent xmlns:mc="http://schemas.openxmlformats.org/markup-compatibility/2006">
      <mc:Choice xmlns:a14="http://schemas.microsoft.com/office/drawing/2010/main" Requires="a14">
        <xdr:graphicFrame macro="">
          <xdr:nvGraphicFramePr>
            <xdr:cNvPr id="14" name="Row Labels 12"/>
            <xdr:cNvGraphicFramePr/>
          </xdr:nvGraphicFramePr>
          <xdr:xfrm>
            <a:off x="0" y="0"/>
            <a:ext cx="0" cy="0"/>
          </xdr:xfrm>
          <a:graphic>
            <a:graphicData uri="http://schemas.microsoft.com/office/drawing/2010/slicer">
              <sle:slicer xmlns:sle="http://schemas.microsoft.com/office/drawing/2010/slicer" name="Row Labels 12"/>
            </a:graphicData>
          </a:graphic>
        </xdr:graphicFrame>
      </mc:Choice>
      <mc:Fallback>
        <xdr:sp macro="" textlink="">
          <xdr:nvSpPr>
            <xdr:cNvPr id="0" name=""/>
            <xdr:cNvSpPr>
              <a:spLocks noTextEdit="1"/>
            </xdr:cNvSpPr>
          </xdr:nvSpPr>
          <xdr:spPr>
            <a:xfrm>
              <a:off x="7486650" y="2466975"/>
              <a:ext cx="1095375"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14</xdr:col>
      <xdr:colOff>57150</xdr:colOff>
      <xdr:row>11</xdr:row>
      <xdr:rowOff>76200</xdr:rowOff>
    </xdr:from>
    <xdr:to>
      <xdr:col>20</xdr:col>
      <xdr:colOff>28575</xdr:colOff>
      <xdr:row>23</xdr:row>
      <xdr:rowOff>142875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0.38795</cdr:x>
      <cdr:y>0.66667</cdr:y>
    </cdr:from>
    <cdr:to>
      <cdr:x>0.50361</cdr:x>
      <cdr:y>1</cdr:y>
    </cdr:to>
    <cdr:sp macro="" textlink="">
      <cdr:nvSpPr>
        <cdr:cNvPr id="2" name="TextBox 1"/>
        <cdr:cNvSpPr txBox="1"/>
      </cdr:nvSpPr>
      <cdr:spPr>
        <a:xfrm xmlns:a="http://schemas.openxmlformats.org/drawingml/2006/main">
          <a:off x="3067050" y="24193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0.09432</cdr:x>
      <cdr:y>0.87609</cdr:y>
    </cdr:from>
    <cdr:to>
      <cdr:x>0.86691</cdr:x>
      <cdr:y>0.98499</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49766" y="1877561"/>
          <a:ext cx="2045757" cy="233386"/>
        </a:xfrm>
        <a:prstGeom xmlns:a="http://schemas.openxmlformats.org/drawingml/2006/main" prst="rect">
          <a:avLst/>
        </a:prstGeom>
        <a:solidFill xmlns:a="http://schemas.openxmlformats.org/drawingml/2006/main">
          <a:schemeClr val="accent5">
            <a:lumMod val="40000"/>
            <a:lumOff val="60000"/>
          </a:schemeClr>
        </a:solidFill>
      </cdr:spPr>
    </cdr:pic>
  </cdr:relSizeAnchor>
</c:userShapes>
</file>

<file path=xl/drawings/drawing2.xml><?xml version="1.0" encoding="utf-8"?>
<xdr:wsDr xmlns:xdr="http://schemas.openxmlformats.org/drawingml/2006/spreadsheetDrawing" xmlns:a="http://schemas.openxmlformats.org/drawingml/2006/main">
  <xdr:twoCellAnchor>
    <xdr:from>
      <xdr:col>7</xdr:col>
      <xdr:colOff>104776</xdr:colOff>
      <xdr:row>6</xdr:row>
      <xdr:rowOff>47625</xdr:rowOff>
    </xdr:from>
    <xdr:to>
      <xdr:col>10</xdr:col>
      <xdr:colOff>571501</xdr:colOff>
      <xdr:row>16</xdr:row>
      <xdr:rowOff>114299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838200</xdr:colOff>
      <xdr:row>11</xdr:row>
      <xdr:rowOff>95250</xdr:rowOff>
    </xdr:from>
    <xdr:to>
      <xdr:col>13</xdr:col>
      <xdr:colOff>495300</xdr:colOff>
      <xdr:row>24</xdr:row>
      <xdr:rowOff>142875</xdr:rowOff>
    </xdr:to>
    <mc:AlternateContent xmlns:mc="http://schemas.openxmlformats.org/markup-compatibility/2006">
      <mc:Choice xmlns:a14="http://schemas.microsoft.com/office/drawing/2010/main" Requires="a14">
        <xdr:graphicFrame macro="">
          <xdr:nvGraphicFramePr>
            <xdr:cNvPr id="3" name="Row Labels 7"/>
            <xdr:cNvGraphicFramePr/>
          </xdr:nvGraphicFramePr>
          <xdr:xfrm>
            <a:off x="0" y="0"/>
            <a:ext cx="0" cy="0"/>
          </xdr:xfrm>
          <a:graphic>
            <a:graphicData uri="http://schemas.microsoft.com/office/drawing/2010/slicer">
              <sle:slicer xmlns:sle="http://schemas.microsoft.com/office/drawing/2010/slicer" name="Row Labels 7"/>
            </a:graphicData>
          </a:graphic>
        </xdr:graphicFrame>
      </mc:Choice>
      <mc:Fallback>
        <xdr:sp macro="" textlink="">
          <xdr:nvSpPr>
            <xdr:cNvPr id="0" name=""/>
            <xdr:cNvSpPr>
              <a:spLocks noTextEdit="1"/>
            </xdr:cNvSpPr>
          </xdr:nvSpPr>
          <xdr:spPr>
            <a:xfrm>
              <a:off x="8486775" y="2190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0.38795</cdr:x>
      <cdr:y>0.66667</cdr:y>
    </cdr:from>
    <cdr:to>
      <cdr:x>0.50361</cdr:x>
      <cdr:y>1</cdr:y>
    </cdr:to>
    <cdr:sp macro="" textlink="">
      <cdr:nvSpPr>
        <cdr:cNvPr id="2" name="TextBox 1"/>
        <cdr:cNvSpPr txBox="1"/>
      </cdr:nvSpPr>
      <cdr:spPr>
        <a:xfrm xmlns:a="http://schemas.openxmlformats.org/drawingml/2006/main">
          <a:off x="3067050" y="24193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0.16267</cdr:x>
      <cdr:y>0.80053</cdr:y>
    </cdr:from>
    <cdr:to>
      <cdr:x>0.47345</cdr:x>
      <cdr:y>0.90943</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692598" y="1929138"/>
          <a:ext cx="1323200" cy="262430"/>
        </a:xfrm>
        <a:prstGeom xmlns:a="http://schemas.openxmlformats.org/drawingml/2006/main" prst="rect">
          <a:avLst/>
        </a:prstGeom>
        <a:solidFill xmlns:a="http://schemas.openxmlformats.org/drawingml/2006/main">
          <a:schemeClr val="accent5">
            <a:lumMod val="40000"/>
            <a:lumOff val="60000"/>
          </a:schemeClr>
        </a:solidFill>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238126</xdr:colOff>
      <xdr:row>11</xdr:row>
      <xdr:rowOff>114299</xdr:rowOff>
    </xdr:from>
    <xdr:to>
      <xdr:col>5</xdr:col>
      <xdr:colOff>66676</xdr:colOff>
      <xdr:row>21</xdr:row>
      <xdr:rowOff>133348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762000</xdr:colOff>
      <xdr:row>3</xdr:row>
      <xdr:rowOff>38100</xdr:rowOff>
    </xdr:from>
    <xdr:to>
      <xdr:col>10</xdr:col>
      <xdr:colOff>238125</xdr:colOff>
      <xdr:row>16</xdr:row>
      <xdr:rowOff>85725</xdr:rowOff>
    </xdr:to>
    <mc:AlternateContent xmlns:mc="http://schemas.openxmlformats.org/markup-compatibility/2006">
      <mc:Choice xmlns:a14="http://schemas.microsoft.com/office/drawing/2010/main" Requires="a14">
        <xdr:graphicFrame macro="">
          <xdr:nvGraphicFramePr>
            <xdr:cNvPr id="3" name="Row Labels 6"/>
            <xdr:cNvGraphicFramePr/>
          </xdr:nvGraphicFramePr>
          <xdr:xfrm>
            <a:off x="0" y="0"/>
            <a:ext cx="0" cy="0"/>
          </xdr:xfrm>
          <a:graphic>
            <a:graphicData uri="http://schemas.microsoft.com/office/drawing/2010/slicer">
              <sle:slicer xmlns:sle="http://schemas.microsoft.com/office/drawing/2010/slicer" name="Row Labels 6"/>
            </a:graphicData>
          </a:graphic>
        </xdr:graphicFrame>
      </mc:Choice>
      <mc:Fallback>
        <xdr:sp macro="" textlink="">
          <xdr:nvSpPr>
            <xdr:cNvPr id="0" name=""/>
            <xdr:cNvSpPr>
              <a:spLocks noTextEdit="1"/>
            </xdr:cNvSpPr>
          </xdr:nvSpPr>
          <xdr:spPr>
            <a:xfrm>
              <a:off x="7591425" y="609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1314450</xdr:colOff>
      <xdr:row>16</xdr:row>
      <xdr:rowOff>28575</xdr:rowOff>
    </xdr:from>
    <xdr:to>
      <xdr:col>3</xdr:col>
      <xdr:colOff>400050</xdr:colOff>
      <xdr:row>31</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409575</xdr:colOff>
      <xdr:row>19</xdr:row>
      <xdr:rowOff>0</xdr:rowOff>
    </xdr:from>
    <xdr:to>
      <xdr:col>10</xdr:col>
      <xdr:colOff>409575</xdr:colOff>
      <xdr:row>32</xdr:row>
      <xdr:rowOff>47625</xdr:rowOff>
    </xdr:to>
    <mc:AlternateContent xmlns:mc="http://schemas.openxmlformats.org/markup-compatibility/2006">
      <mc:Choice xmlns:a14="http://schemas.microsoft.com/office/drawing/2010/main" Requires="a14">
        <xdr:graphicFrame macro="">
          <xdr:nvGraphicFramePr>
            <xdr:cNvPr id="2" name="Row Labels 5"/>
            <xdr:cNvGraphicFramePr/>
          </xdr:nvGraphicFramePr>
          <xdr:xfrm>
            <a:off x="0" y="0"/>
            <a:ext cx="0" cy="0"/>
          </xdr:xfrm>
          <a:graphic>
            <a:graphicData uri="http://schemas.microsoft.com/office/drawing/2010/slicer">
              <sle:slicer xmlns:sle="http://schemas.microsoft.com/office/drawing/2010/slicer" name="Row Labels 5"/>
            </a:graphicData>
          </a:graphic>
        </xdr:graphicFrame>
      </mc:Choice>
      <mc:Fallback>
        <xdr:sp macro="" textlink="">
          <xdr:nvSpPr>
            <xdr:cNvPr id="0" name=""/>
            <xdr:cNvSpPr>
              <a:spLocks noTextEdit="1"/>
            </xdr:cNvSpPr>
          </xdr:nvSpPr>
          <xdr:spPr>
            <a:xfrm>
              <a:off x="8686800" y="3619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200026</xdr:colOff>
      <xdr:row>20</xdr:row>
      <xdr:rowOff>123825</xdr:rowOff>
    </xdr:from>
    <xdr:to>
      <xdr:col>7</xdr:col>
      <xdr:colOff>809626</xdr:colOff>
      <xdr:row>28</xdr:row>
      <xdr:rowOff>161925</xdr:rowOff>
    </xdr:to>
    <xdr:graphicFrame macro="">
      <xdr:nvGraphicFramePr>
        <xdr:cNvPr id="2" name="Chart 1" title="sports averge by male and femal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809625</xdr:colOff>
      <xdr:row>12</xdr:row>
      <xdr:rowOff>47625</xdr:rowOff>
    </xdr:from>
    <xdr:to>
      <xdr:col>5</xdr:col>
      <xdr:colOff>1038225</xdr:colOff>
      <xdr:row>25</xdr:row>
      <xdr:rowOff>95250</xdr:rowOff>
    </xdr:to>
    <mc:AlternateContent xmlns:mc="http://schemas.openxmlformats.org/markup-compatibility/2006">
      <mc:Choice xmlns:a14="http://schemas.microsoft.com/office/drawing/2010/main" Requires="a14">
        <xdr:graphicFrame macro="">
          <xdr:nvGraphicFramePr>
            <xdr:cNvPr id="3" name="Row Labels 4"/>
            <xdr:cNvGraphicFramePr/>
          </xdr:nvGraphicFramePr>
          <xdr:xfrm>
            <a:off x="0" y="0"/>
            <a:ext cx="0" cy="0"/>
          </xdr:xfrm>
          <a:graphic>
            <a:graphicData uri="http://schemas.microsoft.com/office/drawing/2010/slicer">
              <sle:slicer xmlns:sle="http://schemas.microsoft.com/office/drawing/2010/slicer" name="Row Labels 4"/>
            </a:graphicData>
          </a:graphic>
        </xdr:graphicFrame>
      </mc:Choice>
      <mc:Fallback>
        <xdr:sp macro="" textlink="">
          <xdr:nvSpPr>
            <xdr:cNvPr id="0" name=""/>
            <xdr:cNvSpPr>
              <a:spLocks noTextEdit="1"/>
            </xdr:cNvSpPr>
          </xdr:nvSpPr>
          <xdr:spPr>
            <a:xfrm>
              <a:off x="5495925" y="2333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47625</xdr:colOff>
      <xdr:row>4</xdr:row>
      <xdr:rowOff>180975</xdr:rowOff>
    </xdr:from>
    <xdr:to>
      <xdr:col>5</xdr:col>
      <xdr:colOff>476250</xdr:colOff>
      <xdr:row>16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152400</xdr:colOff>
      <xdr:row>6</xdr:row>
      <xdr:rowOff>95250</xdr:rowOff>
    </xdr:from>
    <xdr:to>
      <xdr:col>8</xdr:col>
      <xdr:colOff>295275</xdr:colOff>
      <xdr:row>19</xdr:row>
      <xdr:rowOff>95250</xdr:rowOff>
    </xdr:to>
    <mc:AlternateContent xmlns:mc="http://schemas.openxmlformats.org/markup-compatibility/2006">
      <mc:Choice xmlns:a14="http://schemas.microsoft.com/office/drawing/2010/main" Requires="a14">
        <xdr:graphicFrame macro="">
          <xdr:nvGraphicFramePr>
            <xdr:cNvPr id="3" name="Row Labels 3"/>
            <xdr:cNvGraphicFramePr/>
          </xdr:nvGraphicFramePr>
          <xdr:xfrm>
            <a:off x="0" y="0"/>
            <a:ext cx="0" cy="0"/>
          </xdr:xfrm>
          <a:graphic>
            <a:graphicData uri="http://schemas.microsoft.com/office/drawing/2010/slicer">
              <sle:slicer xmlns:sle="http://schemas.microsoft.com/office/drawing/2010/slicer" name="Row Labels 3"/>
            </a:graphicData>
          </a:graphic>
        </xdr:graphicFrame>
      </mc:Choice>
      <mc:Fallback>
        <xdr:sp macro="" textlink="">
          <xdr:nvSpPr>
            <xdr:cNvPr id="0" name=""/>
            <xdr:cNvSpPr>
              <a:spLocks noTextEdit="1"/>
            </xdr:cNvSpPr>
          </xdr:nvSpPr>
          <xdr:spPr>
            <a:xfrm>
              <a:off x="5495925" y="1238250"/>
              <a:ext cx="1362075"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581025</xdr:colOff>
      <xdr:row>2</xdr:row>
      <xdr:rowOff>152399</xdr:rowOff>
    </xdr:from>
    <xdr:to>
      <xdr:col>11</xdr:col>
      <xdr:colOff>390525</xdr:colOff>
      <xdr:row>14</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571500</xdr:colOff>
      <xdr:row>13</xdr:row>
      <xdr:rowOff>38100</xdr:rowOff>
    </xdr:from>
    <xdr:to>
      <xdr:col>5</xdr:col>
      <xdr:colOff>114300</xdr:colOff>
      <xdr:row>26</xdr:row>
      <xdr:rowOff>85725</xdr:rowOff>
    </xdr:to>
    <mc:AlternateContent xmlns:mc="http://schemas.openxmlformats.org/markup-compatibility/2006">
      <mc:Choice xmlns:a14="http://schemas.microsoft.com/office/drawing/2010/main" Requires="a14">
        <xdr:graphicFrame macro="">
          <xdr:nvGraphicFramePr>
            <xdr:cNvPr id="3" name="Row Labels 2"/>
            <xdr:cNvGraphicFramePr/>
          </xdr:nvGraphicFramePr>
          <xdr:xfrm>
            <a:off x="0" y="0"/>
            <a:ext cx="0" cy="0"/>
          </xdr:xfrm>
          <a:graphic>
            <a:graphicData uri="http://schemas.microsoft.com/office/drawing/2010/slicer">
              <sle:slicer xmlns:sle="http://schemas.microsoft.com/office/drawing/2010/slicer" name="Row Labels 2"/>
            </a:graphicData>
          </a:graphic>
        </xdr:graphicFrame>
      </mc:Choice>
      <mc:Fallback>
        <xdr:sp macro="" textlink="">
          <xdr:nvSpPr>
            <xdr:cNvPr id="0" name=""/>
            <xdr:cNvSpPr>
              <a:spLocks noTextEdit="1"/>
            </xdr:cNvSpPr>
          </xdr:nvSpPr>
          <xdr:spPr>
            <a:xfrm>
              <a:off x="3019425" y="2514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10</xdr:col>
      <xdr:colOff>504825</xdr:colOff>
      <xdr:row>5</xdr:row>
      <xdr:rowOff>57150</xdr:rowOff>
    </xdr:from>
    <xdr:to>
      <xdr:col>15</xdr:col>
      <xdr:colOff>85725</xdr:colOff>
      <xdr:row>17</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514350</xdr:colOff>
      <xdr:row>4</xdr:row>
      <xdr:rowOff>133350</xdr:rowOff>
    </xdr:from>
    <xdr:to>
      <xdr:col>8</xdr:col>
      <xdr:colOff>95250</xdr:colOff>
      <xdr:row>10</xdr:row>
      <xdr:rowOff>104775</xdr:rowOff>
    </xdr:to>
    <mc:AlternateContent xmlns:mc="http://schemas.openxmlformats.org/markup-compatibility/2006">
      <mc:Choice xmlns:a14="http://schemas.microsoft.com/office/drawing/2010/main" Requires="a14">
        <xdr:graphicFrame macro="">
          <xdr:nvGraphicFramePr>
            <xdr:cNvPr id="3" name="Row Labels 1"/>
            <xdr:cNvGraphicFramePr/>
          </xdr:nvGraphicFramePr>
          <xdr:xfrm>
            <a:off x="0" y="0"/>
            <a:ext cx="0" cy="0"/>
          </xdr:xfrm>
          <a:graphic>
            <a:graphicData uri="http://schemas.microsoft.com/office/drawing/2010/slicer">
              <sle:slicer xmlns:sle="http://schemas.microsoft.com/office/drawing/2010/slicer" name="Row Labels 1"/>
            </a:graphicData>
          </a:graphic>
        </xdr:graphicFrame>
      </mc:Choice>
      <mc:Fallback>
        <xdr:sp macro="" textlink="">
          <xdr:nvSpPr>
            <xdr:cNvPr id="0" name=""/>
            <xdr:cNvSpPr>
              <a:spLocks noTextEdit="1"/>
            </xdr:cNvSpPr>
          </xdr:nvSpPr>
          <xdr:spPr>
            <a:xfrm>
              <a:off x="6210300" y="895350"/>
              <a:ext cx="942975"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port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 1"/>
      <sheetName val="Question 2"/>
      <sheetName val="Question 3"/>
      <sheetName val="ANALYSIS"/>
      <sheetName val="REPORT"/>
      <sheetName val="SPORTSMEN"/>
      <sheetName val="SPORT"/>
      <sheetName val="LOCATION"/>
    </sheetNames>
    <sheetDataSet>
      <sheetData sheetId="0"/>
      <sheetData sheetId="1"/>
      <sheetData sheetId="2"/>
      <sheetData sheetId="3"/>
      <sheetData sheetId="4"/>
      <sheetData sheetId="5"/>
      <sheetData sheetId="6">
        <row r="1">
          <cell r="A1" t="str">
            <v>SPORTS LOCATION</v>
          </cell>
          <cell r="B1" t="str">
            <v>SPORTS</v>
          </cell>
        </row>
        <row r="2">
          <cell r="A2" t="str">
            <v>INDOOR</v>
          </cell>
          <cell r="B2" t="str">
            <v>Cycling Track</v>
          </cell>
        </row>
        <row r="3">
          <cell r="A3" t="str">
            <v>INDOOR</v>
          </cell>
          <cell r="B3" t="str">
            <v>Boxing</v>
          </cell>
        </row>
        <row r="4">
          <cell r="A4" t="str">
            <v>OUTDOOR</v>
          </cell>
          <cell r="B4" t="str">
            <v>Football</v>
          </cell>
        </row>
        <row r="5">
          <cell r="A5" t="str">
            <v>OUTDOOR</v>
          </cell>
          <cell r="B5" t="str">
            <v>Alpine Skiing</v>
          </cell>
        </row>
        <row r="6">
          <cell r="A6" t="str">
            <v>INDOOR</v>
          </cell>
          <cell r="B6" t="str">
            <v>Water Polo</v>
          </cell>
        </row>
        <row r="7">
          <cell r="A7" t="str">
            <v>INDOOR</v>
          </cell>
          <cell r="B7" t="str">
            <v>Fencing</v>
          </cell>
        </row>
        <row r="8">
          <cell r="A8" t="str">
            <v>OUTDOOR</v>
          </cell>
          <cell r="B8" t="str">
            <v>Cycling Road</v>
          </cell>
        </row>
        <row r="9">
          <cell r="A9" t="str">
            <v>INDOOR</v>
          </cell>
          <cell r="B9" t="str">
            <v>Curling</v>
          </cell>
        </row>
        <row r="10">
          <cell r="A10" t="str">
            <v>INDOOR</v>
          </cell>
          <cell r="B10" t="str">
            <v>Shooting</v>
          </cell>
        </row>
        <row r="11">
          <cell r="A11" t="str">
            <v>OUTDOOR</v>
          </cell>
          <cell r="B11" t="str">
            <v>Freestyle Skiing</v>
          </cell>
        </row>
        <row r="12">
          <cell r="A12" t="str">
            <v>OUTDOOR</v>
          </cell>
          <cell r="B12" t="str">
            <v>Archery</v>
          </cell>
        </row>
        <row r="13">
          <cell r="A13" t="str">
            <v>OUTDOOR</v>
          </cell>
          <cell r="B13" t="str">
            <v>Rugby</v>
          </cell>
        </row>
        <row r="14">
          <cell r="A14" t="str">
            <v>OUTDOOR</v>
          </cell>
          <cell r="B14" t="str">
            <v>Canoe Sprint</v>
          </cell>
        </row>
        <row r="15">
          <cell r="A15" t="str">
            <v>INDOOR</v>
          </cell>
          <cell r="B15" t="str">
            <v>Cycling BMX</v>
          </cell>
        </row>
        <row r="16">
          <cell r="A16" t="str">
            <v>INDOOR</v>
          </cell>
          <cell r="B16" t="str">
            <v>Handball</v>
          </cell>
        </row>
        <row r="17">
          <cell r="A17" t="str">
            <v>OUTDOOR</v>
          </cell>
          <cell r="B17" t="str">
            <v>Cycling Mountain Bike</v>
          </cell>
        </row>
        <row r="18">
          <cell r="A18" t="str">
            <v>INDOOR</v>
          </cell>
          <cell r="B18" t="str">
            <v>Short Track Speed Skating</v>
          </cell>
        </row>
        <row r="19">
          <cell r="A19" t="str">
            <v>INDOOR</v>
          </cell>
          <cell r="B19" t="str">
            <v>Basketball</v>
          </cell>
        </row>
        <row r="20">
          <cell r="A20" t="str">
            <v>OUTDOOR</v>
          </cell>
          <cell r="B20" t="str">
            <v>Triathlon</v>
          </cell>
        </row>
        <row r="21">
          <cell r="A21" t="str">
            <v>OUTDOOR</v>
          </cell>
          <cell r="B21" t="str">
            <v>Equestrian / Dressage</v>
          </cell>
        </row>
        <row r="22">
          <cell r="A22" t="str">
            <v>OUTDOOR</v>
          </cell>
          <cell r="B22" t="str">
            <v>Beach Volleyball</v>
          </cell>
        </row>
        <row r="23">
          <cell r="A23" t="str">
            <v>OUTDOOR</v>
          </cell>
          <cell r="B23" t="str">
            <v>Canoe Slalom</v>
          </cell>
        </row>
        <row r="24">
          <cell r="A24" t="str">
            <v>INDOOR</v>
          </cell>
          <cell r="B24" t="str">
            <v>Volleyball</v>
          </cell>
        </row>
        <row r="25">
          <cell r="A25" t="str">
            <v>OUTDOOR</v>
          </cell>
          <cell r="B25" t="str">
            <v>Golf</v>
          </cell>
        </row>
        <row r="26">
          <cell r="A26" t="str">
            <v>INDOOR</v>
          </cell>
          <cell r="B26" t="str">
            <v>Diving</v>
          </cell>
        </row>
        <row r="27">
          <cell r="A27" t="str">
            <v>OUTDOOR</v>
          </cell>
          <cell r="B27" t="str">
            <v>Hockey</v>
          </cell>
        </row>
        <row r="28">
          <cell r="A28" t="str">
            <v>OUTDOOR</v>
          </cell>
          <cell r="B28" t="str">
            <v>Sailing</v>
          </cell>
        </row>
        <row r="29">
          <cell r="A29" t="str">
            <v>OUTDOOR</v>
          </cell>
          <cell r="B29" t="str">
            <v>Athletics</v>
          </cell>
        </row>
        <row r="30">
          <cell r="A30" t="str">
            <v>INDOOR</v>
          </cell>
          <cell r="B30" t="str">
            <v>Gymnastics Artistic</v>
          </cell>
        </row>
        <row r="31">
          <cell r="A31" t="str">
            <v>INDOOR</v>
          </cell>
          <cell r="B31" t="str">
            <v>Judo</v>
          </cell>
        </row>
        <row r="32">
          <cell r="A32" t="str">
            <v>OUTDOOR</v>
          </cell>
          <cell r="B32" t="str">
            <v>Biathlon</v>
          </cell>
        </row>
        <row r="33">
          <cell r="A33" t="str">
            <v>INDOOR</v>
          </cell>
          <cell r="B33" t="str">
            <v>Swimming</v>
          </cell>
        </row>
      </sheetData>
      <sheetData sheetId="7">
        <row r="1">
          <cell r="A1" t="str">
            <v>LANGUAGE</v>
          </cell>
          <cell r="B1" t="str">
            <v>English</v>
          </cell>
          <cell r="C1" t="str">
            <v>Portuguese</v>
          </cell>
          <cell r="D1" t="str">
            <v>English</v>
          </cell>
          <cell r="E1" t="str">
            <v>German</v>
          </cell>
          <cell r="F1" t="str">
            <v>English</v>
          </cell>
          <cell r="G1" t="str">
            <v>German</v>
          </cell>
          <cell r="H1" t="str">
            <v>French</v>
          </cell>
          <cell r="I1" t="str">
            <v>Spanish</v>
          </cell>
          <cell r="J1" t="str">
            <v>Spanish</v>
          </cell>
          <cell r="K1" t="str">
            <v>Dutch</v>
          </cell>
          <cell r="L1" t="str">
            <v>Swedish</v>
          </cell>
          <cell r="M1" t="str">
            <v>Portuguese</v>
          </cell>
        </row>
        <row r="2">
          <cell r="A2" t="str">
            <v>COUNTRYCODE</v>
          </cell>
          <cell r="B2" t="str">
            <v>US</v>
          </cell>
          <cell r="C2" t="str">
            <v>BR</v>
          </cell>
          <cell r="D2" t="str">
            <v>GB</v>
          </cell>
          <cell r="E2" t="str">
            <v>DE</v>
          </cell>
          <cell r="F2" t="str">
            <v>OZ</v>
          </cell>
          <cell r="G2" t="str">
            <v>AU</v>
          </cell>
          <cell r="H2" t="str">
            <v>FR</v>
          </cell>
          <cell r="I2" t="str">
            <v>AG</v>
          </cell>
          <cell r="J2" t="str">
            <v>ES</v>
          </cell>
          <cell r="K2" t="str">
            <v>DU</v>
          </cell>
          <cell r="L2" t="str">
            <v>SV</v>
          </cell>
          <cell r="M2" t="str">
            <v>PR</v>
          </cell>
        </row>
        <row r="3">
          <cell r="A3" t="str">
            <v>COUNTRY NAME</v>
          </cell>
          <cell r="B3" t="str">
            <v>USA</v>
          </cell>
          <cell r="C3" t="str">
            <v>BRAZIL</v>
          </cell>
          <cell r="D3" t="str">
            <v>UK</v>
          </cell>
          <cell r="E3" t="str">
            <v>GERMANY</v>
          </cell>
          <cell r="F3" t="str">
            <v>AUSTRALIA</v>
          </cell>
          <cell r="G3" t="str">
            <v>AUSTRIA</v>
          </cell>
          <cell r="H3" t="str">
            <v>FRANCE</v>
          </cell>
          <cell r="I3" t="str">
            <v>ARGENTINA</v>
          </cell>
          <cell r="J3" t="str">
            <v>SPAIN</v>
          </cell>
          <cell r="K3" t="str">
            <v>NETHERLANDS</v>
          </cell>
          <cell r="L3" t="str">
            <v>SWEDEN</v>
          </cell>
          <cell r="M3" t="str">
            <v>BRAZIL</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lenovo" refreshedDate="45374.342701851849" createdVersion="4" refreshedVersion="4" minRefreshableVersion="3" recordCount="6">
  <cacheSource type="worksheet">
    <worksheetSource ref="A4:D10" sheet="pivot table 3"/>
  </cacheSource>
  <cacheFields count="4">
    <cacheField name="Row Labels" numFmtId="0">
      <sharedItems count="6">
        <s v="Amber"/>
        <s v="Blue"/>
        <s v="Brown"/>
        <s v="Gray"/>
        <s v="Green"/>
        <s v="Grand Total"/>
      </sharedItems>
    </cacheField>
    <cacheField name="F" numFmtId="0">
      <sharedItems containsSemiMixedTypes="0" containsString="0" containsNumber="1" minValue="68.677777777777763" maxValue="80.166666666666671" count="6">
        <n v="70.516666666666666"/>
        <n v="68.677777777777763"/>
        <n v="80.166666666666671"/>
        <n v="75.3"/>
        <n v="74.525000000000006"/>
        <n v="72.228000000000009"/>
      </sharedItems>
    </cacheField>
    <cacheField name="M" numFmtId="0">
      <sharedItems containsSemiMixedTypes="0" containsString="0" containsNumber="1" minValue="74.8" maxValue="83.683333333333337" count="6">
        <n v="83.683333333333337"/>
        <n v="79.02"/>
        <n v="79.066666666666663"/>
        <n v="75.3"/>
        <n v="74.8"/>
        <n v="79.212000000000003"/>
      </sharedItems>
    </cacheField>
    <cacheField name="Grand Total" numFmtId="0">
      <sharedItems containsSemiMixedTypes="0" containsString="0" containsNumber="1" minValue="74.121052631578948" maxValue="79.61666666666666" count="6">
        <n v="77.099999999999994"/>
        <n v="74.121052631578948"/>
        <n v="79.61666666666666"/>
        <n v="75.3"/>
        <n v="74.616666666666674"/>
        <n v="75.72"/>
      </sharedItems>
    </cacheField>
  </cacheFields>
  <extLst>
    <ext xmlns:x14="http://schemas.microsoft.com/office/spreadsheetml/2009/9/main" uri="{725AE2AE-9491-48be-B2B4-4EB974FC3084}">
      <x14:pivotCacheDefinition pivotCacheId="8"/>
    </ext>
  </extLst>
</pivotCacheDefinition>
</file>

<file path=xl/pivotCache/pivotCacheDefinition10.xml><?xml version="1.0" encoding="utf-8"?>
<pivotCacheDefinition xmlns="http://schemas.openxmlformats.org/spreadsheetml/2006/main" xmlns:r="http://schemas.openxmlformats.org/officeDocument/2006/relationships" r:id="rId1" refreshedBy="lenovo" refreshedDate="45374.657461805553" createdVersion="4" refreshedVersion="4" minRefreshableVersion="3" recordCount="6">
  <cacheSource type="worksheet">
    <worksheetSource ref="A3:B9" sheet="pivot table 9"/>
  </cacheSource>
  <cacheFields count="2">
    <cacheField name="Row Labels" numFmtId="0">
      <sharedItems count="6">
        <s v="A−"/>
        <s v="A+"/>
        <s v="B−"/>
        <s v="B+"/>
        <s v="O−"/>
        <s v="O+"/>
      </sharedItems>
    </cacheField>
    <cacheField name="Sum of SALARY" numFmtId="0">
      <sharedItems containsSemiMixedTypes="0" containsString="0" containsNumber="1" containsInteger="1" minValue="307443" maxValue="813818"/>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5374.638243981484" createdVersion="4" refreshedVersion="4" minRefreshableVersion="3" recordCount="32">
  <cacheSource type="worksheet">
    <worksheetSource ref="A5:C37" sheet="pivot table 5"/>
  </cacheSource>
  <cacheFields count="3">
    <cacheField name="Row Labels" numFmtId="0">
      <sharedItems count="32">
        <s v="Alpine Skiing"/>
        <s v="Archery"/>
        <s v="Athletics"/>
        <s v="Basketball"/>
        <s v="Beach Volleyball"/>
        <s v="Biathlon"/>
        <s v="Boxing"/>
        <s v="Canoe Slalom"/>
        <s v="Canoe Sprint"/>
        <s v="Curling"/>
        <s v="Cycling BMX"/>
        <s v="Cycling Mountain Bike"/>
        <s v="Cycling Road"/>
        <s v="Cycling Track"/>
        <s v="Diving"/>
        <s v="Equestrian / Dressage"/>
        <s v="Fencing"/>
        <s v="Football"/>
        <s v="Freestyle Skiing"/>
        <s v="Golf"/>
        <s v="Gymnastics Artistic"/>
        <s v="Handball"/>
        <s v="Hockey"/>
        <s v="Judo"/>
        <s v="Rugby"/>
        <s v="Sailing"/>
        <s v="Shooting"/>
        <s v="Short Track Speed Skating"/>
        <s v="Swimming"/>
        <s v="Triathlon"/>
        <s v="Volleyball"/>
        <s v="Water Polo"/>
      </sharedItems>
    </cacheField>
    <cacheField name="F" numFmtId="0">
      <sharedItems containsString="0" containsBlank="1" containsNumber="1" minValue="48.9" maxValue="206.7"/>
    </cacheField>
    <cacheField name="M" numFmtId="0">
      <sharedItems containsString="0" containsBlank="1" containsNumber="1" minValue="45.9" maxValue="235.10000000000002"/>
    </cacheField>
  </cacheFields>
  <extLst>
    <ext xmlns:x14="http://schemas.microsoft.com/office/spreadsheetml/2009/9/main" uri="{725AE2AE-9491-48be-B2B4-4EB974FC3084}">
      <x14:pivotCacheDefinition pivotCacheId="6"/>
    </ext>
  </extLst>
</pivotCacheDefinition>
</file>

<file path=xl/pivotCache/pivotCacheDefinition3.xml><?xml version="1.0" encoding="utf-8"?>
<pivotCacheDefinition xmlns="http://schemas.openxmlformats.org/spreadsheetml/2006/main" xmlns:r="http://schemas.openxmlformats.org/officeDocument/2006/relationships" r:id="rId1" refreshedBy="lenovo" refreshedDate="45374.6382443287" createdVersion="4" refreshedVersion="4" minRefreshableVersion="3" recordCount="32">
  <cacheSource type="worksheet">
    <worksheetSource ref="A3:B35" sheet="pivot table 4"/>
  </cacheSource>
  <cacheFields count="2">
    <cacheField name="Row Labels" numFmtId="0">
      <sharedItems count="32">
        <s v="Alpine Skiing"/>
        <s v="Archery"/>
        <s v="Athletics"/>
        <s v="Basketball"/>
        <s v="Beach Volleyball"/>
        <s v="Biathlon"/>
        <s v="Boxing"/>
        <s v="Canoe Slalom"/>
        <s v="Canoe Sprint"/>
        <s v="Curling"/>
        <s v="Cycling BMX"/>
        <s v="Cycling Mountain Bike"/>
        <s v="Cycling Road"/>
        <s v="Cycling Track"/>
        <s v="Diving"/>
        <s v="Equestrian / Dressage"/>
        <s v="Fencing"/>
        <s v="Football"/>
        <s v="Freestyle Skiing"/>
        <s v="Golf"/>
        <s v="Gymnastics Artistic"/>
        <s v="Handball"/>
        <s v="Hockey"/>
        <s v="Judo"/>
        <s v="Rugby"/>
        <s v="Sailing"/>
        <s v="Shooting"/>
        <s v="Short Track Speed Skating"/>
        <s v="Swimming"/>
        <s v="Triathlon"/>
        <s v="Volleyball"/>
        <s v="Water Polo"/>
      </sharedItems>
    </cacheField>
    <cacheField name="Sum of SALARY" numFmtId="0">
      <sharedItems containsSemiMixedTypes="0" containsString="0" containsNumber="1" containsInteger="1" minValue="10241" maxValue="285247"/>
    </cacheField>
  </cacheFields>
  <extLst>
    <ext xmlns:x14="http://schemas.microsoft.com/office/spreadsheetml/2009/9/main" uri="{725AE2AE-9491-48be-B2B4-4EB974FC3084}">
      <x14:pivotCacheDefinition pivotCacheId="7"/>
    </ext>
  </extLst>
</pivotCacheDefinition>
</file>

<file path=xl/pivotCache/pivotCacheDefinition4.xml><?xml version="1.0" encoding="utf-8"?>
<pivotCacheDefinition xmlns="http://schemas.openxmlformats.org/spreadsheetml/2006/main" xmlns:r="http://schemas.openxmlformats.org/officeDocument/2006/relationships" r:id="rId1" refreshedBy="lenovo" refreshedDate="45374.638259837964" createdVersion="4" refreshedVersion="4" minRefreshableVersion="3" recordCount="12">
  <cacheSource type="worksheet">
    <worksheetSource ref="A4:G16" sheet="pivot table 2"/>
  </cacheSource>
  <cacheFields count="7">
    <cacheField name="Row Labels" numFmtId="0">
      <sharedItems count="12">
        <s v="Aquarius"/>
        <s v="Aries"/>
        <s v="Cancer"/>
        <s v="Capricorn"/>
        <s v="Gemini"/>
        <s v="Leo"/>
        <s v="Libra"/>
        <s v="Pisces"/>
        <s v="Sagittarius"/>
        <s v="Scorpio"/>
        <s v="Taurus"/>
        <s v="Virgo"/>
      </sharedItems>
    </cacheField>
    <cacheField name="A−" numFmtId="0">
      <sharedItems containsString="0" containsBlank="1" containsNumber="1" containsInteger="1" minValue="1" maxValue="2"/>
    </cacheField>
    <cacheField name="A+" numFmtId="0">
      <sharedItems containsString="0" containsBlank="1" containsNumber="1" containsInteger="1" minValue="1" maxValue="2"/>
    </cacheField>
    <cacheField name="B−" numFmtId="0">
      <sharedItems containsString="0" containsBlank="1" containsNumber="1" containsInteger="1" minValue="1" maxValue="2"/>
    </cacheField>
    <cacheField name="B+" numFmtId="0">
      <sharedItems containsString="0" containsBlank="1" containsNumber="1" containsInteger="1" minValue="1" maxValue="3"/>
    </cacheField>
    <cacheField name="O−" numFmtId="0">
      <sharedItems containsString="0" containsBlank="1" containsNumber="1" containsInteger="1" minValue="1" maxValue="3"/>
    </cacheField>
    <cacheField name="O+" numFmtId="0">
      <sharedItems containsString="0" containsBlank="1" containsNumber="1" containsInteger="1" minValue="1" maxValue="2"/>
    </cacheField>
  </cacheFields>
  <extLst>
    <ext xmlns:x14="http://schemas.microsoft.com/office/spreadsheetml/2009/9/main" uri="{725AE2AE-9491-48be-B2B4-4EB974FC3084}">
      <x14:pivotCacheDefinition pivotCacheId="9"/>
    </ext>
  </extLst>
</pivotCacheDefinition>
</file>

<file path=xl/pivotCache/pivotCacheDefinition5.xml><?xml version="1.0" encoding="utf-8"?>
<pivotCacheDefinition xmlns="http://schemas.openxmlformats.org/spreadsheetml/2006/main" xmlns:r="http://schemas.openxmlformats.org/officeDocument/2006/relationships" r:id="rId1" refreshedBy="lenovo" refreshedDate="45374.638260879627" createdVersion="4" refreshedVersion="4" minRefreshableVersion="3" recordCount="10">
  <cacheSource type="worksheet">
    <worksheetSource ref="A5:C15" sheet="pivot table 1"/>
  </cacheSource>
  <cacheFields count="3">
    <cacheField name="ARGENTINA" numFmtId="0">
      <sharedItems count="10">
        <s v="AUSTRALIA"/>
        <s v="AUSTRIA"/>
        <s v="BRAZIL"/>
        <s v="FRANCE"/>
        <s v="GERMANY"/>
        <s v="NETHERLANDS"/>
        <s v="SPAIN"/>
        <s v="SWEDEN"/>
        <s v="UK"/>
        <s v="USA"/>
      </sharedItems>
    </cacheField>
    <cacheField name="79872" numFmtId="0">
      <sharedItems containsString="0" containsBlank="1" containsNumber="1" containsInteger="1" minValue="10241" maxValue="350185"/>
    </cacheField>
    <cacheField name="230520" numFmtId="0">
      <sharedItems containsString="0" containsBlank="1" containsNumber="1" containsInteger="1" minValue="35387" maxValue="437905"/>
    </cacheField>
  </cacheFields>
  <extLst>
    <ext xmlns:x14="http://schemas.microsoft.com/office/spreadsheetml/2009/9/main" uri="{725AE2AE-9491-48be-B2B4-4EB974FC3084}">
      <x14:pivotCacheDefinition pivotCacheId="10"/>
    </ext>
  </extLst>
</pivotCacheDefinition>
</file>

<file path=xl/pivotCache/pivotCacheDefinition6.xml><?xml version="1.0" encoding="utf-8"?>
<pivotCacheDefinition xmlns="http://schemas.openxmlformats.org/spreadsheetml/2006/main" xmlns:r="http://schemas.openxmlformats.org/officeDocument/2006/relationships" r:id="rId1" refreshedBy="lenovo" refreshedDate="45374.639010416664" createdVersion="4" refreshedVersion="4" minRefreshableVersion="3" recordCount="50">
  <cacheSource type="worksheet">
    <worksheetSource ref="A1:S51" sheet="Sheet1"/>
  </cacheSource>
  <cacheFields count="20">
    <cacheField name="MEMBER ID" numFmtId="165">
      <sharedItems containsSemiMixedTypes="0" containsString="0" containsNumber="1" containsInteger="1" minValue="1" maxValue="50"/>
    </cacheField>
    <cacheField name="FULL NAME" numFmtId="0">
      <sharedItems/>
    </cacheField>
    <cacheField name="PREFIX" numFmtId="0">
      <sharedItems count="16">
        <s v="Ms."/>
        <s v="Sr."/>
        <s v="Dr."/>
        <s v="Mr."/>
        <s v="Sir"/>
        <s v="Mrs."/>
        <s v="Hr."/>
        <s v="Prof."/>
        <s v="Mme."/>
        <s v="M."/>
        <s v="Sra."/>
        <s v="Mw."/>
        <s v="dhr."/>
        <s v="Mw"/>
        <s v="Fru."/>
        <s v="H."/>
      </sharedItems>
    </cacheField>
    <cacheField name="FIRSTNAME" numFmtId="0">
      <sharedItems/>
    </cacheField>
    <cacheField name="LASTNAME" numFmtId="0">
      <sharedItems/>
    </cacheField>
    <cacheField name="MONTH" numFmtId="0">
      <sharedItems count="3">
        <s v="Sep"/>
        <s v="Oct"/>
        <s v="Nov"/>
      </sharedItems>
    </cacheField>
    <cacheField name="BIRTHDATE" numFmtId="166">
      <sharedItems containsSemiMixedTypes="0" containsNonDate="0" containsDate="1" containsString="0" minDate="1997-09-26T00:00:00" maxDate="1997-11-15T00:00:00"/>
    </cacheField>
    <cacheField name="ZODIAC" numFmtId="0">
      <sharedItems count="12">
        <s v="Libra"/>
        <s v="Aquarius"/>
        <s v="Cancer"/>
        <s v="Taurus"/>
        <s v="Sagittarius"/>
        <s v="Leo"/>
        <s v="Scorpio"/>
        <s v="Virgo"/>
        <s v="Pisces"/>
        <s v="Capricorn"/>
        <s v="Aries"/>
        <s v="Gemini"/>
      </sharedItems>
    </cacheField>
    <cacheField name="GENDER" numFmtId="0">
      <sharedItems count="2">
        <s v="F"/>
        <s v="M"/>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acheField>
    <cacheField name="WEIGHT" numFmtId="167">
      <sharedItems containsSemiMixedTypes="0" containsString="0" containsNumber="1" minValue="45.9" maxValue="105.9"/>
    </cacheField>
    <cacheField name="EYECOLOR" numFmtId="0">
      <sharedItems count="5">
        <s v="Green"/>
        <s v="Brown"/>
        <s v="Amber"/>
        <s v="Blue"/>
        <s v="Gray"/>
      </sharedItems>
    </cacheField>
    <cacheField name="BLOODTYPE" numFmtId="0">
      <sharedItems count="6">
        <s v="A−"/>
        <s v="O−"/>
        <s v="B−"/>
        <s v="A+"/>
        <s v="O+"/>
        <s v="B+"/>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Field1" numFmtId="0" formula="ZODIAC" databaseField="0"/>
  </cacheFields>
  <extLst>
    <ext xmlns:x14="http://schemas.microsoft.com/office/spreadsheetml/2009/9/main" uri="{725AE2AE-9491-48be-B2B4-4EB974FC3084}">
      <x14:pivotCacheDefinition pivotCacheId="1"/>
    </ext>
  </extLst>
</pivotCacheDefinition>
</file>

<file path=xl/pivotCache/pivotCacheDefinition7.xml><?xml version="1.0" encoding="utf-8"?>
<pivotCacheDefinition xmlns="http://schemas.openxmlformats.org/spreadsheetml/2006/main" xmlns:r="http://schemas.openxmlformats.org/officeDocument/2006/relationships" r:id="rId1" refreshedBy="lenovo" refreshedDate="45374.65172627315" createdVersion="4" refreshedVersion="4" minRefreshableVersion="3" recordCount="7">
  <cacheSource type="worksheet">
    <worksheetSource ref="A3:B10" sheet="pivot table 6"/>
  </cacheSource>
  <cacheFields count="2">
    <cacheField name="Row Labels" numFmtId="0">
      <sharedItems count="7">
        <s v="Dutch"/>
        <s v="English"/>
        <s v="French"/>
        <s v="German"/>
        <s v="Portuguese"/>
        <s v="Spanish"/>
        <s v="Swedish"/>
      </sharedItems>
    </cacheField>
    <cacheField name="Sum of SALARY" numFmtId="0">
      <sharedItems containsSemiMixedTypes="0" containsString="0" containsNumber="1" containsInteger="1" minValue="74352" maxValue="1432200" count="7">
        <n v="175278"/>
        <n v="1432200"/>
        <n v="612442"/>
        <n v="457920"/>
        <n v="85256"/>
        <n v="521235"/>
        <n v="74352"/>
      </sharedItems>
    </cacheField>
  </cacheFields>
  <extLst>
    <ext xmlns:x14="http://schemas.microsoft.com/office/spreadsheetml/2009/9/main" uri="{725AE2AE-9491-48be-B2B4-4EB974FC3084}">
      <x14:pivotCacheDefinition pivotCacheId="5"/>
    </ext>
  </extLst>
</pivotCacheDefinition>
</file>

<file path=xl/pivotCache/pivotCacheDefinition8.xml><?xml version="1.0" encoding="utf-8"?>
<pivotCacheDefinition xmlns="http://schemas.openxmlformats.org/spreadsheetml/2006/main" xmlns:r="http://schemas.openxmlformats.org/officeDocument/2006/relationships" r:id="rId1" refreshedBy="lenovo" refreshedDate="45374.654095601851" createdVersion="4" refreshedVersion="4" minRefreshableVersion="3" recordCount="3">
  <cacheSource type="worksheet">
    <worksheetSource ref="A3:B6" sheet="pivot table 7"/>
  </cacheSource>
  <cacheFields count="2">
    <cacheField name="Row Labels" numFmtId="0">
      <sharedItems count="3">
        <s v="Sep"/>
        <s v="Oct"/>
        <s v="Nov"/>
      </sharedItems>
    </cacheField>
    <cacheField name="Sum of SALARY" numFmtId="0">
      <sharedItems containsSemiMixedTypes="0" containsString="0" containsNumber="1" containsInteger="1" minValue="400661" maxValue="2061303"/>
    </cacheField>
  </cacheFields>
  <extLst>
    <ext xmlns:x14="http://schemas.microsoft.com/office/spreadsheetml/2009/9/main" uri="{725AE2AE-9491-48be-B2B4-4EB974FC3084}">
      <x14:pivotCacheDefinition pivotCacheId="4"/>
    </ext>
  </extLst>
</pivotCacheDefinition>
</file>

<file path=xl/pivotCache/pivotCacheDefinition9.xml><?xml version="1.0" encoding="utf-8"?>
<pivotCacheDefinition xmlns="http://schemas.openxmlformats.org/spreadsheetml/2006/main" xmlns:r="http://schemas.openxmlformats.org/officeDocument/2006/relationships" r:id="rId1" refreshedBy="lenovo" refreshedDate="45374.656226157407" createdVersion="4" refreshedVersion="4" minRefreshableVersion="3" recordCount="2">
  <cacheSource type="worksheet">
    <worksheetSource ref="A3:B5" sheet="pivot table 8"/>
  </cacheSource>
  <cacheFields count="2">
    <cacheField name="Row Labels" numFmtId="0">
      <sharedItems count="2">
        <s v="INDOOR"/>
        <s v="OUTDOOR"/>
      </sharedItems>
    </cacheField>
    <cacheField name="Sum of SALARY" numFmtId="0">
      <sharedItems containsSemiMixedTypes="0" containsString="0" containsNumber="1" containsInteger="1" minValue="1193018" maxValue="2165665" count="2">
        <n v="1193018"/>
        <n v="2165665"/>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6">
  <r>
    <x v="0"/>
    <x v="0"/>
    <x v="0"/>
    <x v="0"/>
  </r>
  <r>
    <x v="1"/>
    <x v="1"/>
    <x v="1"/>
    <x v="1"/>
  </r>
  <r>
    <x v="2"/>
    <x v="2"/>
    <x v="2"/>
    <x v="2"/>
  </r>
  <r>
    <x v="3"/>
    <x v="3"/>
    <x v="3"/>
    <x v="3"/>
  </r>
  <r>
    <x v="4"/>
    <x v="4"/>
    <x v="4"/>
    <x v="4"/>
  </r>
  <r>
    <x v="5"/>
    <x v="5"/>
    <x v="5"/>
    <x v="5"/>
  </r>
</pivotCacheRecords>
</file>

<file path=xl/pivotCache/pivotCacheRecords10.xml><?xml version="1.0" encoding="utf-8"?>
<pivotCacheRecords xmlns="http://schemas.openxmlformats.org/spreadsheetml/2006/main" xmlns:r="http://schemas.openxmlformats.org/officeDocument/2006/relationships" count="6">
  <r>
    <x v="0"/>
    <n v="581941"/>
  </r>
  <r>
    <x v="1"/>
    <n v="477371"/>
  </r>
  <r>
    <x v="2"/>
    <n v="401426"/>
  </r>
  <r>
    <x v="3"/>
    <n v="307443"/>
  </r>
  <r>
    <x v="4"/>
    <n v="776684"/>
  </r>
  <r>
    <x v="5"/>
    <n v="813818"/>
  </r>
</pivotCacheRecords>
</file>

<file path=xl/pivotCache/pivotCacheRecords2.xml><?xml version="1.0" encoding="utf-8"?>
<pivotCacheRecords xmlns="http://schemas.openxmlformats.org/spreadsheetml/2006/main" xmlns:r="http://schemas.openxmlformats.org/officeDocument/2006/relationships" count="32">
  <r>
    <x v="0"/>
    <n v="48.9"/>
    <n v="48.6"/>
  </r>
  <r>
    <x v="1"/>
    <n v="100.7"/>
    <m/>
  </r>
  <r>
    <x v="2"/>
    <n v="110.69999999999999"/>
    <m/>
  </r>
  <r>
    <x v="3"/>
    <m/>
    <n v="54.7"/>
  </r>
  <r>
    <x v="4"/>
    <n v="206.7"/>
    <n v="196.6"/>
  </r>
  <r>
    <x v="5"/>
    <m/>
    <n v="45.9"/>
  </r>
  <r>
    <x v="6"/>
    <n v="84.2"/>
    <m/>
  </r>
  <r>
    <x v="7"/>
    <n v="161.69999999999999"/>
    <n v="77.7"/>
  </r>
  <r>
    <x v="8"/>
    <m/>
    <n v="68.3"/>
  </r>
  <r>
    <x v="9"/>
    <m/>
    <n v="105.7"/>
  </r>
  <r>
    <x v="10"/>
    <n v="105.3"/>
    <m/>
  </r>
  <r>
    <x v="11"/>
    <m/>
    <n v="71.099999999999994"/>
  </r>
  <r>
    <x v="12"/>
    <n v="191.10000000000002"/>
    <n v="62.9"/>
  </r>
  <r>
    <x v="13"/>
    <n v="179.9"/>
    <n v="59.7"/>
  </r>
  <r>
    <x v="14"/>
    <m/>
    <n v="57.1"/>
  </r>
  <r>
    <x v="15"/>
    <n v="84.3"/>
    <m/>
  </r>
  <r>
    <x v="16"/>
    <m/>
    <n v="83.2"/>
  </r>
  <r>
    <x v="17"/>
    <n v="50"/>
    <n v="52.9"/>
  </r>
  <r>
    <x v="18"/>
    <m/>
    <n v="104.3"/>
  </r>
  <r>
    <x v="19"/>
    <n v="74.599999999999994"/>
    <m/>
  </r>
  <r>
    <x v="20"/>
    <n v="55.6"/>
    <m/>
  </r>
  <r>
    <x v="21"/>
    <m/>
    <n v="105.9"/>
  </r>
  <r>
    <x v="22"/>
    <m/>
    <n v="88.6"/>
  </r>
  <r>
    <x v="23"/>
    <n v="63.8"/>
    <m/>
  </r>
  <r>
    <x v="24"/>
    <n v="70.900000000000006"/>
    <n v="95.5"/>
  </r>
  <r>
    <x v="25"/>
    <m/>
    <n v="95.8"/>
  </r>
  <r>
    <x v="26"/>
    <n v="65.3"/>
    <m/>
  </r>
  <r>
    <x v="27"/>
    <n v="70.3"/>
    <m/>
  </r>
  <r>
    <x v="28"/>
    <m/>
    <n v="92.5"/>
  </r>
  <r>
    <x v="29"/>
    <m/>
    <n v="235.10000000000002"/>
  </r>
  <r>
    <x v="30"/>
    <n v="81.7"/>
    <n v="93.4"/>
  </r>
  <r>
    <x v="31"/>
    <m/>
    <n v="84.8"/>
  </r>
</pivotCacheRecords>
</file>

<file path=xl/pivotCache/pivotCacheRecords3.xml><?xml version="1.0" encoding="utf-8"?>
<pivotCacheRecords xmlns="http://schemas.openxmlformats.org/spreadsheetml/2006/main" xmlns:r="http://schemas.openxmlformats.org/officeDocument/2006/relationships" count="32">
  <r>
    <x v="0"/>
    <n v="199585"/>
  </r>
  <r>
    <x v="1"/>
    <n v="56595"/>
  </r>
  <r>
    <x v="2"/>
    <n v="138087"/>
  </r>
  <r>
    <x v="3"/>
    <n v="46352"/>
  </r>
  <r>
    <x v="4"/>
    <n v="285247"/>
  </r>
  <r>
    <x v="5"/>
    <n v="35387"/>
  </r>
  <r>
    <x v="6"/>
    <n v="87471"/>
  </r>
  <r>
    <x v="7"/>
    <n v="188926"/>
  </r>
  <r>
    <x v="8"/>
    <n v="64862"/>
  </r>
  <r>
    <x v="9"/>
    <n v="109885"/>
  </r>
  <r>
    <x v="10"/>
    <n v="10241"/>
  </r>
  <r>
    <x v="11"/>
    <n v="88794"/>
  </r>
  <r>
    <x v="12"/>
    <n v="215267"/>
  </r>
  <r>
    <x v="13"/>
    <n v="241816"/>
  </r>
  <r>
    <x v="14"/>
    <n v="95123"/>
  </r>
  <r>
    <x v="15"/>
    <n v="96468"/>
  </r>
  <r>
    <x v="16"/>
    <n v="51133"/>
  </r>
  <r>
    <x v="17"/>
    <n v="103689"/>
  </r>
  <r>
    <x v="18"/>
    <n v="99613"/>
  </r>
  <r>
    <x v="19"/>
    <n v="69041"/>
  </r>
  <r>
    <x v="20"/>
    <n v="101969"/>
  </r>
  <r>
    <x v="21"/>
    <n v="80757"/>
  </r>
  <r>
    <x v="22"/>
    <n v="108431"/>
  </r>
  <r>
    <x v="23"/>
    <n v="39935"/>
  </r>
  <r>
    <x v="24"/>
    <n v="145866"/>
  </r>
  <r>
    <x v="25"/>
    <n v="33970"/>
  </r>
  <r>
    <x v="26"/>
    <n v="60061"/>
  </r>
  <r>
    <x v="27"/>
    <n v="63526"/>
  </r>
  <r>
    <x v="28"/>
    <n v="20532"/>
  </r>
  <r>
    <x v="29"/>
    <n v="235837"/>
  </r>
  <r>
    <x v="30"/>
    <n v="127301"/>
  </r>
  <r>
    <x v="31"/>
    <n v="56916"/>
  </r>
</pivotCacheRecords>
</file>

<file path=xl/pivotCache/pivotCacheRecords4.xml><?xml version="1.0" encoding="utf-8"?>
<pivotCacheRecords xmlns="http://schemas.openxmlformats.org/spreadsheetml/2006/main" xmlns:r="http://schemas.openxmlformats.org/officeDocument/2006/relationships" count="12">
  <r>
    <x v="0"/>
    <n v="1"/>
    <n v="1"/>
    <m/>
    <m/>
    <n v="3"/>
    <n v="1"/>
  </r>
  <r>
    <x v="1"/>
    <m/>
    <n v="1"/>
    <m/>
    <n v="1"/>
    <n v="1"/>
    <m/>
  </r>
  <r>
    <x v="2"/>
    <n v="1"/>
    <n v="1"/>
    <n v="2"/>
    <n v="1"/>
    <m/>
    <n v="1"/>
  </r>
  <r>
    <x v="3"/>
    <m/>
    <m/>
    <m/>
    <m/>
    <n v="3"/>
    <n v="2"/>
  </r>
  <r>
    <x v="4"/>
    <n v="1"/>
    <m/>
    <m/>
    <m/>
    <m/>
    <m/>
  </r>
  <r>
    <x v="5"/>
    <m/>
    <n v="1"/>
    <n v="1"/>
    <m/>
    <n v="1"/>
    <n v="1"/>
  </r>
  <r>
    <x v="6"/>
    <n v="2"/>
    <m/>
    <m/>
    <n v="3"/>
    <m/>
    <n v="1"/>
  </r>
  <r>
    <x v="7"/>
    <n v="1"/>
    <m/>
    <m/>
    <m/>
    <n v="1"/>
    <n v="2"/>
  </r>
  <r>
    <x v="8"/>
    <m/>
    <m/>
    <n v="1"/>
    <m/>
    <n v="1"/>
    <n v="2"/>
  </r>
  <r>
    <x v="9"/>
    <m/>
    <m/>
    <m/>
    <m/>
    <m/>
    <n v="2"/>
  </r>
  <r>
    <x v="10"/>
    <m/>
    <n v="2"/>
    <n v="1"/>
    <m/>
    <n v="1"/>
    <n v="2"/>
  </r>
  <r>
    <x v="11"/>
    <n v="1"/>
    <n v="1"/>
    <n v="1"/>
    <m/>
    <m/>
    <m/>
  </r>
</pivotCacheRecords>
</file>

<file path=xl/pivotCache/pivotCacheRecords5.xml><?xml version="1.0" encoding="utf-8"?>
<pivotCacheRecords xmlns="http://schemas.openxmlformats.org/spreadsheetml/2006/main" xmlns:r="http://schemas.openxmlformats.org/officeDocument/2006/relationships" count="10">
  <r>
    <x v="0"/>
    <n v="350185"/>
    <n v="153160"/>
  </r>
  <r>
    <x v="1"/>
    <n v="55007"/>
    <n v="69497"/>
  </r>
  <r>
    <x v="2"/>
    <m/>
    <n v="85256"/>
  </r>
  <r>
    <x v="3"/>
    <n v="174537"/>
    <n v="437905"/>
  </r>
  <r>
    <x v="4"/>
    <n v="10241"/>
    <n v="323175"/>
  </r>
  <r>
    <x v="5"/>
    <n v="130413"/>
    <n v="44865"/>
  </r>
  <r>
    <x v="6"/>
    <n v="210843"/>
    <m/>
  </r>
  <r>
    <x v="7"/>
    <n v="38965"/>
    <n v="35387"/>
  </r>
  <r>
    <x v="8"/>
    <n v="234064"/>
    <n v="132371"/>
  </r>
  <r>
    <x v="9"/>
    <n v="344486"/>
    <n v="217934"/>
  </r>
</pivotCacheRecords>
</file>

<file path=xl/pivotCache/pivotCacheRecords6.xml><?xml version="1.0" encoding="utf-8"?>
<pivotCacheRecords xmlns="http://schemas.openxmlformats.org/spreadsheetml/2006/main" xmlns:r="http://schemas.openxmlformats.org/officeDocument/2006/relationships" count="50">
  <r>
    <n v="1"/>
    <s v="MS. ANNIE ABBOTT"/>
    <x v="0"/>
    <s v="Annie"/>
    <s v="Abbott"/>
    <x v="0"/>
    <d v="1997-09-26T00:00:00"/>
    <x v="0"/>
    <x v="0"/>
    <s v="US"/>
    <x v="0"/>
    <x v="0"/>
    <s v="abbott.annie@xyz.org"/>
    <n v="94"/>
    <x v="0"/>
    <x v="0"/>
    <x v="0"/>
    <x v="0"/>
    <n v="80727"/>
  </r>
  <r>
    <n v="2"/>
    <s v="MS. AURELIE LIESUCHKE"/>
    <x v="0"/>
    <s v="Aurelie"/>
    <s v="Liesuchke"/>
    <x v="0"/>
    <d v="1997-09-27T00:00:00"/>
    <x v="1"/>
    <x v="0"/>
    <s v="US"/>
    <x v="0"/>
    <x v="0"/>
    <s v="liesuchke.aurelie@xyz.org"/>
    <n v="84.2"/>
    <x v="1"/>
    <x v="1"/>
    <x v="0"/>
    <x v="1"/>
    <n v="87471"/>
  </r>
  <r>
    <n v="3"/>
    <s v="SR. TOMAS FILHO"/>
    <x v="1"/>
    <s v="Tomas"/>
    <s v="Filho"/>
    <x v="0"/>
    <d v="1997-09-28T00:00:00"/>
    <x v="2"/>
    <x v="1"/>
    <s v="BR"/>
    <x v="1"/>
    <x v="1"/>
    <s v="filho.tomas@xyz.com"/>
    <n v="52.9"/>
    <x v="2"/>
    <x v="0"/>
    <x v="1"/>
    <x v="2"/>
    <n v="64724"/>
  </r>
  <r>
    <n v="4"/>
    <s v="MS. DARBY CRUICKSHANK"/>
    <x v="0"/>
    <s v="Darby"/>
    <s v="Cruickshank"/>
    <x v="0"/>
    <d v="1997-09-29T00:00:00"/>
    <x v="3"/>
    <x v="0"/>
    <s v="US"/>
    <x v="0"/>
    <x v="0"/>
    <s v="cruickshank.darby@xyz.org"/>
    <n v="48.9"/>
    <x v="0"/>
    <x v="1"/>
    <x v="1"/>
    <x v="3"/>
    <n v="110823"/>
  </r>
  <r>
    <n v="5"/>
    <s v="DR. JAYDON BORER"/>
    <x v="2"/>
    <s v="Jaydon"/>
    <s v="Borer"/>
    <x v="0"/>
    <d v="1997-09-30T00:00:00"/>
    <x v="3"/>
    <x v="1"/>
    <s v="US"/>
    <x v="0"/>
    <x v="0"/>
    <s v="borer.jaydon@xyz.org"/>
    <n v="84.8"/>
    <x v="3"/>
    <x v="2"/>
    <x v="0"/>
    <x v="4"/>
    <n v="56916"/>
  </r>
  <r>
    <n v="6"/>
    <s v="MR. MORIAH  LYNCH"/>
    <x v="3"/>
    <s v="Moriah "/>
    <s v="Lynch"/>
    <x v="1"/>
    <d v="1997-10-01T00:00:00"/>
    <x v="4"/>
    <x v="1"/>
    <s v="US"/>
    <x v="0"/>
    <x v="0"/>
    <s v="lynch.moriah @xyz.org"/>
    <n v="83.2"/>
    <x v="3"/>
    <x v="1"/>
    <x v="0"/>
    <x v="5"/>
    <n v="51133"/>
  </r>
  <r>
    <n v="7"/>
    <s v="MS. AMIYA EICHMANN"/>
    <x v="0"/>
    <s v="Amiya"/>
    <s v="Eichmann"/>
    <x v="1"/>
    <d v="1997-10-02T00:00:00"/>
    <x v="5"/>
    <x v="0"/>
    <s v="US"/>
    <x v="0"/>
    <x v="0"/>
    <s v="eichmann.amiya@xyz.org"/>
    <n v="61.1"/>
    <x v="3"/>
    <x v="2"/>
    <x v="1"/>
    <x v="6"/>
    <n v="65465"/>
  </r>
  <r>
    <n v="8"/>
    <s v="MR. PIERCE RAU"/>
    <x v="3"/>
    <s v="Pierce"/>
    <s v="Rau"/>
    <x v="1"/>
    <d v="1997-10-03T00:00:00"/>
    <x v="3"/>
    <x v="1"/>
    <s v="US"/>
    <x v="0"/>
    <x v="0"/>
    <s v="rau.pierce@xyz.org"/>
    <n v="105.7"/>
    <x v="2"/>
    <x v="3"/>
    <x v="0"/>
    <x v="7"/>
    <n v="109885"/>
  </r>
  <r>
    <n v="9"/>
    <s v="MS. AMELIA STEVENS"/>
    <x v="0"/>
    <s v="Amelia"/>
    <s v="Stevens"/>
    <x v="1"/>
    <d v="1997-10-04T00:00:00"/>
    <x v="1"/>
    <x v="0"/>
    <s v="GB"/>
    <x v="2"/>
    <x v="0"/>
    <s v="stevens.amelia@xyz.org"/>
    <n v="65.3"/>
    <x v="3"/>
    <x v="3"/>
    <x v="0"/>
    <x v="8"/>
    <n v="60061"/>
  </r>
  <r>
    <n v="10"/>
    <s v="MR. TOBY SIMPSON"/>
    <x v="3"/>
    <s v="Toby"/>
    <s v="Simpson"/>
    <x v="1"/>
    <d v="1997-10-05T00:00:00"/>
    <x v="4"/>
    <x v="1"/>
    <s v="GB"/>
    <x v="2"/>
    <x v="0"/>
    <s v="simpson.toby@xyz.org"/>
    <n v="62.9"/>
    <x v="2"/>
    <x v="4"/>
    <x v="1"/>
    <x v="6"/>
    <n v="32758"/>
  </r>
  <r>
    <n v="11"/>
    <s v="SIR ETHAN MURPHY"/>
    <x v="4"/>
    <s v="Ethan"/>
    <s v="Murphy"/>
    <x v="1"/>
    <d v="1997-10-06T00:00:00"/>
    <x v="6"/>
    <x v="1"/>
    <s v="GB"/>
    <x v="2"/>
    <x v="0"/>
    <s v="murphy.ethan@xyz.org"/>
    <n v="104.3"/>
    <x v="1"/>
    <x v="4"/>
    <x v="1"/>
    <x v="9"/>
    <n v="99613"/>
  </r>
  <r>
    <n v="12"/>
    <s v="MRS. ASHLEY WOOD"/>
    <x v="5"/>
    <s v="Ashley"/>
    <s v="Wood"/>
    <x v="1"/>
    <d v="1997-10-07T00:00:00"/>
    <x v="0"/>
    <x v="0"/>
    <s v="GB"/>
    <x v="2"/>
    <x v="0"/>
    <s v="wood.ashley@xyz.org"/>
    <n v="100.7"/>
    <x v="1"/>
    <x v="4"/>
    <x v="1"/>
    <x v="10"/>
    <n v="56595"/>
  </r>
  <r>
    <n v="13"/>
    <s v="MS. MEGAN SCOTT"/>
    <x v="0"/>
    <s v="Megan"/>
    <s v="Scott"/>
    <x v="1"/>
    <d v="1997-10-08T00:00:00"/>
    <x v="1"/>
    <x v="0"/>
    <s v="GB"/>
    <x v="2"/>
    <x v="0"/>
    <s v="scott.megan@xyz.org"/>
    <n v="70.900000000000006"/>
    <x v="0"/>
    <x v="0"/>
    <x v="1"/>
    <x v="11"/>
    <n v="117408"/>
  </r>
  <r>
    <n v="14"/>
    <s v="HR. HELMUT WEINHAE"/>
    <x v="6"/>
    <s v="Helmut"/>
    <s v="Weinhae"/>
    <x v="1"/>
    <d v="1997-10-09T00:00:00"/>
    <x v="7"/>
    <x v="1"/>
    <s v="DE"/>
    <x v="3"/>
    <x v="2"/>
    <s v="weinhae.helmut@xyz.com"/>
    <n v="68.3"/>
    <x v="4"/>
    <x v="3"/>
    <x v="1"/>
    <x v="12"/>
    <n v="64862"/>
  </r>
  <r>
    <n v="15"/>
    <s v="PROF. MILENA SCHOTIN"/>
    <x v="7"/>
    <s v="Milena"/>
    <s v="Schotin"/>
    <x v="1"/>
    <d v="1997-10-10T00:00:00"/>
    <x v="8"/>
    <x v="0"/>
    <s v="DE"/>
    <x v="3"/>
    <x v="2"/>
    <s v="schotin.milena@xyz.com"/>
    <n v="105.3"/>
    <x v="4"/>
    <x v="4"/>
    <x v="0"/>
    <x v="13"/>
    <n v="10241"/>
  </r>
  <r>
    <n v="16"/>
    <s v="HR. LOTHAR BIRNBAUM"/>
    <x v="6"/>
    <s v="Lothar"/>
    <s v="Birnbaum"/>
    <x v="1"/>
    <d v="1997-10-11T00:00:00"/>
    <x v="2"/>
    <x v="1"/>
    <s v="DE"/>
    <x v="3"/>
    <x v="2"/>
    <s v="birnbaum.lothar@xyz.com"/>
    <n v="48.6"/>
    <x v="3"/>
    <x v="4"/>
    <x v="1"/>
    <x v="3"/>
    <n v="88762"/>
  </r>
  <r>
    <n v="17"/>
    <s v="HR. PIETRO STOLZE"/>
    <x v="6"/>
    <s v="Pietro"/>
    <s v="Stolze"/>
    <x v="1"/>
    <d v="1997-10-12T00:00:00"/>
    <x v="0"/>
    <x v="1"/>
    <s v="DE"/>
    <x v="3"/>
    <x v="2"/>
    <s v="stolze.pietro@xyz.com"/>
    <n v="105.9"/>
    <x v="3"/>
    <x v="0"/>
    <x v="0"/>
    <x v="14"/>
    <n v="80757"/>
  </r>
  <r>
    <n v="18"/>
    <s v="HR. RICHARD  TLUSTEK"/>
    <x v="6"/>
    <s v="Richard "/>
    <s v="Tlustek"/>
    <x v="1"/>
    <d v="1997-10-13T00:00:00"/>
    <x v="7"/>
    <x v="1"/>
    <s v="DE"/>
    <x v="3"/>
    <x v="2"/>
    <s v="tlustek.richard @xyz.com"/>
    <n v="71.099999999999994"/>
    <x v="3"/>
    <x v="0"/>
    <x v="1"/>
    <x v="15"/>
    <n v="88794"/>
  </r>
  <r>
    <n v="19"/>
    <s v="DR. EARNESTINE RAYNOR"/>
    <x v="2"/>
    <s v="Earnestine"/>
    <s v="Raynor"/>
    <x v="1"/>
    <d v="1997-10-14T00:00:00"/>
    <x v="3"/>
    <x v="0"/>
    <s v="OZ"/>
    <x v="4"/>
    <x v="0"/>
    <s v="raynor.earnestine@xyz.org"/>
    <n v="70.3"/>
    <x v="3"/>
    <x v="3"/>
    <x v="0"/>
    <x v="16"/>
    <n v="63526"/>
  </r>
  <r>
    <n v="20"/>
    <s v="MR. JASON GAYLORD"/>
    <x v="3"/>
    <s v="Jason"/>
    <s v="Gaylord"/>
    <x v="1"/>
    <d v="1997-10-15T00:00:00"/>
    <x v="9"/>
    <x v="1"/>
    <s v="OZ"/>
    <x v="4"/>
    <x v="0"/>
    <s v="gaylord.jason@xyz.org"/>
    <n v="54.7"/>
    <x v="1"/>
    <x v="1"/>
    <x v="0"/>
    <x v="17"/>
    <n v="46352"/>
  </r>
  <r>
    <n v="21"/>
    <s v="MR. KENDRICK SAUER"/>
    <x v="3"/>
    <s v="Kendrick"/>
    <s v="Sauer"/>
    <x v="1"/>
    <d v="1997-10-16T00:00:00"/>
    <x v="2"/>
    <x v="1"/>
    <s v="OZ"/>
    <x v="4"/>
    <x v="0"/>
    <s v="sauer.kendrick@xyz.org"/>
    <n v="100.9"/>
    <x v="3"/>
    <x v="2"/>
    <x v="1"/>
    <x v="18"/>
    <n v="106808"/>
  </r>
  <r>
    <n v="22"/>
    <s v="DR. ANNABELL OLSON"/>
    <x v="2"/>
    <s v="Annabell"/>
    <s v="Olson"/>
    <x v="1"/>
    <d v="1997-10-17T00:00:00"/>
    <x v="10"/>
    <x v="0"/>
    <s v="OZ"/>
    <x v="4"/>
    <x v="0"/>
    <s v="olson.annabell@xyz.org"/>
    <n v="84.3"/>
    <x v="0"/>
    <x v="3"/>
    <x v="1"/>
    <x v="19"/>
    <n v="96468"/>
  </r>
  <r>
    <n v="23"/>
    <s v="DR. JENA UPTON"/>
    <x v="2"/>
    <s v="Jena"/>
    <s v="Upton"/>
    <x v="1"/>
    <d v="1997-10-18T00:00:00"/>
    <x v="4"/>
    <x v="0"/>
    <s v="OZ"/>
    <x v="4"/>
    <x v="0"/>
    <s v="upton.jena@xyz.org"/>
    <n v="66.8"/>
    <x v="3"/>
    <x v="4"/>
    <x v="1"/>
    <x v="20"/>
    <n v="16526"/>
  </r>
  <r>
    <n v="24"/>
    <s v="DR. SHANNY BINS"/>
    <x v="2"/>
    <s v="Shanny"/>
    <s v="Bins"/>
    <x v="1"/>
    <d v="1997-10-19T00:00:00"/>
    <x v="7"/>
    <x v="0"/>
    <s v="OZ"/>
    <x v="4"/>
    <x v="0"/>
    <s v="bins.shanny@xyz.org"/>
    <n v="59.4"/>
    <x v="2"/>
    <x v="2"/>
    <x v="1"/>
    <x v="21"/>
    <n v="21891"/>
  </r>
  <r>
    <n v="25"/>
    <s v="DR. TIA ABSHIRE"/>
    <x v="2"/>
    <s v="Tia"/>
    <s v="Abshire"/>
    <x v="1"/>
    <d v="1997-10-20T00:00:00"/>
    <x v="2"/>
    <x v="0"/>
    <s v="OZ"/>
    <x v="4"/>
    <x v="0"/>
    <s v="abshire.tia@xyz.org"/>
    <n v="77.8"/>
    <x v="2"/>
    <x v="3"/>
    <x v="1"/>
    <x v="6"/>
    <n v="62037"/>
  </r>
  <r>
    <n v="26"/>
    <s v="MS. ISABEL RUNOLFSDOTTIR"/>
    <x v="0"/>
    <s v="Isabel"/>
    <s v="Runolfsdottir"/>
    <x v="1"/>
    <d v="1997-10-21T00:00:00"/>
    <x v="10"/>
    <x v="0"/>
    <s v="OZ"/>
    <x v="4"/>
    <x v="0"/>
    <s v="runolfsdottir.isabel@xyz.org"/>
    <n v="85.9"/>
    <x v="3"/>
    <x v="5"/>
    <x v="0"/>
    <x v="0"/>
    <n v="89737"/>
  </r>
  <r>
    <n v="27"/>
    <s v="HR. BARNEY WESACK"/>
    <x v="6"/>
    <s v="Barney"/>
    <s v="Wesack"/>
    <x v="1"/>
    <d v="1997-10-22T00:00:00"/>
    <x v="2"/>
    <x v="1"/>
    <s v="AU"/>
    <x v="5"/>
    <x v="2"/>
    <s v="wesack.barney@xyz.com"/>
    <n v="93.4"/>
    <x v="2"/>
    <x v="5"/>
    <x v="0"/>
    <x v="22"/>
    <n v="41039"/>
  </r>
  <r>
    <n v="28"/>
    <s v="HR. BARUCH KADE"/>
    <x v="6"/>
    <s v="Baruch"/>
    <s v="Kade"/>
    <x v="1"/>
    <d v="1997-10-23T00:00:00"/>
    <x v="8"/>
    <x v="1"/>
    <s v="AU"/>
    <x v="5"/>
    <x v="2"/>
    <s v="kade.baruch@xyz.com"/>
    <n v="95.5"/>
    <x v="4"/>
    <x v="1"/>
    <x v="1"/>
    <x v="11"/>
    <n v="28458"/>
  </r>
  <r>
    <n v="29"/>
    <s v="PROF. LIESBETH ROSEMANN"/>
    <x v="7"/>
    <s v="Liesbeth"/>
    <s v="Rosemann"/>
    <x v="1"/>
    <d v="1997-10-24T00:00:00"/>
    <x v="1"/>
    <x v="0"/>
    <s v="AU"/>
    <x v="5"/>
    <x v="2"/>
    <s v="rosemann.liesbeth@xyz.com"/>
    <n v="52.2"/>
    <x v="3"/>
    <x v="4"/>
    <x v="1"/>
    <x v="6"/>
    <n v="55007"/>
  </r>
  <r>
    <n v="30"/>
    <s v="MME. VALENTINE MOREAU"/>
    <x v="8"/>
    <s v="Valentine"/>
    <s v="Moreau"/>
    <x v="1"/>
    <d v="1997-10-25T00:00:00"/>
    <x v="0"/>
    <x v="0"/>
    <s v="FR"/>
    <x v="6"/>
    <x v="3"/>
    <s v="moreau.valentine@xyz.com"/>
    <n v="74.599999999999994"/>
    <x v="3"/>
    <x v="5"/>
    <x v="1"/>
    <x v="23"/>
    <n v="69041"/>
  </r>
  <r>
    <n v="31"/>
    <s v="MME. PAULETTE DURAND"/>
    <x v="8"/>
    <s v="Paulette"/>
    <s v="Durand"/>
    <x v="1"/>
    <d v="1997-10-26T00:00:00"/>
    <x v="9"/>
    <x v="0"/>
    <s v="FR"/>
    <x v="6"/>
    <x v="3"/>
    <s v="durand.paulette@xyz.com"/>
    <n v="81.7"/>
    <x v="2"/>
    <x v="1"/>
    <x v="0"/>
    <x v="22"/>
    <n v="86262"/>
  </r>
  <r>
    <n v="32"/>
    <s v="MME. LAURE-ALIX CHEVALIER"/>
    <x v="8"/>
    <s v="Laure-Alix"/>
    <s v="Chevalier"/>
    <x v="1"/>
    <d v="1997-10-27T00:00:00"/>
    <x v="9"/>
    <x v="0"/>
    <s v="FR"/>
    <x v="6"/>
    <x v="3"/>
    <s v="chevalier.laure-alix@xyz.com"/>
    <n v="78.099999999999994"/>
    <x v="3"/>
    <x v="4"/>
    <x v="1"/>
    <x v="20"/>
    <n v="19234"/>
  </r>
  <r>
    <n v="33"/>
    <s v="M. CLAUDE TOUSSAINT"/>
    <x v="9"/>
    <s v="Claude"/>
    <s v="Toussaint"/>
    <x v="1"/>
    <d v="1997-10-28T00:00:00"/>
    <x v="6"/>
    <x v="1"/>
    <s v="FR"/>
    <x v="6"/>
    <x v="3"/>
    <s v="toussaint.claude@xyz.com"/>
    <n v="57.1"/>
    <x v="0"/>
    <x v="4"/>
    <x v="0"/>
    <x v="24"/>
    <n v="95123"/>
  </r>
  <r>
    <n v="34"/>
    <s v="M. VICTOR LENOIR"/>
    <x v="9"/>
    <s v="Victor"/>
    <s v="Lenoir"/>
    <x v="1"/>
    <d v="1997-10-29T00:00:00"/>
    <x v="0"/>
    <x v="1"/>
    <s v="FR"/>
    <x v="6"/>
    <x v="3"/>
    <s v="lenoir.victor@xyz.com"/>
    <n v="56"/>
    <x v="3"/>
    <x v="5"/>
    <x v="1"/>
    <x v="18"/>
    <n v="62761"/>
  </r>
  <r>
    <n v="35"/>
    <s v="M. ARTHUR LENOIR"/>
    <x v="9"/>
    <s v="Arthur"/>
    <s v="Lenoir"/>
    <x v="1"/>
    <d v="1997-10-30T00:00:00"/>
    <x v="5"/>
    <x v="1"/>
    <s v="FR"/>
    <x v="6"/>
    <x v="3"/>
    <s v="lenoir.arthur@xyz.com"/>
    <n v="88.6"/>
    <x v="2"/>
    <x v="4"/>
    <x v="1"/>
    <x v="25"/>
    <n v="108431"/>
  </r>
  <r>
    <n v="36"/>
    <s v="M. BENJAMIN LEBRUN-BRUN"/>
    <x v="9"/>
    <s v="Benjamin"/>
    <s v="Lebrun-Brun"/>
    <x v="1"/>
    <d v="1997-10-31T00:00:00"/>
    <x v="1"/>
    <x v="1"/>
    <s v="FR"/>
    <x v="6"/>
    <x v="3"/>
    <s v="lebrun-brun.benjamin@xyz.com"/>
    <n v="78.2"/>
    <x v="1"/>
    <x v="1"/>
    <x v="1"/>
    <x v="18"/>
    <n v="66268"/>
  </r>
  <r>
    <n v="37"/>
    <s v="M. ANTOINE MAILLARD"/>
    <x v="9"/>
    <s v="Antoine"/>
    <s v="Maillard"/>
    <x v="2"/>
    <d v="1997-11-01T00:00:00"/>
    <x v="2"/>
    <x v="1"/>
    <s v="FR"/>
    <x v="6"/>
    <x v="3"/>
    <s v="maillard.antoine@xyz.com"/>
    <n v="95.8"/>
    <x v="3"/>
    <x v="2"/>
    <x v="1"/>
    <x v="26"/>
    <n v="33970"/>
  </r>
  <r>
    <n v="38"/>
    <s v="M. BERNARD HOARAU-GUYON"/>
    <x v="9"/>
    <s v="Bernard"/>
    <s v="Hoarau-Guyon"/>
    <x v="2"/>
    <d v="1997-11-02T00:00:00"/>
    <x v="9"/>
    <x v="1"/>
    <s v="FR"/>
    <x v="6"/>
    <x v="3"/>
    <s v="hoarau-guyon.bernard@xyz.com"/>
    <n v="59.7"/>
    <x v="4"/>
    <x v="1"/>
    <x v="0"/>
    <x v="0"/>
    <n v="71352"/>
  </r>
  <r>
    <n v="39"/>
    <s v="SR. HIDALGO TERCERO"/>
    <x v="1"/>
    <s v="Hidalgo"/>
    <s v="Tercero"/>
    <x v="2"/>
    <d v="1997-11-03T00:00:00"/>
    <x v="4"/>
    <x v="1"/>
    <s v="AG"/>
    <x v="7"/>
    <x v="4"/>
    <s v="tercero.hidalgo@xyz.com"/>
    <n v="77.7"/>
    <x v="4"/>
    <x v="2"/>
    <x v="1"/>
    <x v="21"/>
    <n v="116376"/>
  </r>
  <r>
    <n v="40"/>
    <s v="SR. HADALGO POLANCO"/>
    <x v="1"/>
    <s v="Hadalgo"/>
    <s v="Polanco"/>
    <x v="2"/>
    <d v="1997-11-04T00:00:00"/>
    <x v="11"/>
    <x v="1"/>
    <s v="AG"/>
    <x v="7"/>
    <x v="4"/>
    <s v="polanco.hadalgo@xyz.com"/>
    <n v="98"/>
    <x v="3"/>
    <x v="0"/>
    <x v="1"/>
    <x v="20"/>
    <n v="114144"/>
  </r>
  <r>
    <n v="41"/>
    <s v="SRA. LAURA OLIVIERA"/>
    <x v="10"/>
    <s v="Laura"/>
    <s v="Oliviera"/>
    <x v="2"/>
    <d v="1997-11-05T00:00:00"/>
    <x v="1"/>
    <x v="0"/>
    <s v="AG"/>
    <x v="7"/>
    <x v="4"/>
    <s v="oliviera.laura@xyz.com"/>
    <n v="51.9"/>
    <x v="2"/>
    <x v="1"/>
    <x v="1"/>
    <x v="27"/>
    <n v="79872"/>
  </r>
  <r>
    <n v="42"/>
    <s v="SRA. AINHOA GARZA"/>
    <x v="10"/>
    <s v="Ainhoa"/>
    <s v="Garza"/>
    <x v="2"/>
    <d v="1997-11-06T00:00:00"/>
    <x v="8"/>
    <x v="0"/>
    <s v="ES"/>
    <x v="8"/>
    <x v="4"/>
    <s v="garza.ainhoa@xyz.com"/>
    <n v="55.6"/>
    <x v="1"/>
    <x v="4"/>
    <x v="0"/>
    <x v="28"/>
    <n v="101969"/>
  </r>
  <r>
    <n v="43"/>
    <s v="SRA. ISABEL BANDA"/>
    <x v="10"/>
    <s v="Isabel"/>
    <s v="Banda"/>
    <x v="2"/>
    <d v="1997-11-07T00:00:00"/>
    <x v="9"/>
    <x v="0"/>
    <s v="ES"/>
    <x v="8"/>
    <x v="4"/>
    <s v="banda.isabel@xyz.com"/>
    <n v="102.3"/>
    <x v="2"/>
    <x v="4"/>
    <x v="1"/>
    <x v="21"/>
    <n v="50659"/>
  </r>
  <r>
    <n v="44"/>
    <s v="SRA. CAROLOTA MATEOS"/>
    <x v="10"/>
    <s v="Carolota"/>
    <s v="Mateos"/>
    <x v="2"/>
    <d v="1997-11-08T00:00:00"/>
    <x v="5"/>
    <x v="0"/>
    <s v="ES"/>
    <x v="8"/>
    <x v="4"/>
    <s v="mateos.carolota@xyz.com"/>
    <n v="58.8"/>
    <x v="4"/>
    <x v="1"/>
    <x v="1"/>
    <x v="27"/>
    <n v="58215"/>
  </r>
  <r>
    <n v="45"/>
    <s v="MW. ELIZE PRINS"/>
    <x v="11"/>
    <s v="Elize"/>
    <s v="Prins"/>
    <x v="2"/>
    <d v="1997-11-09T00:00:00"/>
    <x v="3"/>
    <x v="0"/>
    <s v="DU"/>
    <x v="9"/>
    <x v="5"/>
    <s v="prins.elize@xyz.com"/>
    <n v="63.8"/>
    <x v="3"/>
    <x v="4"/>
    <x v="0"/>
    <x v="29"/>
    <n v="39935"/>
  </r>
  <r>
    <n v="46"/>
    <s v="DHR. RYAN PHAM"/>
    <x v="12"/>
    <s v="Ryan"/>
    <s v="Pham"/>
    <x v="2"/>
    <d v="1997-11-10T00:00:00"/>
    <x v="0"/>
    <x v="1"/>
    <s v="DU"/>
    <x v="9"/>
    <x v="5"/>
    <s v="pham.ryan@xyz.com"/>
    <n v="98.6"/>
    <x v="2"/>
    <x v="5"/>
    <x v="1"/>
    <x v="20"/>
    <n v="44865"/>
  </r>
  <r>
    <n v="47"/>
    <s v="MW ELISE ROTTEVEEL"/>
    <x v="13"/>
    <s v="Elise"/>
    <s v="Rotteveel"/>
    <x v="2"/>
    <d v="1997-11-11T00:00:00"/>
    <x v="10"/>
    <x v="0"/>
    <s v="DU"/>
    <x v="9"/>
    <x v="5"/>
    <s v="rotteveel.elise@xyz.com"/>
    <n v="61.8"/>
    <x v="4"/>
    <x v="1"/>
    <x v="1"/>
    <x v="20"/>
    <n v="90478"/>
  </r>
  <r>
    <n v="48"/>
    <s v="FRU. MIRJAM SODERBERG"/>
    <x v="14"/>
    <s v="Mirjam"/>
    <s v="Soderberg"/>
    <x v="2"/>
    <d v="1997-11-12T00:00:00"/>
    <x v="3"/>
    <x v="0"/>
    <s v="SV"/>
    <x v="10"/>
    <x v="6"/>
    <s v="soderberg.mirjam@xyz.com"/>
    <n v="50"/>
    <x v="2"/>
    <x v="4"/>
    <x v="1"/>
    <x v="2"/>
    <n v="38965"/>
  </r>
  <r>
    <n v="49"/>
    <s v="H. BERNDT PALSSON"/>
    <x v="15"/>
    <s v="Berndt"/>
    <s v="Palsson"/>
    <x v="2"/>
    <d v="1997-11-13T00:00:00"/>
    <x v="8"/>
    <x v="1"/>
    <s v="SV"/>
    <x v="10"/>
    <x v="6"/>
    <s v="palsson.berndt@xyz.com"/>
    <n v="45.9"/>
    <x v="3"/>
    <x v="0"/>
    <x v="1"/>
    <x v="30"/>
    <n v="35387"/>
  </r>
  <r>
    <n v="50"/>
    <s v="SR. ADRIANO SOBRINHO"/>
    <x v="1"/>
    <s v="Adriano"/>
    <s v="Sobrinho"/>
    <x v="2"/>
    <d v="1997-11-14T00:00:00"/>
    <x v="5"/>
    <x v="1"/>
    <s v="PR"/>
    <x v="1"/>
    <x v="1"/>
    <s v="sobrinho.adriano@xyz.com"/>
    <n v="92.5"/>
    <x v="0"/>
    <x v="3"/>
    <x v="0"/>
    <x v="31"/>
    <n v="20532"/>
  </r>
</pivotCacheRecords>
</file>

<file path=xl/pivotCache/pivotCacheRecords7.xml><?xml version="1.0" encoding="utf-8"?>
<pivotCacheRecords xmlns="http://schemas.openxmlformats.org/spreadsheetml/2006/main" xmlns:r="http://schemas.openxmlformats.org/officeDocument/2006/relationships" count="7">
  <r>
    <x v="0"/>
    <x v="0"/>
  </r>
  <r>
    <x v="1"/>
    <x v="1"/>
  </r>
  <r>
    <x v="2"/>
    <x v="2"/>
  </r>
  <r>
    <x v="3"/>
    <x v="3"/>
  </r>
  <r>
    <x v="4"/>
    <x v="4"/>
  </r>
  <r>
    <x v="5"/>
    <x v="5"/>
  </r>
  <r>
    <x v="6"/>
    <x v="6"/>
  </r>
</pivotCacheRecords>
</file>

<file path=xl/pivotCache/pivotCacheRecords8.xml><?xml version="1.0" encoding="utf-8"?>
<pivotCacheRecords xmlns="http://schemas.openxmlformats.org/spreadsheetml/2006/main" xmlns:r="http://schemas.openxmlformats.org/officeDocument/2006/relationships" count="3">
  <r>
    <x v="0"/>
    <n v="400661"/>
  </r>
  <r>
    <x v="1"/>
    <n v="2061303"/>
  </r>
  <r>
    <x v="2"/>
    <n v="896719"/>
  </r>
</pivotCacheRecords>
</file>

<file path=xl/pivotCache/pivotCacheRecords9.xml><?xml version="1.0" encoding="utf-8"?>
<pivotCacheRecords xmlns="http://schemas.openxmlformats.org/spreadsheetml/2006/main" xmlns:r="http://schemas.openxmlformats.org/officeDocument/2006/relationships" count="2">
  <r>
    <x v="0"/>
    <x v="0"/>
  </r>
  <r>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G6:I17" firstHeaderRow="0" firstDataRow="1" firstDataCol="1"/>
  <pivotFields count="3">
    <pivotField axis="axisRow" showAll="0">
      <items count="11">
        <item x="0"/>
        <item x="1"/>
        <item x="2"/>
        <item x="3"/>
        <item x="4"/>
        <item x="5"/>
        <item x="6"/>
        <item x="7"/>
        <item x="8"/>
        <item x="9"/>
        <item t="default"/>
      </items>
    </pivotField>
    <pivotField dataField="1" showAll="0"/>
    <pivotField dataField="1"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Count of 230520" fld="2" subtotal="count" baseField="0" baseItem="0"/>
    <dataField name="Count of 79872" fld="1" subtotal="count" baseField="0" baseItem="0"/>
  </dataFields>
  <chartFormats count="4">
    <chartFormat chart="0" format="39" series="1">
      <pivotArea type="data" outline="0" fieldPosition="0">
        <references count="1">
          <reference field="4294967294" count="1" selected="0">
            <x v="0"/>
          </reference>
        </references>
      </pivotArea>
    </chartFormat>
    <chartFormat chart="0" format="40" series="1">
      <pivotArea type="data" outline="0" fieldPosition="0">
        <references count="1">
          <reference field="4294967294" count="1" selected="0">
            <x v="1"/>
          </reference>
        </references>
      </pivotArea>
    </chartFormat>
    <chartFormat chart="2" format="43" series="1">
      <pivotArea type="data" outline="0" fieldPosition="0">
        <references count="1">
          <reference field="4294967294" count="1" selected="0">
            <x v="0"/>
          </reference>
        </references>
      </pivotArea>
    </chartFormat>
    <chartFormat chart="2" format="4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7" cacheId="3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A4:C37" firstHeaderRow="1" firstDataRow="2" firstDataCol="1" rowPageCount="2" colPageCount="1"/>
  <pivotFields count="20">
    <pivotField numFmtId="165" showAll="0"/>
    <pivotField showAll="0"/>
    <pivotField showAll="0"/>
    <pivotField showAll="0"/>
    <pivotField showAll="0"/>
    <pivotField showAll="0"/>
    <pivotField numFmtId="166" showAll="0"/>
    <pivotField showAll="0"/>
    <pivotField axis="axisCol" showAll="0">
      <items count="3">
        <item x="0"/>
        <item x="1"/>
        <item t="default"/>
      </items>
    </pivotField>
    <pivotField showAll="0"/>
    <pivotField showAll="0"/>
    <pivotField showAll="0"/>
    <pivotField showAll="0"/>
    <pivotField dataField="1" numFmtId="167" showAll="0"/>
    <pivotField axis="axisPage" showAll="0">
      <items count="6">
        <item x="2"/>
        <item x="3"/>
        <item x="1"/>
        <item x="4"/>
        <item x="0"/>
        <item t="default"/>
      </items>
    </pivotField>
    <pivotField axis="axisPage" showAll="0">
      <items count="7">
        <item x="0"/>
        <item x="3"/>
        <item x="2"/>
        <item x="5"/>
        <item x="1"/>
        <item x="4"/>
        <item t="default"/>
      </items>
    </pivotField>
    <pivotField showAll="0"/>
    <pivotField axis="axisRow"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numFmtId="168" showAll="0"/>
    <pivotField dragToRow="0" dragToCol="0" dragToPage="0" showAll="0" defaultSubtotal="0"/>
  </pivotFields>
  <rowFields count="1">
    <field x="17"/>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rowItems>
  <colFields count="1">
    <field x="8"/>
  </colFields>
  <colItems count="2">
    <i>
      <x/>
    </i>
    <i>
      <x v="1"/>
    </i>
  </colItems>
  <pageFields count="2">
    <pageField fld="14" hier="-1"/>
    <pageField fld="15" hier="-1"/>
  </pageFields>
  <dataFields count="1">
    <dataField name="Sum of WEIGH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 cacheId="3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D11:E19" firstHeaderRow="1" firstDataRow="1" firstDataCol="1"/>
  <pivotFields count="2">
    <pivotField showAll="0">
      <items count="8">
        <item x="0"/>
        <item x="1"/>
        <item x="2"/>
        <item x="3"/>
        <item x="4"/>
        <item x="5"/>
        <item x="6"/>
        <item t="default"/>
      </items>
    </pivotField>
    <pivotField axis="axisRow" dataField="1" showAll="0">
      <items count="8">
        <item x="6"/>
        <item x="4"/>
        <item x="0"/>
        <item x="3"/>
        <item x="5"/>
        <item x="2"/>
        <item x="1"/>
        <item t="default"/>
      </items>
    </pivotField>
  </pivotFields>
  <rowFields count="1">
    <field x="1"/>
  </rowFields>
  <rowItems count="8">
    <i>
      <x/>
    </i>
    <i>
      <x v="1"/>
    </i>
    <i>
      <x v="2"/>
    </i>
    <i>
      <x v="3"/>
    </i>
    <i>
      <x v="4"/>
    </i>
    <i>
      <x v="5"/>
    </i>
    <i>
      <x v="6"/>
    </i>
    <i t="grand">
      <x/>
    </i>
  </rowItems>
  <colItems count="1">
    <i/>
  </colItems>
  <dataFields count="1">
    <dataField name="Sum of Sum of SALARY"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3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A3:B10" firstHeaderRow="1" firstDataRow="1" firstDataCol="1"/>
  <pivotFields count="20">
    <pivotField numFmtId="165" showAll="0"/>
    <pivotField showAll="0"/>
    <pivotField showAll="0"/>
    <pivotField showAll="0"/>
    <pivotField showAll="0"/>
    <pivotField showAll="0"/>
    <pivotField numFmtId="166" showAll="0"/>
    <pivotField showAll="0"/>
    <pivotField showAll="0"/>
    <pivotField showAll="0"/>
    <pivotField showAll="0"/>
    <pivotField axis="axisRow" showAll="0">
      <items count="8">
        <item x="5"/>
        <item x="0"/>
        <item x="3"/>
        <item x="2"/>
        <item x="1"/>
        <item x="4"/>
        <item x="6"/>
        <item t="default"/>
      </items>
    </pivotField>
    <pivotField showAll="0"/>
    <pivotField numFmtId="167" showAll="0"/>
    <pivotField showAll="0"/>
    <pivotField showAll="0"/>
    <pivotField showAll="0"/>
    <pivotField showAll="0"/>
    <pivotField dataField="1" numFmtId="168" showAll="0"/>
    <pivotField dragToRow="0" dragToCol="0" dragToPage="0" showAll="0" defaultSubtotal="0"/>
  </pivotFields>
  <rowFields count="1">
    <field x="11"/>
  </rowFields>
  <rowItems count="7">
    <i>
      <x/>
    </i>
    <i>
      <x v="1"/>
    </i>
    <i>
      <x v="2"/>
    </i>
    <i>
      <x v="3"/>
    </i>
    <i>
      <x v="4"/>
    </i>
    <i>
      <x v="5"/>
    </i>
    <i>
      <x v="6"/>
    </i>
  </rowItems>
  <colItems count="1">
    <i/>
  </colItems>
  <dataFields count="1">
    <dataField name="Sum of SALARY"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D6:E8" firstHeaderRow="1" firstDataRow="1" firstDataCol="1"/>
  <pivotFields count="2">
    <pivotField axis="axisRow" showAll="0">
      <items count="4">
        <item h="1" x="0"/>
        <item h="1" x="1"/>
        <item x="2"/>
        <item t="default"/>
      </items>
    </pivotField>
    <pivotField dataField="1" showAll="0"/>
  </pivotFields>
  <rowFields count="1">
    <field x="0"/>
  </rowFields>
  <rowItems count="2">
    <i>
      <x v="2"/>
    </i>
    <i t="grand">
      <x/>
    </i>
  </rowItems>
  <colItems count="1">
    <i/>
  </colItems>
  <dataFields count="1">
    <dataField name="Sum of Sum of SALARY"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A3:B6" firstHeaderRow="1" firstDataRow="1" firstDataCol="1"/>
  <pivotFields count="20">
    <pivotField numFmtId="165" showAll="0"/>
    <pivotField showAll="0"/>
    <pivotField showAll="0"/>
    <pivotField showAll="0"/>
    <pivotField showAll="0"/>
    <pivotField axis="axisRow" showAll="0">
      <items count="4">
        <item x="0"/>
        <item x="1"/>
        <item x="2"/>
        <item t="default"/>
      </items>
    </pivotField>
    <pivotField numFmtId="166" showAll="0"/>
    <pivotField showAll="0"/>
    <pivotField showAll="0"/>
    <pivotField showAll="0"/>
    <pivotField showAll="0"/>
    <pivotField showAll="0"/>
    <pivotField showAll="0"/>
    <pivotField numFmtId="167" showAll="0"/>
    <pivotField showAll="0"/>
    <pivotField showAll="0"/>
    <pivotField showAll="0"/>
    <pivotField showAll="0"/>
    <pivotField dataField="1" numFmtId="168" showAll="0"/>
    <pivotField dragToRow="0" dragToCol="0" dragToPage="0" showAll="0" defaultSubtotal="0"/>
  </pivotFields>
  <rowFields count="1">
    <field x="5"/>
  </rowFields>
  <rowItems count="3">
    <i>
      <x/>
    </i>
    <i>
      <x v="1"/>
    </i>
    <i>
      <x v="2"/>
    </i>
  </rowItems>
  <colItems count="1">
    <i/>
  </colItems>
  <dataFields count="1">
    <dataField name="Sum of SALARY"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6" cacheId="3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D9:F11" firstHeaderRow="1" firstDataRow="2" firstDataCol="1"/>
  <pivotFields count="2">
    <pivotField axis="axisCol" showAll="0">
      <items count="3">
        <item h="1" x="0"/>
        <item x="1"/>
        <item t="default"/>
      </items>
    </pivotField>
    <pivotField dataField="1" showAll="0">
      <items count="3">
        <item x="0"/>
        <item x="1"/>
        <item t="default"/>
      </items>
    </pivotField>
  </pivotFields>
  <rowItems count="1">
    <i/>
  </rowItems>
  <colFields count="1">
    <field x="0"/>
  </colFields>
  <colItems count="2">
    <i>
      <x v="1"/>
    </i>
    <i t="grand">
      <x/>
    </i>
  </colItems>
  <dataFields count="1">
    <dataField name="Sum of Sum of SALARY" fld="1"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0"/>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5" cacheId="3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A3:B5" firstHeaderRow="1" firstDataRow="1" firstDataCol="1"/>
  <pivotFields count="20">
    <pivotField numFmtId="165" showAll="0"/>
    <pivotField showAll="0"/>
    <pivotField showAll="0"/>
    <pivotField showAll="0"/>
    <pivotField showAll="0"/>
    <pivotField showAll="0"/>
    <pivotField numFmtId="166" showAll="0"/>
    <pivotField showAll="0"/>
    <pivotField showAll="0"/>
    <pivotField showAll="0"/>
    <pivotField showAll="0"/>
    <pivotField showAll="0"/>
    <pivotField showAll="0"/>
    <pivotField numFmtId="167" showAll="0"/>
    <pivotField showAll="0"/>
    <pivotField showAll="0"/>
    <pivotField axis="axisRow" showAll="0">
      <items count="3">
        <item x="0"/>
        <item x="1"/>
        <item t="default"/>
      </items>
    </pivotField>
    <pivotField showAll="0"/>
    <pivotField dataField="1" numFmtId="168" showAll="0"/>
    <pivotField dragToRow="0" dragToCol="0" dragToPage="0" showAll="0" defaultSubtotal="0"/>
  </pivotFields>
  <rowFields count="1">
    <field x="16"/>
  </rowFields>
  <rowItems count="2">
    <i>
      <x/>
    </i>
    <i>
      <x v="1"/>
    </i>
  </rowItems>
  <colItems count="1">
    <i/>
  </colItems>
  <dataFields count="1">
    <dataField name="Sum of SALARY"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8" cacheId="2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E4:F11" firstHeaderRow="1" firstDataRow="1" firstDataCol="1"/>
  <pivotFields count="2">
    <pivotField axis="axisRow" showAll="0">
      <items count="7">
        <item x="0"/>
        <item x="1"/>
        <item x="2"/>
        <item x="3"/>
        <item x="4"/>
        <item x="5"/>
        <item t="default"/>
      </items>
    </pivotField>
    <pivotField dataField="1" showAll="0"/>
  </pivotFields>
  <rowFields count="1">
    <field x="0"/>
  </rowFields>
  <rowItems count="7">
    <i>
      <x/>
    </i>
    <i>
      <x v="1"/>
    </i>
    <i>
      <x v="2"/>
    </i>
    <i>
      <x v="3"/>
    </i>
    <i>
      <x v="4"/>
    </i>
    <i>
      <x v="5"/>
    </i>
    <i t="grand">
      <x/>
    </i>
  </rowItems>
  <colItems count="1">
    <i/>
  </colItems>
  <dataFields count="1">
    <dataField name="Sum of Sum of SALARY"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7" cacheId="3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A3:B9" firstHeaderRow="1" firstDataRow="1" firstDataCol="1"/>
  <pivotFields count="20">
    <pivotField numFmtId="165" showAll="0"/>
    <pivotField showAll="0"/>
    <pivotField showAll="0"/>
    <pivotField showAll="0"/>
    <pivotField showAll="0"/>
    <pivotField showAll="0"/>
    <pivotField numFmtId="166" showAll="0"/>
    <pivotField showAll="0"/>
    <pivotField showAll="0"/>
    <pivotField showAll="0"/>
    <pivotField showAll="0"/>
    <pivotField showAll="0"/>
    <pivotField showAll="0"/>
    <pivotField numFmtId="167" showAll="0"/>
    <pivotField showAll="0"/>
    <pivotField axis="axisRow" showAll="0">
      <items count="7">
        <item x="0"/>
        <item x="3"/>
        <item x="2"/>
        <item x="5"/>
        <item x="1"/>
        <item x="4"/>
        <item t="default"/>
      </items>
    </pivotField>
    <pivotField showAll="0"/>
    <pivotField showAll="0"/>
    <pivotField dataField="1" numFmtId="168" showAll="0"/>
    <pivotField dragToRow="0" dragToCol="0" dragToPage="0" showAll="0" defaultSubtotal="0"/>
  </pivotFields>
  <rowFields count="1">
    <field x="15"/>
  </rowFields>
  <rowItems count="6">
    <i>
      <x/>
    </i>
    <i>
      <x v="1"/>
    </i>
    <i>
      <x v="2"/>
    </i>
    <i>
      <x v="3"/>
    </i>
    <i>
      <x v="4"/>
    </i>
    <i>
      <x v="5"/>
    </i>
  </rowItems>
  <colItems count="1">
    <i/>
  </colItems>
  <dataFields count="1">
    <dataField name="Sum of SALARY"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A3:C15" firstHeaderRow="1" firstDataRow="2" firstDataCol="1"/>
  <pivotFields count="20">
    <pivotField numFmtId="165" showAll="0"/>
    <pivotField showAll="0"/>
    <pivotField showAll="0"/>
    <pivotField showAll="0"/>
    <pivotField showAll="0"/>
    <pivotField showAll="0"/>
    <pivotField numFmtId="166" showAll="0"/>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dataField="1" numFmtId="168" showAll="0"/>
    <pivotField dragToRow="0" dragToCol="0" dragToPage="0" showAll="0" defaultSubtota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Sum of SALARY"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I8:CH11" firstHeaderRow="1" firstDataRow="3" firstDataCol="0"/>
  <pivotFields count="7">
    <pivotField axis="axisCol" showAll="0" sortType="ascending">
      <items count="13">
        <item x="0"/>
        <item x="1"/>
        <item x="2"/>
        <item x="3"/>
        <item x="4"/>
        <item x="5"/>
        <item x="6"/>
        <item x="7"/>
        <item x="8"/>
        <item x="9"/>
        <item x="10"/>
        <item x="11"/>
        <item t="default"/>
      </items>
    </pivotField>
    <pivotField dataField="1" showAll="0"/>
    <pivotField dataField="1" showAll="0"/>
    <pivotField dataField="1" showAll="0"/>
    <pivotField dataField="1" showAll="0"/>
    <pivotField dataField="1" showAll="0"/>
    <pivotField dataField="1" showAll="0"/>
  </pivotFields>
  <rowItems count="1">
    <i/>
  </rowItems>
  <colFields count="2">
    <field x="0"/>
    <field x="-2"/>
  </colFields>
  <colItems count="78">
    <i>
      <x/>
      <x/>
    </i>
    <i r="1" i="1">
      <x v="1"/>
    </i>
    <i r="1" i="2">
      <x v="2"/>
    </i>
    <i r="1" i="3">
      <x v="3"/>
    </i>
    <i r="1" i="4">
      <x v="4"/>
    </i>
    <i r="1" i="5">
      <x v="5"/>
    </i>
    <i>
      <x v="1"/>
      <x/>
    </i>
    <i r="1" i="1">
      <x v="1"/>
    </i>
    <i r="1" i="2">
      <x v="2"/>
    </i>
    <i r="1" i="3">
      <x v="3"/>
    </i>
    <i r="1" i="4">
      <x v="4"/>
    </i>
    <i r="1" i="5">
      <x v="5"/>
    </i>
    <i>
      <x v="2"/>
      <x/>
    </i>
    <i r="1" i="1">
      <x v="1"/>
    </i>
    <i r="1" i="2">
      <x v="2"/>
    </i>
    <i r="1" i="3">
      <x v="3"/>
    </i>
    <i r="1" i="4">
      <x v="4"/>
    </i>
    <i r="1" i="5">
      <x v="5"/>
    </i>
    <i>
      <x v="3"/>
      <x/>
    </i>
    <i r="1" i="1">
      <x v="1"/>
    </i>
    <i r="1" i="2">
      <x v="2"/>
    </i>
    <i r="1" i="3">
      <x v="3"/>
    </i>
    <i r="1" i="4">
      <x v="4"/>
    </i>
    <i r="1" i="5">
      <x v="5"/>
    </i>
    <i>
      <x v="4"/>
      <x/>
    </i>
    <i r="1" i="1">
      <x v="1"/>
    </i>
    <i r="1" i="2">
      <x v="2"/>
    </i>
    <i r="1" i="3">
      <x v="3"/>
    </i>
    <i r="1" i="4">
      <x v="4"/>
    </i>
    <i r="1" i="5">
      <x v="5"/>
    </i>
    <i>
      <x v="5"/>
      <x/>
    </i>
    <i r="1" i="1">
      <x v="1"/>
    </i>
    <i r="1" i="2">
      <x v="2"/>
    </i>
    <i r="1" i="3">
      <x v="3"/>
    </i>
    <i r="1" i="4">
      <x v="4"/>
    </i>
    <i r="1" i="5">
      <x v="5"/>
    </i>
    <i>
      <x v="6"/>
      <x/>
    </i>
    <i r="1" i="1">
      <x v="1"/>
    </i>
    <i r="1" i="2">
      <x v="2"/>
    </i>
    <i r="1" i="3">
      <x v="3"/>
    </i>
    <i r="1" i="4">
      <x v="4"/>
    </i>
    <i r="1" i="5">
      <x v="5"/>
    </i>
    <i>
      <x v="7"/>
      <x/>
    </i>
    <i r="1" i="1">
      <x v="1"/>
    </i>
    <i r="1" i="2">
      <x v="2"/>
    </i>
    <i r="1" i="3">
      <x v="3"/>
    </i>
    <i r="1" i="4">
      <x v="4"/>
    </i>
    <i r="1" i="5">
      <x v="5"/>
    </i>
    <i>
      <x v="8"/>
      <x/>
    </i>
    <i r="1" i="1">
      <x v="1"/>
    </i>
    <i r="1" i="2">
      <x v="2"/>
    </i>
    <i r="1" i="3">
      <x v="3"/>
    </i>
    <i r="1" i="4">
      <x v="4"/>
    </i>
    <i r="1" i="5">
      <x v="5"/>
    </i>
    <i>
      <x v="9"/>
      <x/>
    </i>
    <i r="1" i="1">
      <x v="1"/>
    </i>
    <i r="1" i="2">
      <x v="2"/>
    </i>
    <i r="1" i="3">
      <x v="3"/>
    </i>
    <i r="1" i="4">
      <x v="4"/>
    </i>
    <i r="1" i="5">
      <x v="5"/>
    </i>
    <i>
      <x v="10"/>
      <x/>
    </i>
    <i r="1" i="1">
      <x v="1"/>
    </i>
    <i r="1" i="2">
      <x v="2"/>
    </i>
    <i r="1" i="3">
      <x v="3"/>
    </i>
    <i r="1" i="4">
      <x v="4"/>
    </i>
    <i r="1" i="5">
      <x v="5"/>
    </i>
    <i>
      <x v="11"/>
      <x/>
    </i>
    <i r="1" i="1">
      <x v="1"/>
    </i>
    <i r="1" i="2">
      <x v="2"/>
    </i>
    <i r="1" i="3">
      <x v="3"/>
    </i>
    <i r="1" i="4">
      <x v="4"/>
    </i>
    <i r="1" i="5">
      <x v="5"/>
    </i>
    <i t="grand">
      <x/>
    </i>
    <i t="grand" i="1">
      <x/>
    </i>
    <i t="grand" i="2">
      <x/>
    </i>
    <i t="grand" i="3">
      <x/>
    </i>
    <i t="grand" i="4">
      <x/>
    </i>
    <i t="grand" i="5">
      <x/>
    </i>
  </colItems>
  <dataFields count="6">
    <dataField name="Count of A−" fld="1" subtotal="count" baseField="0" baseItem="0"/>
    <dataField name="Count of A+" fld="2" subtotal="count" baseField="0" baseItem="0"/>
    <dataField name="Count of B−" fld="3" subtotal="count" baseField="0" baseItem="0"/>
    <dataField name="Count of O+" fld="6" subtotal="count" baseField="0" baseItem="0"/>
    <dataField name="Count of O−" fld="5" subtotal="count" baseField="0" baseItem="0"/>
    <dataField name="Count of B+" fld="4" subtotal="count" baseField="0" baseItem="0"/>
  </dataFields>
  <chartFormats count="156">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2">
          <reference field="4294967294" count="1" selected="0">
            <x v="0"/>
          </reference>
          <reference field="0" count="1" selected="0">
            <x v="0"/>
          </reference>
        </references>
      </pivotArea>
    </chartFormat>
    <chartFormat chart="0" format="13" series="1">
      <pivotArea type="data" outline="0" fieldPosition="0">
        <references count="2">
          <reference field="4294967294" count="1" selected="0">
            <x v="1"/>
          </reference>
          <reference field="0" count="1" selected="0">
            <x v="0"/>
          </reference>
        </references>
      </pivotArea>
    </chartFormat>
    <chartFormat chart="0" format="14" series="1">
      <pivotArea type="data" outline="0" fieldPosition="0">
        <references count="2">
          <reference field="4294967294" count="1" selected="0">
            <x v="2"/>
          </reference>
          <reference field="0" count="1" selected="0">
            <x v="0"/>
          </reference>
        </references>
      </pivotArea>
    </chartFormat>
    <chartFormat chart="0" format="15" series="1">
      <pivotArea type="data" outline="0" fieldPosition="0">
        <references count="2">
          <reference field="4294967294" count="1" selected="0">
            <x v="4"/>
          </reference>
          <reference field="0" count="1" selected="0">
            <x v="0"/>
          </reference>
        </references>
      </pivotArea>
    </chartFormat>
    <chartFormat chart="0" format="16" series="1">
      <pivotArea type="data" outline="0" fieldPosition="0">
        <references count="2">
          <reference field="4294967294" count="1" selected="0">
            <x v="5"/>
          </reference>
          <reference field="0" count="1" selected="0">
            <x v="0"/>
          </reference>
        </references>
      </pivotArea>
    </chartFormat>
    <chartFormat chart="0" format="17" series="1">
      <pivotArea type="data" outline="0" fieldPosition="0">
        <references count="2">
          <reference field="4294967294" count="1" selected="0">
            <x v="0"/>
          </reference>
          <reference field="0" count="1" selected="0">
            <x v="1"/>
          </reference>
        </references>
      </pivotArea>
    </chartFormat>
    <chartFormat chart="0" format="18" series="1">
      <pivotArea type="data" outline="0" fieldPosition="0">
        <references count="2">
          <reference field="4294967294" count="1" selected="0">
            <x v="1"/>
          </reference>
          <reference field="0" count="1" selected="0">
            <x v="1"/>
          </reference>
        </references>
      </pivotArea>
    </chartFormat>
    <chartFormat chart="0" format="19" series="1">
      <pivotArea type="data" outline="0" fieldPosition="0">
        <references count="2">
          <reference field="4294967294" count="1" selected="0">
            <x v="2"/>
          </reference>
          <reference field="0" count="1" selected="0">
            <x v="1"/>
          </reference>
        </references>
      </pivotArea>
    </chartFormat>
    <chartFormat chart="0" format="20" series="1">
      <pivotArea type="data" outline="0" fieldPosition="0">
        <references count="2">
          <reference field="4294967294" count="1" selected="0">
            <x v="4"/>
          </reference>
          <reference field="0" count="1" selected="0">
            <x v="1"/>
          </reference>
        </references>
      </pivotArea>
    </chartFormat>
    <chartFormat chart="0" format="21" series="1">
      <pivotArea type="data" outline="0" fieldPosition="0">
        <references count="2">
          <reference field="4294967294" count="1" selected="0">
            <x v="5"/>
          </reference>
          <reference field="0" count="1" selected="0">
            <x v="1"/>
          </reference>
        </references>
      </pivotArea>
    </chartFormat>
    <chartFormat chart="0" format="22" series="1">
      <pivotArea type="data" outline="0" fieldPosition="0">
        <references count="2">
          <reference field="4294967294" count="1" selected="0">
            <x v="0"/>
          </reference>
          <reference field="0" count="1" selected="0">
            <x v="2"/>
          </reference>
        </references>
      </pivotArea>
    </chartFormat>
    <chartFormat chart="0" format="23" series="1">
      <pivotArea type="data" outline="0" fieldPosition="0">
        <references count="2">
          <reference field="4294967294" count="1" selected="0">
            <x v="1"/>
          </reference>
          <reference field="0" count="1" selected="0">
            <x v="2"/>
          </reference>
        </references>
      </pivotArea>
    </chartFormat>
    <chartFormat chart="0" format="24" series="1">
      <pivotArea type="data" outline="0" fieldPosition="0">
        <references count="2">
          <reference field="4294967294" count="1" selected="0">
            <x v="2"/>
          </reference>
          <reference field="0" count="1" selected="0">
            <x v="2"/>
          </reference>
        </references>
      </pivotArea>
    </chartFormat>
    <chartFormat chart="0" format="25" series="1">
      <pivotArea type="data" outline="0" fieldPosition="0">
        <references count="2">
          <reference field="4294967294" count="1" selected="0">
            <x v="4"/>
          </reference>
          <reference field="0" count="1" selected="0">
            <x v="2"/>
          </reference>
        </references>
      </pivotArea>
    </chartFormat>
    <chartFormat chart="0" format="26" series="1">
      <pivotArea type="data" outline="0" fieldPosition="0">
        <references count="2">
          <reference field="4294967294" count="1" selected="0">
            <x v="5"/>
          </reference>
          <reference field="0" count="1" selected="0">
            <x v="2"/>
          </reference>
        </references>
      </pivotArea>
    </chartFormat>
    <chartFormat chart="0" format="27" series="1">
      <pivotArea type="data" outline="0" fieldPosition="0">
        <references count="2">
          <reference field="4294967294" count="1" selected="0">
            <x v="0"/>
          </reference>
          <reference field="0" count="1" selected="0">
            <x v="3"/>
          </reference>
        </references>
      </pivotArea>
    </chartFormat>
    <chartFormat chart="0" format="28" series="1">
      <pivotArea type="data" outline="0" fieldPosition="0">
        <references count="2">
          <reference field="4294967294" count="1" selected="0">
            <x v="1"/>
          </reference>
          <reference field="0" count="1" selected="0">
            <x v="3"/>
          </reference>
        </references>
      </pivotArea>
    </chartFormat>
    <chartFormat chart="0" format="29" series="1">
      <pivotArea type="data" outline="0" fieldPosition="0">
        <references count="2">
          <reference field="4294967294" count="1" selected="0">
            <x v="2"/>
          </reference>
          <reference field="0" count="1" selected="0">
            <x v="3"/>
          </reference>
        </references>
      </pivotArea>
    </chartFormat>
    <chartFormat chart="0" format="30" series="1">
      <pivotArea type="data" outline="0" fieldPosition="0">
        <references count="2">
          <reference field="4294967294" count="1" selected="0">
            <x v="4"/>
          </reference>
          <reference field="0" count="1" selected="0">
            <x v="3"/>
          </reference>
        </references>
      </pivotArea>
    </chartFormat>
    <chartFormat chart="0" format="31" series="1">
      <pivotArea type="data" outline="0" fieldPosition="0">
        <references count="2">
          <reference field="4294967294" count="1" selected="0">
            <x v="5"/>
          </reference>
          <reference field="0" count="1" selected="0">
            <x v="3"/>
          </reference>
        </references>
      </pivotArea>
    </chartFormat>
    <chartFormat chart="0" format="32" series="1">
      <pivotArea type="data" outline="0" fieldPosition="0">
        <references count="2">
          <reference field="4294967294" count="1" selected="0">
            <x v="0"/>
          </reference>
          <reference field="0" count="1" selected="0">
            <x v="4"/>
          </reference>
        </references>
      </pivotArea>
    </chartFormat>
    <chartFormat chart="0" format="33" series="1">
      <pivotArea type="data" outline="0" fieldPosition="0">
        <references count="2">
          <reference field="4294967294" count="1" selected="0">
            <x v="1"/>
          </reference>
          <reference field="0" count="1" selected="0">
            <x v="4"/>
          </reference>
        </references>
      </pivotArea>
    </chartFormat>
    <chartFormat chart="0" format="34" series="1">
      <pivotArea type="data" outline="0" fieldPosition="0">
        <references count="2">
          <reference field="4294967294" count="1" selected="0">
            <x v="2"/>
          </reference>
          <reference field="0" count="1" selected="0">
            <x v="4"/>
          </reference>
        </references>
      </pivotArea>
    </chartFormat>
    <chartFormat chart="0" format="35" series="1">
      <pivotArea type="data" outline="0" fieldPosition="0">
        <references count="2">
          <reference field="4294967294" count="1" selected="0">
            <x v="4"/>
          </reference>
          <reference field="0" count="1" selected="0">
            <x v="4"/>
          </reference>
        </references>
      </pivotArea>
    </chartFormat>
    <chartFormat chart="0" format="36" series="1">
      <pivotArea type="data" outline="0" fieldPosition="0">
        <references count="2">
          <reference field="4294967294" count="1" selected="0">
            <x v="5"/>
          </reference>
          <reference field="0" count="1" selected="0">
            <x v="4"/>
          </reference>
        </references>
      </pivotArea>
    </chartFormat>
    <chartFormat chart="0" format="37" series="1">
      <pivotArea type="data" outline="0" fieldPosition="0">
        <references count="2">
          <reference field="4294967294" count="1" selected="0">
            <x v="0"/>
          </reference>
          <reference field="0" count="1" selected="0">
            <x v="5"/>
          </reference>
        </references>
      </pivotArea>
    </chartFormat>
    <chartFormat chart="0" format="38" series="1">
      <pivotArea type="data" outline="0" fieldPosition="0">
        <references count="2">
          <reference field="4294967294" count="1" selected="0">
            <x v="1"/>
          </reference>
          <reference field="0" count="1" selected="0">
            <x v="5"/>
          </reference>
        </references>
      </pivotArea>
    </chartFormat>
    <chartFormat chart="0" format="39" series="1">
      <pivotArea type="data" outline="0" fieldPosition="0">
        <references count="2">
          <reference field="4294967294" count="1" selected="0">
            <x v="2"/>
          </reference>
          <reference field="0" count="1" selected="0">
            <x v="5"/>
          </reference>
        </references>
      </pivotArea>
    </chartFormat>
    <chartFormat chart="0" format="40" series="1">
      <pivotArea type="data" outline="0" fieldPosition="0">
        <references count="2">
          <reference field="4294967294" count="1" selected="0">
            <x v="4"/>
          </reference>
          <reference field="0" count="1" selected="0">
            <x v="5"/>
          </reference>
        </references>
      </pivotArea>
    </chartFormat>
    <chartFormat chart="0" format="41" series="1">
      <pivotArea type="data" outline="0" fieldPosition="0">
        <references count="2">
          <reference field="4294967294" count="1" selected="0">
            <x v="5"/>
          </reference>
          <reference field="0" count="1" selected="0">
            <x v="5"/>
          </reference>
        </references>
      </pivotArea>
    </chartFormat>
    <chartFormat chart="0" format="42" series="1">
      <pivotArea type="data" outline="0" fieldPosition="0">
        <references count="2">
          <reference field="4294967294" count="1" selected="0">
            <x v="0"/>
          </reference>
          <reference field="0" count="1" selected="0">
            <x v="6"/>
          </reference>
        </references>
      </pivotArea>
    </chartFormat>
    <chartFormat chart="0" format="43" series="1">
      <pivotArea type="data" outline="0" fieldPosition="0">
        <references count="2">
          <reference field="4294967294" count="1" selected="0">
            <x v="1"/>
          </reference>
          <reference field="0" count="1" selected="0">
            <x v="6"/>
          </reference>
        </references>
      </pivotArea>
    </chartFormat>
    <chartFormat chart="0" format="44" series="1">
      <pivotArea type="data" outline="0" fieldPosition="0">
        <references count="2">
          <reference field="4294967294" count="1" selected="0">
            <x v="2"/>
          </reference>
          <reference field="0" count="1" selected="0">
            <x v="6"/>
          </reference>
        </references>
      </pivotArea>
    </chartFormat>
    <chartFormat chart="0" format="45" series="1">
      <pivotArea type="data" outline="0" fieldPosition="0">
        <references count="2">
          <reference field="4294967294" count="1" selected="0">
            <x v="4"/>
          </reference>
          <reference field="0" count="1" selected="0">
            <x v="6"/>
          </reference>
        </references>
      </pivotArea>
    </chartFormat>
    <chartFormat chart="0" format="46" series="1">
      <pivotArea type="data" outline="0" fieldPosition="0">
        <references count="2">
          <reference field="4294967294" count="1" selected="0">
            <x v="5"/>
          </reference>
          <reference field="0" count="1" selected="0">
            <x v="6"/>
          </reference>
        </references>
      </pivotArea>
    </chartFormat>
    <chartFormat chart="0" format="47" series="1">
      <pivotArea type="data" outline="0" fieldPosition="0">
        <references count="2">
          <reference field="4294967294" count="1" selected="0">
            <x v="0"/>
          </reference>
          <reference field="0" count="1" selected="0">
            <x v="7"/>
          </reference>
        </references>
      </pivotArea>
    </chartFormat>
    <chartFormat chart="0" format="48" series="1">
      <pivotArea type="data" outline="0" fieldPosition="0">
        <references count="2">
          <reference field="4294967294" count="1" selected="0">
            <x v="1"/>
          </reference>
          <reference field="0" count="1" selected="0">
            <x v="7"/>
          </reference>
        </references>
      </pivotArea>
    </chartFormat>
    <chartFormat chart="0" format="49" series="1">
      <pivotArea type="data" outline="0" fieldPosition="0">
        <references count="2">
          <reference field="4294967294" count="1" selected="0">
            <x v="2"/>
          </reference>
          <reference field="0" count="1" selected="0">
            <x v="7"/>
          </reference>
        </references>
      </pivotArea>
    </chartFormat>
    <chartFormat chart="0" format="50" series="1">
      <pivotArea type="data" outline="0" fieldPosition="0">
        <references count="2">
          <reference field="4294967294" count="1" selected="0">
            <x v="4"/>
          </reference>
          <reference field="0" count="1" selected="0">
            <x v="7"/>
          </reference>
        </references>
      </pivotArea>
    </chartFormat>
    <chartFormat chart="0" format="51" series="1">
      <pivotArea type="data" outline="0" fieldPosition="0">
        <references count="2">
          <reference field="4294967294" count="1" selected="0">
            <x v="5"/>
          </reference>
          <reference field="0" count="1" selected="0">
            <x v="7"/>
          </reference>
        </references>
      </pivotArea>
    </chartFormat>
    <chartFormat chart="0" format="52" series="1">
      <pivotArea type="data" outline="0" fieldPosition="0">
        <references count="2">
          <reference field="4294967294" count="1" selected="0">
            <x v="0"/>
          </reference>
          <reference field="0" count="1" selected="0">
            <x v="8"/>
          </reference>
        </references>
      </pivotArea>
    </chartFormat>
    <chartFormat chart="0" format="53" series="1">
      <pivotArea type="data" outline="0" fieldPosition="0">
        <references count="2">
          <reference field="4294967294" count="1" selected="0">
            <x v="1"/>
          </reference>
          <reference field="0" count="1" selected="0">
            <x v="8"/>
          </reference>
        </references>
      </pivotArea>
    </chartFormat>
    <chartFormat chart="0" format="54" series="1">
      <pivotArea type="data" outline="0" fieldPosition="0">
        <references count="2">
          <reference field="4294967294" count="1" selected="0">
            <x v="2"/>
          </reference>
          <reference field="0" count="1" selected="0">
            <x v="8"/>
          </reference>
        </references>
      </pivotArea>
    </chartFormat>
    <chartFormat chart="0" format="55" series="1">
      <pivotArea type="data" outline="0" fieldPosition="0">
        <references count="2">
          <reference field="4294967294" count="1" selected="0">
            <x v="4"/>
          </reference>
          <reference field="0" count="1" selected="0">
            <x v="8"/>
          </reference>
        </references>
      </pivotArea>
    </chartFormat>
    <chartFormat chart="0" format="56" series="1">
      <pivotArea type="data" outline="0" fieldPosition="0">
        <references count="2">
          <reference field="4294967294" count="1" selected="0">
            <x v="5"/>
          </reference>
          <reference field="0" count="1" selected="0">
            <x v="8"/>
          </reference>
        </references>
      </pivotArea>
    </chartFormat>
    <chartFormat chart="0" format="57" series="1">
      <pivotArea type="data" outline="0" fieldPosition="0">
        <references count="2">
          <reference field="4294967294" count="1" selected="0">
            <x v="0"/>
          </reference>
          <reference field="0" count="1" selected="0">
            <x v="9"/>
          </reference>
        </references>
      </pivotArea>
    </chartFormat>
    <chartFormat chart="0" format="58" series="1">
      <pivotArea type="data" outline="0" fieldPosition="0">
        <references count="2">
          <reference field="4294967294" count="1" selected="0">
            <x v="1"/>
          </reference>
          <reference field="0" count="1" selected="0">
            <x v="9"/>
          </reference>
        </references>
      </pivotArea>
    </chartFormat>
    <chartFormat chart="0" format="59" series="1">
      <pivotArea type="data" outline="0" fieldPosition="0">
        <references count="2">
          <reference field="4294967294" count="1" selected="0">
            <x v="2"/>
          </reference>
          <reference field="0" count="1" selected="0">
            <x v="9"/>
          </reference>
        </references>
      </pivotArea>
    </chartFormat>
    <chartFormat chart="0" format="60" series="1">
      <pivotArea type="data" outline="0" fieldPosition="0">
        <references count="2">
          <reference field="4294967294" count="1" selected="0">
            <x v="4"/>
          </reference>
          <reference field="0" count="1" selected="0">
            <x v="9"/>
          </reference>
        </references>
      </pivotArea>
    </chartFormat>
    <chartFormat chart="0" format="61" series="1">
      <pivotArea type="data" outline="0" fieldPosition="0">
        <references count="2">
          <reference field="4294967294" count="1" selected="0">
            <x v="5"/>
          </reference>
          <reference field="0" count="1" selected="0">
            <x v="9"/>
          </reference>
        </references>
      </pivotArea>
    </chartFormat>
    <chartFormat chart="0" format="62" series="1">
      <pivotArea type="data" outline="0" fieldPosition="0">
        <references count="2">
          <reference field="4294967294" count="1" selected="0">
            <x v="0"/>
          </reference>
          <reference field="0" count="1" selected="0">
            <x v="10"/>
          </reference>
        </references>
      </pivotArea>
    </chartFormat>
    <chartFormat chart="0" format="63" series="1">
      <pivotArea type="data" outline="0" fieldPosition="0">
        <references count="2">
          <reference field="4294967294" count="1" selected="0">
            <x v="1"/>
          </reference>
          <reference field="0" count="1" selected="0">
            <x v="10"/>
          </reference>
        </references>
      </pivotArea>
    </chartFormat>
    <chartFormat chart="0" format="64" series="1">
      <pivotArea type="data" outline="0" fieldPosition="0">
        <references count="2">
          <reference field="4294967294" count="1" selected="0">
            <x v="2"/>
          </reference>
          <reference field="0" count="1" selected="0">
            <x v="10"/>
          </reference>
        </references>
      </pivotArea>
    </chartFormat>
    <chartFormat chart="0" format="65" series="1">
      <pivotArea type="data" outline="0" fieldPosition="0">
        <references count="2">
          <reference field="4294967294" count="1" selected="0">
            <x v="4"/>
          </reference>
          <reference field="0" count="1" selected="0">
            <x v="10"/>
          </reference>
        </references>
      </pivotArea>
    </chartFormat>
    <chartFormat chart="0" format="66" series="1">
      <pivotArea type="data" outline="0" fieldPosition="0">
        <references count="2">
          <reference field="4294967294" count="1" selected="0">
            <x v="5"/>
          </reference>
          <reference field="0" count="1" selected="0">
            <x v="10"/>
          </reference>
        </references>
      </pivotArea>
    </chartFormat>
    <chartFormat chart="0" format="67" series="1">
      <pivotArea type="data" outline="0" fieldPosition="0">
        <references count="2">
          <reference field="4294967294" count="1" selected="0">
            <x v="0"/>
          </reference>
          <reference field="0" count="1" selected="0">
            <x v="11"/>
          </reference>
        </references>
      </pivotArea>
    </chartFormat>
    <chartFormat chart="0" format="68" series="1">
      <pivotArea type="data" outline="0" fieldPosition="0">
        <references count="2">
          <reference field="4294967294" count="1" selected="0">
            <x v="1"/>
          </reference>
          <reference field="0" count="1" selected="0">
            <x v="11"/>
          </reference>
        </references>
      </pivotArea>
    </chartFormat>
    <chartFormat chart="0" format="69" series="1">
      <pivotArea type="data" outline="0" fieldPosition="0">
        <references count="2">
          <reference field="4294967294" count="1" selected="0">
            <x v="2"/>
          </reference>
          <reference field="0" count="1" selected="0">
            <x v="11"/>
          </reference>
        </references>
      </pivotArea>
    </chartFormat>
    <chartFormat chart="0" format="70" series="1">
      <pivotArea type="data" outline="0" fieldPosition="0">
        <references count="2">
          <reference field="4294967294" count="1" selected="0">
            <x v="4"/>
          </reference>
          <reference field="0" count="1" selected="0">
            <x v="11"/>
          </reference>
        </references>
      </pivotArea>
    </chartFormat>
    <chartFormat chart="0" format="71" series="1">
      <pivotArea type="data" outline="0" fieldPosition="0">
        <references count="2">
          <reference field="4294967294" count="1" selected="0">
            <x v="5"/>
          </reference>
          <reference field="0" count="1" selected="0">
            <x v="11"/>
          </reference>
        </references>
      </pivotArea>
    </chartFormat>
    <chartFormat chart="0" format="72" series="1">
      <pivotArea type="data" outline="0" fieldPosition="0">
        <references count="2">
          <reference field="4294967294" count="1" selected="0">
            <x v="3"/>
          </reference>
          <reference field="0" count="1" selected="0">
            <x v="0"/>
          </reference>
        </references>
      </pivotArea>
    </chartFormat>
    <chartFormat chart="0" format="73" series="1">
      <pivotArea type="data" outline="0" fieldPosition="0">
        <references count="2">
          <reference field="4294967294" count="1" selected="0">
            <x v="3"/>
          </reference>
          <reference field="0" count="1" selected="0">
            <x v="1"/>
          </reference>
        </references>
      </pivotArea>
    </chartFormat>
    <chartFormat chart="0" format="74" series="1">
      <pivotArea type="data" outline="0" fieldPosition="0">
        <references count="2">
          <reference field="4294967294" count="1" selected="0">
            <x v="3"/>
          </reference>
          <reference field="0" count="1" selected="0">
            <x v="2"/>
          </reference>
        </references>
      </pivotArea>
    </chartFormat>
    <chartFormat chart="0" format="75" series="1">
      <pivotArea type="data" outline="0" fieldPosition="0">
        <references count="2">
          <reference field="4294967294" count="1" selected="0">
            <x v="3"/>
          </reference>
          <reference field="0" count="1" selected="0">
            <x v="3"/>
          </reference>
        </references>
      </pivotArea>
    </chartFormat>
    <chartFormat chart="0" format="76" series="1">
      <pivotArea type="data" outline="0" fieldPosition="0">
        <references count="2">
          <reference field="4294967294" count="1" selected="0">
            <x v="3"/>
          </reference>
          <reference field="0" count="1" selected="0">
            <x v="4"/>
          </reference>
        </references>
      </pivotArea>
    </chartFormat>
    <chartFormat chart="0" format="77" series="1">
      <pivotArea type="data" outline="0" fieldPosition="0">
        <references count="2">
          <reference field="4294967294" count="1" selected="0">
            <x v="3"/>
          </reference>
          <reference field="0" count="1" selected="0">
            <x v="5"/>
          </reference>
        </references>
      </pivotArea>
    </chartFormat>
    <chartFormat chart="0" format="78" series="1">
      <pivotArea type="data" outline="0" fieldPosition="0">
        <references count="2">
          <reference field="4294967294" count="1" selected="0">
            <x v="3"/>
          </reference>
          <reference field="0" count="1" selected="0">
            <x v="6"/>
          </reference>
        </references>
      </pivotArea>
    </chartFormat>
    <chartFormat chart="0" format="79" series="1">
      <pivotArea type="data" outline="0" fieldPosition="0">
        <references count="2">
          <reference field="4294967294" count="1" selected="0">
            <x v="3"/>
          </reference>
          <reference field="0" count="1" selected="0">
            <x v="7"/>
          </reference>
        </references>
      </pivotArea>
    </chartFormat>
    <chartFormat chart="0" format="80" series="1">
      <pivotArea type="data" outline="0" fieldPosition="0">
        <references count="2">
          <reference field="4294967294" count="1" selected="0">
            <x v="3"/>
          </reference>
          <reference field="0" count="1" selected="0">
            <x v="8"/>
          </reference>
        </references>
      </pivotArea>
    </chartFormat>
    <chartFormat chart="0" format="81" series="1">
      <pivotArea type="data" outline="0" fieldPosition="0">
        <references count="2">
          <reference field="4294967294" count="1" selected="0">
            <x v="3"/>
          </reference>
          <reference field="0" count="1" selected="0">
            <x v="9"/>
          </reference>
        </references>
      </pivotArea>
    </chartFormat>
    <chartFormat chart="0" format="82" series="1">
      <pivotArea type="data" outline="0" fieldPosition="0">
        <references count="2">
          <reference field="4294967294" count="1" selected="0">
            <x v="3"/>
          </reference>
          <reference field="0" count="1" selected="0">
            <x v="10"/>
          </reference>
        </references>
      </pivotArea>
    </chartFormat>
    <chartFormat chart="0" format="83" series="1">
      <pivotArea type="data" outline="0" fieldPosition="0">
        <references count="2">
          <reference field="4294967294" count="1" selected="0">
            <x v="3"/>
          </reference>
          <reference field="0" count="1" selected="0">
            <x v="11"/>
          </reference>
        </references>
      </pivotArea>
    </chartFormat>
    <chartFormat chart="2" format="156" series="1">
      <pivotArea type="data" outline="0" fieldPosition="0">
        <references count="2">
          <reference field="4294967294" count="1" selected="0">
            <x v="0"/>
          </reference>
          <reference field="0" count="1" selected="0">
            <x v="0"/>
          </reference>
        </references>
      </pivotArea>
    </chartFormat>
    <chartFormat chart="2" format="157" series="1">
      <pivotArea type="data" outline="0" fieldPosition="0">
        <references count="2">
          <reference field="4294967294" count="1" selected="0">
            <x v="1"/>
          </reference>
          <reference field="0" count="1" selected="0">
            <x v="0"/>
          </reference>
        </references>
      </pivotArea>
    </chartFormat>
    <chartFormat chart="2" format="158" series="1">
      <pivotArea type="data" outline="0" fieldPosition="0">
        <references count="2">
          <reference field="4294967294" count="1" selected="0">
            <x v="2"/>
          </reference>
          <reference field="0" count="1" selected="0">
            <x v="0"/>
          </reference>
        </references>
      </pivotArea>
    </chartFormat>
    <chartFormat chart="2" format="159" series="1">
      <pivotArea type="data" outline="0" fieldPosition="0">
        <references count="2">
          <reference field="4294967294" count="1" selected="0">
            <x v="3"/>
          </reference>
          <reference field="0" count="1" selected="0">
            <x v="0"/>
          </reference>
        </references>
      </pivotArea>
    </chartFormat>
    <chartFormat chart="2" format="160" series="1">
      <pivotArea type="data" outline="0" fieldPosition="0">
        <references count="2">
          <reference field="4294967294" count="1" selected="0">
            <x v="4"/>
          </reference>
          <reference field="0" count="1" selected="0">
            <x v="0"/>
          </reference>
        </references>
      </pivotArea>
    </chartFormat>
    <chartFormat chart="2" format="161" series="1">
      <pivotArea type="data" outline="0" fieldPosition="0">
        <references count="2">
          <reference field="4294967294" count="1" selected="0">
            <x v="5"/>
          </reference>
          <reference field="0" count="1" selected="0">
            <x v="0"/>
          </reference>
        </references>
      </pivotArea>
    </chartFormat>
    <chartFormat chart="2" format="162" series="1">
      <pivotArea type="data" outline="0" fieldPosition="0">
        <references count="2">
          <reference field="4294967294" count="1" selected="0">
            <x v="0"/>
          </reference>
          <reference field="0" count="1" selected="0">
            <x v="1"/>
          </reference>
        </references>
      </pivotArea>
    </chartFormat>
    <chartFormat chart="2" format="163" series="1">
      <pivotArea type="data" outline="0" fieldPosition="0">
        <references count="2">
          <reference field="4294967294" count="1" selected="0">
            <x v="1"/>
          </reference>
          <reference field="0" count="1" selected="0">
            <x v="1"/>
          </reference>
        </references>
      </pivotArea>
    </chartFormat>
    <chartFormat chart="2" format="164" series="1">
      <pivotArea type="data" outline="0" fieldPosition="0">
        <references count="2">
          <reference field="4294967294" count="1" selected="0">
            <x v="2"/>
          </reference>
          <reference field="0" count="1" selected="0">
            <x v="1"/>
          </reference>
        </references>
      </pivotArea>
    </chartFormat>
    <chartFormat chart="2" format="165" series="1">
      <pivotArea type="data" outline="0" fieldPosition="0">
        <references count="2">
          <reference field="4294967294" count="1" selected="0">
            <x v="3"/>
          </reference>
          <reference field="0" count="1" selected="0">
            <x v="1"/>
          </reference>
        </references>
      </pivotArea>
    </chartFormat>
    <chartFormat chart="2" format="166" series="1">
      <pivotArea type="data" outline="0" fieldPosition="0">
        <references count="2">
          <reference field="4294967294" count="1" selected="0">
            <x v="4"/>
          </reference>
          <reference field="0" count="1" selected="0">
            <x v="1"/>
          </reference>
        </references>
      </pivotArea>
    </chartFormat>
    <chartFormat chart="2" format="167" series="1">
      <pivotArea type="data" outline="0" fieldPosition="0">
        <references count="2">
          <reference field="4294967294" count="1" selected="0">
            <x v="5"/>
          </reference>
          <reference field="0" count="1" selected="0">
            <x v="1"/>
          </reference>
        </references>
      </pivotArea>
    </chartFormat>
    <chartFormat chart="2" format="168" series="1">
      <pivotArea type="data" outline="0" fieldPosition="0">
        <references count="2">
          <reference field="4294967294" count="1" selected="0">
            <x v="0"/>
          </reference>
          <reference field="0" count="1" selected="0">
            <x v="2"/>
          </reference>
        </references>
      </pivotArea>
    </chartFormat>
    <chartFormat chart="2" format="169" series="1">
      <pivotArea type="data" outline="0" fieldPosition="0">
        <references count="2">
          <reference field="4294967294" count="1" selected="0">
            <x v="1"/>
          </reference>
          <reference field="0" count="1" selected="0">
            <x v="2"/>
          </reference>
        </references>
      </pivotArea>
    </chartFormat>
    <chartFormat chart="2" format="170" series="1">
      <pivotArea type="data" outline="0" fieldPosition="0">
        <references count="2">
          <reference field="4294967294" count="1" selected="0">
            <x v="2"/>
          </reference>
          <reference field="0" count="1" selected="0">
            <x v="2"/>
          </reference>
        </references>
      </pivotArea>
    </chartFormat>
    <chartFormat chart="2" format="171" series="1">
      <pivotArea type="data" outline="0" fieldPosition="0">
        <references count="2">
          <reference field="4294967294" count="1" selected="0">
            <x v="3"/>
          </reference>
          <reference field="0" count="1" selected="0">
            <x v="2"/>
          </reference>
        </references>
      </pivotArea>
    </chartFormat>
    <chartFormat chart="2" format="172" series="1">
      <pivotArea type="data" outline="0" fieldPosition="0">
        <references count="2">
          <reference field="4294967294" count="1" selected="0">
            <x v="4"/>
          </reference>
          <reference field="0" count="1" selected="0">
            <x v="2"/>
          </reference>
        </references>
      </pivotArea>
    </chartFormat>
    <chartFormat chart="2" format="173" series="1">
      <pivotArea type="data" outline="0" fieldPosition="0">
        <references count="2">
          <reference field="4294967294" count="1" selected="0">
            <x v="5"/>
          </reference>
          <reference field="0" count="1" selected="0">
            <x v="2"/>
          </reference>
        </references>
      </pivotArea>
    </chartFormat>
    <chartFormat chart="2" format="174" series="1">
      <pivotArea type="data" outline="0" fieldPosition="0">
        <references count="2">
          <reference field="4294967294" count="1" selected="0">
            <x v="0"/>
          </reference>
          <reference field="0" count="1" selected="0">
            <x v="3"/>
          </reference>
        </references>
      </pivotArea>
    </chartFormat>
    <chartFormat chart="2" format="175" series="1">
      <pivotArea type="data" outline="0" fieldPosition="0">
        <references count="2">
          <reference field="4294967294" count="1" selected="0">
            <x v="1"/>
          </reference>
          <reference field="0" count="1" selected="0">
            <x v="3"/>
          </reference>
        </references>
      </pivotArea>
    </chartFormat>
    <chartFormat chart="2" format="176" series="1">
      <pivotArea type="data" outline="0" fieldPosition="0">
        <references count="2">
          <reference field="4294967294" count="1" selected="0">
            <x v="2"/>
          </reference>
          <reference field="0" count="1" selected="0">
            <x v="3"/>
          </reference>
        </references>
      </pivotArea>
    </chartFormat>
    <chartFormat chart="2" format="177" series="1">
      <pivotArea type="data" outline="0" fieldPosition="0">
        <references count="2">
          <reference field="4294967294" count="1" selected="0">
            <x v="3"/>
          </reference>
          <reference field="0" count="1" selected="0">
            <x v="3"/>
          </reference>
        </references>
      </pivotArea>
    </chartFormat>
    <chartFormat chart="2" format="178" series="1">
      <pivotArea type="data" outline="0" fieldPosition="0">
        <references count="2">
          <reference field="4294967294" count="1" selected="0">
            <x v="4"/>
          </reference>
          <reference field="0" count="1" selected="0">
            <x v="3"/>
          </reference>
        </references>
      </pivotArea>
    </chartFormat>
    <chartFormat chart="2" format="179" series="1">
      <pivotArea type="data" outline="0" fieldPosition="0">
        <references count="2">
          <reference field="4294967294" count="1" selected="0">
            <x v="5"/>
          </reference>
          <reference field="0" count="1" selected="0">
            <x v="3"/>
          </reference>
        </references>
      </pivotArea>
    </chartFormat>
    <chartFormat chart="2" format="180" series="1">
      <pivotArea type="data" outline="0" fieldPosition="0">
        <references count="2">
          <reference field="4294967294" count="1" selected="0">
            <x v="0"/>
          </reference>
          <reference field="0" count="1" selected="0">
            <x v="4"/>
          </reference>
        </references>
      </pivotArea>
    </chartFormat>
    <chartFormat chart="2" format="181" series="1">
      <pivotArea type="data" outline="0" fieldPosition="0">
        <references count="2">
          <reference field="4294967294" count="1" selected="0">
            <x v="1"/>
          </reference>
          <reference field="0" count="1" selected="0">
            <x v="4"/>
          </reference>
        </references>
      </pivotArea>
    </chartFormat>
    <chartFormat chart="2" format="182" series="1">
      <pivotArea type="data" outline="0" fieldPosition="0">
        <references count="2">
          <reference field="4294967294" count="1" selected="0">
            <x v="2"/>
          </reference>
          <reference field="0" count="1" selected="0">
            <x v="4"/>
          </reference>
        </references>
      </pivotArea>
    </chartFormat>
    <chartFormat chart="2" format="183" series="1">
      <pivotArea type="data" outline="0" fieldPosition="0">
        <references count="2">
          <reference field="4294967294" count="1" selected="0">
            <x v="3"/>
          </reference>
          <reference field="0" count="1" selected="0">
            <x v="4"/>
          </reference>
        </references>
      </pivotArea>
    </chartFormat>
    <chartFormat chart="2" format="184" series="1">
      <pivotArea type="data" outline="0" fieldPosition="0">
        <references count="2">
          <reference field="4294967294" count="1" selected="0">
            <x v="4"/>
          </reference>
          <reference field="0" count="1" selected="0">
            <x v="4"/>
          </reference>
        </references>
      </pivotArea>
    </chartFormat>
    <chartFormat chart="2" format="185" series="1">
      <pivotArea type="data" outline="0" fieldPosition="0">
        <references count="2">
          <reference field="4294967294" count="1" selected="0">
            <x v="5"/>
          </reference>
          <reference field="0" count="1" selected="0">
            <x v="4"/>
          </reference>
        </references>
      </pivotArea>
    </chartFormat>
    <chartFormat chart="2" format="186" series="1">
      <pivotArea type="data" outline="0" fieldPosition="0">
        <references count="2">
          <reference field="4294967294" count="1" selected="0">
            <x v="0"/>
          </reference>
          <reference field="0" count="1" selected="0">
            <x v="5"/>
          </reference>
        </references>
      </pivotArea>
    </chartFormat>
    <chartFormat chart="2" format="187" series="1">
      <pivotArea type="data" outline="0" fieldPosition="0">
        <references count="2">
          <reference field="4294967294" count="1" selected="0">
            <x v="1"/>
          </reference>
          <reference field="0" count="1" selected="0">
            <x v="5"/>
          </reference>
        </references>
      </pivotArea>
    </chartFormat>
    <chartFormat chart="2" format="188" series="1">
      <pivotArea type="data" outline="0" fieldPosition="0">
        <references count="2">
          <reference field="4294967294" count="1" selected="0">
            <x v="2"/>
          </reference>
          <reference field="0" count="1" selected="0">
            <x v="5"/>
          </reference>
        </references>
      </pivotArea>
    </chartFormat>
    <chartFormat chart="2" format="189" series="1">
      <pivotArea type="data" outline="0" fieldPosition="0">
        <references count="2">
          <reference field="4294967294" count="1" selected="0">
            <x v="3"/>
          </reference>
          <reference field="0" count="1" selected="0">
            <x v="5"/>
          </reference>
        </references>
      </pivotArea>
    </chartFormat>
    <chartFormat chart="2" format="190" series="1">
      <pivotArea type="data" outline="0" fieldPosition="0">
        <references count="2">
          <reference field="4294967294" count="1" selected="0">
            <x v="4"/>
          </reference>
          <reference field="0" count="1" selected="0">
            <x v="5"/>
          </reference>
        </references>
      </pivotArea>
    </chartFormat>
    <chartFormat chart="2" format="191" series="1">
      <pivotArea type="data" outline="0" fieldPosition="0">
        <references count="2">
          <reference field="4294967294" count="1" selected="0">
            <x v="5"/>
          </reference>
          <reference field="0" count="1" selected="0">
            <x v="5"/>
          </reference>
        </references>
      </pivotArea>
    </chartFormat>
    <chartFormat chart="2" format="192" series="1">
      <pivotArea type="data" outline="0" fieldPosition="0">
        <references count="2">
          <reference field="4294967294" count="1" selected="0">
            <x v="0"/>
          </reference>
          <reference field="0" count="1" selected="0">
            <x v="6"/>
          </reference>
        </references>
      </pivotArea>
    </chartFormat>
    <chartFormat chart="2" format="193" series="1">
      <pivotArea type="data" outline="0" fieldPosition="0">
        <references count="2">
          <reference field="4294967294" count="1" selected="0">
            <x v="1"/>
          </reference>
          <reference field="0" count="1" selected="0">
            <x v="6"/>
          </reference>
        </references>
      </pivotArea>
    </chartFormat>
    <chartFormat chart="2" format="194" series="1">
      <pivotArea type="data" outline="0" fieldPosition="0">
        <references count="2">
          <reference field="4294967294" count="1" selected="0">
            <x v="2"/>
          </reference>
          <reference field="0" count="1" selected="0">
            <x v="6"/>
          </reference>
        </references>
      </pivotArea>
    </chartFormat>
    <chartFormat chart="2" format="195" series="1">
      <pivotArea type="data" outline="0" fieldPosition="0">
        <references count="2">
          <reference field="4294967294" count="1" selected="0">
            <x v="3"/>
          </reference>
          <reference field="0" count="1" selected="0">
            <x v="6"/>
          </reference>
        </references>
      </pivotArea>
    </chartFormat>
    <chartFormat chart="2" format="196" series="1">
      <pivotArea type="data" outline="0" fieldPosition="0">
        <references count="2">
          <reference field="4294967294" count="1" selected="0">
            <x v="4"/>
          </reference>
          <reference field="0" count="1" selected="0">
            <x v="6"/>
          </reference>
        </references>
      </pivotArea>
    </chartFormat>
    <chartFormat chart="2" format="197" series="1">
      <pivotArea type="data" outline="0" fieldPosition="0">
        <references count="2">
          <reference field="4294967294" count="1" selected="0">
            <x v="5"/>
          </reference>
          <reference field="0" count="1" selected="0">
            <x v="6"/>
          </reference>
        </references>
      </pivotArea>
    </chartFormat>
    <chartFormat chart="2" format="198" series="1">
      <pivotArea type="data" outline="0" fieldPosition="0">
        <references count="2">
          <reference field="4294967294" count="1" selected="0">
            <x v="0"/>
          </reference>
          <reference field="0" count="1" selected="0">
            <x v="7"/>
          </reference>
        </references>
      </pivotArea>
    </chartFormat>
    <chartFormat chart="2" format="199" series="1">
      <pivotArea type="data" outline="0" fieldPosition="0">
        <references count="2">
          <reference field="4294967294" count="1" selected="0">
            <x v="1"/>
          </reference>
          <reference field="0" count="1" selected="0">
            <x v="7"/>
          </reference>
        </references>
      </pivotArea>
    </chartFormat>
    <chartFormat chart="2" format="200" series="1">
      <pivotArea type="data" outline="0" fieldPosition="0">
        <references count="2">
          <reference field="4294967294" count="1" selected="0">
            <x v="2"/>
          </reference>
          <reference field="0" count="1" selected="0">
            <x v="7"/>
          </reference>
        </references>
      </pivotArea>
    </chartFormat>
    <chartFormat chart="2" format="201" series="1">
      <pivotArea type="data" outline="0" fieldPosition="0">
        <references count="2">
          <reference field="4294967294" count="1" selected="0">
            <x v="3"/>
          </reference>
          <reference field="0" count="1" selected="0">
            <x v="7"/>
          </reference>
        </references>
      </pivotArea>
    </chartFormat>
    <chartFormat chart="2" format="202" series="1">
      <pivotArea type="data" outline="0" fieldPosition="0">
        <references count="2">
          <reference field="4294967294" count="1" selected="0">
            <x v="4"/>
          </reference>
          <reference field="0" count="1" selected="0">
            <x v="7"/>
          </reference>
        </references>
      </pivotArea>
    </chartFormat>
    <chartFormat chart="2" format="203" series="1">
      <pivotArea type="data" outline="0" fieldPosition="0">
        <references count="2">
          <reference field="4294967294" count="1" selected="0">
            <x v="5"/>
          </reference>
          <reference field="0" count="1" selected="0">
            <x v="7"/>
          </reference>
        </references>
      </pivotArea>
    </chartFormat>
    <chartFormat chart="2" format="204" series="1">
      <pivotArea type="data" outline="0" fieldPosition="0">
        <references count="2">
          <reference field="4294967294" count="1" selected="0">
            <x v="0"/>
          </reference>
          <reference field="0" count="1" selected="0">
            <x v="8"/>
          </reference>
        </references>
      </pivotArea>
    </chartFormat>
    <chartFormat chart="2" format="205" series="1">
      <pivotArea type="data" outline="0" fieldPosition="0">
        <references count="2">
          <reference field="4294967294" count="1" selected="0">
            <x v="1"/>
          </reference>
          <reference field="0" count="1" selected="0">
            <x v="8"/>
          </reference>
        </references>
      </pivotArea>
    </chartFormat>
    <chartFormat chart="2" format="206" series="1">
      <pivotArea type="data" outline="0" fieldPosition="0">
        <references count="2">
          <reference field="4294967294" count="1" selected="0">
            <x v="2"/>
          </reference>
          <reference field="0" count="1" selected="0">
            <x v="8"/>
          </reference>
        </references>
      </pivotArea>
    </chartFormat>
    <chartFormat chart="2" format="207" series="1">
      <pivotArea type="data" outline="0" fieldPosition="0">
        <references count="2">
          <reference field="4294967294" count="1" selected="0">
            <x v="3"/>
          </reference>
          <reference field="0" count="1" selected="0">
            <x v="8"/>
          </reference>
        </references>
      </pivotArea>
    </chartFormat>
    <chartFormat chart="2" format="208" series="1">
      <pivotArea type="data" outline="0" fieldPosition="0">
        <references count="2">
          <reference field="4294967294" count="1" selected="0">
            <x v="4"/>
          </reference>
          <reference field="0" count="1" selected="0">
            <x v="8"/>
          </reference>
        </references>
      </pivotArea>
    </chartFormat>
    <chartFormat chart="2" format="209" series="1">
      <pivotArea type="data" outline="0" fieldPosition="0">
        <references count="2">
          <reference field="4294967294" count="1" selected="0">
            <x v="5"/>
          </reference>
          <reference field="0" count="1" selected="0">
            <x v="8"/>
          </reference>
        </references>
      </pivotArea>
    </chartFormat>
    <chartFormat chart="2" format="210" series="1">
      <pivotArea type="data" outline="0" fieldPosition="0">
        <references count="2">
          <reference field="4294967294" count="1" selected="0">
            <x v="0"/>
          </reference>
          <reference field="0" count="1" selected="0">
            <x v="9"/>
          </reference>
        </references>
      </pivotArea>
    </chartFormat>
    <chartFormat chart="2" format="211" series="1">
      <pivotArea type="data" outline="0" fieldPosition="0">
        <references count="2">
          <reference field="4294967294" count="1" selected="0">
            <x v="1"/>
          </reference>
          <reference field="0" count="1" selected="0">
            <x v="9"/>
          </reference>
        </references>
      </pivotArea>
    </chartFormat>
    <chartFormat chart="2" format="212" series="1">
      <pivotArea type="data" outline="0" fieldPosition="0">
        <references count="2">
          <reference field="4294967294" count="1" selected="0">
            <x v="2"/>
          </reference>
          <reference field="0" count="1" selected="0">
            <x v="9"/>
          </reference>
        </references>
      </pivotArea>
    </chartFormat>
    <chartFormat chart="2" format="213" series="1">
      <pivotArea type="data" outline="0" fieldPosition="0">
        <references count="2">
          <reference field="4294967294" count="1" selected="0">
            <x v="3"/>
          </reference>
          <reference field="0" count="1" selected="0">
            <x v="9"/>
          </reference>
        </references>
      </pivotArea>
    </chartFormat>
    <chartFormat chart="2" format="214" series="1">
      <pivotArea type="data" outline="0" fieldPosition="0">
        <references count="2">
          <reference field="4294967294" count="1" selected="0">
            <x v="4"/>
          </reference>
          <reference field="0" count="1" selected="0">
            <x v="9"/>
          </reference>
        </references>
      </pivotArea>
    </chartFormat>
    <chartFormat chart="2" format="215" series="1">
      <pivotArea type="data" outline="0" fieldPosition="0">
        <references count="2">
          <reference field="4294967294" count="1" selected="0">
            <x v="5"/>
          </reference>
          <reference field="0" count="1" selected="0">
            <x v="9"/>
          </reference>
        </references>
      </pivotArea>
    </chartFormat>
    <chartFormat chart="2" format="216" series="1">
      <pivotArea type="data" outline="0" fieldPosition="0">
        <references count="2">
          <reference field="4294967294" count="1" selected="0">
            <x v="0"/>
          </reference>
          <reference field="0" count="1" selected="0">
            <x v="10"/>
          </reference>
        </references>
      </pivotArea>
    </chartFormat>
    <chartFormat chart="2" format="217" series="1">
      <pivotArea type="data" outline="0" fieldPosition="0">
        <references count="2">
          <reference field="4294967294" count="1" selected="0">
            <x v="1"/>
          </reference>
          <reference field="0" count="1" selected="0">
            <x v="10"/>
          </reference>
        </references>
      </pivotArea>
    </chartFormat>
    <chartFormat chart="2" format="218" series="1">
      <pivotArea type="data" outline="0" fieldPosition="0">
        <references count="2">
          <reference field="4294967294" count="1" selected="0">
            <x v="2"/>
          </reference>
          <reference field="0" count="1" selected="0">
            <x v="10"/>
          </reference>
        </references>
      </pivotArea>
    </chartFormat>
    <chartFormat chart="2" format="219" series="1">
      <pivotArea type="data" outline="0" fieldPosition="0">
        <references count="2">
          <reference field="4294967294" count="1" selected="0">
            <x v="3"/>
          </reference>
          <reference field="0" count="1" selected="0">
            <x v="10"/>
          </reference>
        </references>
      </pivotArea>
    </chartFormat>
    <chartFormat chart="2" format="220" series="1">
      <pivotArea type="data" outline="0" fieldPosition="0">
        <references count="2">
          <reference field="4294967294" count="1" selected="0">
            <x v="4"/>
          </reference>
          <reference field="0" count="1" selected="0">
            <x v="10"/>
          </reference>
        </references>
      </pivotArea>
    </chartFormat>
    <chartFormat chart="2" format="221" series="1">
      <pivotArea type="data" outline="0" fieldPosition="0">
        <references count="2">
          <reference field="4294967294" count="1" selected="0">
            <x v="5"/>
          </reference>
          <reference field="0" count="1" selected="0">
            <x v="10"/>
          </reference>
        </references>
      </pivotArea>
    </chartFormat>
    <chartFormat chart="2" format="222" series="1">
      <pivotArea type="data" outline="0" fieldPosition="0">
        <references count="2">
          <reference field="4294967294" count="1" selected="0">
            <x v="0"/>
          </reference>
          <reference field="0" count="1" selected="0">
            <x v="11"/>
          </reference>
        </references>
      </pivotArea>
    </chartFormat>
    <chartFormat chart="2" format="223" series="1">
      <pivotArea type="data" outline="0" fieldPosition="0">
        <references count="2">
          <reference field="4294967294" count="1" selected="0">
            <x v="1"/>
          </reference>
          <reference field="0" count="1" selected="0">
            <x v="11"/>
          </reference>
        </references>
      </pivotArea>
    </chartFormat>
    <chartFormat chart="2" format="224" series="1">
      <pivotArea type="data" outline="0" fieldPosition="0">
        <references count="2">
          <reference field="4294967294" count="1" selected="0">
            <x v="2"/>
          </reference>
          <reference field="0" count="1" selected="0">
            <x v="11"/>
          </reference>
        </references>
      </pivotArea>
    </chartFormat>
    <chartFormat chart="2" format="225" series="1">
      <pivotArea type="data" outline="0" fieldPosition="0">
        <references count="2">
          <reference field="4294967294" count="1" selected="0">
            <x v="3"/>
          </reference>
          <reference field="0" count="1" selected="0">
            <x v="11"/>
          </reference>
        </references>
      </pivotArea>
    </chartFormat>
    <chartFormat chart="2" format="226" series="1">
      <pivotArea type="data" outline="0" fieldPosition="0">
        <references count="2">
          <reference field="4294967294" count="1" selected="0">
            <x v="4"/>
          </reference>
          <reference field="0" count="1" selected="0">
            <x v="11"/>
          </reference>
        </references>
      </pivotArea>
    </chartFormat>
    <chartFormat chart="2" format="227" series="1">
      <pivotArea type="data" outline="0" fieldPosition="0">
        <references count="2">
          <reference field="4294967294" count="1" selected="0">
            <x v="5"/>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30" applyNumberFormats="0" applyBorderFormats="0" applyFontFormats="0" applyPatternFormats="0" applyAlignmentFormats="0" applyWidthHeightFormats="1" dataCaption="Values" updatedVersion="4" minRefreshableVersion="3" useAutoFormatting="1" rowGrandTotals="0" colGrandTotals="0" itemPrintTitles="1" mergeItem="1" createdVersion="4" indent="0" outline="1" outlineData="1" multipleFieldFilters="0">
  <location ref="A3:G16" firstHeaderRow="1" firstDataRow="2" firstDataCol="1"/>
  <pivotFields count="20">
    <pivotField dataField="1" numFmtId="165" showAll="0"/>
    <pivotField showAll="0"/>
    <pivotField showAll="0"/>
    <pivotField showAll="0"/>
    <pivotField showAll="0"/>
    <pivotField showAll="0"/>
    <pivotField numFmtId="166" showAll="0"/>
    <pivotField axis="axisRow" showAll="0">
      <items count="13">
        <item x="1"/>
        <item x="10"/>
        <item x="2"/>
        <item x="9"/>
        <item x="11"/>
        <item x="5"/>
        <item x="0"/>
        <item x="8"/>
        <item x="4"/>
        <item x="6"/>
        <item x="3"/>
        <item x="7"/>
        <item t="default"/>
      </items>
    </pivotField>
    <pivotField showAll="0"/>
    <pivotField showAll="0"/>
    <pivotField showAll="0"/>
    <pivotField showAll="0"/>
    <pivotField showAll="0"/>
    <pivotField numFmtId="167" showAll="0"/>
    <pivotField showAll="0"/>
    <pivotField axis="axisCol" showAll="0" sortType="ascending">
      <items count="7">
        <item x="0"/>
        <item x="3"/>
        <item x="2"/>
        <item x="5"/>
        <item x="1"/>
        <item x="4"/>
        <item t="default"/>
      </items>
    </pivotField>
    <pivotField showAll="0"/>
    <pivotField showAll="0"/>
    <pivotField numFmtId="168" showAll="0"/>
    <pivotField dragToRow="0" dragToCol="0" dragToPage="0" showAll="0" defaultSubtotal="0"/>
  </pivotFields>
  <rowFields count="1">
    <field x="7"/>
  </rowFields>
  <rowItems count="12">
    <i>
      <x/>
    </i>
    <i>
      <x v="1"/>
    </i>
    <i>
      <x v="2"/>
    </i>
    <i>
      <x v="3"/>
    </i>
    <i>
      <x v="4"/>
    </i>
    <i>
      <x v="5"/>
    </i>
    <i>
      <x v="6"/>
    </i>
    <i>
      <x v="7"/>
    </i>
    <i>
      <x v="8"/>
    </i>
    <i>
      <x v="9"/>
    </i>
    <i>
      <x v="10"/>
    </i>
    <i>
      <x v="11"/>
    </i>
  </rowItems>
  <colFields count="1">
    <field x="15"/>
  </colFields>
  <colItems count="6">
    <i>
      <x/>
    </i>
    <i>
      <x v="1"/>
    </i>
    <i>
      <x v="2"/>
    </i>
    <i>
      <x v="3"/>
    </i>
    <i>
      <x v="4"/>
    </i>
    <i>
      <x v="5"/>
    </i>
  </colItems>
  <dataFields count="1">
    <dataField name="Count of MEMBER ID" fld="0"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F8:M22" firstHeaderRow="1" firstDataRow="2" firstDataCol="1"/>
  <pivotFields count="4">
    <pivotField axis="axisCol" showAll="0">
      <items count="7">
        <item x="0"/>
        <item x="1"/>
        <item x="2"/>
        <item x="5"/>
        <item x="3"/>
        <item x="4"/>
        <item t="default"/>
      </items>
    </pivotField>
    <pivotField axis="axisRow" showAll="0">
      <items count="7">
        <item x="1"/>
        <item x="0"/>
        <item x="5"/>
        <item x="4"/>
        <item x="3"/>
        <item x="2"/>
        <item t="default"/>
      </items>
    </pivotField>
    <pivotField axis="axisRow" showAll="0" sortType="ascending">
      <items count="7">
        <item x="4"/>
        <item x="3"/>
        <item x="1"/>
        <item x="2"/>
        <item x="5"/>
        <item x="0"/>
        <item t="default"/>
      </items>
    </pivotField>
    <pivotField dataField="1" showAll="0">
      <items count="7">
        <item x="1"/>
        <item x="4"/>
        <item x="3"/>
        <item x="5"/>
        <item x="0"/>
        <item x="2"/>
        <item t="default"/>
      </items>
    </pivotField>
  </pivotFields>
  <rowFields count="2">
    <field x="2"/>
    <field x="1"/>
  </rowFields>
  <rowItems count="13">
    <i>
      <x/>
    </i>
    <i r="1">
      <x v="3"/>
    </i>
    <i>
      <x v="1"/>
    </i>
    <i r="1">
      <x v="4"/>
    </i>
    <i>
      <x v="2"/>
    </i>
    <i r="1">
      <x/>
    </i>
    <i>
      <x v="3"/>
    </i>
    <i r="1">
      <x v="5"/>
    </i>
    <i>
      <x v="4"/>
    </i>
    <i r="1">
      <x v="2"/>
    </i>
    <i>
      <x v="5"/>
    </i>
    <i r="1">
      <x v="1"/>
    </i>
    <i t="grand">
      <x/>
    </i>
  </rowItems>
  <colFields count="1">
    <field x="0"/>
  </colFields>
  <colItems count="7">
    <i>
      <x/>
    </i>
    <i>
      <x v="1"/>
    </i>
    <i>
      <x v="2"/>
    </i>
    <i>
      <x v="3"/>
    </i>
    <i>
      <x v="4"/>
    </i>
    <i>
      <x v="5"/>
    </i>
    <i t="grand">
      <x/>
    </i>
  </colItems>
  <dataFields count="1">
    <dataField name="Sum of Grand Total" fld="3" baseField="0" baseItem="0"/>
  </dataFields>
  <chartFormats count="24">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18" series="1">
      <pivotArea type="data" outline="0" fieldPosition="0">
        <references count="2">
          <reference field="4294967294" count="1" selected="0">
            <x v="0"/>
          </reference>
          <reference field="0" count="1" selected="0">
            <x v="0"/>
          </reference>
        </references>
      </pivotArea>
    </chartFormat>
    <chartFormat chart="0" format="19" series="1">
      <pivotArea type="data" outline="0" fieldPosition="0">
        <references count="2">
          <reference field="4294967294" count="1" selected="0">
            <x v="0"/>
          </reference>
          <reference field="0" count="1" selected="0">
            <x v="1"/>
          </reference>
        </references>
      </pivotArea>
    </chartFormat>
    <chartFormat chart="0" format="20" series="1">
      <pivotArea type="data" outline="0" fieldPosition="0">
        <references count="2">
          <reference field="4294967294" count="1" selected="0">
            <x v="0"/>
          </reference>
          <reference field="0" count="1" selected="0">
            <x v="2"/>
          </reference>
        </references>
      </pivotArea>
    </chartFormat>
    <chartFormat chart="0" format="21" series="1">
      <pivotArea type="data" outline="0" fieldPosition="0">
        <references count="2">
          <reference field="4294967294" count="1" selected="0">
            <x v="0"/>
          </reference>
          <reference field="0" count="1" selected="0">
            <x v="3"/>
          </reference>
        </references>
      </pivotArea>
    </chartFormat>
    <chartFormat chart="0" format="22" series="1">
      <pivotArea type="data" outline="0" fieldPosition="0">
        <references count="2">
          <reference field="4294967294" count="1" selected="0">
            <x v="0"/>
          </reference>
          <reference field="0" count="1" selected="0">
            <x v="4"/>
          </reference>
        </references>
      </pivotArea>
    </chartFormat>
    <chartFormat chart="0" format="23" series="1">
      <pivotArea type="data" outline="0" fieldPosition="0">
        <references count="2">
          <reference field="4294967294" count="1" selected="0">
            <x v="0"/>
          </reference>
          <reference field="0" count="1" selected="0">
            <x v="5"/>
          </reference>
        </references>
      </pivotArea>
    </chartFormat>
    <chartFormat chart="1" format="24" series="1">
      <pivotArea type="data" outline="0" fieldPosition="0">
        <references count="2">
          <reference field="4294967294" count="1" selected="0">
            <x v="0"/>
          </reference>
          <reference field="0" count="1" selected="0">
            <x v="0"/>
          </reference>
        </references>
      </pivotArea>
    </chartFormat>
    <chartFormat chart="1" format="25" series="1">
      <pivotArea type="data" outline="0" fieldPosition="0">
        <references count="2">
          <reference field="4294967294" count="1" selected="0">
            <x v="0"/>
          </reference>
          <reference field="0" count="1" selected="0">
            <x v="1"/>
          </reference>
        </references>
      </pivotArea>
    </chartFormat>
    <chartFormat chart="1" format="26" series="1">
      <pivotArea type="data" outline="0" fieldPosition="0">
        <references count="2">
          <reference field="4294967294" count="1" selected="0">
            <x v="0"/>
          </reference>
          <reference field="0" count="1" selected="0">
            <x v="2"/>
          </reference>
        </references>
      </pivotArea>
    </chartFormat>
    <chartFormat chart="1" format="27" series="1">
      <pivotArea type="data" outline="0" fieldPosition="0">
        <references count="2">
          <reference field="4294967294" count="1" selected="0">
            <x v="0"/>
          </reference>
          <reference field="0" count="1" selected="0">
            <x v="3"/>
          </reference>
        </references>
      </pivotArea>
    </chartFormat>
    <chartFormat chart="1" format="28" series="1">
      <pivotArea type="data" outline="0" fieldPosition="0">
        <references count="2">
          <reference field="4294967294" count="1" selected="0">
            <x v="0"/>
          </reference>
          <reference field="0" count="1" selected="0">
            <x v="4"/>
          </reference>
        </references>
      </pivotArea>
    </chartFormat>
    <chartFormat chart="1" format="29" series="1">
      <pivotArea type="data" outline="0" fieldPosition="0">
        <references count="2">
          <reference field="4294967294" count="1" selected="0">
            <x v="0"/>
          </reference>
          <reference field="0" count="1" selected="0">
            <x v="5"/>
          </reference>
        </references>
      </pivotArea>
    </chartFormat>
    <chartFormat chart="2" format="30" series="1">
      <pivotArea type="data" outline="0" fieldPosition="0">
        <references count="2">
          <reference field="4294967294" count="1" selected="0">
            <x v="0"/>
          </reference>
          <reference field="0" count="1" selected="0">
            <x v="0"/>
          </reference>
        </references>
      </pivotArea>
    </chartFormat>
    <chartFormat chart="2" format="31" series="1">
      <pivotArea type="data" outline="0" fieldPosition="0">
        <references count="2">
          <reference field="4294967294" count="1" selected="0">
            <x v="0"/>
          </reference>
          <reference field="0" count="1" selected="0">
            <x v="1"/>
          </reference>
        </references>
      </pivotArea>
    </chartFormat>
    <chartFormat chart="2" format="32" series="1">
      <pivotArea type="data" outline="0" fieldPosition="0">
        <references count="2">
          <reference field="4294967294" count="1" selected="0">
            <x v="0"/>
          </reference>
          <reference field="0" count="1" selected="0">
            <x v="2"/>
          </reference>
        </references>
      </pivotArea>
    </chartFormat>
    <chartFormat chart="2" format="33" series="1">
      <pivotArea type="data" outline="0" fieldPosition="0">
        <references count="2">
          <reference field="4294967294" count="1" selected="0">
            <x v="0"/>
          </reference>
          <reference field="0" count="1" selected="0">
            <x v="3"/>
          </reference>
        </references>
      </pivotArea>
    </chartFormat>
    <chartFormat chart="2" format="34" series="1">
      <pivotArea type="data" outline="0" fieldPosition="0">
        <references count="2">
          <reference field="4294967294" count="1" selected="0">
            <x v="0"/>
          </reference>
          <reference field="0" count="1" selected="0">
            <x v="4"/>
          </reference>
        </references>
      </pivotArea>
    </chartFormat>
    <chartFormat chart="2" format="35"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3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A3:C9" firstHeaderRow="1" firstDataRow="2" firstDataCol="1"/>
  <pivotFields count="20">
    <pivotField numFmtId="165" showAll="0"/>
    <pivotField showAll="0"/>
    <pivotField showAll="0"/>
    <pivotField showAll="0"/>
    <pivotField showAll="0"/>
    <pivotField showAll="0"/>
    <pivotField numFmtId="166" showAll="0"/>
    <pivotField showAll="0"/>
    <pivotField axis="axisCol" showAll="0">
      <items count="3">
        <item x="0"/>
        <item x="1"/>
        <item t="default"/>
      </items>
    </pivotField>
    <pivotField showAll="0"/>
    <pivotField showAll="0"/>
    <pivotField showAll="0"/>
    <pivotField showAll="0"/>
    <pivotField dataField="1" numFmtId="167" showAll="0"/>
    <pivotField axis="axisRow" showAll="0">
      <items count="6">
        <item x="2"/>
        <item x="3"/>
        <item x="1"/>
        <item x="4"/>
        <item x="0"/>
        <item t="default"/>
      </items>
    </pivotField>
    <pivotField showAll="0"/>
    <pivotField showAll="0"/>
    <pivotField showAll="0"/>
    <pivotField numFmtId="168" showAll="0"/>
    <pivotField dragToRow="0" dragToCol="0" dragToPage="0" showAll="0" defaultSubtotal="0"/>
  </pivotFields>
  <rowFields count="1">
    <field x="14"/>
  </rowFields>
  <rowItems count="5">
    <i>
      <x/>
    </i>
    <i>
      <x v="1"/>
    </i>
    <i>
      <x v="2"/>
    </i>
    <i>
      <x v="3"/>
    </i>
    <i>
      <x v="4"/>
    </i>
  </rowItems>
  <colFields count="1">
    <field x="8"/>
  </colFields>
  <colItems count="2">
    <i>
      <x/>
    </i>
    <i>
      <x v="1"/>
    </i>
  </colItems>
  <dataFields count="1">
    <dataField name="Average of WEIGHT" fld="13" subtotal="average"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4"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D6:F39" firstHeaderRow="0" firstDataRow="1" firstDataCol="1"/>
  <pivotFields count="2">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dataField="1" showAl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2">
    <i>
      <x/>
    </i>
    <i i="1">
      <x v="1"/>
    </i>
  </colItems>
  <dataFields count="2">
    <dataField name="Sum of Sum of SALARY" fld="1" baseField="0" baseItem="0"/>
    <dataField name="Sum of Sum of SALARY2"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3" cacheId="3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6" firstHeaderRow="1" firstDataRow="1" firstDataCol="1"/>
  <pivotFields count="20">
    <pivotField numFmtId="165" showAll="0"/>
    <pivotField showAll="0"/>
    <pivotField showAll="0"/>
    <pivotField showAll="0"/>
    <pivotField showAll="0"/>
    <pivotField showAll="0"/>
    <pivotField numFmtId="166" showAll="0"/>
    <pivotField showAll="0"/>
    <pivotField showAll="0"/>
    <pivotField showAll="0"/>
    <pivotField showAll="0"/>
    <pivotField showAll="0"/>
    <pivotField showAll="0"/>
    <pivotField numFmtId="167" showAll="0"/>
    <pivotField showAll="0"/>
    <pivotField showAll="0"/>
    <pivotField showAll="0"/>
    <pivotField axis="axisRow"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dataField="1" numFmtId="168" showAll="0"/>
    <pivotField dragToRow="0" dragToCol="0" dragToPage="0" showAll="0" defaultSubtotal="0"/>
  </pivotFields>
  <rowFields count="1">
    <field x="17"/>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SALARY"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8"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D6:BQ9" firstHeaderRow="1" firstDataRow="3" firstDataCol="0"/>
  <pivotFields count="3">
    <pivotField axis="axisCol"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dataField="1" showAll="0"/>
    <pivotField dataField="1" showAll="0"/>
  </pivotFields>
  <rowItems count="1">
    <i/>
  </rowItems>
  <colFields count="2">
    <field x="0"/>
    <field x="-2"/>
  </colFields>
  <colItems count="66">
    <i>
      <x/>
      <x/>
    </i>
    <i r="1" i="1">
      <x v="1"/>
    </i>
    <i>
      <x v="1"/>
      <x/>
    </i>
    <i r="1" i="1">
      <x v="1"/>
    </i>
    <i>
      <x v="2"/>
      <x/>
    </i>
    <i r="1" i="1">
      <x v="1"/>
    </i>
    <i>
      <x v="3"/>
      <x/>
    </i>
    <i r="1" i="1">
      <x v="1"/>
    </i>
    <i>
      <x v="4"/>
      <x/>
    </i>
    <i r="1" i="1">
      <x v="1"/>
    </i>
    <i>
      <x v="5"/>
      <x/>
    </i>
    <i r="1" i="1">
      <x v="1"/>
    </i>
    <i>
      <x v="6"/>
      <x/>
    </i>
    <i r="1" i="1">
      <x v="1"/>
    </i>
    <i>
      <x v="7"/>
      <x/>
    </i>
    <i r="1" i="1">
      <x v="1"/>
    </i>
    <i>
      <x v="8"/>
      <x/>
    </i>
    <i r="1" i="1">
      <x v="1"/>
    </i>
    <i>
      <x v="9"/>
      <x/>
    </i>
    <i r="1" i="1">
      <x v="1"/>
    </i>
    <i>
      <x v="10"/>
      <x/>
    </i>
    <i r="1" i="1">
      <x v="1"/>
    </i>
    <i>
      <x v="11"/>
      <x/>
    </i>
    <i r="1" i="1">
      <x v="1"/>
    </i>
    <i>
      <x v="12"/>
      <x/>
    </i>
    <i r="1" i="1">
      <x v="1"/>
    </i>
    <i>
      <x v="13"/>
      <x/>
    </i>
    <i r="1" i="1">
      <x v="1"/>
    </i>
    <i>
      <x v="14"/>
      <x/>
    </i>
    <i r="1" i="1">
      <x v="1"/>
    </i>
    <i>
      <x v="15"/>
      <x/>
    </i>
    <i r="1" i="1">
      <x v="1"/>
    </i>
    <i>
      <x v="16"/>
      <x/>
    </i>
    <i r="1" i="1">
      <x v="1"/>
    </i>
    <i>
      <x v="17"/>
      <x/>
    </i>
    <i r="1" i="1">
      <x v="1"/>
    </i>
    <i>
      <x v="18"/>
      <x/>
    </i>
    <i r="1" i="1">
      <x v="1"/>
    </i>
    <i>
      <x v="19"/>
      <x/>
    </i>
    <i r="1" i="1">
      <x v="1"/>
    </i>
    <i>
      <x v="20"/>
      <x/>
    </i>
    <i r="1" i="1">
      <x v="1"/>
    </i>
    <i>
      <x v="21"/>
      <x/>
    </i>
    <i r="1" i="1">
      <x v="1"/>
    </i>
    <i>
      <x v="22"/>
      <x/>
    </i>
    <i r="1" i="1">
      <x v="1"/>
    </i>
    <i>
      <x v="23"/>
      <x/>
    </i>
    <i r="1" i="1">
      <x v="1"/>
    </i>
    <i>
      <x v="24"/>
      <x/>
    </i>
    <i r="1" i="1">
      <x v="1"/>
    </i>
    <i>
      <x v="25"/>
      <x/>
    </i>
    <i r="1" i="1">
      <x v="1"/>
    </i>
    <i>
      <x v="26"/>
      <x/>
    </i>
    <i r="1" i="1">
      <x v="1"/>
    </i>
    <i>
      <x v="27"/>
      <x/>
    </i>
    <i r="1" i="1">
      <x v="1"/>
    </i>
    <i>
      <x v="28"/>
      <x/>
    </i>
    <i r="1" i="1">
      <x v="1"/>
    </i>
    <i>
      <x v="29"/>
      <x/>
    </i>
    <i r="1" i="1">
      <x v="1"/>
    </i>
    <i>
      <x v="30"/>
      <x/>
    </i>
    <i r="1" i="1">
      <x v="1"/>
    </i>
    <i>
      <x v="31"/>
      <x/>
    </i>
    <i r="1" i="1">
      <x v="1"/>
    </i>
    <i t="grand">
      <x/>
    </i>
    <i t="grand" i="1">
      <x/>
    </i>
  </colItems>
  <dataFields count="2">
    <dataField name="Count of M" fld="2" subtotal="count" baseField="0" baseItem="0"/>
    <dataField name="Count of F" fld="1" subtotal="count" baseField="0" baseItem="0"/>
  </dataFields>
  <chartFormats count="6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1"/>
          </reference>
          <reference field="0" count="1" selected="0">
            <x v="16"/>
          </reference>
        </references>
      </pivotArea>
    </chartFormat>
    <chartFormat chart="0" format="33" series="1">
      <pivotArea type="data" outline="0" fieldPosition="0">
        <references count="2">
          <reference field="4294967294" count="1" selected="0">
            <x v="1"/>
          </reference>
          <reference field="0" count="1" selected="0">
            <x v="17"/>
          </reference>
        </references>
      </pivotArea>
    </chartFormat>
    <chartFormat chart="0" format="34" series="1">
      <pivotArea type="data" outline="0" fieldPosition="0">
        <references count="2">
          <reference field="4294967294" count="1" selected="0">
            <x v="1"/>
          </reference>
          <reference field="0" count="1" selected="0">
            <x v="18"/>
          </reference>
        </references>
      </pivotArea>
    </chartFormat>
    <chartFormat chart="0" format="35" series="1">
      <pivotArea type="data" outline="0" fieldPosition="0">
        <references count="2">
          <reference field="4294967294" count="1" selected="0">
            <x v="1"/>
          </reference>
          <reference field="0" count="1" selected="0">
            <x v="19"/>
          </reference>
        </references>
      </pivotArea>
    </chartFormat>
    <chartFormat chart="0" format="36" series="1">
      <pivotArea type="data" outline="0" fieldPosition="0">
        <references count="2">
          <reference field="4294967294" count="1" selected="0">
            <x v="1"/>
          </reference>
          <reference field="0" count="1" selected="0">
            <x v="20"/>
          </reference>
        </references>
      </pivotArea>
    </chartFormat>
    <chartFormat chart="0" format="37" series="1">
      <pivotArea type="data" outline="0" fieldPosition="0">
        <references count="2">
          <reference field="4294967294" count="1" selected="0">
            <x v="1"/>
          </reference>
          <reference field="0" count="1" selected="0">
            <x v="21"/>
          </reference>
        </references>
      </pivotArea>
    </chartFormat>
    <chartFormat chart="0" format="38" series="1">
      <pivotArea type="data" outline="0" fieldPosition="0">
        <references count="2">
          <reference field="4294967294" count="1" selected="0">
            <x v="1"/>
          </reference>
          <reference field="0" count="1" selected="0">
            <x v="22"/>
          </reference>
        </references>
      </pivotArea>
    </chartFormat>
    <chartFormat chart="0" format="39" series="1">
      <pivotArea type="data" outline="0" fieldPosition="0">
        <references count="2">
          <reference field="4294967294" count="1" selected="0">
            <x v="1"/>
          </reference>
          <reference field="0" count="1" selected="0">
            <x v="23"/>
          </reference>
        </references>
      </pivotArea>
    </chartFormat>
    <chartFormat chart="0" format="40" series="1">
      <pivotArea type="data" outline="0" fieldPosition="0">
        <references count="2">
          <reference field="4294967294" count="1" selected="0">
            <x v="1"/>
          </reference>
          <reference field="0" count="1" selected="0">
            <x v="24"/>
          </reference>
        </references>
      </pivotArea>
    </chartFormat>
    <chartFormat chart="0" format="41" series="1">
      <pivotArea type="data" outline="0" fieldPosition="0">
        <references count="2">
          <reference field="4294967294" count="1" selected="0">
            <x v="1"/>
          </reference>
          <reference field="0" count="1" selected="0">
            <x v="25"/>
          </reference>
        </references>
      </pivotArea>
    </chartFormat>
    <chartFormat chart="0" format="42" series="1">
      <pivotArea type="data" outline="0" fieldPosition="0">
        <references count="2">
          <reference field="4294967294" count="1" selected="0">
            <x v="1"/>
          </reference>
          <reference field="0" count="1" selected="0">
            <x v="26"/>
          </reference>
        </references>
      </pivotArea>
    </chartFormat>
    <chartFormat chart="0" format="43" series="1">
      <pivotArea type="data" outline="0" fieldPosition="0">
        <references count="2">
          <reference field="4294967294" count="1" selected="0">
            <x v="1"/>
          </reference>
          <reference field="0" count="1" selected="0">
            <x v="27"/>
          </reference>
        </references>
      </pivotArea>
    </chartFormat>
    <chartFormat chart="0" format="44" series="1">
      <pivotArea type="data" outline="0" fieldPosition="0">
        <references count="2">
          <reference field="4294967294" count="1" selected="0">
            <x v="1"/>
          </reference>
          <reference field="0" count="1" selected="0">
            <x v="28"/>
          </reference>
        </references>
      </pivotArea>
    </chartFormat>
    <chartFormat chart="0" format="45" series="1">
      <pivotArea type="data" outline="0" fieldPosition="0">
        <references count="2">
          <reference field="4294967294" count="1" selected="0">
            <x v="1"/>
          </reference>
          <reference field="0" count="1" selected="0">
            <x v="29"/>
          </reference>
        </references>
      </pivotArea>
    </chartFormat>
    <chartFormat chart="0" format="46" series="1">
      <pivotArea type="data" outline="0" fieldPosition="0">
        <references count="2">
          <reference field="4294967294" count="1" selected="0">
            <x v="1"/>
          </reference>
          <reference field="0" count="1" selected="0">
            <x v="30"/>
          </reference>
        </references>
      </pivotArea>
    </chartFormat>
    <chartFormat chart="0" format="47" series="1">
      <pivotArea type="data" outline="0" fieldPosition="0">
        <references count="2">
          <reference field="4294967294" count="1" selected="0">
            <x v="1"/>
          </reference>
          <reference field="0" count="1" selected="0">
            <x v="31"/>
          </reference>
        </references>
      </pivotArea>
    </chartFormat>
    <chartFormat chart="0" format="48" series="1">
      <pivotArea type="data" outline="0" fieldPosition="0">
        <references count="2">
          <reference field="4294967294" count="1" selected="0">
            <x v="1"/>
          </reference>
          <reference field="0" count="1" selected="0">
            <x v="0"/>
          </reference>
        </references>
      </pivotArea>
    </chartFormat>
    <chartFormat chart="0" format="49" series="1">
      <pivotArea type="data" outline="0" fieldPosition="0">
        <references count="2">
          <reference field="4294967294" count="1" selected="0">
            <x v="1"/>
          </reference>
          <reference field="0" count="1" selected="0">
            <x v="1"/>
          </reference>
        </references>
      </pivotArea>
    </chartFormat>
    <chartFormat chart="0" format="50" series="1">
      <pivotArea type="data" outline="0" fieldPosition="0">
        <references count="2">
          <reference field="4294967294" count="1" selected="0">
            <x v="1"/>
          </reference>
          <reference field="0" count="1" selected="0">
            <x v="2"/>
          </reference>
        </references>
      </pivotArea>
    </chartFormat>
    <chartFormat chart="0" format="51" series="1">
      <pivotArea type="data" outline="0" fieldPosition="0">
        <references count="2">
          <reference field="4294967294" count="1" selected="0">
            <x v="1"/>
          </reference>
          <reference field="0" count="1" selected="0">
            <x v="3"/>
          </reference>
        </references>
      </pivotArea>
    </chartFormat>
    <chartFormat chart="0" format="52" series="1">
      <pivotArea type="data" outline="0" fieldPosition="0">
        <references count="2">
          <reference field="4294967294" count="1" selected="0">
            <x v="1"/>
          </reference>
          <reference field="0" count="1" selected="0">
            <x v="4"/>
          </reference>
        </references>
      </pivotArea>
    </chartFormat>
    <chartFormat chart="0" format="53" series="1">
      <pivotArea type="data" outline="0" fieldPosition="0">
        <references count="2">
          <reference field="4294967294" count="1" selected="0">
            <x v="1"/>
          </reference>
          <reference field="0" count="1" selected="0">
            <x v="5"/>
          </reference>
        </references>
      </pivotArea>
    </chartFormat>
    <chartFormat chart="0" format="54" series="1">
      <pivotArea type="data" outline="0" fieldPosition="0">
        <references count="2">
          <reference field="4294967294" count="1" selected="0">
            <x v="1"/>
          </reference>
          <reference field="0" count="1" selected="0">
            <x v="6"/>
          </reference>
        </references>
      </pivotArea>
    </chartFormat>
    <chartFormat chart="0" format="55" series="1">
      <pivotArea type="data" outline="0" fieldPosition="0">
        <references count="2">
          <reference field="4294967294" count="1" selected="0">
            <x v="1"/>
          </reference>
          <reference field="0" count="1" selected="0">
            <x v="7"/>
          </reference>
        </references>
      </pivotArea>
    </chartFormat>
    <chartFormat chart="0" format="56" series="1">
      <pivotArea type="data" outline="0" fieldPosition="0">
        <references count="2">
          <reference field="4294967294" count="1" selected="0">
            <x v="1"/>
          </reference>
          <reference field="0" count="1" selected="0">
            <x v="8"/>
          </reference>
        </references>
      </pivotArea>
    </chartFormat>
    <chartFormat chart="0" format="57" series="1">
      <pivotArea type="data" outline="0" fieldPosition="0">
        <references count="2">
          <reference field="4294967294" count="1" selected="0">
            <x v="1"/>
          </reference>
          <reference field="0" count="1" selected="0">
            <x v="9"/>
          </reference>
        </references>
      </pivotArea>
    </chartFormat>
    <chartFormat chart="0" format="58" series="1">
      <pivotArea type="data" outline="0" fieldPosition="0">
        <references count="2">
          <reference field="4294967294" count="1" selected="0">
            <x v="1"/>
          </reference>
          <reference field="0" count="1" selected="0">
            <x v="10"/>
          </reference>
        </references>
      </pivotArea>
    </chartFormat>
    <chartFormat chart="0" format="59" series="1">
      <pivotArea type="data" outline="0" fieldPosition="0">
        <references count="2">
          <reference field="4294967294" count="1" selected="0">
            <x v="1"/>
          </reference>
          <reference field="0" count="1" selected="0">
            <x v="11"/>
          </reference>
        </references>
      </pivotArea>
    </chartFormat>
    <chartFormat chart="0" format="60" series="1">
      <pivotArea type="data" outline="0" fieldPosition="0">
        <references count="2">
          <reference field="4294967294" count="1" selected="0">
            <x v="1"/>
          </reference>
          <reference field="0" count="1" selected="0">
            <x v="12"/>
          </reference>
        </references>
      </pivotArea>
    </chartFormat>
    <chartFormat chart="0" format="61" series="1">
      <pivotArea type="data" outline="0" fieldPosition="0">
        <references count="2">
          <reference field="4294967294" count="1" selected="0">
            <x v="1"/>
          </reference>
          <reference field="0" count="1" selected="0">
            <x v="13"/>
          </reference>
        </references>
      </pivotArea>
    </chartFormat>
    <chartFormat chart="0" format="62" series="1">
      <pivotArea type="data" outline="0" fieldPosition="0">
        <references count="2">
          <reference field="4294967294" count="1" selected="0">
            <x v="1"/>
          </reference>
          <reference field="0" count="1" selected="0">
            <x v="14"/>
          </reference>
        </references>
      </pivotArea>
    </chartFormat>
    <chartFormat chart="0" format="63" series="1">
      <pivotArea type="data" outline="0" fieldPosition="0">
        <references count="2">
          <reference field="4294967294" count="1" selected="0">
            <x v="1"/>
          </reference>
          <reference field="0"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w_Labels" sourceName="Row Labels">
  <pivotTables>
    <pivotTable tabId="26" name="PivotTable8"/>
  </pivotTables>
  <data>
    <tabular pivotCacheId="2">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w_Labels1" sourceName="Row Labels">
  <pivotTables>
    <pivotTable tabId="25" name="PivotTable6"/>
  </pivotTables>
  <data>
    <tabular pivotCacheId="3">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w_Labels2" sourceName="Row Labels">
  <pivotTables>
    <pivotTable tabId="24" name="PivotTable4"/>
  </pivotTables>
  <data>
    <tabular pivotCacheId="4">
      <items count="3">
        <i x="0"/>
        <i x="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ow_Labels3" sourceName="Row Labels">
  <pivotTables>
    <pivotTable tabId="23" name="PivotTable2"/>
  </pivotTables>
  <data>
    <tabular pivotCacheId="5">
      <items count="7">
        <i x="0" s="1"/>
        <i x="1" s="1"/>
        <i x="2" s="1"/>
        <i x="3" s="1"/>
        <i x="4" s="1"/>
        <i x="5"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ow_Labels4" sourceName="Row Labels">
  <pivotTables>
    <pivotTable tabId="18" name="PivotTable18"/>
  </pivotTables>
  <data>
    <tabular pivotCacheId="6">
      <items count="3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ow_Labels5" sourceName="Row Labels">
  <pivotTables>
    <pivotTable tabId="16" name="PivotTable14"/>
  </pivotTables>
  <data>
    <tabular pivotCacheId="7">
      <items count="3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ow_Labels6" sourceName="Row Labels">
  <pivotTables>
    <pivotTable tabId="14" name="PivotTable12"/>
  </pivotTables>
  <data>
    <tabular pivotCacheId="8">
      <items count="6">
        <i x="0" s="1"/>
        <i x="1" s="1"/>
        <i x="2" s="1"/>
        <i x="5" s="1"/>
        <i x="3"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Row_Labels7" sourceName="Row Labels">
  <pivotTables>
    <pivotTable tabId="12" name="PivotTable10"/>
  </pivotTables>
  <data>
    <tabular pivotCacheId="9">
      <items count="12">
        <i x="0" s="1"/>
        <i x="1" s="1"/>
        <i x="2" s="1"/>
        <i x="3" s="1"/>
        <i x="4" s="1"/>
        <i x="5" s="1"/>
        <i x="6" s="1"/>
        <i x="7" s="1"/>
        <i x="8" s="1"/>
        <i x="9" s="1"/>
        <i x="10" s="1"/>
        <i x="1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ARGENTINA" sourceName="ARGENTINA">
  <pivotTables>
    <pivotTable tabId="2" name="PivotTable3"/>
  </pivotTables>
  <data>
    <tabular pivotCacheId="10">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RGENTINA" cache="Slicer_ARGENTINA" caption="ARGENTINA" style="SlicerStyleDark6" rowHeight="241300"/>
</slicers>
</file>

<file path=xl/slicers/slicer10.xml><?xml version="1.0" encoding="utf-8"?>
<slicers xmlns="http://schemas.microsoft.com/office/spreadsheetml/2009/9/main" xmlns:mc="http://schemas.openxmlformats.org/markup-compatibility/2006" xmlns:x="http://schemas.openxmlformats.org/spreadsheetml/2006/main" mc:Ignorable="x">
  <slicer name="Row Labels 11" cache="Slicer_Row_Labels" caption="Row Labels" style="SlicerStyleDark6" rowHeight="241300"/>
  <slicer name="Row Labels 10" cache="Slicer_Row_Labels3" caption="Row Labels" style="SlicerStyleDark6" rowHeight="241300"/>
  <slicer name="Row Labels 9" cache="Slicer_Row_Labels5" caption="Row Labels" style="SlicerStyleDark6" rowHeight="241300"/>
  <slicer name="Row Labels 12" cache="Slicer_Row_Labels6" caption="Row Labels" style="SlicerStyleDark6" rowHeight="241300"/>
  <slicer name="Row Labels 8" cache="Slicer_Row_Labels7" caption="Row Labels" startItem="4" style="SlicerStyleDark6" rowHeight="241300"/>
  <slicer name="ARGENTINA 1" cache="Slicer_ARGENTINA" caption="ARGENTINA"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ow Labels 7" cache="Slicer_Row_Labels7" caption="Row Labels" startItem="4" style="SlicerStyleDark6"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ow Labels 6" cache="Slicer_Row_Labels6" caption="Row Labels" style="SlicerStyleDark6"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Row Labels 5" cache="Slicer_Row_Labels5" caption="Row Labels" style="SlicerStyleDark6"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Row Labels 4" cache="Slicer_Row_Labels4" caption="Row Labels" style="SlicerStyleDark6"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Row Labels 3" cache="Slicer_Row_Labels3" caption="Row Labels" style="SlicerStyleDark6"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Row Labels 2" cache="Slicer_Row_Labels2" caption="Row Labels" rowHeight="241300"/>
</slicers>
</file>

<file path=xl/slicers/slicer8.xml><?xml version="1.0" encoding="utf-8"?>
<slicers xmlns="http://schemas.microsoft.com/office/spreadsheetml/2009/9/main" xmlns:mc="http://schemas.openxmlformats.org/markup-compatibility/2006" xmlns:x="http://schemas.openxmlformats.org/spreadsheetml/2006/main" mc:Ignorable="x">
  <slicer name="Row Labels 1" cache="Slicer_Row_Labels1" caption="Row Labels" rowHeight="241300"/>
</slicers>
</file>

<file path=xl/slicers/slicer9.xml><?xml version="1.0" encoding="utf-8"?>
<slicers xmlns="http://schemas.microsoft.com/office/spreadsheetml/2009/9/main" xmlns:mc="http://schemas.openxmlformats.org/markup-compatibility/2006" xmlns:x="http://schemas.openxmlformats.org/spreadsheetml/2006/main" mc:Ignorable="x">
  <slicer name="Row Labels" cache="Slicer_Row_Labels" caption="Row Labels"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11.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microsoft.com/office/2007/relationships/slicer" Target="../slicers/slicer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microsoft.com/office/2007/relationships/slicer" Target="../slicers/slicer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microsoft.com/office/2007/relationships/slicer" Target="../slicers/slicer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18.xml"/><Relationship Id="rId1" Type="http://schemas.openxmlformats.org/officeDocument/2006/relationships/pivotTable" Target="../pivotTables/pivotTable17.xml"/><Relationship Id="rId4" Type="http://schemas.microsoft.com/office/2007/relationships/slicer" Target="../slicers/slicer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7"/>
  <sheetViews>
    <sheetView topLeftCell="B1" workbookViewId="0">
      <selection activeCell="L12" sqref="L12"/>
    </sheetView>
  </sheetViews>
  <sheetFormatPr defaultRowHeight="15" x14ac:dyDescent="0.25"/>
  <cols>
    <col min="1" max="1" width="14.42578125" customWidth="1"/>
    <col min="2" max="2" width="16.28515625" bestFit="1" customWidth="1"/>
    <col min="3" max="3" width="7" customWidth="1"/>
    <col min="4" max="4" width="11.28515625" bestFit="1" customWidth="1"/>
    <col min="7" max="7" width="13.85546875" customWidth="1"/>
    <col min="8" max="8" width="15.140625" customWidth="1"/>
    <col min="9" max="9" width="14.140625" customWidth="1"/>
    <col min="10" max="10" width="6" customWidth="1"/>
    <col min="11" max="16" width="7" customWidth="1"/>
    <col min="17" max="17" width="7.28515625" customWidth="1"/>
    <col min="18" max="18" width="11.28515625" customWidth="1"/>
    <col min="19" max="19" width="18.85546875" bestFit="1" customWidth="1"/>
    <col min="20" max="20" width="8.28515625" customWidth="1"/>
    <col min="21" max="21" width="11.28515625" bestFit="1" customWidth="1"/>
    <col min="22" max="22" width="10.5703125" bestFit="1" customWidth="1"/>
    <col min="23" max="23" width="13.7109375" bestFit="1" customWidth="1"/>
    <col min="24" max="24" width="7" customWidth="1"/>
    <col min="25" max="25" width="8.42578125" customWidth="1"/>
    <col min="26" max="26" width="7" customWidth="1"/>
    <col min="27" max="27" width="9.5703125" bestFit="1" customWidth="1"/>
    <col min="28" max="28" width="11.28515625" bestFit="1" customWidth="1"/>
  </cols>
  <sheetData>
    <row r="3" spans="1:9" x14ac:dyDescent="0.25">
      <c r="A3" s="12" t="s">
        <v>216</v>
      </c>
      <c r="B3" s="12" t="s">
        <v>215</v>
      </c>
    </row>
    <row r="4" spans="1:9" x14ac:dyDescent="0.25">
      <c r="A4" s="12" t="s">
        <v>202</v>
      </c>
      <c r="B4" t="s">
        <v>199</v>
      </c>
      <c r="C4" t="s">
        <v>200</v>
      </c>
    </row>
    <row r="5" spans="1:9" x14ac:dyDescent="0.25">
      <c r="A5" s="13" t="s">
        <v>203</v>
      </c>
      <c r="B5" s="15">
        <v>79872</v>
      </c>
      <c r="C5" s="15">
        <v>230520</v>
      </c>
    </row>
    <row r="6" spans="1:9" x14ac:dyDescent="0.25">
      <c r="A6" s="13" t="s">
        <v>204</v>
      </c>
      <c r="B6" s="15">
        <v>350185</v>
      </c>
      <c r="C6" s="15">
        <v>153160</v>
      </c>
      <c r="G6" s="12" t="s">
        <v>202</v>
      </c>
      <c r="H6" t="s">
        <v>218</v>
      </c>
      <c r="I6" t="s">
        <v>217</v>
      </c>
    </row>
    <row r="7" spans="1:9" x14ac:dyDescent="0.25">
      <c r="A7" s="13" t="s">
        <v>205</v>
      </c>
      <c r="B7" s="15">
        <v>55007</v>
      </c>
      <c r="C7" s="15">
        <v>69497</v>
      </c>
      <c r="G7" s="13" t="s">
        <v>204</v>
      </c>
      <c r="H7" s="15">
        <v>1</v>
      </c>
      <c r="I7" s="15">
        <v>1</v>
      </c>
    </row>
    <row r="8" spans="1:9" x14ac:dyDescent="0.25">
      <c r="A8" s="13" t="s">
        <v>206</v>
      </c>
      <c r="B8" s="15"/>
      <c r="C8" s="15">
        <v>85256</v>
      </c>
      <c r="G8" s="13" t="s">
        <v>205</v>
      </c>
      <c r="H8" s="15">
        <v>1</v>
      </c>
      <c r="I8" s="15">
        <v>1</v>
      </c>
    </row>
    <row r="9" spans="1:9" x14ac:dyDescent="0.25">
      <c r="A9" s="13" t="s">
        <v>207</v>
      </c>
      <c r="B9" s="15">
        <v>174537</v>
      </c>
      <c r="C9" s="15">
        <v>437905</v>
      </c>
      <c r="G9" s="13" t="s">
        <v>206</v>
      </c>
      <c r="H9" s="15">
        <v>1</v>
      </c>
      <c r="I9" s="15"/>
    </row>
    <row r="10" spans="1:9" x14ac:dyDescent="0.25">
      <c r="A10" s="13" t="s">
        <v>208</v>
      </c>
      <c r="B10" s="15">
        <v>10241</v>
      </c>
      <c r="C10" s="15">
        <v>323175</v>
      </c>
      <c r="G10" s="13" t="s">
        <v>207</v>
      </c>
      <c r="H10" s="15">
        <v>1</v>
      </c>
      <c r="I10" s="15">
        <v>1</v>
      </c>
    </row>
    <row r="11" spans="1:9" x14ac:dyDescent="0.25">
      <c r="A11" s="13" t="s">
        <v>209</v>
      </c>
      <c r="B11" s="15">
        <v>130413</v>
      </c>
      <c r="C11" s="15">
        <v>44865</v>
      </c>
      <c r="G11" s="13" t="s">
        <v>208</v>
      </c>
      <c r="H11" s="15">
        <v>1</v>
      </c>
      <c r="I11" s="15">
        <v>1</v>
      </c>
    </row>
    <row r="12" spans="1:9" x14ac:dyDescent="0.25">
      <c r="A12" s="13" t="s">
        <v>210</v>
      </c>
      <c r="B12" s="15">
        <v>210843</v>
      </c>
      <c r="C12" s="15"/>
      <c r="G12" s="13" t="s">
        <v>209</v>
      </c>
      <c r="H12" s="15">
        <v>1</v>
      </c>
      <c r="I12" s="15">
        <v>1</v>
      </c>
    </row>
    <row r="13" spans="1:9" x14ac:dyDescent="0.25">
      <c r="A13" s="13" t="s">
        <v>211</v>
      </c>
      <c r="B13" s="15">
        <v>38965</v>
      </c>
      <c r="C13" s="15">
        <v>35387</v>
      </c>
      <c r="G13" s="13" t="s">
        <v>210</v>
      </c>
      <c r="H13" s="15"/>
      <c r="I13" s="15">
        <v>1</v>
      </c>
    </row>
    <row r="14" spans="1:9" x14ac:dyDescent="0.25">
      <c r="A14" s="13" t="s">
        <v>212</v>
      </c>
      <c r="B14" s="15">
        <v>234064</v>
      </c>
      <c r="C14" s="15">
        <v>132371</v>
      </c>
      <c r="G14" s="13" t="s">
        <v>211</v>
      </c>
      <c r="H14" s="15">
        <v>1</v>
      </c>
      <c r="I14" s="15">
        <v>1</v>
      </c>
    </row>
    <row r="15" spans="1:9" x14ac:dyDescent="0.25">
      <c r="A15" s="13" t="s">
        <v>213</v>
      </c>
      <c r="B15" s="15">
        <v>344486</v>
      </c>
      <c r="C15" s="15">
        <v>217934</v>
      </c>
      <c r="G15" s="13" t="s">
        <v>212</v>
      </c>
      <c r="H15" s="15">
        <v>1</v>
      </c>
      <c r="I15" s="15">
        <v>1</v>
      </c>
    </row>
    <row r="16" spans="1:9" x14ac:dyDescent="0.25">
      <c r="G16" s="13" t="s">
        <v>213</v>
      </c>
      <c r="H16" s="15">
        <v>1</v>
      </c>
      <c r="I16" s="15">
        <v>1</v>
      </c>
    </row>
    <row r="17" spans="7:9" x14ac:dyDescent="0.25">
      <c r="G17" s="13" t="s">
        <v>214</v>
      </c>
      <c r="H17" s="15">
        <v>9</v>
      </c>
      <c r="I17" s="15">
        <v>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1"/>
  <sheetViews>
    <sheetView workbookViewId="0">
      <selection activeCell="C2" sqref="C2"/>
    </sheetView>
  </sheetViews>
  <sheetFormatPr defaultRowHeight="15" x14ac:dyDescent="0.25"/>
  <cols>
    <col min="2" max="2" width="28.140625" customWidth="1"/>
    <col min="5" max="5" width="14.28515625" customWidth="1"/>
    <col min="6" max="6" width="20.7109375" customWidth="1"/>
    <col min="7" max="7" width="14.140625" customWidth="1"/>
    <col min="13" max="13" width="30.140625" customWidth="1"/>
    <col min="17" max="17" width="16.140625" customWidth="1"/>
    <col min="18" max="18" width="23.28515625" customWidth="1"/>
    <col min="19" max="19" width="7.140625" customWidth="1"/>
  </cols>
  <sheetData>
    <row r="1" spans="1:19" x14ac:dyDescent="0.25">
      <c r="A1" s="1" t="s">
        <v>0</v>
      </c>
      <c r="B1" s="2" t="s">
        <v>1</v>
      </c>
      <c r="C1" s="1" t="s">
        <v>2</v>
      </c>
      <c r="D1" s="1" t="s">
        <v>3</v>
      </c>
      <c r="E1" s="1" t="s">
        <v>4</v>
      </c>
      <c r="F1" s="1" t="s">
        <v>201</v>
      </c>
      <c r="G1" s="3" t="s">
        <v>5</v>
      </c>
      <c r="H1" s="1" t="s">
        <v>6</v>
      </c>
      <c r="I1" s="1" t="s">
        <v>7</v>
      </c>
      <c r="J1" s="1" t="s">
        <v>8</v>
      </c>
      <c r="K1" s="1" t="s">
        <v>9</v>
      </c>
      <c r="L1" s="1" t="s">
        <v>10</v>
      </c>
      <c r="M1" s="1" t="s">
        <v>11</v>
      </c>
      <c r="N1" s="4" t="s">
        <v>12</v>
      </c>
      <c r="O1" s="1" t="s">
        <v>13</v>
      </c>
      <c r="P1" s="1" t="s">
        <v>14</v>
      </c>
      <c r="Q1" s="1" t="s">
        <v>15</v>
      </c>
      <c r="R1" s="1" t="s">
        <v>16</v>
      </c>
      <c r="S1" s="1" t="s">
        <v>17</v>
      </c>
    </row>
    <row r="2" spans="1:19" x14ac:dyDescent="0.25">
      <c r="A2" s="5">
        <v>1</v>
      </c>
      <c r="B2" s="6" t="str">
        <f t="shared" ref="B2:B33" si="0">UPPER(CONCATENATE(C2," ",D2," ",E2,))</f>
        <v>MS. ANNIE ABBOTT</v>
      </c>
      <c r="C2" s="6" t="s">
        <v>18</v>
      </c>
      <c r="D2" s="6" t="s">
        <v>19</v>
      </c>
      <c r="E2" s="6" t="s">
        <v>20</v>
      </c>
      <c r="F2" s="6" t="str">
        <f>TEXT(G2,"mmm")</f>
        <v>Sep</v>
      </c>
      <c r="G2" s="7">
        <v>35699</v>
      </c>
      <c r="H2" s="6" t="s">
        <v>21</v>
      </c>
      <c r="I2" s="6" t="s">
        <v>199</v>
      </c>
      <c r="J2" s="8" t="s">
        <v>22</v>
      </c>
      <c r="K2" s="8" t="str">
        <f>HLOOKUP(J2,[1]LOCATION!$A$2:$M$3,2,0)</f>
        <v>USA</v>
      </c>
      <c r="L2" s="8" t="str">
        <f>INDEX([1]LOCATION!$A$1:$M$2,1,MATCH($J2,[1]LOCATION!$A$2:$M$2,0))</f>
        <v>English</v>
      </c>
      <c r="M2" s="8" t="str">
        <f t="shared" ref="M2:M33" si="1">LOWER(IF(OR($L2="English"),CONCATENATE($E2,".",$D2,"@xyz.org"),CONCATENATE($E2,".",$D2,"@xyz.com")))</f>
        <v>abbott.annie@xyz.org</v>
      </c>
      <c r="N2" s="9">
        <v>94</v>
      </c>
      <c r="O2" s="6" t="s">
        <v>23</v>
      </c>
      <c r="P2" s="6" t="s">
        <v>24</v>
      </c>
      <c r="Q2" s="6" t="str">
        <f>INDEX([1]SPORT!$A$1:$B$33,MATCH(R2,[1]SPORT!$B$1:$B$33,0),1)</f>
        <v>INDOOR</v>
      </c>
      <c r="R2" s="6" t="s">
        <v>25</v>
      </c>
      <c r="S2" s="10">
        <v>80727</v>
      </c>
    </row>
    <row r="3" spans="1:19" x14ac:dyDescent="0.25">
      <c r="A3" s="5">
        <v>2</v>
      </c>
      <c r="B3" s="6" t="str">
        <f t="shared" si="0"/>
        <v>MS. AURELIE LIESUCHKE</v>
      </c>
      <c r="C3" s="11" t="s">
        <v>18</v>
      </c>
      <c r="D3" s="11" t="s">
        <v>26</v>
      </c>
      <c r="E3" s="11" t="s">
        <v>27</v>
      </c>
      <c r="F3" s="6" t="str">
        <f t="shared" ref="F3:F51" si="2">TEXT(G3,"mmm")</f>
        <v>Sep</v>
      </c>
      <c r="G3" s="7">
        <v>35700</v>
      </c>
      <c r="H3" s="11" t="s">
        <v>28</v>
      </c>
      <c r="I3" s="11" t="s">
        <v>199</v>
      </c>
      <c r="J3" s="8" t="s">
        <v>22</v>
      </c>
      <c r="K3" s="8" t="str">
        <f>HLOOKUP(J3,[1]LOCATION!$A$2:$M$3,2,0)</f>
        <v>USA</v>
      </c>
      <c r="L3" s="8" t="str">
        <f>INDEX([1]LOCATION!$A$1:$M$2,1,MATCH($J3,[1]LOCATION!$A$2:$M$2,0))</f>
        <v>English</v>
      </c>
      <c r="M3" s="8" t="str">
        <f t="shared" si="1"/>
        <v>liesuchke.aurelie@xyz.org</v>
      </c>
      <c r="N3" s="9">
        <v>84.2</v>
      </c>
      <c r="O3" s="11" t="s">
        <v>29</v>
      </c>
      <c r="P3" s="11" t="s">
        <v>30</v>
      </c>
      <c r="Q3" s="6" t="str">
        <f>INDEX([1]SPORT!$A$1:$B$33,MATCH(R3,[1]SPORT!$B$1:$B$33,0),1)</f>
        <v>INDOOR</v>
      </c>
      <c r="R3" s="11" t="s">
        <v>31</v>
      </c>
      <c r="S3" s="10">
        <v>87471</v>
      </c>
    </row>
    <row r="4" spans="1:19" x14ac:dyDescent="0.25">
      <c r="A4" s="5">
        <v>3</v>
      </c>
      <c r="B4" s="6" t="str">
        <f t="shared" si="0"/>
        <v>SR. TOMAS FILHO</v>
      </c>
      <c r="C4" s="11" t="s">
        <v>32</v>
      </c>
      <c r="D4" s="11" t="s">
        <v>33</v>
      </c>
      <c r="E4" s="11" t="s">
        <v>34</v>
      </c>
      <c r="F4" s="6" t="str">
        <f t="shared" si="2"/>
        <v>Sep</v>
      </c>
      <c r="G4" s="7">
        <v>35701</v>
      </c>
      <c r="H4" s="11" t="s">
        <v>35</v>
      </c>
      <c r="I4" s="11" t="s">
        <v>200</v>
      </c>
      <c r="J4" s="8" t="s">
        <v>36</v>
      </c>
      <c r="K4" s="8" t="str">
        <f>HLOOKUP(J4,[1]LOCATION!$A$2:$M$3,2,0)</f>
        <v>BRAZIL</v>
      </c>
      <c r="L4" s="8" t="str">
        <f>INDEX([1]LOCATION!$A$1:$M$2,1,MATCH($J4,[1]LOCATION!$A$2:$M$2,0))</f>
        <v>Portuguese</v>
      </c>
      <c r="M4" s="8" t="str">
        <f t="shared" si="1"/>
        <v>filho.tomas@xyz.com</v>
      </c>
      <c r="N4" s="9">
        <v>52.9</v>
      </c>
      <c r="O4" s="11" t="s">
        <v>37</v>
      </c>
      <c r="P4" s="11" t="s">
        <v>24</v>
      </c>
      <c r="Q4" s="6" t="str">
        <f>INDEX([1]SPORT!$A$1:$B$33,MATCH(R4,[1]SPORT!$B$1:$B$33,0),1)</f>
        <v>OUTDOOR</v>
      </c>
      <c r="R4" s="11" t="s">
        <v>38</v>
      </c>
      <c r="S4" s="10">
        <v>64724</v>
      </c>
    </row>
    <row r="5" spans="1:19" x14ac:dyDescent="0.25">
      <c r="A5" s="5">
        <v>4</v>
      </c>
      <c r="B5" s="6" t="str">
        <f t="shared" si="0"/>
        <v>MS. DARBY CRUICKSHANK</v>
      </c>
      <c r="C5" s="11" t="s">
        <v>18</v>
      </c>
      <c r="D5" s="11" t="s">
        <v>39</v>
      </c>
      <c r="E5" s="11" t="s">
        <v>40</v>
      </c>
      <c r="F5" s="6" t="str">
        <f t="shared" si="2"/>
        <v>Sep</v>
      </c>
      <c r="G5" s="7">
        <v>35702</v>
      </c>
      <c r="H5" s="11" t="s">
        <v>41</v>
      </c>
      <c r="I5" s="11" t="s">
        <v>199</v>
      </c>
      <c r="J5" s="8" t="s">
        <v>22</v>
      </c>
      <c r="K5" s="8" t="str">
        <f>HLOOKUP(J5,[1]LOCATION!$A$2:$M$3,2,0)</f>
        <v>USA</v>
      </c>
      <c r="L5" s="8" t="str">
        <f>INDEX([1]LOCATION!$A$1:$M$2,1,MATCH($J5,[1]LOCATION!$A$2:$M$2,0))</f>
        <v>English</v>
      </c>
      <c r="M5" s="8" t="str">
        <f t="shared" si="1"/>
        <v>cruickshank.darby@xyz.org</v>
      </c>
      <c r="N5" s="9">
        <v>48.9</v>
      </c>
      <c r="O5" s="11" t="s">
        <v>23</v>
      </c>
      <c r="P5" s="11" t="s">
        <v>30</v>
      </c>
      <c r="Q5" s="6" t="str">
        <f>INDEX([1]SPORT!$A$1:$B$33,MATCH(R5,[1]SPORT!$B$1:$B$33,0),1)</f>
        <v>OUTDOOR</v>
      </c>
      <c r="R5" s="11" t="s">
        <v>42</v>
      </c>
      <c r="S5" s="10">
        <v>110823</v>
      </c>
    </row>
    <row r="6" spans="1:19" x14ac:dyDescent="0.25">
      <c r="A6" s="5">
        <v>5</v>
      </c>
      <c r="B6" s="6" t="str">
        <f t="shared" si="0"/>
        <v>DR. JAYDON BORER</v>
      </c>
      <c r="C6" s="11" t="s">
        <v>43</v>
      </c>
      <c r="D6" s="11" t="s">
        <v>44</v>
      </c>
      <c r="E6" s="11" t="s">
        <v>45</v>
      </c>
      <c r="F6" s="6" t="str">
        <f t="shared" si="2"/>
        <v>Sep</v>
      </c>
      <c r="G6" s="7">
        <v>35703</v>
      </c>
      <c r="H6" s="11" t="s">
        <v>41</v>
      </c>
      <c r="I6" s="11" t="s">
        <v>200</v>
      </c>
      <c r="J6" s="8" t="s">
        <v>22</v>
      </c>
      <c r="K6" s="8" t="str">
        <f>HLOOKUP(J6,[1]LOCATION!$A$2:$M$3,2,0)</f>
        <v>USA</v>
      </c>
      <c r="L6" s="8" t="str">
        <f>INDEX([1]LOCATION!$A$1:$M$2,1,MATCH($J6,[1]LOCATION!$A$2:$M$2,0))</f>
        <v>English</v>
      </c>
      <c r="M6" s="8" t="str">
        <f t="shared" si="1"/>
        <v>borer.jaydon@xyz.org</v>
      </c>
      <c r="N6" s="9">
        <v>84.8</v>
      </c>
      <c r="O6" s="11" t="s">
        <v>46</v>
      </c>
      <c r="P6" s="11" t="s">
        <v>47</v>
      </c>
      <c r="Q6" s="6" t="str">
        <f>INDEX([1]SPORT!$A$1:$B$33,MATCH(R6,[1]SPORT!$B$1:$B$33,0),1)</f>
        <v>INDOOR</v>
      </c>
      <c r="R6" s="11" t="s">
        <v>48</v>
      </c>
      <c r="S6" s="10">
        <v>56916</v>
      </c>
    </row>
    <row r="7" spans="1:19" x14ac:dyDescent="0.25">
      <c r="A7" s="5">
        <v>6</v>
      </c>
      <c r="B7" s="6" t="str">
        <f t="shared" si="0"/>
        <v>MR. MORIAH  LYNCH</v>
      </c>
      <c r="C7" s="11" t="s">
        <v>49</v>
      </c>
      <c r="D7" s="11" t="s">
        <v>50</v>
      </c>
      <c r="E7" s="11" t="s">
        <v>51</v>
      </c>
      <c r="F7" s="6" t="str">
        <f t="shared" si="2"/>
        <v>Oct</v>
      </c>
      <c r="G7" s="7">
        <v>35704</v>
      </c>
      <c r="H7" s="11" t="s">
        <v>52</v>
      </c>
      <c r="I7" s="11" t="s">
        <v>200</v>
      </c>
      <c r="J7" s="8" t="s">
        <v>22</v>
      </c>
      <c r="K7" s="8" t="str">
        <f>HLOOKUP(J7,[1]LOCATION!$A$2:$M$3,2,0)</f>
        <v>USA</v>
      </c>
      <c r="L7" s="8" t="str">
        <f>INDEX([1]LOCATION!$A$1:$M$2,1,MATCH($J7,[1]LOCATION!$A$2:$M$2,0))</f>
        <v>English</v>
      </c>
      <c r="M7" s="8" t="str">
        <f t="shared" si="1"/>
        <v>lynch.moriah @xyz.org</v>
      </c>
      <c r="N7" s="9">
        <v>83.2</v>
      </c>
      <c r="O7" s="11" t="s">
        <v>46</v>
      </c>
      <c r="P7" s="11" t="s">
        <v>30</v>
      </c>
      <c r="Q7" s="6" t="str">
        <f>INDEX([1]SPORT!$A$1:$B$33,MATCH(R7,[1]SPORT!$B$1:$B$33,0),1)</f>
        <v>INDOOR</v>
      </c>
      <c r="R7" s="11" t="s">
        <v>53</v>
      </c>
      <c r="S7" s="10">
        <v>51133</v>
      </c>
    </row>
    <row r="8" spans="1:19" x14ac:dyDescent="0.25">
      <c r="A8" s="5">
        <v>7</v>
      </c>
      <c r="B8" s="6" t="str">
        <f t="shared" si="0"/>
        <v>MS. AMIYA EICHMANN</v>
      </c>
      <c r="C8" s="11" t="s">
        <v>18</v>
      </c>
      <c r="D8" s="11" t="s">
        <v>54</v>
      </c>
      <c r="E8" s="11" t="s">
        <v>55</v>
      </c>
      <c r="F8" s="6" t="str">
        <f t="shared" si="2"/>
        <v>Oct</v>
      </c>
      <c r="G8" s="7">
        <v>35705</v>
      </c>
      <c r="H8" s="11" t="s">
        <v>56</v>
      </c>
      <c r="I8" s="11" t="s">
        <v>199</v>
      </c>
      <c r="J8" s="8" t="s">
        <v>22</v>
      </c>
      <c r="K8" s="8" t="str">
        <f>HLOOKUP(J8,[1]LOCATION!$A$2:$M$3,2,0)</f>
        <v>USA</v>
      </c>
      <c r="L8" s="8" t="str">
        <f>INDEX([1]LOCATION!$A$1:$M$2,1,MATCH($J8,[1]LOCATION!$A$2:$M$2,0))</f>
        <v>English</v>
      </c>
      <c r="M8" s="8" t="str">
        <f t="shared" si="1"/>
        <v>eichmann.amiya@xyz.org</v>
      </c>
      <c r="N8" s="9">
        <v>61.1</v>
      </c>
      <c r="O8" s="11" t="s">
        <v>46</v>
      </c>
      <c r="P8" s="11" t="s">
        <v>47</v>
      </c>
      <c r="Q8" s="6" t="str">
        <f>INDEX([1]SPORT!$A$1:$B$33,MATCH(R8,[1]SPORT!$B$1:$B$33,0),1)</f>
        <v>OUTDOOR</v>
      </c>
      <c r="R8" s="11" t="s">
        <v>57</v>
      </c>
      <c r="S8" s="10">
        <v>65465</v>
      </c>
    </row>
    <row r="9" spans="1:19" x14ac:dyDescent="0.25">
      <c r="A9" s="5">
        <v>8</v>
      </c>
      <c r="B9" s="6" t="str">
        <f t="shared" si="0"/>
        <v>MR. PIERCE RAU</v>
      </c>
      <c r="C9" s="11" t="s">
        <v>49</v>
      </c>
      <c r="D9" s="11" t="s">
        <v>58</v>
      </c>
      <c r="E9" s="11" t="s">
        <v>59</v>
      </c>
      <c r="F9" s="6" t="str">
        <f t="shared" si="2"/>
        <v>Oct</v>
      </c>
      <c r="G9" s="7">
        <v>35706</v>
      </c>
      <c r="H9" s="11" t="s">
        <v>41</v>
      </c>
      <c r="I9" s="11" t="s">
        <v>200</v>
      </c>
      <c r="J9" s="8" t="s">
        <v>22</v>
      </c>
      <c r="K9" s="8" t="str">
        <f>HLOOKUP(J9,[1]LOCATION!$A$2:$M$3,2,0)</f>
        <v>USA</v>
      </c>
      <c r="L9" s="8" t="str">
        <f>INDEX([1]LOCATION!$A$1:$M$2,1,MATCH($J9,[1]LOCATION!$A$2:$M$2,0))</f>
        <v>English</v>
      </c>
      <c r="M9" s="8" t="str">
        <f t="shared" si="1"/>
        <v>rau.pierce@xyz.org</v>
      </c>
      <c r="N9" s="9">
        <v>105.7</v>
      </c>
      <c r="O9" s="11" t="s">
        <v>37</v>
      </c>
      <c r="P9" s="11" t="s">
        <v>60</v>
      </c>
      <c r="Q9" s="6" t="str">
        <f>INDEX([1]SPORT!$A$1:$B$33,MATCH(R9,[1]SPORT!$B$1:$B$33,0),1)</f>
        <v>INDOOR</v>
      </c>
      <c r="R9" s="11" t="s">
        <v>61</v>
      </c>
      <c r="S9" s="10">
        <v>109885</v>
      </c>
    </row>
    <row r="10" spans="1:19" x14ac:dyDescent="0.25">
      <c r="A10" s="5">
        <v>9</v>
      </c>
      <c r="B10" s="6" t="str">
        <f t="shared" si="0"/>
        <v>MS. AMELIA STEVENS</v>
      </c>
      <c r="C10" s="11" t="s">
        <v>18</v>
      </c>
      <c r="D10" s="11" t="s">
        <v>62</v>
      </c>
      <c r="E10" s="11" t="s">
        <v>63</v>
      </c>
      <c r="F10" s="6" t="str">
        <f t="shared" si="2"/>
        <v>Oct</v>
      </c>
      <c r="G10" s="7">
        <v>35707</v>
      </c>
      <c r="H10" s="11" t="s">
        <v>28</v>
      </c>
      <c r="I10" s="11" t="s">
        <v>199</v>
      </c>
      <c r="J10" s="8" t="s">
        <v>64</v>
      </c>
      <c r="K10" s="8" t="str">
        <f>HLOOKUP(J10,[1]LOCATION!$A$2:$M$3,2,0)</f>
        <v>UK</v>
      </c>
      <c r="L10" s="8" t="str">
        <f>INDEX([1]LOCATION!$A$1:$M$2,1,MATCH($J10,[1]LOCATION!$A$2:$M$2,0))</f>
        <v>English</v>
      </c>
      <c r="M10" s="8" t="str">
        <f t="shared" si="1"/>
        <v>stevens.amelia@xyz.org</v>
      </c>
      <c r="N10" s="9">
        <v>65.3</v>
      </c>
      <c r="O10" s="11" t="s">
        <v>46</v>
      </c>
      <c r="P10" s="11" t="s">
        <v>60</v>
      </c>
      <c r="Q10" s="6" t="str">
        <f>INDEX([1]SPORT!$A$1:$B$33,MATCH(R10,[1]SPORT!$B$1:$B$33,0),1)</f>
        <v>INDOOR</v>
      </c>
      <c r="R10" s="11" t="s">
        <v>65</v>
      </c>
      <c r="S10" s="10">
        <v>60061</v>
      </c>
    </row>
    <row r="11" spans="1:19" x14ac:dyDescent="0.25">
      <c r="A11" s="5">
        <v>10</v>
      </c>
      <c r="B11" s="6" t="str">
        <f t="shared" si="0"/>
        <v>MR. TOBY SIMPSON</v>
      </c>
      <c r="C11" s="11" t="s">
        <v>49</v>
      </c>
      <c r="D11" s="11" t="s">
        <v>66</v>
      </c>
      <c r="E11" s="11" t="s">
        <v>67</v>
      </c>
      <c r="F11" s="6" t="str">
        <f t="shared" si="2"/>
        <v>Oct</v>
      </c>
      <c r="G11" s="7">
        <v>35708</v>
      </c>
      <c r="H11" s="11" t="s">
        <v>52</v>
      </c>
      <c r="I11" s="11" t="s">
        <v>200</v>
      </c>
      <c r="J11" s="8" t="s">
        <v>64</v>
      </c>
      <c r="K11" s="8" t="str">
        <f>HLOOKUP(J11,[1]LOCATION!$A$2:$M$3,2,0)</f>
        <v>UK</v>
      </c>
      <c r="L11" s="8" t="str">
        <f>INDEX([1]LOCATION!$A$1:$M$2,1,MATCH($J11,[1]LOCATION!$A$2:$M$2,0))</f>
        <v>English</v>
      </c>
      <c r="M11" s="8" t="str">
        <f t="shared" si="1"/>
        <v>simpson.toby@xyz.org</v>
      </c>
      <c r="N11" s="9">
        <v>62.9</v>
      </c>
      <c r="O11" s="11" t="s">
        <v>37</v>
      </c>
      <c r="P11" s="11" t="s">
        <v>68</v>
      </c>
      <c r="Q11" s="6" t="str">
        <f>INDEX([1]SPORT!$A$1:$B$33,MATCH(R11,[1]SPORT!$B$1:$B$33,0),1)</f>
        <v>OUTDOOR</v>
      </c>
      <c r="R11" s="11" t="s">
        <v>57</v>
      </c>
      <c r="S11" s="10">
        <v>32758</v>
      </c>
    </row>
    <row r="12" spans="1:19" x14ac:dyDescent="0.25">
      <c r="A12" s="5">
        <v>11</v>
      </c>
      <c r="B12" s="6" t="str">
        <f t="shared" si="0"/>
        <v>SIR ETHAN MURPHY</v>
      </c>
      <c r="C12" s="11" t="s">
        <v>69</v>
      </c>
      <c r="D12" s="11" t="s">
        <v>70</v>
      </c>
      <c r="E12" s="11" t="s">
        <v>71</v>
      </c>
      <c r="F12" s="6" t="str">
        <f t="shared" si="2"/>
        <v>Oct</v>
      </c>
      <c r="G12" s="7">
        <v>35709</v>
      </c>
      <c r="H12" s="11" t="s">
        <v>72</v>
      </c>
      <c r="I12" s="11" t="s">
        <v>200</v>
      </c>
      <c r="J12" s="8" t="s">
        <v>64</v>
      </c>
      <c r="K12" s="8" t="str">
        <f>HLOOKUP(J12,[1]LOCATION!$A$2:$M$3,2,0)</f>
        <v>UK</v>
      </c>
      <c r="L12" s="8" t="str">
        <f>INDEX([1]LOCATION!$A$1:$M$2,1,MATCH($J12,[1]LOCATION!$A$2:$M$2,0))</f>
        <v>English</v>
      </c>
      <c r="M12" s="8" t="str">
        <f t="shared" si="1"/>
        <v>murphy.ethan@xyz.org</v>
      </c>
      <c r="N12" s="9">
        <v>104.3</v>
      </c>
      <c r="O12" s="11" t="s">
        <v>29</v>
      </c>
      <c r="P12" s="11" t="s">
        <v>68</v>
      </c>
      <c r="Q12" s="6" t="str">
        <f>INDEX([1]SPORT!$A$1:$B$33,MATCH(R12,[1]SPORT!$B$1:$B$33,0),1)</f>
        <v>OUTDOOR</v>
      </c>
      <c r="R12" s="11" t="s">
        <v>73</v>
      </c>
      <c r="S12" s="10">
        <v>99613</v>
      </c>
    </row>
    <row r="13" spans="1:19" x14ac:dyDescent="0.25">
      <c r="A13" s="5">
        <v>12</v>
      </c>
      <c r="B13" s="6" t="str">
        <f t="shared" si="0"/>
        <v>MRS. ASHLEY WOOD</v>
      </c>
      <c r="C13" s="11" t="s">
        <v>74</v>
      </c>
      <c r="D13" s="11" t="s">
        <v>75</v>
      </c>
      <c r="E13" s="11" t="s">
        <v>76</v>
      </c>
      <c r="F13" s="6" t="str">
        <f t="shared" si="2"/>
        <v>Oct</v>
      </c>
      <c r="G13" s="7">
        <v>35710</v>
      </c>
      <c r="H13" s="11" t="s">
        <v>21</v>
      </c>
      <c r="I13" s="11" t="s">
        <v>199</v>
      </c>
      <c r="J13" s="8" t="s">
        <v>64</v>
      </c>
      <c r="K13" s="8" t="str">
        <f>HLOOKUP(J13,[1]LOCATION!$A$2:$M$3,2,0)</f>
        <v>UK</v>
      </c>
      <c r="L13" s="8" t="str">
        <f>INDEX([1]LOCATION!$A$1:$M$2,1,MATCH($J13,[1]LOCATION!$A$2:$M$2,0))</f>
        <v>English</v>
      </c>
      <c r="M13" s="8" t="str">
        <f t="shared" si="1"/>
        <v>wood.ashley@xyz.org</v>
      </c>
      <c r="N13" s="9">
        <v>100.7</v>
      </c>
      <c r="O13" s="11" t="s">
        <v>29</v>
      </c>
      <c r="P13" s="11" t="s">
        <v>68</v>
      </c>
      <c r="Q13" s="6" t="str">
        <f>INDEX([1]SPORT!$A$1:$B$33,MATCH(R13,[1]SPORT!$B$1:$B$33,0),1)</f>
        <v>OUTDOOR</v>
      </c>
      <c r="R13" s="11" t="s">
        <v>77</v>
      </c>
      <c r="S13" s="10">
        <v>56595</v>
      </c>
    </row>
    <row r="14" spans="1:19" x14ac:dyDescent="0.25">
      <c r="A14" s="5">
        <v>13</v>
      </c>
      <c r="B14" s="6" t="str">
        <f t="shared" si="0"/>
        <v>MS. MEGAN SCOTT</v>
      </c>
      <c r="C14" s="11" t="s">
        <v>18</v>
      </c>
      <c r="D14" s="11" t="s">
        <v>78</v>
      </c>
      <c r="E14" s="11" t="s">
        <v>79</v>
      </c>
      <c r="F14" s="6" t="str">
        <f t="shared" si="2"/>
        <v>Oct</v>
      </c>
      <c r="G14" s="7">
        <v>35711</v>
      </c>
      <c r="H14" s="11" t="s">
        <v>28</v>
      </c>
      <c r="I14" s="11" t="s">
        <v>199</v>
      </c>
      <c r="J14" s="8" t="s">
        <v>64</v>
      </c>
      <c r="K14" s="8" t="str">
        <f>HLOOKUP(J14,[1]LOCATION!$A$2:$M$3,2,0)</f>
        <v>UK</v>
      </c>
      <c r="L14" s="8" t="str">
        <f>INDEX([1]LOCATION!$A$1:$M$2,1,MATCH($J14,[1]LOCATION!$A$2:$M$2,0))</f>
        <v>English</v>
      </c>
      <c r="M14" s="8" t="str">
        <f t="shared" si="1"/>
        <v>scott.megan@xyz.org</v>
      </c>
      <c r="N14" s="9">
        <v>70.900000000000006</v>
      </c>
      <c r="O14" s="11" t="s">
        <v>23</v>
      </c>
      <c r="P14" s="11" t="s">
        <v>24</v>
      </c>
      <c r="Q14" s="6" t="str">
        <f>INDEX([1]SPORT!$A$1:$B$33,MATCH(R14,[1]SPORT!$B$1:$B$33,0),1)</f>
        <v>OUTDOOR</v>
      </c>
      <c r="R14" s="11" t="s">
        <v>80</v>
      </c>
      <c r="S14" s="10">
        <v>117408</v>
      </c>
    </row>
    <row r="15" spans="1:19" x14ac:dyDescent="0.25">
      <c r="A15" s="5">
        <v>14</v>
      </c>
      <c r="B15" s="6" t="str">
        <f t="shared" si="0"/>
        <v>HR. HELMUT WEINHAE</v>
      </c>
      <c r="C15" s="11" t="s">
        <v>81</v>
      </c>
      <c r="D15" s="11" t="s">
        <v>82</v>
      </c>
      <c r="E15" s="11" t="s">
        <v>83</v>
      </c>
      <c r="F15" s="6" t="str">
        <f t="shared" si="2"/>
        <v>Oct</v>
      </c>
      <c r="G15" s="7">
        <v>35712</v>
      </c>
      <c r="H15" s="11" t="s">
        <v>84</v>
      </c>
      <c r="I15" s="11" t="s">
        <v>200</v>
      </c>
      <c r="J15" s="8" t="s">
        <v>85</v>
      </c>
      <c r="K15" s="8" t="str">
        <f>HLOOKUP(J15,[1]LOCATION!$A$2:$M$3,2,0)</f>
        <v>GERMANY</v>
      </c>
      <c r="L15" s="8" t="str">
        <f>INDEX([1]LOCATION!$A$1:$M$2,1,MATCH($J15,[1]LOCATION!$A$2:$M$2,0))</f>
        <v>German</v>
      </c>
      <c r="M15" s="8" t="str">
        <f t="shared" si="1"/>
        <v>weinhae.helmut@xyz.com</v>
      </c>
      <c r="N15" s="9">
        <v>68.3</v>
      </c>
      <c r="O15" s="11" t="s">
        <v>86</v>
      </c>
      <c r="P15" s="11" t="s">
        <v>60</v>
      </c>
      <c r="Q15" s="6" t="str">
        <f>INDEX([1]SPORT!$A$1:$B$33,MATCH(R15,[1]SPORT!$B$1:$B$33,0),1)</f>
        <v>OUTDOOR</v>
      </c>
      <c r="R15" s="11" t="s">
        <v>87</v>
      </c>
      <c r="S15" s="10">
        <v>64862</v>
      </c>
    </row>
    <row r="16" spans="1:19" x14ac:dyDescent="0.25">
      <c r="A16" s="5">
        <v>15</v>
      </c>
      <c r="B16" s="6" t="str">
        <f t="shared" si="0"/>
        <v>PROF. MILENA SCHOTIN</v>
      </c>
      <c r="C16" s="11" t="s">
        <v>88</v>
      </c>
      <c r="D16" s="11" t="s">
        <v>89</v>
      </c>
      <c r="E16" s="11" t="s">
        <v>90</v>
      </c>
      <c r="F16" s="6" t="str">
        <f t="shared" si="2"/>
        <v>Oct</v>
      </c>
      <c r="G16" s="7">
        <v>35713</v>
      </c>
      <c r="H16" s="11" t="s">
        <v>91</v>
      </c>
      <c r="I16" s="11" t="s">
        <v>199</v>
      </c>
      <c r="J16" s="8" t="s">
        <v>85</v>
      </c>
      <c r="K16" s="8" t="str">
        <f>HLOOKUP(J16,[1]LOCATION!$A$2:$M$3,2,0)</f>
        <v>GERMANY</v>
      </c>
      <c r="L16" s="8" t="str">
        <f>INDEX([1]LOCATION!$A$1:$M$2,1,MATCH($J16,[1]LOCATION!$A$2:$M$2,0))</f>
        <v>German</v>
      </c>
      <c r="M16" s="8" t="str">
        <f t="shared" si="1"/>
        <v>schotin.milena@xyz.com</v>
      </c>
      <c r="N16" s="9">
        <v>105.3</v>
      </c>
      <c r="O16" s="11" t="s">
        <v>86</v>
      </c>
      <c r="P16" s="11" t="s">
        <v>68</v>
      </c>
      <c r="Q16" s="6" t="str">
        <f>INDEX([1]SPORT!$A$1:$B$33,MATCH(R16,[1]SPORT!$B$1:$B$33,0),1)</f>
        <v>INDOOR</v>
      </c>
      <c r="R16" s="11" t="s">
        <v>92</v>
      </c>
      <c r="S16" s="10">
        <v>10241</v>
      </c>
    </row>
    <row r="17" spans="1:19" x14ac:dyDescent="0.25">
      <c r="A17" s="5">
        <v>16</v>
      </c>
      <c r="B17" s="6" t="str">
        <f t="shared" si="0"/>
        <v>HR. LOTHAR BIRNBAUM</v>
      </c>
      <c r="C17" s="11" t="s">
        <v>81</v>
      </c>
      <c r="D17" s="11" t="s">
        <v>93</v>
      </c>
      <c r="E17" s="11" t="s">
        <v>94</v>
      </c>
      <c r="F17" s="6" t="str">
        <f t="shared" si="2"/>
        <v>Oct</v>
      </c>
      <c r="G17" s="7">
        <v>35714</v>
      </c>
      <c r="H17" s="11" t="s">
        <v>35</v>
      </c>
      <c r="I17" s="11" t="s">
        <v>200</v>
      </c>
      <c r="J17" s="8" t="s">
        <v>85</v>
      </c>
      <c r="K17" s="8" t="str">
        <f>HLOOKUP(J17,[1]LOCATION!$A$2:$M$3,2,0)</f>
        <v>GERMANY</v>
      </c>
      <c r="L17" s="8" t="str">
        <f>INDEX([1]LOCATION!$A$1:$M$2,1,MATCH($J17,[1]LOCATION!$A$2:$M$2,0))</f>
        <v>German</v>
      </c>
      <c r="M17" s="8" t="str">
        <f t="shared" si="1"/>
        <v>birnbaum.lothar@xyz.com</v>
      </c>
      <c r="N17" s="9">
        <v>48.6</v>
      </c>
      <c r="O17" s="11" t="s">
        <v>46</v>
      </c>
      <c r="P17" s="11" t="s">
        <v>68</v>
      </c>
      <c r="Q17" s="6" t="str">
        <f>INDEX([1]SPORT!$A$1:$B$33,MATCH(R17,[1]SPORT!$B$1:$B$33,0),1)</f>
        <v>OUTDOOR</v>
      </c>
      <c r="R17" s="11" t="s">
        <v>42</v>
      </c>
      <c r="S17" s="10">
        <v>88762</v>
      </c>
    </row>
    <row r="18" spans="1:19" x14ac:dyDescent="0.25">
      <c r="A18" s="5">
        <v>17</v>
      </c>
      <c r="B18" s="6" t="str">
        <f t="shared" si="0"/>
        <v>HR. PIETRO STOLZE</v>
      </c>
      <c r="C18" s="11" t="s">
        <v>81</v>
      </c>
      <c r="D18" s="11" t="s">
        <v>95</v>
      </c>
      <c r="E18" s="11" t="s">
        <v>96</v>
      </c>
      <c r="F18" s="6" t="str">
        <f t="shared" si="2"/>
        <v>Oct</v>
      </c>
      <c r="G18" s="7">
        <v>35715</v>
      </c>
      <c r="H18" s="11" t="s">
        <v>21</v>
      </c>
      <c r="I18" s="11" t="s">
        <v>200</v>
      </c>
      <c r="J18" s="8" t="s">
        <v>85</v>
      </c>
      <c r="K18" s="8" t="str">
        <f>HLOOKUP(J18,[1]LOCATION!$A$2:$M$3,2,0)</f>
        <v>GERMANY</v>
      </c>
      <c r="L18" s="8" t="str">
        <f>INDEX([1]LOCATION!$A$1:$M$2,1,MATCH($J18,[1]LOCATION!$A$2:$M$2,0))</f>
        <v>German</v>
      </c>
      <c r="M18" s="8" t="str">
        <f t="shared" si="1"/>
        <v>stolze.pietro@xyz.com</v>
      </c>
      <c r="N18" s="9">
        <v>105.9</v>
      </c>
      <c r="O18" s="11" t="s">
        <v>46</v>
      </c>
      <c r="P18" s="11" t="s">
        <v>24</v>
      </c>
      <c r="Q18" s="6" t="str">
        <f>INDEX([1]SPORT!$A$1:$B$33,MATCH(R18,[1]SPORT!$B$1:$B$33,0),1)</f>
        <v>INDOOR</v>
      </c>
      <c r="R18" s="11" t="s">
        <v>97</v>
      </c>
      <c r="S18" s="10">
        <v>80757</v>
      </c>
    </row>
    <row r="19" spans="1:19" x14ac:dyDescent="0.25">
      <c r="A19" s="5">
        <v>18</v>
      </c>
      <c r="B19" s="6" t="str">
        <f t="shared" si="0"/>
        <v>HR. RICHARD  TLUSTEK</v>
      </c>
      <c r="C19" s="11" t="s">
        <v>81</v>
      </c>
      <c r="D19" s="11" t="s">
        <v>98</v>
      </c>
      <c r="E19" s="11" t="s">
        <v>99</v>
      </c>
      <c r="F19" s="6" t="str">
        <f t="shared" si="2"/>
        <v>Oct</v>
      </c>
      <c r="G19" s="7">
        <v>35716</v>
      </c>
      <c r="H19" s="11" t="s">
        <v>84</v>
      </c>
      <c r="I19" s="11" t="s">
        <v>200</v>
      </c>
      <c r="J19" s="8" t="s">
        <v>85</v>
      </c>
      <c r="K19" s="8" t="str">
        <f>HLOOKUP(J19,[1]LOCATION!$A$2:$M$3,2,0)</f>
        <v>GERMANY</v>
      </c>
      <c r="L19" s="8" t="str">
        <f>INDEX([1]LOCATION!$A$1:$M$2,1,MATCH($J19,[1]LOCATION!$A$2:$M$2,0))</f>
        <v>German</v>
      </c>
      <c r="M19" s="8" t="str">
        <f t="shared" si="1"/>
        <v>tlustek.richard @xyz.com</v>
      </c>
      <c r="N19" s="9">
        <v>71.099999999999994</v>
      </c>
      <c r="O19" s="11" t="s">
        <v>46</v>
      </c>
      <c r="P19" s="11" t="s">
        <v>24</v>
      </c>
      <c r="Q19" s="6" t="str">
        <f>INDEX([1]SPORT!$A$1:$B$33,MATCH(R19,[1]SPORT!$B$1:$B$33,0),1)</f>
        <v>OUTDOOR</v>
      </c>
      <c r="R19" s="11" t="s">
        <v>100</v>
      </c>
      <c r="S19" s="10">
        <v>88794</v>
      </c>
    </row>
    <row r="20" spans="1:19" x14ac:dyDescent="0.25">
      <c r="A20" s="5">
        <v>19</v>
      </c>
      <c r="B20" s="6" t="str">
        <f t="shared" si="0"/>
        <v>DR. EARNESTINE RAYNOR</v>
      </c>
      <c r="C20" s="11" t="s">
        <v>43</v>
      </c>
      <c r="D20" s="11" t="s">
        <v>101</v>
      </c>
      <c r="E20" s="11" t="s">
        <v>102</v>
      </c>
      <c r="F20" s="6" t="str">
        <f t="shared" si="2"/>
        <v>Oct</v>
      </c>
      <c r="G20" s="7">
        <v>35717</v>
      </c>
      <c r="H20" s="11" t="s">
        <v>41</v>
      </c>
      <c r="I20" s="11" t="s">
        <v>199</v>
      </c>
      <c r="J20" s="8" t="s">
        <v>103</v>
      </c>
      <c r="K20" s="8" t="str">
        <f>HLOOKUP(J20,[1]LOCATION!$A$2:$M$3,2,0)</f>
        <v>AUSTRALIA</v>
      </c>
      <c r="L20" s="8" t="str">
        <f>INDEX([1]LOCATION!$A$1:$M$2,1,MATCH($J20,[1]LOCATION!$A$2:$M$2,0))</f>
        <v>English</v>
      </c>
      <c r="M20" s="8" t="str">
        <f t="shared" si="1"/>
        <v>raynor.earnestine@xyz.org</v>
      </c>
      <c r="N20" s="9">
        <v>70.3</v>
      </c>
      <c r="O20" s="11" t="s">
        <v>46</v>
      </c>
      <c r="P20" s="11" t="s">
        <v>60</v>
      </c>
      <c r="Q20" s="6" t="str">
        <f>INDEX([1]SPORT!$A$1:$B$33,MATCH(R20,[1]SPORT!$B$1:$B$33,0),1)</f>
        <v>INDOOR</v>
      </c>
      <c r="R20" s="11" t="s">
        <v>104</v>
      </c>
      <c r="S20" s="10">
        <v>63526</v>
      </c>
    </row>
    <row r="21" spans="1:19" x14ac:dyDescent="0.25">
      <c r="A21" s="5">
        <v>20</v>
      </c>
      <c r="B21" s="6" t="str">
        <f t="shared" si="0"/>
        <v>MR. JASON GAYLORD</v>
      </c>
      <c r="C21" s="11" t="s">
        <v>49</v>
      </c>
      <c r="D21" s="11" t="s">
        <v>105</v>
      </c>
      <c r="E21" s="11" t="s">
        <v>106</v>
      </c>
      <c r="F21" s="6" t="str">
        <f t="shared" si="2"/>
        <v>Oct</v>
      </c>
      <c r="G21" s="7">
        <v>35718</v>
      </c>
      <c r="H21" s="11" t="s">
        <v>107</v>
      </c>
      <c r="I21" s="11" t="s">
        <v>200</v>
      </c>
      <c r="J21" s="8" t="s">
        <v>103</v>
      </c>
      <c r="K21" s="8" t="str">
        <f>HLOOKUP(J21,[1]LOCATION!$A$2:$M$3,2,0)</f>
        <v>AUSTRALIA</v>
      </c>
      <c r="L21" s="8" t="str">
        <f>INDEX([1]LOCATION!$A$1:$M$2,1,MATCH($J21,[1]LOCATION!$A$2:$M$2,0))</f>
        <v>English</v>
      </c>
      <c r="M21" s="8" t="str">
        <f t="shared" si="1"/>
        <v>gaylord.jason@xyz.org</v>
      </c>
      <c r="N21" s="9">
        <v>54.7</v>
      </c>
      <c r="O21" s="11" t="s">
        <v>29</v>
      </c>
      <c r="P21" s="11" t="s">
        <v>30</v>
      </c>
      <c r="Q21" s="6" t="str">
        <f>INDEX([1]SPORT!$A$1:$B$33,MATCH(R21,[1]SPORT!$B$1:$B$33,0),1)</f>
        <v>INDOOR</v>
      </c>
      <c r="R21" s="11" t="s">
        <v>108</v>
      </c>
      <c r="S21" s="10">
        <v>46352</v>
      </c>
    </row>
    <row r="22" spans="1:19" x14ac:dyDescent="0.25">
      <c r="A22" s="5">
        <v>21</v>
      </c>
      <c r="B22" s="6" t="str">
        <f t="shared" si="0"/>
        <v>MR. KENDRICK SAUER</v>
      </c>
      <c r="C22" s="11" t="s">
        <v>49</v>
      </c>
      <c r="D22" s="11" t="s">
        <v>109</v>
      </c>
      <c r="E22" s="11" t="s">
        <v>110</v>
      </c>
      <c r="F22" s="6" t="str">
        <f t="shared" si="2"/>
        <v>Oct</v>
      </c>
      <c r="G22" s="7">
        <v>35719</v>
      </c>
      <c r="H22" s="11" t="s">
        <v>35</v>
      </c>
      <c r="I22" s="11" t="s">
        <v>200</v>
      </c>
      <c r="J22" s="8" t="s">
        <v>103</v>
      </c>
      <c r="K22" s="8" t="str">
        <f>HLOOKUP(J22,[1]LOCATION!$A$2:$M$3,2,0)</f>
        <v>AUSTRALIA</v>
      </c>
      <c r="L22" s="8" t="str">
        <f>INDEX([1]LOCATION!$A$1:$M$2,1,MATCH($J22,[1]LOCATION!$A$2:$M$2,0))</f>
        <v>English</v>
      </c>
      <c r="M22" s="8" t="str">
        <f t="shared" si="1"/>
        <v>sauer.kendrick@xyz.org</v>
      </c>
      <c r="N22" s="9">
        <v>100.9</v>
      </c>
      <c r="O22" s="11" t="s">
        <v>46</v>
      </c>
      <c r="P22" s="11" t="s">
        <v>47</v>
      </c>
      <c r="Q22" s="6" t="str">
        <f>INDEX([1]SPORT!$A$1:$B$33,MATCH(R22,[1]SPORT!$B$1:$B$33,0),1)</f>
        <v>OUTDOOR</v>
      </c>
      <c r="R22" s="11" t="s">
        <v>111</v>
      </c>
      <c r="S22" s="10">
        <v>106808</v>
      </c>
    </row>
    <row r="23" spans="1:19" x14ac:dyDescent="0.25">
      <c r="A23" s="5">
        <v>22</v>
      </c>
      <c r="B23" s="6" t="str">
        <f t="shared" si="0"/>
        <v>DR. ANNABELL OLSON</v>
      </c>
      <c r="C23" s="11" t="s">
        <v>43</v>
      </c>
      <c r="D23" s="11" t="s">
        <v>112</v>
      </c>
      <c r="E23" s="11" t="s">
        <v>113</v>
      </c>
      <c r="F23" s="6" t="str">
        <f t="shared" si="2"/>
        <v>Oct</v>
      </c>
      <c r="G23" s="7">
        <v>35720</v>
      </c>
      <c r="H23" s="11" t="s">
        <v>114</v>
      </c>
      <c r="I23" s="11" t="s">
        <v>199</v>
      </c>
      <c r="J23" s="8" t="s">
        <v>103</v>
      </c>
      <c r="K23" s="8" t="str">
        <f>HLOOKUP(J23,[1]LOCATION!$A$2:$M$3,2,0)</f>
        <v>AUSTRALIA</v>
      </c>
      <c r="L23" s="8" t="str">
        <f>INDEX([1]LOCATION!$A$1:$M$2,1,MATCH($J23,[1]LOCATION!$A$2:$M$2,0))</f>
        <v>English</v>
      </c>
      <c r="M23" s="8" t="str">
        <f t="shared" si="1"/>
        <v>olson.annabell@xyz.org</v>
      </c>
      <c r="N23" s="9">
        <v>84.3</v>
      </c>
      <c r="O23" s="11" t="s">
        <v>23</v>
      </c>
      <c r="P23" s="11" t="s">
        <v>60</v>
      </c>
      <c r="Q23" s="6" t="str">
        <f>INDEX([1]SPORT!$A$1:$B$33,MATCH(R23,[1]SPORT!$B$1:$B$33,0),1)</f>
        <v>OUTDOOR</v>
      </c>
      <c r="R23" s="11" t="s">
        <v>115</v>
      </c>
      <c r="S23" s="10">
        <v>96468</v>
      </c>
    </row>
    <row r="24" spans="1:19" x14ac:dyDescent="0.25">
      <c r="A24" s="5">
        <v>23</v>
      </c>
      <c r="B24" s="6" t="str">
        <f t="shared" si="0"/>
        <v>DR. JENA UPTON</v>
      </c>
      <c r="C24" s="11" t="s">
        <v>43</v>
      </c>
      <c r="D24" s="11" t="s">
        <v>116</v>
      </c>
      <c r="E24" s="11" t="s">
        <v>117</v>
      </c>
      <c r="F24" s="6" t="str">
        <f t="shared" si="2"/>
        <v>Oct</v>
      </c>
      <c r="G24" s="7">
        <v>35721</v>
      </c>
      <c r="H24" s="11" t="s">
        <v>52</v>
      </c>
      <c r="I24" s="11" t="s">
        <v>199</v>
      </c>
      <c r="J24" s="8" t="s">
        <v>103</v>
      </c>
      <c r="K24" s="8" t="str">
        <f>HLOOKUP(J24,[1]LOCATION!$A$2:$M$3,2,0)</f>
        <v>AUSTRALIA</v>
      </c>
      <c r="L24" s="8" t="str">
        <f>INDEX([1]LOCATION!$A$1:$M$2,1,MATCH($J24,[1]LOCATION!$A$2:$M$2,0))</f>
        <v>English</v>
      </c>
      <c r="M24" s="8" t="str">
        <f t="shared" si="1"/>
        <v>upton.jena@xyz.org</v>
      </c>
      <c r="N24" s="9">
        <v>66.8</v>
      </c>
      <c r="O24" s="11" t="s">
        <v>46</v>
      </c>
      <c r="P24" s="11" t="s">
        <v>68</v>
      </c>
      <c r="Q24" s="6" t="str">
        <f>INDEX([1]SPORT!$A$1:$B$33,MATCH(R24,[1]SPORT!$B$1:$B$33,0),1)</f>
        <v>OUTDOOR</v>
      </c>
      <c r="R24" s="11" t="s">
        <v>118</v>
      </c>
      <c r="S24" s="10">
        <v>16526</v>
      </c>
    </row>
    <row r="25" spans="1:19" x14ac:dyDescent="0.25">
      <c r="A25" s="5">
        <v>24</v>
      </c>
      <c r="B25" s="6" t="str">
        <f t="shared" si="0"/>
        <v>DR. SHANNY BINS</v>
      </c>
      <c r="C25" s="11" t="s">
        <v>43</v>
      </c>
      <c r="D25" s="11" t="s">
        <v>119</v>
      </c>
      <c r="E25" s="11" t="s">
        <v>120</v>
      </c>
      <c r="F25" s="6" t="str">
        <f t="shared" si="2"/>
        <v>Oct</v>
      </c>
      <c r="G25" s="7">
        <v>35722</v>
      </c>
      <c r="H25" s="11" t="s">
        <v>84</v>
      </c>
      <c r="I25" s="11" t="s">
        <v>199</v>
      </c>
      <c r="J25" s="8" t="s">
        <v>103</v>
      </c>
      <c r="K25" s="8" t="str">
        <f>HLOOKUP(J25,[1]LOCATION!$A$2:$M$3,2,0)</f>
        <v>AUSTRALIA</v>
      </c>
      <c r="L25" s="8" t="str">
        <f>INDEX([1]LOCATION!$A$1:$M$2,1,MATCH($J25,[1]LOCATION!$A$2:$M$2,0))</f>
        <v>English</v>
      </c>
      <c r="M25" s="8" t="str">
        <f t="shared" si="1"/>
        <v>bins.shanny@xyz.org</v>
      </c>
      <c r="N25" s="9">
        <v>59.4</v>
      </c>
      <c r="O25" s="11" t="s">
        <v>37</v>
      </c>
      <c r="P25" s="11" t="s">
        <v>47</v>
      </c>
      <c r="Q25" s="6" t="str">
        <f>INDEX([1]SPORT!$A$1:$B$33,MATCH(R25,[1]SPORT!$B$1:$B$33,0),1)</f>
        <v>OUTDOOR</v>
      </c>
      <c r="R25" s="11" t="s">
        <v>121</v>
      </c>
      <c r="S25" s="10">
        <v>21891</v>
      </c>
    </row>
    <row r="26" spans="1:19" x14ac:dyDescent="0.25">
      <c r="A26" s="5">
        <v>25</v>
      </c>
      <c r="B26" s="6" t="str">
        <f t="shared" si="0"/>
        <v>DR. TIA ABSHIRE</v>
      </c>
      <c r="C26" s="11" t="s">
        <v>43</v>
      </c>
      <c r="D26" s="11" t="s">
        <v>122</v>
      </c>
      <c r="E26" s="11" t="s">
        <v>123</v>
      </c>
      <c r="F26" s="6" t="str">
        <f t="shared" si="2"/>
        <v>Oct</v>
      </c>
      <c r="G26" s="7">
        <v>35723</v>
      </c>
      <c r="H26" s="11" t="s">
        <v>35</v>
      </c>
      <c r="I26" s="11" t="s">
        <v>199</v>
      </c>
      <c r="J26" s="8" t="s">
        <v>103</v>
      </c>
      <c r="K26" s="8" t="str">
        <f>HLOOKUP(J26,[1]LOCATION!$A$2:$M$3,2,0)</f>
        <v>AUSTRALIA</v>
      </c>
      <c r="L26" s="8" t="str">
        <f>INDEX([1]LOCATION!$A$1:$M$2,1,MATCH($J26,[1]LOCATION!$A$2:$M$2,0))</f>
        <v>English</v>
      </c>
      <c r="M26" s="8" t="str">
        <f t="shared" si="1"/>
        <v>abshire.tia@xyz.org</v>
      </c>
      <c r="N26" s="9">
        <v>77.8</v>
      </c>
      <c r="O26" s="11" t="s">
        <v>37</v>
      </c>
      <c r="P26" s="11" t="s">
        <v>60</v>
      </c>
      <c r="Q26" s="6" t="str">
        <f>INDEX([1]SPORT!$A$1:$B$33,MATCH(R26,[1]SPORT!$B$1:$B$33,0),1)</f>
        <v>OUTDOOR</v>
      </c>
      <c r="R26" s="11" t="s">
        <v>57</v>
      </c>
      <c r="S26" s="10">
        <v>62037</v>
      </c>
    </row>
    <row r="27" spans="1:19" x14ac:dyDescent="0.25">
      <c r="A27" s="5">
        <v>26</v>
      </c>
      <c r="B27" s="6" t="str">
        <f t="shared" si="0"/>
        <v>MS. ISABEL RUNOLFSDOTTIR</v>
      </c>
      <c r="C27" s="11" t="s">
        <v>18</v>
      </c>
      <c r="D27" s="11" t="s">
        <v>124</v>
      </c>
      <c r="E27" s="11" t="s">
        <v>125</v>
      </c>
      <c r="F27" s="6" t="str">
        <f t="shared" si="2"/>
        <v>Oct</v>
      </c>
      <c r="G27" s="7">
        <v>35724</v>
      </c>
      <c r="H27" s="11" t="s">
        <v>114</v>
      </c>
      <c r="I27" s="11" t="s">
        <v>199</v>
      </c>
      <c r="J27" s="8" t="s">
        <v>103</v>
      </c>
      <c r="K27" s="8" t="str">
        <f>HLOOKUP(J27,[1]LOCATION!$A$2:$M$3,2,0)</f>
        <v>AUSTRALIA</v>
      </c>
      <c r="L27" s="8" t="str">
        <f>INDEX([1]LOCATION!$A$1:$M$2,1,MATCH($J27,[1]LOCATION!$A$2:$M$2,0))</f>
        <v>English</v>
      </c>
      <c r="M27" s="8" t="str">
        <f t="shared" si="1"/>
        <v>runolfsdottir.isabel@xyz.org</v>
      </c>
      <c r="N27" s="9">
        <v>85.9</v>
      </c>
      <c r="O27" s="11" t="s">
        <v>46</v>
      </c>
      <c r="P27" s="11" t="s">
        <v>126</v>
      </c>
      <c r="Q27" s="6" t="str">
        <f>INDEX([1]SPORT!$A$1:$B$33,MATCH(R27,[1]SPORT!$B$1:$B$33,0),1)</f>
        <v>INDOOR</v>
      </c>
      <c r="R27" s="11" t="s">
        <v>25</v>
      </c>
      <c r="S27" s="10">
        <v>89737</v>
      </c>
    </row>
    <row r="28" spans="1:19" x14ac:dyDescent="0.25">
      <c r="A28" s="5">
        <v>27</v>
      </c>
      <c r="B28" s="6" t="str">
        <f t="shared" si="0"/>
        <v>HR. BARNEY WESACK</v>
      </c>
      <c r="C28" s="11" t="s">
        <v>81</v>
      </c>
      <c r="D28" s="11" t="s">
        <v>127</v>
      </c>
      <c r="E28" s="11" t="s">
        <v>128</v>
      </c>
      <c r="F28" s="6" t="str">
        <f t="shared" si="2"/>
        <v>Oct</v>
      </c>
      <c r="G28" s="7">
        <v>35725</v>
      </c>
      <c r="H28" s="11" t="s">
        <v>35</v>
      </c>
      <c r="I28" s="11" t="s">
        <v>200</v>
      </c>
      <c r="J28" s="8" t="s">
        <v>129</v>
      </c>
      <c r="K28" s="8" t="str">
        <f>HLOOKUP(J28,[1]LOCATION!$A$2:$M$3,2,0)</f>
        <v>AUSTRIA</v>
      </c>
      <c r="L28" s="8" t="str">
        <f>INDEX([1]LOCATION!$A$1:$M$2,1,MATCH($J28,[1]LOCATION!$A$2:$M$2,0))</f>
        <v>German</v>
      </c>
      <c r="M28" s="8" t="str">
        <f t="shared" si="1"/>
        <v>wesack.barney@xyz.com</v>
      </c>
      <c r="N28" s="9">
        <v>93.4</v>
      </c>
      <c r="O28" s="11" t="s">
        <v>37</v>
      </c>
      <c r="P28" s="11" t="s">
        <v>126</v>
      </c>
      <c r="Q28" s="6" t="str">
        <f>INDEX([1]SPORT!$A$1:$B$33,MATCH(R28,[1]SPORT!$B$1:$B$33,0),1)</f>
        <v>INDOOR</v>
      </c>
      <c r="R28" s="11" t="s">
        <v>130</v>
      </c>
      <c r="S28" s="10">
        <v>41039</v>
      </c>
    </row>
    <row r="29" spans="1:19" x14ac:dyDescent="0.25">
      <c r="A29" s="5">
        <v>28</v>
      </c>
      <c r="B29" s="6" t="str">
        <f t="shared" si="0"/>
        <v>HR. BARUCH KADE</v>
      </c>
      <c r="C29" s="11" t="s">
        <v>81</v>
      </c>
      <c r="D29" s="11" t="s">
        <v>131</v>
      </c>
      <c r="E29" s="11" t="s">
        <v>132</v>
      </c>
      <c r="F29" s="6" t="str">
        <f t="shared" si="2"/>
        <v>Oct</v>
      </c>
      <c r="G29" s="7">
        <v>35726</v>
      </c>
      <c r="H29" s="11" t="s">
        <v>91</v>
      </c>
      <c r="I29" s="11" t="s">
        <v>200</v>
      </c>
      <c r="J29" s="8" t="s">
        <v>129</v>
      </c>
      <c r="K29" s="8" t="str">
        <f>HLOOKUP(J29,[1]LOCATION!$A$2:$M$3,2,0)</f>
        <v>AUSTRIA</v>
      </c>
      <c r="L29" s="8" t="str">
        <f>INDEX([1]LOCATION!$A$1:$M$2,1,MATCH($J29,[1]LOCATION!$A$2:$M$2,0))</f>
        <v>German</v>
      </c>
      <c r="M29" s="8" t="str">
        <f t="shared" si="1"/>
        <v>kade.baruch@xyz.com</v>
      </c>
      <c r="N29" s="9">
        <v>95.5</v>
      </c>
      <c r="O29" s="11" t="s">
        <v>86</v>
      </c>
      <c r="P29" s="11" t="s">
        <v>30</v>
      </c>
      <c r="Q29" s="6" t="str">
        <f>INDEX([1]SPORT!$A$1:$B$33,MATCH(R29,[1]SPORT!$B$1:$B$33,0),1)</f>
        <v>OUTDOOR</v>
      </c>
      <c r="R29" s="11" t="s">
        <v>80</v>
      </c>
      <c r="S29" s="10">
        <v>28458</v>
      </c>
    </row>
    <row r="30" spans="1:19" x14ac:dyDescent="0.25">
      <c r="A30" s="5">
        <v>29</v>
      </c>
      <c r="B30" s="6" t="str">
        <f t="shared" si="0"/>
        <v>PROF. LIESBETH ROSEMANN</v>
      </c>
      <c r="C30" s="11" t="s">
        <v>88</v>
      </c>
      <c r="D30" s="11" t="s">
        <v>133</v>
      </c>
      <c r="E30" s="11" t="s">
        <v>134</v>
      </c>
      <c r="F30" s="6" t="str">
        <f t="shared" si="2"/>
        <v>Oct</v>
      </c>
      <c r="G30" s="7">
        <v>35727</v>
      </c>
      <c r="H30" s="11" t="s">
        <v>28</v>
      </c>
      <c r="I30" s="11" t="s">
        <v>199</v>
      </c>
      <c r="J30" s="8" t="s">
        <v>129</v>
      </c>
      <c r="K30" s="8" t="str">
        <f>HLOOKUP(J30,[1]LOCATION!$A$2:$M$3,2,0)</f>
        <v>AUSTRIA</v>
      </c>
      <c r="L30" s="8" t="str">
        <f>INDEX([1]LOCATION!$A$1:$M$2,1,MATCH($J30,[1]LOCATION!$A$2:$M$2,0))</f>
        <v>German</v>
      </c>
      <c r="M30" s="8" t="str">
        <f t="shared" si="1"/>
        <v>rosemann.liesbeth@xyz.com</v>
      </c>
      <c r="N30" s="9">
        <v>52.2</v>
      </c>
      <c r="O30" s="11" t="s">
        <v>46</v>
      </c>
      <c r="P30" s="11" t="s">
        <v>68</v>
      </c>
      <c r="Q30" s="6" t="str">
        <f>INDEX([1]SPORT!$A$1:$B$33,MATCH(R30,[1]SPORT!$B$1:$B$33,0),1)</f>
        <v>OUTDOOR</v>
      </c>
      <c r="R30" s="11" t="s">
        <v>57</v>
      </c>
      <c r="S30" s="10">
        <v>55007</v>
      </c>
    </row>
    <row r="31" spans="1:19" x14ac:dyDescent="0.25">
      <c r="A31" s="5">
        <v>30</v>
      </c>
      <c r="B31" s="6" t="str">
        <f t="shared" si="0"/>
        <v>MME. VALENTINE MOREAU</v>
      </c>
      <c r="C31" s="11" t="s">
        <v>135</v>
      </c>
      <c r="D31" s="11" t="s">
        <v>136</v>
      </c>
      <c r="E31" s="11" t="s">
        <v>137</v>
      </c>
      <c r="F31" s="6" t="str">
        <f t="shared" si="2"/>
        <v>Oct</v>
      </c>
      <c r="G31" s="7">
        <v>35728</v>
      </c>
      <c r="H31" s="11" t="s">
        <v>21</v>
      </c>
      <c r="I31" s="11" t="s">
        <v>199</v>
      </c>
      <c r="J31" s="8" t="s">
        <v>138</v>
      </c>
      <c r="K31" s="8" t="str">
        <f>HLOOKUP(J31,[1]LOCATION!$A$2:$M$3,2,0)</f>
        <v>FRANCE</v>
      </c>
      <c r="L31" s="8" t="str">
        <f>INDEX([1]LOCATION!$A$1:$M$2,1,MATCH($J31,[1]LOCATION!$A$2:$M$2,0))</f>
        <v>French</v>
      </c>
      <c r="M31" s="8" t="str">
        <f t="shared" si="1"/>
        <v>moreau.valentine@xyz.com</v>
      </c>
      <c r="N31" s="9">
        <v>74.599999999999994</v>
      </c>
      <c r="O31" s="11" t="s">
        <v>46</v>
      </c>
      <c r="P31" s="11" t="s">
        <v>126</v>
      </c>
      <c r="Q31" s="6" t="str">
        <f>INDEX([1]SPORT!$A$1:$B$33,MATCH(R31,[1]SPORT!$B$1:$B$33,0),1)</f>
        <v>OUTDOOR</v>
      </c>
      <c r="R31" s="11" t="s">
        <v>139</v>
      </c>
      <c r="S31" s="10">
        <v>69041</v>
      </c>
    </row>
    <row r="32" spans="1:19" x14ac:dyDescent="0.25">
      <c r="A32" s="5">
        <v>31</v>
      </c>
      <c r="B32" s="6" t="str">
        <f t="shared" si="0"/>
        <v>MME. PAULETTE DURAND</v>
      </c>
      <c r="C32" s="11" t="s">
        <v>135</v>
      </c>
      <c r="D32" s="11" t="s">
        <v>140</v>
      </c>
      <c r="E32" s="11" t="s">
        <v>141</v>
      </c>
      <c r="F32" s="6" t="str">
        <f t="shared" si="2"/>
        <v>Oct</v>
      </c>
      <c r="G32" s="7">
        <v>35729</v>
      </c>
      <c r="H32" s="11" t="s">
        <v>107</v>
      </c>
      <c r="I32" s="11" t="s">
        <v>199</v>
      </c>
      <c r="J32" s="8" t="s">
        <v>138</v>
      </c>
      <c r="K32" s="8" t="str">
        <f>HLOOKUP(J32,[1]LOCATION!$A$2:$M$3,2,0)</f>
        <v>FRANCE</v>
      </c>
      <c r="L32" s="8" t="str">
        <f>INDEX([1]LOCATION!$A$1:$M$2,1,MATCH($J32,[1]LOCATION!$A$2:$M$2,0))</f>
        <v>French</v>
      </c>
      <c r="M32" s="8" t="str">
        <f t="shared" si="1"/>
        <v>durand.paulette@xyz.com</v>
      </c>
      <c r="N32" s="9">
        <v>81.7</v>
      </c>
      <c r="O32" s="11" t="s">
        <v>37</v>
      </c>
      <c r="P32" s="11" t="s">
        <v>30</v>
      </c>
      <c r="Q32" s="6" t="str">
        <f>INDEX([1]SPORT!$A$1:$B$33,MATCH(R32,[1]SPORT!$B$1:$B$33,0),1)</f>
        <v>INDOOR</v>
      </c>
      <c r="R32" s="11" t="s">
        <v>130</v>
      </c>
      <c r="S32" s="10">
        <v>86262</v>
      </c>
    </row>
    <row r="33" spans="1:19" x14ac:dyDescent="0.25">
      <c r="A33" s="5">
        <v>32</v>
      </c>
      <c r="B33" s="6" t="str">
        <f t="shared" si="0"/>
        <v>MME. LAURE-ALIX CHEVALIER</v>
      </c>
      <c r="C33" s="11" t="s">
        <v>135</v>
      </c>
      <c r="D33" s="11" t="s">
        <v>142</v>
      </c>
      <c r="E33" s="11" t="s">
        <v>143</v>
      </c>
      <c r="F33" s="6" t="str">
        <f t="shared" si="2"/>
        <v>Oct</v>
      </c>
      <c r="G33" s="7">
        <v>35730</v>
      </c>
      <c r="H33" s="11" t="s">
        <v>107</v>
      </c>
      <c r="I33" s="11" t="s">
        <v>199</v>
      </c>
      <c r="J33" s="8" t="s">
        <v>138</v>
      </c>
      <c r="K33" s="8" t="str">
        <f>HLOOKUP(J33,[1]LOCATION!$A$2:$M$3,2,0)</f>
        <v>FRANCE</v>
      </c>
      <c r="L33" s="8" t="str">
        <f>INDEX([1]LOCATION!$A$1:$M$2,1,MATCH($J33,[1]LOCATION!$A$2:$M$2,0))</f>
        <v>French</v>
      </c>
      <c r="M33" s="8" t="str">
        <f t="shared" si="1"/>
        <v>chevalier.laure-alix@xyz.com</v>
      </c>
      <c r="N33" s="9">
        <v>78.099999999999994</v>
      </c>
      <c r="O33" s="11" t="s">
        <v>46</v>
      </c>
      <c r="P33" s="11" t="s">
        <v>68</v>
      </c>
      <c r="Q33" s="6" t="str">
        <f>INDEX([1]SPORT!$A$1:$B$33,MATCH(R33,[1]SPORT!$B$1:$B$33,0),1)</f>
        <v>OUTDOOR</v>
      </c>
      <c r="R33" s="11" t="s">
        <v>118</v>
      </c>
      <c r="S33" s="10">
        <v>19234</v>
      </c>
    </row>
    <row r="34" spans="1:19" x14ac:dyDescent="0.25">
      <c r="A34" s="5">
        <v>33</v>
      </c>
      <c r="B34" s="6" t="str">
        <f t="shared" ref="B34:B51" si="3">UPPER(CONCATENATE(C34," ",D34," ",E34,))</f>
        <v>M. CLAUDE TOUSSAINT</v>
      </c>
      <c r="C34" s="11" t="s">
        <v>144</v>
      </c>
      <c r="D34" s="11" t="s">
        <v>145</v>
      </c>
      <c r="E34" s="11" t="s">
        <v>146</v>
      </c>
      <c r="F34" s="6" t="str">
        <f>TEXT(G34,"mmm")</f>
        <v>Oct</v>
      </c>
      <c r="G34" s="7">
        <v>35731</v>
      </c>
      <c r="H34" s="11" t="s">
        <v>72</v>
      </c>
      <c r="I34" s="11" t="s">
        <v>200</v>
      </c>
      <c r="J34" s="8" t="s">
        <v>138</v>
      </c>
      <c r="K34" s="8" t="str">
        <f>HLOOKUP(J34,[1]LOCATION!$A$2:$M$3,2,0)</f>
        <v>FRANCE</v>
      </c>
      <c r="L34" s="8" t="str">
        <f>INDEX([1]LOCATION!$A$1:$M$2,1,MATCH($J34,[1]LOCATION!$A$2:$M$2,0))</f>
        <v>French</v>
      </c>
      <c r="M34" s="8" t="str">
        <f t="shared" ref="M34:M51" si="4">LOWER(IF(OR($L34="English"),CONCATENATE($E34,".",$D34,"@xyz.org"),CONCATENATE($E34,".",$D34,"@xyz.com")))</f>
        <v>toussaint.claude@xyz.com</v>
      </c>
      <c r="N34" s="9">
        <v>57.1</v>
      </c>
      <c r="O34" s="11" t="s">
        <v>23</v>
      </c>
      <c r="P34" s="11" t="s">
        <v>68</v>
      </c>
      <c r="Q34" s="6" t="str">
        <f>INDEX([1]SPORT!$A$1:$B$33,MATCH(R34,[1]SPORT!$B$1:$B$33,0),1)</f>
        <v>INDOOR</v>
      </c>
      <c r="R34" s="11" t="s">
        <v>147</v>
      </c>
      <c r="S34" s="10">
        <v>95123</v>
      </c>
    </row>
    <row r="35" spans="1:19" x14ac:dyDescent="0.25">
      <c r="A35" s="5">
        <v>34</v>
      </c>
      <c r="B35" s="6" t="str">
        <f t="shared" si="3"/>
        <v>M. VICTOR LENOIR</v>
      </c>
      <c r="C35" s="11" t="s">
        <v>144</v>
      </c>
      <c r="D35" s="11" t="s">
        <v>148</v>
      </c>
      <c r="E35" s="11" t="s">
        <v>149</v>
      </c>
      <c r="F35" s="6" t="str">
        <f t="shared" si="2"/>
        <v>Oct</v>
      </c>
      <c r="G35" s="7">
        <v>35732</v>
      </c>
      <c r="H35" s="11" t="s">
        <v>21</v>
      </c>
      <c r="I35" s="11" t="s">
        <v>200</v>
      </c>
      <c r="J35" s="8" t="s">
        <v>138</v>
      </c>
      <c r="K35" s="8" t="str">
        <f>HLOOKUP(J35,[1]LOCATION!$A$2:$M$3,2,0)</f>
        <v>FRANCE</v>
      </c>
      <c r="L35" s="8" t="str">
        <f>INDEX([1]LOCATION!$A$1:$M$2,1,MATCH($J35,[1]LOCATION!$A$2:$M$2,0))</f>
        <v>French</v>
      </c>
      <c r="M35" s="8" t="str">
        <f t="shared" si="4"/>
        <v>lenoir.victor@xyz.com</v>
      </c>
      <c r="N35" s="9">
        <v>56</v>
      </c>
      <c r="O35" s="11" t="s">
        <v>46</v>
      </c>
      <c r="P35" s="11" t="s">
        <v>126</v>
      </c>
      <c r="Q35" s="6" t="str">
        <f>INDEX([1]SPORT!$A$1:$B$33,MATCH(R35,[1]SPORT!$B$1:$B$33,0),1)</f>
        <v>OUTDOOR</v>
      </c>
      <c r="R35" s="11" t="s">
        <v>111</v>
      </c>
      <c r="S35" s="10">
        <v>62761</v>
      </c>
    </row>
    <row r="36" spans="1:19" x14ac:dyDescent="0.25">
      <c r="A36" s="5">
        <v>35</v>
      </c>
      <c r="B36" s="6" t="str">
        <f t="shared" si="3"/>
        <v>M. ARTHUR LENOIR</v>
      </c>
      <c r="C36" s="11" t="s">
        <v>144</v>
      </c>
      <c r="D36" s="11" t="s">
        <v>150</v>
      </c>
      <c r="E36" s="11" t="s">
        <v>149</v>
      </c>
      <c r="F36" s="6" t="str">
        <f t="shared" si="2"/>
        <v>Oct</v>
      </c>
      <c r="G36" s="7">
        <v>35733</v>
      </c>
      <c r="H36" s="11" t="s">
        <v>56</v>
      </c>
      <c r="I36" s="11" t="s">
        <v>200</v>
      </c>
      <c r="J36" s="8" t="s">
        <v>138</v>
      </c>
      <c r="K36" s="8" t="str">
        <f>HLOOKUP(J36,[1]LOCATION!$A$2:$M$3,2,0)</f>
        <v>FRANCE</v>
      </c>
      <c r="L36" s="8" t="str">
        <f>INDEX([1]LOCATION!$A$1:$M$2,1,MATCH($J36,[1]LOCATION!$A$2:$M$2,0))</f>
        <v>French</v>
      </c>
      <c r="M36" s="8" t="str">
        <f t="shared" si="4"/>
        <v>lenoir.arthur@xyz.com</v>
      </c>
      <c r="N36" s="9">
        <v>88.6</v>
      </c>
      <c r="O36" s="11" t="s">
        <v>37</v>
      </c>
      <c r="P36" s="11" t="s">
        <v>68</v>
      </c>
      <c r="Q36" s="6" t="str">
        <f>INDEX([1]SPORT!$A$1:$B$33,MATCH(R36,[1]SPORT!$B$1:$B$33,0),1)</f>
        <v>OUTDOOR</v>
      </c>
      <c r="R36" s="11" t="s">
        <v>151</v>
      </c>
      <c r="S36" s="10">
        <v>108431</v>
      </c>
    </row>
    <row r="37" spans="1:19" x14ac:dyDescent="0.25">
      <c r="A37" s="5">
        <v>36</v>
      </c>
      <c r="B37" s="6" t="str">
        <f t="shared" si="3"/>
        <v>M. BENJAMIN LEBRUN-BRUN</v>
      </c>
      <c r="C37" s="11" t="s">
        <v>144</v>
      </c>
      <c r="D37" s="11" t="s">
        <v>152</v>
      </c>
      <c r="E37" s="11" t="s">
        <v>153</v>
      </c>
      <c r="F37" s="6" t="str">
        <f t="shared" si="2"/>
        <v>Oct</v>
      </c>
      <c r="G37" s="7">
        <v>35734</v>
      </c>
      <c r="H37" s="11" t="s">
        <v>28</v>
      </c>
      <c r="I37" s="11" t="s">
        <v>200</v>
      </c>
      <c r="J37" s="8" t="s">
        <v>138</v>
      </c>
      <c r="K37" s="8" t="str">
        <f>HLOOKUP(J37,[1]LOCATION!$A$2:$M$3,2,0)</f>
        <v>FRANCE</v>
      </c>
      <c r="L37" s="8" t="str">
        <f>INDEX([1]LOCATION!$A$1:$M$2,1,MATCH($J37,[1]LOCATION!$A$2:$M$2,0))</f>
        <v>French</v>
      </c>
      <c r="M37" s="8" t="str">
        <f t="shared" si="4"/>
        <v>lebrun-brun.benjamin@xyz.com</v>
      </c>
      <c r="N37" s="9">
        <v>78.2</v>
      </c>
      <c r="O37" s="11" t="s">
        <v>29</v>
      </c>
      <c r="P37" s="11" t="s">
        <v>30</v>
      </c>
      <c r="Q37" s="6" t="str">
        <f>INDEX([1]SPORT!$A$1:$B$33,MATCH(R37,[1]SPORT!$B$1:$B$33,0),1)</f>
        <v>OUTDOOR</v>
      </c>
      <c r="R37" s="11" t="s">
        <v>111</v>
      </c>
      <c r="S37" s="10">
        <v>66268</v>
      </c>
    </row>
    <row r="38" spans="1:19" x14ac:dyDescent="0.25">
      <c r="A38" s="5">
        <v>37</v>
      </c>
      <c r="B38" s="6" t="str">
        <f t="shared" si="3"/>
        <v>M. ANTOINE MAILLARD</v>
      </c>
      <c r="C38" s="11" t="s">
        <v>144</v>
      </c>
      <c r="D38" s="11" t="s">
        <v>154</v>
      </c>
      <c r="E38" s="11" t="s">
        <v>155</v>
      </c>
      <c r="F38" s="6" t="str">
        <f t="shared" si="2"/>
        <v>Nov</v>
      </c>
      <c r="G38" s="7">
        <v>35735</v>
      </c>
      <c r="H38" s="11" t="s">
        <v>35</v>
      </c>
      <c r="I38" s="11" t="s">
        <v>200</v>
      </c>
      <c r="J38" s="8" t="s">
        <v>138</v>
      </c>
      <c r="K38" s="8" t="str">
        <f>HLOOKUP(J38,[1]LOCATION!$A$2:$M$3,2,0)</f>
        <v>FRANCE</v>
      </c>
      <c r="L38" s="8" t="str">
        <f>INDEX([1]LOCATION!$A$1:$M$2,1,MATCH($J38,[1]LOCATION!$A$2:$M$2,0))</f>
        <v>French</v>
      </c>
      <c r="M38" s="8" t="str">
        <f t="shared" si="4"/>
        <v>maillard.antoine@xyz.com</v>
      </c>
      <c r="N38" s="9">
        <v>95.8</v>
      </c>
      <c r="O38" s="11" t="s">
        <v>46</v>
      </c>
      <c r="P38" s="11" t="s">
        <v>47</v>
      </c>
      <c r="Q38" s="6" t="str">
        <f>INDEX([1]SPORT!$A$1:$B$33,MATCH(R38,[1]SPORT!$B$1:$B$33,0),1)</f>
        <v>OUTDOOR</v>
      </c>
      <c r="R38" s="11" t="s">
        <v>156</v>
      </c>
      <c r="S38" s="10">
        <v>33970</v>
      </c>
    </row>
    <row r="39" spans="1:19" x14ac:dyDescent="0.25">
      <c r="A39" s="5">
        <v>38</v>
      </c>
      <c r="B39" s="6" t="str">
        <f t="shared" si="3"/>
        <v>M. BERNARD HOARAU-GUYON</v>
      </c>
      <c r="C39" s="11" t="s">
        <v>144</v>
      </c>
      <c r="D39" s="11" t="s">
        <v>157</v>
      </c>
      <c r="E39" s="11" t="s">
        <v>158</v>
      </c>
      <c r="F39" s="6" t="str">
        <f t="shared" si="2"/>
        <v>Nov</v>
      </c>
      <c r="G39" s="7">
        <v>35736</v>
      </c>
      <c r="H39" s="11" t="s">
        <v>107</v>
      </c>
      <c r="I39" s="11" t="s">
        <v>200</v>
      </c>
      <c r="J39" s="8" t="s">
        <v>138</v>
      </c>
      <c r="K39" s="8" t="str">
        <f>HLOOKUP(J39,[1]LOCATION!$A$2:$M$3,2,0)</f>
        <v>FRANCE</v>
      </c>
      <c r="L39" s="8" t="str">
        <f>INDEX([1]LOCATION!$A$1:$M$2,1,MATCH($J39,[1]LOCATION!$A$2:$M$2,0))</f>
        <v>French</v>
      </c>
      <c r="M39" s="8" t="str">
        <f t="shared" si="4"/>
        <v>hoarau-guyon.bernard@xyz.com</v>
      </c>
      <c r="N39" s="9">
        <v>59.7</v>
      </c>
      <c r="O39" s="11" t="s">
        <v>86</v>
      </c>
      <c r="P39" s="11" t="s">
        <v>30</v>
      </c>
      <c r="Q39" s="6" t="str">
        <f>INDEX([1]SPORT!$A$1:$B$33,MATCH(R39,[1]SPORT!$B$1:$B$33,0),1)</f>
        <v>INDOOR</v>
      </c>
      <c r="R39" s="11" t="s">
        <v>25</v>
      </c>
      <c r="S39" s="10">
        <v>71352</v>
      </c>
    </row>
    <row r="40" spans="1:19" x14ac:dyDescent="0.25">
      <c r="A40" s="5">
        <v>39</v>
      </c>
      <c r="B40" s="6" t="str">
        <f t="shared" si="3"/>
        <v>SR. HIDALGO TERCERO</v>
      </c>
      <c r="C40" s="11" t="s">
        <v>32</v>
      </c>
      <c r="D40" s="11" t="s">
        <v>159</v>
      </c>
      <c r="E40" s="11" t="s">
        <v>160</v>
      </c>
      <c r="F40" s="6" t="str">
        <f t="shared" si="2"/>
        <v>Nov</v>
      </c>
      <c r="G40" s="7">
        <v>35737</v>
      </c>
      <c r="H40" s="11" t="s">
        <v>52</v>
      </c>
      <c r="I40" s="11" t="s">
        <v>200</v>
      </c>
      <c r="J40" s="8" t="s">
        <v>161</v>
      </c>
      <c r="K40" s="8" t="str">
        <f>HLOOKUP(J40,[1]LOCATION!$A$2:$M$3,2,0)</f>
        <v>ARGENTINA</v>
      </c>
      <c r="L40" s="8" t="str">
        <f>INDEX([1]LOCATION!$A$1:$M$2,1,MATCH($J40,[1]LOCATION!$A$2:$M$2,0))</f>
        <v>Spanish</v>
      </c>
      <c r="M40" s="8" t="str">
        <f t="shared" si="4"/>
        <v>tercero.hidalgo@xyz.com</v>
      </c>
      <c r="N40" s="9">
        <v>77.7</v>
      </c>
      <c r="O40" s="11" t="s">
        <v>86</v>
      </c>
      <c r="P40" s="11" t="s">
        <v>47</v>
      </c>
      <c r="Q40" s="6" t="str">
        <f>INDEX([1]SPORT!$A$1:$B$33,MATCH(R40,[1]SPORT!$B$1:$B$33,0),1)</f>
        <v>OUTDOOR</v>
      </c>
      <c r="R40" s="11" t="s">
        <v>121</v>
      </c>
      <c r="S40" s="10">
        <v>116376</v>
      </c>
    </row>
    <row r="41" spans="1:19" x14ac:dyDescent="0.25">
      <c r="A41" s="5">
        <v>40</v>
      </c>
      <c r="B41" s="6" t="str">
        <f t="shared" si="3"/>
        <v>SR. HADALGO POLANCO</v>
      </c>
      <c r="C41" s="11" t="s">
        <v>32</v>
      </c>
      <c r="D41" s="11" t="s">
        <v>162</v>
      </c>
      <c r="E41" s="11" t="s">
        <v>163</v>
      </c>
      <c r="F41" s="6" t="str">
        <f t="shared" si="2"/>
        <v>Nov</v>
      </c>
      <c r="G41" s="7">
        <v>35738</v>
      </c>
      <c r="H41" s="11" t="s">
        <v>164</v>
      </c>
      <c r="I41" s="11" t="s">
        <v>200</v>
      </c>
      <c r="J41" s="8" t="s">
        <v>161</v>
      </c>
      <c r="K41" s="8" t="str">
        <f>HLOOKUP(J41,[1]LOCATION!$A$2:$M$3,2,0)</f>
        <v>ARGENTINA</v>
      </c>
      <c r="L41" s="8" t="str">
        <f>INDEX([1]LOCATION!$A$1:$M$2,1,MATCH($J41,[1]LOCATION!$A$2:$M$2,0))</f>
        <v>Spanish</v>
      </c>
      <c r="M41" s="8" t="str">
        <f t="shared" si="4"/>
        <v>polanco.hadalgo@xyz.com</v>
      </c>
      <c r="N41" s="9">
        <v>98</v>
      </c>
      <c r="O41" s="11" t="s">
        <v>46</v>
      </c>
      <c r="P41" s="11" t="s">
        <v>24</v>
      </c>
      <c r="Q41" s="6" t="str">
        <f>INDEX([1]SPORT!$A$1:$B$33,MATCH(R41,[1]SPORT!$B$1:$B$33,0),1)</f>
        <v>OUTDOOR</v>
      </c>
      <c r="R41" s="11" t="s">
        <v>118</v>
      </c>
      <c r="S41" s="10">
        <v>114144</v>
      </c>
    </row>
    <row r="42" spans="1:19" x14ac:dyDescent="0.25">
      <c r="A42" s="5">
        <v>41</v>
      </c>
      <c r="B42" s="6" t="str">
        <f t="shared" si="3"/>
        <v>SRA. LAURA OLIVIERA</v>
      </c>
      <c r="C42" s="11" t="s">
        <v>165</v>
      </c>
      <c r="D42" s="11" t="s">
        <v>166</v>
      </c>
      <c r="E42" s="11" t="s">
        <v>167</v>
      </c>
      <c r="F42" s="6" t="str">
        <f t="shared" si="2"/>
        <v>Nov</v>
      </c>
      <c r="G42" s="7">
        <v>35739</v>
      </c>
      <c r="H42" s="11" t="s">
        <v>28</v>
      </c>
      <c r="I42" s="11" t="s">
        <v>199</v>
      </c>
      <c r="J42" s="8" t="s">
        <v>161</v>
      </c>
      <c r="K42" s="8" t="str">
        <f>HLOOKUP(J42,[1]LOCATION!$A$2:$M$3,2,0)</f>
        <v>ARGENTINA</v>
      </c>
      <c r="L42" s="8" t="str">
        <f>INDEX([1]LOCATION!$A$1:$M$2,1,MATCH($J42,[1]LOCATION!$A$2:$M$2,0))</f>
        <v>Spanish</v>
      </c>
      <c r="M42" s="8" t="str">
        <f t="shared" si="4"/>
        <v>oliviera.laura@xyz.com</v>
      </c>
      <c r="N42" s="9">
        <v>51.9</v>
      </c>
      <c r="O42" s="11" t="s">
        <v>37</v>
      </c>
      <c r="P42" s="11" t="s">
        <v>30</v>
      </c>
      <c r="Q42" s="6" t="str">
        <f>INDEX([1]SPORT!$A$1:$B$33,MATCH(R42,[1]SPORT!$B$1:$B$33,0),1)</f>
        <v>OUTDOOR</v>
      </c>
      <c r="R42" s="11" t="s">
        <v>168</v>
      </c>
      <c r="S42" s="10">
        <v>79872</v>
      </c>
    </row>
    <row r="43" spans="1:19" x14ac:dyDescent="0.25">
      <c r="A43" s="5">
        <v>42</v>
      </c>
      <c r="B43" s="6" t="str">
        <f t="shared" si="3"/>
        <v>SRA. AINHOA GARZA</v>
      </c>
      <c r="C43" s="11" t="s">
        <v>165</v>
      </c>
      <c r="D43" s="11" t="s">
        <v>169</v>
      </c>
      <c r="E43" s="11" t="s">
        <v>170</v>
      </c>
      <c r="F43" s="6" t="str">
        <f t="shared" si="2"/>
        <v>Nov</v>
      </c>
      <c r="G43" s="7">
        <v>35740</v>
      </c>
      <c r="H43" s="11" t="s">
        <v>91</v>
      </c>
      <c r="I43" s="11" t="s">
        <v>199</v>
      </c>
      <c r="J43" s="8" t="s">
        <v>171</v>
      </c>
      <c r="K43" s="8" t="str">
        <f>HLOOKUP(J43,[1]LOCATION!$A$2:$M$3,2,0)</f>
        <v>SPAIN</v>
      </c>
      <c r="L43" s="8" t="str">
        <f>INDEX([1]LOCATION!$A$1:$M$2,1,MATCH($J43,[1]LOCATION!$A$2:$M$2,0))</f>
        <v>Spanish</v>
      </c>
      <c r="M43" s="8" t="str">
        <f t="shared" si="4"/>
        <v>garza.ainhoa@xyz.com</v>
      </c>
      <c r="N43" s="9">
        <v>55.6</v>
      </c>
      <c r="O43" s="11" t="s">
        <v>29</v>
      </c>
      <c r="P43" s="11" t="s">
        <v>68</v>
      </c>
      <c r="Q43" s="6" t="str">
        <f>INDEX([1]SPORT!$A$1:$B$33,MATCH(R43,[1]SPORT!$B$1:$B$33,0),1)</f>
        <v>INDOOR</v>
      </c>
      <c r="R43" s="11" t="s">
        <v>172</v>
      </c>
      <c r="S43" s="10">
        <v>101969</v>
      </c>
    </row>
    <row r="44" spans="1:19" x14ac:dyDescent="0.25">
      <c r="A44" s="5">
        <v>43</v>
      </c>
      <c r="B44" s="6" t="str">
        <f t="shared" si="3"/>
        <v>SRA. ISABEL BANDA</v>
      </c>
      <c r="C44" s="11" t="s">
        <v>165</v>
      </c>
      <c r="D44" s="11" t="s">
        <v>124</v>
      </c>
      <c r="E44" s="11" t="s">
        <v>173</v>
      </c>
      <c r="F44" s="6" t="str">
        <f t="shared" si="2"/>
        <v>Nov</v>
      </c>
      <c r="G44" s="7">
        <v>35741</v>
      </c>
      <c r="H44" s="11" t="s">
        <v>107</v>
      </c>
      <c r="I44" s="11" t="s">
        <v>199</v>
      </c>
      <c r="J44" s="8" t="s">
        <v>171</v>
      </c>
      <c r="K44" s="8" t="str">
        <f>HLOOKUP(J44,[1]LOCATION!$A$2:$M$3,2,0)</f>
        <v>SPAIN</v>
      </c>
      <c r="L44" s="8" t="str">
        <f>INDEX([1]LOCATION!$A$1:$M$2,1,MATCH($J44,[1]LOCATION!$A$2:$M$2,0))</f>
        <v>Spanish</v>
      </c>
      <c r="M44" s="8" t="str">
        <f t="shared" si="4"/>
        <v>banda.isabel@xyz.com</v>
      </c>
      <c r="N44" s="9">
        <v>102.3</v>
      </c>
      <c r="O44" s="11" t="s">
        <v>37</v>
      </c>
      <c r="P44" s="11" t="s">
        <v>68</v>
      </c>
      <c r="Q44" s="6" t="str">
        <f>INDEX([1]SPORT!$A$1:$B$33,MATCH(R44,[1]SPORT!$B$1:$B$33,0),1)</f>
        <v>OUTDOOR</v>
      </c>
      <c r="R44" s="11" t="s">
        <v>121</v>
      </c>
      <c r="S44" s="10">
        <v>50659</v>
      </c>
    </row>
    <row r="45" spans="1:19" x14ac:dyDescent="0.25">
      <c r="A45" s="5">
        <v>44</v>
      </c>
      <c r="B45" s="6" t="str">
        <f t="shared" si="3"/>
        <v>SRA. CAROLOTA MATEOS</v>
      </c>
      <c r="C45" s="11" t="s">
        <v>165</v>
      </c>
      <c r="D45" s="11" t="s">
        <v>174</v>
      </c>
      <c r="E45" s="11" t="s">
        <v>175</v>
      </c>
      <c r="F45" s="6" t="str">
        <f t="shared" si="2"/>
        <v>Nov</v>
      </c>
      <c r="G45" s="7">
        <v>35742</v>
      </c>
      <c r="H45" s="11" t="s">
        <v>56</v>
      </c>
      <c r="I45" s="11" t="s">
        <v>199</v>
      </c>
      <c r="J45" s="8" t="s">
        <v>171</v>
      </c>
      <c r="K45" s="8" t="str">
        <f>HLOOKUP(J45,[1]LOCATION!$A$2:$M$3,2,0)</f>
        <v>SPAIN</v>
      </c>
      <c r="L45" s="8" t="str">
        <f>INDEX([1]LOCATION!$A$1:$M$2,1,MATCH($J45,[1]LOCATION!$A$2:$M$2,0))</f>
        <v>Spanish</v>
      </c>
      <c r="M45" s="8" t="str">
        <f t="shared" si="4"/>
        <v>mateos.carolota@xyz.com</v>
      </c>
      <c r="N45" s="9">
        <v>58.8</v>
      </c>
      <c r="O45" s="11" t="s">
        <v>86</v>
      </c>
      <c r="P45" s="11" t="s">
        <v>30</v>
      </c>
      <c r="Q45" s="6" t="str">
        <f>INDEX([1]SPORT!$A$1:$B$33,MATCH(R45,[1]SPORT!$B$1:$B$33,0),1)</f>
        <v>OUTDOOR</v>
      </c>
      <c r="R45" s="11" t="s">
        <v>168</v>
      </c>
      <c r="S45" s="10">
        <v>58215</v>
      </c>
    </row>
    <row r="46" spans="1:19" x14ac:dyDescent="0.25">
      <c r="A46" s="5">
        <v>45</v>
      </c>
      <c r="B46" s="6" t="str">
        <f t="shared" si="3"/>
        <v>MW. ELIZE PRINS</v>
      </c>
      <c r="C46" s="11" t="s">
        <v>176</v>
      </c>
      <c r="D46" s="11" t="s">
        <v>177</v>
      </c>
      <c r="E46" s="11" t="s">
        <v>178</v>
      </c>
      <c r="F46" s="6" t="str">
        <f t="shared" si="2"/>
        <v>Nov</v>
      </c>
      <c r="G46" s="7">
        <v>35743</v>
      </c>
      <c r="H46" s="11" t="s">
        <v>41</v>
      </c>
      <c r="I46" s="11" t="s">
        <v>199</v>
      </c>
      <c r="J46" s="8" t="s">
        <v>179</v>
      </c>
      <c r="K46" s="8" t="str">
        <f>HLOOKUP(J46,[1]LOCATION!$A$2:$M$3,2,0)</f>
        <v>NETHERLANDS</v>
      </c>
      <c r="L46" s="8" t="str">
        <f>INDEX([1]LOCATION!$A$1:$M$2,1,MATCH($J46,[1]LOCATION!$A$2:$M$2,0))</f>
        <v>Dutch</v>
      </c>
      <c r="M46" s="8" t="str">
        <f t="shared" si="4"/>
        <v>prins.elize@xyz.com</v>
      </c>
      <c r="N46" s="9">
        <v>63.8</v>
      </c>
      <c r="O46" s="11" t="s">
        <v>46</v>
      </c>
      <c r="P46" s="11" t="s">
        <v>68</v>
      </c>
      <c r="Q46" s="6" t="str">
        <f>INDEX([1]SPORT!$A$1:$B$33,MATCH(R46,[1]SPORT!$B$1:$B$33,0),1)</f>
        <v>INDOOR</v>
      </c>
      <c r="R46" s="11" t="s">
        <v>180</v>
      </c>
      <c r="S46" s="10">
        <v>39935</v>
      </c>
    </row>
    <row r="47" spans="1:19" x14ac:dyDescent="0.25">
      <c r="A47" s="5">
        <v>46</v>
      </c>
      <c r="B47" s="6" t="str">
        <f t="shared" si="3"/>
        <v>DHR. RYAN PHAM</v>
      </c>
      <c r="C47" s="11" t="s">
        <v>181</v>
      </c>
      <c r="D47" s="11" t="s">
        <v>182</v>
      </c>
      <c r="E47" s="11" t="s">
        <v>183</v>
      </c>
      <c r="F47" s="6" t="str">
        <f t="shared" si="2"/>
        <v>Nov</v>
      </c>
      <c r="G47" s="7">
        <v>35744</v>
      </c>
      <c r="H47" s="11" t="s">
        <v>21</v>
      </c>
      <c r="I47" s="11" t="s">
        <v>200</v>
      </c>
      <c r="J47" s="8" t="s">
        <v>179</v>
      </c>
      <c r="K47" s="8" t="str">
        <f>HLOOKUP(J47,[1]LOCATION!$A$2:$M$3,2,0)</f>
        <v>NETHERLANDS</v>
      </c>
      <c r="L47" s="8" t="str">
        <f>INDEX([1]LOCATION!$A$1:$M$2,1,MATCH($J47,[1]LOCATION!$A$2:$M$2,0))</f>
        <v>Dutch</v>
      </c>
      <c r="M47" s="8" t="str">
        <f t="shared" si="4"/>
        <v>pham.ryan@xyz.com</v>
      </c>
      <c r="N47" s="9">
        <v>98.6</v>
      </c>
      <c r="O47" s="11" t="s">
        <v>37</v>
      </c>
      <c r="P47" s="11" t="s">
        <v>126</v>
      </c>
      <c r="Q47" s="6" t="str">
        <f>INDEX([1]SPORT!$A$1:$B$33,MATCH(R47,[1]SPORT!$B$1:$B$33,0),1)</f>
        <v>OUTDOOR</v>
      </c>
      <c r="R47" s="11" t="s">
        <v>118</v>
      </c>
      <c r="S47" s="10">
        <v>44865</v>
      </c>
    </row>
    <row r="48" spans="1:19" x14ac:dyDescent="0.25">
      <c r="A48" s="5">
        <v>47</v>
      </c>
      <c r="B48" s="6" t="str">
        <f t="shared" si="3"/>
        <v>MW ELISE ROTTEVEEL</v>
      </c>
      <c r="C48" s="11" t="s">
        <v>184</v>
      </c>
      <c r="D48" s="11" t="s">
        <v>185</v>
      </c>
      <c r="E48" s="11" t="s">
        <v>186</v>
      </c>
      <c r="F48" s="6" t="str">
        <f t="shared" si="2"/>
        <v>Nov</v>
      </c>
      <c r="G48" s="7">
        <v>35745</v>
      </c>
      <c r="H48" s="11" t="s">
        <v>114</v>
      </c>
      <c r="I48" s="11" t="s">
        <v>199</v>
      </c>
      <c r="J48" s="8" t="s">
        <v>179</v>
      </c>
      <c r="K48" s="8" t="str">
        <f>HLOOKUP(J48,[1]LOCATION!$A$2:$M$3,2,0)</f>
        <v>NETHERLANDS</v>
      </c>
      <c r="L48" s="8" t="str">
        <f>INDEX([1]LOCATION!$A$1:$M$2,1,MATCH($J48,[1]LOCATION!$A$2:$M$2,0))</f>
        <v>Dutch</v>
      </c>
      <c r="M48" s="8" t="str">
        <f t="shared" si="4"/>
        <v>rotteveel.elise@xyz.com</v>
      </c>
      <c r="N48" s="9">
        <v>61.8</v>
      </c>
      <c r="O48" s="11" t="s">
        <v>86</v>
      </c>
      <c r="P48" s="11" t="s">
        <v>30</v>
      </c>
      <c r="Q48" s="6" t="str">
        <f>INDEX([1]SPORT!$A$1:$B$33,MATCH(R48,[1]SPORT!$B$1:$B$33,0),1)</f>
        <v>OUTDOOR</v>
      </c>
      <c r="R48" s="11" t="s">
        <v>118</v>
      </c>
      <c r="S48" s="10">
        <v>90478</v>
      </c>
    </row>
    <row r="49" spans="1:19" x14ac:dyDescent="0.25">
      <c r="A49" s="5">
        <v>48</v>
      </c>
      <c r="B49" s="6" t="str">
        <f t="shared" si="3"/>
        <v>FRU. MIRJAM SODERBERG</v>
      </c>
      <c r="C49" s="11" t="s">
        <v>187</v>
      </c>
      <c r="D49" s="11" t="s">
        <v>188</v>
      </c>
      <c r="E49" s="11" t="s">
        <v>189</v>
      </c>
      <c r="F49" s="6" t="str">
        <f t="shared" si="2"/>
        <v>Nov</v>
      </c>
      <c r="G49" s="7">
        <v>35746</v>
      </c>
      <c r="H49" s="11" t="s">
        <v>41</v>
      </c>
      <c r="I49" s="11" t="s">
        <v>199</v>
      </c>
      <c r="J49" s="8" t="s">
        <v>190</v>
      </c>
      <c r="K49" s="8" t="str">
        <f>HLOOKUP(J49,[1]LOCATION!$A$2:$M$3,2,0)</f>
        <v>SWEDEN</v>
      </c>
      <c r="L49" s="8" t="str">
        <f>INDEX([1]LOCATION!$A$1:$M$2,1,MATCH($J49,[1]LOCATION!$A$2:$M$2,0))</f>
        <v>Swedish</v>
      </c>
      <c r="M49" s="8" t="str">
        <f t="shared" si="4"/>
        <v>soderberg.mirjam@xyz.com</v>
      </c>
      <c r="N49" s="9">
        <v>50</v>
      </c>
      <c r="O49" s="11" t="s">
        <v>37</v>
      </c>
      <c r="P49" s="11" t="s">
        <v>68</v>
      </c>
      <c r="Q49" s="6" t="str">
        <f>INDEX([1]SPORT!$A$1:$B$33,MATCH(R49,[1]SPORT!$B$1:$B$33,0),1)</f>
        <v>OUTDOOR</v>
      </c>
      <c r="R49" s="11" t="s">
        <v>38</v>
      </c>
      <c r="S49" s="10">
        <v>38965</v>
      </c>
    </row>
    <row r="50" spans="1:19" x14ac:dyDescent="0.25">
      <c r="A50" s="5">
        <v>49</v>
      </c>
      <c r="B50" s="6" t="str">
        <f t="shared" si="3"/>
        <v>H. BERNDT PALSSON</v>
      </c>
      <c r="C50" s="11" t="s">
        <v>191</v>
      </c>
      <c r="D50" s="11" t="s">
        <v>192</v>
      </c>
      <c r="E50" s="11" t="s">
        <v>193</v>
      </c>
      <c r="F50" s="6" t="str">
        <f t="shared" si="2"/>
        <v>Nov</v>
      </c>
      <c r="G50" s="7">
        <v>35747</v>
      </c>
      <c r="H50" s="11" t="s">
        <v>91</v>
      </c>
      <c r="I50" s="11" t="s">
        <v>200</v>
      </c>
      <c r="J50" s="8" t="s">
        <v>190</v>
      </c>
      <c r="K50" s="8" t="str">
        <f>HLOOKUP(J50,[1]LOCATION!$A$2:$M$3,2,0)</f>
        <v>SWEDEN</v>
      </c>
      <c r="L50" s="8" t="str">
        <f>INDEX([1]LOCATION!$A$1:$M$2,1,MATCH($J50,[1]LOCATION!$A$2:$M$2,0))</f>
        <v>Swedish</v>
      </c>
      <c r="M50" s="8" t="str">
        <f t="shared" si="4"/>
        <v>palsson.berndt@xyz.com</v>
      </c>
      <c r="N50" s="9">
        <v>45.9</v>
      </c>
      <c r="O50" s="11" t="s">
        <v>46</v>
      </c>
      <c r="P50" s="11" t="s">
        <v>24</v>
      </c>
      <c r="Q50" s="6" t="str">
        <f>INDEX([1]SPORT!$A$1:$B$33,MATCH(R50,[1]SPORT!$B$1:$B$33,0),1)</f>
        <v>OUTDOOR</v>
      </c>
      <c r="R50" s="11" t="s">
        <v>194</v>
      </c>
      <c r="S50" s="10">
        <v>35387</v>
      </c>
    </row>
    <row r="51" spans="1:19" x14ac:dyDescent="0.25">
      <c r="A51" s="5">
        <v>50</v>
      </c>
      <c r="B51" s="6" t="str">
        <f t="shared" si="3"/>
        <v>SR. ADRIANO SOBRINHO</v>
      </c>
      <c r="C51" s="11" t="s">
        <v>32</v>
      </c>
      <c r="D51" s="11" t="s">
        <v>195</v>
      </c>
      <c r="E51" s="11" t="s">
        <v>196</v>
      </c>
      <c r="F51" s="6" t="str">
        <f t="shared" si="2"/>
        <v>Nov</v>
      </c>
      <c r="G51" s="7">
        <v>35748</v>
      </c>
      <c r="H51" s="11" t="s">
        <v>56</v>
      </c>
      <c r="I51" s="11" t="s">
        <v>200</v>
      </c>
      <c r="J51" s="8" t="s">
        <v>197</v>
      </c>
      <c r="K51" s="8" t="str">
        <f>HLOOKUP(J51,[1]LOCATION!$A$2:$M$3,2,0)</f>
        <v>BRAZIL</v>
      </c>
      <c r="L51" s="8" t="str">
        <f>INDEX([1]LOCATION!$A$1:$M$2,1,MATCH($J51,[1]LOCATION!$A$2:$M$2,0))</f>
        <v>Portuguese</v>
      </c>
      <c r="M51" s="8" t="str">
        <f t="shared" si="4"/>
        <v>sobrinho.adriano@xyz.com</v>
      </c>
      <c r="N51" s="9">
        <v>92.5</v>
      </c>
      <c r="O51" s="11" t="s">
        <v>23</v>
      </c>
      <c r="P51" s="11" t="s">
        <v>60</v>
      </c>
      <c r="Q51" s="6" t="str">
        <f>INDEX([1]SPORT!$A$1:$B$33,MATCH(R51,[1]SPORT!$B$1:$B$33,0),1)</f>
        <v>INDOOR</v>
      </c>
      <c r="R51" s="11" t="s">
        <v>198</v>
      </c>
      <c r="S51" s="10">
        <v>20532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
  <sheetViews>
    <sheetView tabSelected="1" workbookViewId="0">
      <selection activeCell="G26" sqref="G26"/>
    </sheetView>
  </sheetViews>
  <sheetFormatPr defaultRowHeight="15" x14ac:dyDescent="0.25"/>
  <sheetData>
    <row r="1" spans="1:21" ht="30" customHeight="1" x14ac:dyDescent="0.4">
      <c r="A1" s="20" t="s">
        <v>255</v>
      </c>
      <c r="B1" s="19"/>
      <c r="C1" s="19"/>
      <c r="D1" s="19"/>
      <c r="E1" s="19"/>
      <c r="F1" s="19"/>
      <c r="G1" s="19"/>
      <c r="H1" s="19"/>
      <c r="I1" s="19"/>
      <c r="J1" s="19"/>
      <c r="K1" s="19"/>
      <c r="L1" s="19"/>
      <c r="M1" s="19"/>
      <c r="N1" s="19"/>
      <c r="O1" s="19"/>
      <c r="P1" s="19"/>
      <c r="Q1" s="19"/>
      <c r="R1" s="19"/>
      <c r="S1" s="19"/>
      <c r="T1" s="19"/>
      <c r="U1" s="19"/>
    </row>
  </sheetData>
  <mergeCells count="1">
    <mergeCell ref="A1:U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H16"/>
  <sheetViews>
    <sheetView workbookViewId="0">
      <selection activeCell="K21" sqref="K21"/>
    </sheetView>
  </sheetViews>
  <sheetFormatPr defaultRowHeight="15" x14ac:dyDescent="0.25"/>
  <cols>
    <col min="1" max="1" width="19.5703125" bestFit="1" customWidth="1"/>
    <col min="2" max="2" width="18.5703125" customWidth="1"/>
    <col min="3" max="3" width="3.28515625" customWidth="1"/>
    <col min="4" max="5" width="3.140625" customWidth="1"/>
    <col min="6" max="7" width="3.42578125" customWidth="1"/>
    <col min="8" max="8" width="11.28515625" bestFit="1" customWidth="1"/>
    <col min="9" max="9" width="16.28515625" customWidth="1"/>
    <col min="10" max="10" width="16.28515625" bestFit="1" customWidth="1"/>
    <col min="11" max="74" width="16.28515625" customWidth="1"/>
    <col min="75" max="80" width="16.28515625" bestFit="1" customWidth="1"/>
    <col min="81" max="81" width="16.140625" bestFit="1" customWidth="1"/>
    <col min="82" max="82" width="16.28515625" bestFit="1" customWidth="1"/>
    <col min="83" max="83" width="16" customWidth="1"/>
    <col min="84" max="84" width="16.42578125" bestFit="1" customWidth="1"/>
    <col min="85" max="85" width="16.28515625" customWidth="1"/>
    <col min="86" max="86" width="16.140625" customWidth="1"/>
    <col min="87" max="87" width="16.140625" bestFit="1" customWidth="1"/>
  </cols>
  <sheetData>
    <row r="3" spans="1:86" x14ac:dyDescent="0.25">
      <c r="A3" s="16" t="s">
        <v>220</v>
      </c>
      <c r="B3" s="16" t="s">
        <v>215</v>
      </c>
      <c r="C3" s="17"/>
      <c r="D3" s="17"/>
      <c r="E3" s="17"/>
      <c r="F3" s="17"/>
      <c r="G3" s="17"/>
    </row>
    <row r="4" spans="1:86" x14ac:dyDescent="0.25">
      <c r="A4" s="16" t="s">
        <v>202</v>
      </c>
      <c r="B4" s="18" t="s">
        <v>24</v>
      </c>
      <c r="C4" s="18" t="s">
        <v>60</v>
      </c>
      <c r="D4" s="18" t="s">
        <v>47</v>
      </c>
      <c r="E4" s="18" t="s">
        <v>126</v>
      </c>
      <c r="F4" s="18" t="s">
        <v>30</v>
      </c>
      <c r="G4" s="18" t="s">
        <v>68</v>
      </c>
    </row>
    <row r="5" spans="1:86" x14ac:dyDescent="0.25">
      <c r="A5" s="13" t="s">
        <v>28</v>
      </c>
      <c r="B5" s="15">
        <v>1</v>
      </c>
      <c r="C5" s="15">
        <v>1</v>
      </c>
      <c r="D5" s="15"/>
      <c r="E5" s="15"/>
      <c r="F5" s="15">
        <v>3</v>
      </c>
      <c r="G5" s="15">
        <v>1</v>
      </c>
    </row>
    <row r="6" spans="1:86" x14ac:dyDescent="0.25">
      <c r="A6" s="13" t="s">
        <v>114</v>
      </c>
      <c r="B6" s="15"/>
      <c r="C6" s="15">
        <v>1</v>
      </c>
      <c r="D6" s="15"/>
      <c r="E6" s="15">
        <v>1</v>
      </c>
      <c r="F6" s="15">
        <v>1</v>
      </c>
      <c r="G6" s="15"/>
    </row>
    <row r="7" spans="1:86" x14ac:dyDescent="0.25">
      <c r="A7" s="13" t="s">
        <v>35</v>
      </c>
      <c r="B7" s="15">
        <v>1</v>
      </c>
      <c r="C7" s="15">
        <v>1</v>
      </c>
      <c r="D7" s="15">
        <v>2</v>
      </c>
      <c r="E7" s="15">
        <v>1</v>
      </c>
      <c r="F7" s="15"/>
      <c r="G7" s="15">
        <v>1</v>
      </c>
    </row>
    <row r="8" spans="1:86" x14ac:dyDescent="0.25">
      <c r="A8" s="13" t="s">
        <v>107</v>
      </c>
      <c r="B8" s="15"/>
      <c r="C8" s="15"/>
      <c r="D8" s="15"/>
      <c r="E8" s="15"/>
      <c r="F8" s="15">
        <v>3</v>
      </c>
      <c r="G8" s="15">
        <v>2</v>
      </c>
      <c r="I8" s="12" t="s">
        <v>215</v>
      </c>
    </row>
    <row r="9" spans="1:86" x14ac:dyDescent="0.25">
      <c r="A9" s="13" t="s">
        <v>164</v>
      </c>
      <c r="B9" s="15">
        <v>1</v>
      </c>
      <c r="C9" s="15"/>
      <c r="D9" s="15"/>
      <c r="E9" s="15"/>
      <c r="F9" s="15"/>
      <c r="G9" s="15"/>
      <c r="I9" t="s">
        <v>28</v>
      </c>
      <c r="O9" t="s">
        <v>114</v>
      </c>
      <c r="U9" t="s">
        <v>35</v>
      </c>
      <c r="AA9" t="s">
        <v>107</v>
      </c>
      <c r="AG9" t="s">
        <v>164</v>
      </c>
      <c r="AM9" t="s">
        <v>56</v>
      </c>
      <c r="AS9" t="s">
        <v>21</v>
      </c>
      <c r="AY9" t="s">
        <v>91</v>
      </c>
      <c r="BE9" t="s">
        <v>52</v>
      </c>
      <c r="BK9" t="s">
        <v>72</v>
      </c>
      <c r="BQ9" t="s">
        <v>41</v>
      </c>
      <c r="BW9" t="s">
        <v>84</v>
      </c>
      <c r="CC9" t="s">
        <v>222</v>
      </c>
      <c r="CD9" t="s">
        <v>223</v>
      </c>
      <c r="CE9" t="s">
        <v>225</v>
      </c>
      <c r="CF9" t="s">
        <v>231</v>
      </c>
      <c r="CG9" t="s">
        <v>227</v>
      </c>
      <c r="CH9" t="s">
        <v>229</v>
      </c>
    </row>
    <row r="10" spans="1:86" x14ac:dyDescent="0.25">
      <c r="A10" s="13" t="s">
        <v>56</v>
      </c>
      <c r="B10" s="15"/>
      <c r="C10" s="15">
        <v>1</v>
      </c>
      <c r="D10" s="15">
        <v>1</v>
      </c>
      <c r="E10" s="15"/>
      <c r="F10" s="15">
        <v>1</v>
      </c>
      <c r="G10" s="15">
        <v>1</v>
      </c>
      <c r="I10" t="s">
        <v>221</v>
      </c>
      <c r="J10" t="s">
        <v>224</v>
      </c>
      <c r="K10" t="s">
        <v>226</v>
      </c>
      <c r="L10" t="s">
        <v>232</v>
      </c>
      <c r="M10" t="s">
        <v>228</v>
      </c>
      <c r="N10" t="s">
        <v>230</v>
      </c>
      <c r="O10" t="s">
        <v>221</v>
      </c>
      <c r="P10" t="s">
        <v>224</v>
      </c>
      <c r="Q10" t="s">
        <v>226</v>
      </c>
      <c r="R10" t="s">
        <v>232</v>
      </c>
      <c r="S10" t="s">
        <v>228</v>
      </c>
      <c r="T10" t="s">
        <v>230</v>
      </c>
      <c r="U10" t="s">
        <v>221</v>
      </c>
      <c r="V10" t="s">
        <v>224</v>
      </c>
      <c r="W10" t="s">
        <v>226</v>
      </c>
      <c r="X10" t="s">
        <v>232</v>
      </c>
      <c r="Y10" t="s">
        <v>228</v>
      </c>
      <c r="Z10" t="s">
        <v>230</v>
      </c>
      <c r="AA10" t="s">
        <v>221</v>
      </c>
      <c r="AB10" t="s">
        <v>224</v>
      </c>
      <c r="AC10" t="s">
        <v>226</v>
      </c>
      <c r="AD10" t="s">
        <v>232</v>
      </c>
      <c r="AE10" t="s">
        <v>228</v>
      </c>
      <c r="AF10" t="s">
        <v>230</v>
      </c>
      <c r="AG10" t="s">
        <v>221</v>
      </c>
      <c r="AH10" t="s">
        <v>224</v>
      </c>
      <c r="AI10" t="s">
        <v>226</v>
      </c>
      <c r="AJ10" t="s">
        <v>232</v>
      </c>
      <c r="AK10" t="s">
        <v>228</v>
      </c>
      <c r="AL10" t="s">
        <v>230</v>
      </c>
      <c r="AM10" t="s">
        <v>221</v>
      </c>
      <c r="AN10" t="s">
        <v>224</v>
      </c>
      <c r="AO10" t="s">
        <v>226</v>
      </c>
      <c r="AP10" t="s">
        <v>232</v>
      </c>
      <c r="AQ10" t="s">
        <v>228</v>
      </c>
      <c r="AR10" t="s">
        <v>230</v>
      </c>
      <c r="AS10" t="s">
        <v>221</v>
      </c>
      <c r="AT10" t="s">
        <v>224</v>
      </c>
      <c r="AU10" t="s">
        <v>226</v>
      </c>
      <c r="AV10" t="s">
        <v>232</v>
      </c>
      <c r="AW10" t="s">
        <v>228</v>
      </c>
      <c r="AX10" t="s">
        <v>230</v>
      </c>
      <c r="AY10" t="s">
        <v>221</v>
      </c>
      <c r="AZ10" t="s">
        <v>224</v>
      </c>
      <c r="BA10" t="s">
        <v>226</v>
      </c>
      <c r="BB10" t="s">
        <v>232</v>
      </c>
      <c r="BC10" t="s">
        <v>228</v>
      </c>
      <c r="BD10" t="s">
        <v>230</v>
      </c>
      <c r="BE10" t="s">
        <v>221</v>
      </c>
      <c r="BF10" t="s">
        <v>224</v>
      </c>
      <c r="BG10" t="s">
        <v>226</v>
      </c>
      <c r="BH10" t="s">
        <v>232</v>
      </c>
      <c r="BI10" t="s">
        <v>228</v>
      </c>
      <c r="BJ10" t="s">
        <v>230</v>
      </c>
      <c r="BK10" t="s">
        <v>221</v>
      </c>
      <c r="BL10" t="s">
        <v>224</v>
      </c>
      <c r="BM10" t="s">
        <v>226</v>
      </c>
      <c r="BN10" t="s">
        <v>232</v>
      </c>
      <c r="BO10" t="s">
        <v>228</v>
      </c>
      <c r="BP10" t="s">
        <v>230</v>
      </c>
      <c r="BQ10" t="s">
        <v>221</v>
      </c>
      <c r="BR10" t="s">
        <v>224</v>
      </c>
      <c r="BS10" t="s">
        <v>226</v>
      </c>
      <c r="BT10" t="s">
        <v>232</v>
      </c>
      <c r="BU10" t="s">
        <v>228</v>
      </c>
      <c r="BV10" t="s">
        <v>230</v>
      </c>
      <c r="BW10" t="s">
        <v>221</v>
      </c>
      <c r="BX10" t="s">
        <v>224</v>
      </c>
      <c r="BY10" t="s">
        <v>226</v>
      </c>
      <c r="BZ10" t="s">
        <v>232</v>
      </c>
      <c r="CA10" t="s">
        <v>228</v>
      </c>
      <c r="CB10" t="s">
        <v>230</v>
      </c>
    </row>
    <row r="11" spans="1:86" x14ac:dyDescent="0.25">
      <c r="A11" s="13" t="s">
        <v>21</v>
      </c>
      <c r="B11" s="15">
        <v>2</v>
      </c>
      <c r="C11" s="15"/>
      <c r="D11" s="15"/>
      <c r="E11" s="15">
        <v>3</v>
      </c>
      <c r="F11" s="15"/>
      <c r="G11" s="15">
        <v>1</v>
      </c>
      <c r="I11" s="15">
        <v>1</v>
      </c>
      <c r="J11" s="15">
        <v>1</v>
      </c>
      <c r="K11" s="15"/>
      <c r="L11" s="15">
        <v>1</v>
      </c>
      <c r="M11" s="15">
        <v>1</v>
      </c>
      <c r="N11" s="15"/>
      <c r="O11" s="15"/>
      <c r="P11" s="15">
        <v>1</v>
      </c>
      <c r="Q11" s="15"/>
      <c r="R11" s="15"/>
      <c r="S11" s="15">
        <v>1</v>
      </c>
      <c r="T11" s="15">
        <v>1</v>
      </c>
      <c r="U11" s="15">
        <v>1</v>
      </c>
      <c r="V11" s="15">
        <v>1</v>
      </c>
      <c r="W11" s="15">
        <v>1</v>
      </c>
      <c r="X11" s="15">
        <v>1</v>
      </c>
      <c r="Y11" s="15"/>
      <c r="Z11" s="15">
        <v>1</v>
      </c>
      <c r="AA11" s="15"/>
      <c r="AB11" s="15"/>
      <c r="AC11" s="15"/>
      <c r="AD11" s="15">
        <v>1</v>
      </c>
      <c r="AE11" s="15">
        <v>1</v>
      </c>
      <c r="AF11" s="15"/>
      <c r="AG11" s="15">
        <v>1</v>
      </c>
      <c r="AH11" s="15"/>
      <c r="AI11" s="15"/>
      <c r="AJ11" s="15"/>
      <c r="AK11" s="15"/>
      <c r="AL11" s="15"/>
      <c r="AM11" s="15"/>
      <c r="AN11" s="15">
        <v>1</v>
      </c>
      <c r="AO11" s="15">
        <v>1</v>
      </c>
      <c r="AP11" s="15">
        <v>1</v>
      </c>
      <c r="AQ11" s="15">
        <v>1</v>
      </c>
      <c r="AR11" s="15"/>
      <c r="AS11" s="15">
        <v>1</v>
      </c>
      <c r="AT11" s="15"/>
      <c r="AU11" s="15"/>
      <c r="AV11" s="15">
        <v>1</v>
      </c>
      <c r="AW11" s="15"/>
      <c r="AX11" s="15">
        <v>1</v>
      </c>
      <c r="AY11" s="15">
        <v>1</v>
      </c>
      <c r="AZ11" s="15"/>
      <c r="BA11" s="15"/>
      <c r="BB11" s="15">
        <v>1</v>
      </c>
      <c r="BC11" s="15">
        <v>1</v>
      </c>
      <c r="BD11" s="15"/>
      <c r="BE11" s="15"/>
      <c r="BF11" s="15"/>
      <c r="BG11" s="15">
        <v>1</v>
      </c>
      <c r="BH11" s="15">
        <v>1</v>
      </c>
      <c r="BI11" s="15">
        <v>1</v>
      </c>
      <c r="BJ11" s="15"/>
      <c r="BK11" s="15"/>
      <c r="BL11" s="15"/>
      <c r="BM11" s="15"/>
      <c r="BN11" s="15">
        <v>1</v>
      </c>
      <c r="BO11" s="15"/>
      <c r="BP11" s="15"/>
      <c r="BQ11" s="15"/>
      <c r="BR11" s="15">
        <v>1</v>
      </c>
      <c r="BS11" s="15">
        <v>1</v>
      </c>
      <c r="BT11" s="15">
        <v>1</v>
      </c>
      <c r="BU11" s="15">
        <v>1</v>
      </c>
      <c r="BV11" s="15"/>
      <c r="BW11" s="15">
        <v>1</v>
      </c>
      <c r="BX11" s="15">
        <v>1</v>
      </c>
      <c r="BY11" s="15">
        <v>1</v>
      </c>
      <c r="BZ11" s="15"/>
      <c r="CA11" s="15"/>
      <c r="CB11" s="15"/>
      <c r="CC11" s="15">
        <v>6</v>
      </c>
      <c r="CD11" s="15">
        <v>6</v>
      </c>
      <c r="CE11" s="15">
        <v>5</v>
      </c>
      <c r="CF11" s="15">
        <v>9</v>
      </c>
      <c r="CG11" s="15">
        <v>7</v>
      </c>
      <c r="CH11" s="15">
        <v>3</v>
      </c>
    </row>
    <row r="12" spans="1:86" x14ac:dyDescent="0.25">
      <c r="A12" s="13" t="s">
        <v>91</v>
      </c>
      <c r="B12" s="15">
        <v>1</v>
      </c>
      <c r="C12" s="15"/>
      <c r="D12" s="15"/>
      <c r="E12" s="15"/>
      <c r="F12" s="15">
        <v>1</v>
      </c>
      <c r="G12" s="15">
        <v>2</v>
      </c>
    </row>
    <row r="13" spans="1:86" x14ac:dyDescent="0.25">
      <c r="A13" s="13" t="s">
        <v>52</v>
      </c>
      <c r="B13" s="15"/>
      <c r="C13" s="15"/>
      <c r="D13" s="15">
        <v>1</v>
      </c>
      <c r="E13" s="15"/>
      <c r="F13" s="15">
        <v>1</v>
      </c>
      <c r="G13" s="15">
        <v>2</v>
      </c>
    </row>
    <row r="14" spans="1:86" x14ac:dyDescent="0.25">
      <c r="A14" s="13" t="s">
        <v>72</v>
      </c>
      <c r="B14" s="15"/>
      <c r="C14" s="15"/>
      <c r="D14" s="15"/>
      <c r="E14" s="15"/>
      <c r="F14" s="15"/>
      <c r="G14" s="15">
        <v>2</v>
      </c>
    </row>
    <row r="15" spans="1:86" x14ac:dyDescent="0.25">
      <c r="A15" s="13" t="s">
        <v>41</v>
      </c>
      <c r="B15" s="15"/>
      <c r="C15" s="15">
        <v>2</v>
      </c>
      <c r="D15" s="15">
        <v>1</v>
      </c>
      <c r="E15" s="15"/>
      <c r="F15" s="15">
        <v>1</v>
      </c>
      <c r="G15" s="15">
        <v>2</v>
      </c>
    </row>
    <row r="16" spans="1:86" x14ac:dyDescent="0.25">
      <c r="A16" s="13" t="s">
        <v>84</v>
      </c>
      <c r="B16" s="15">
        <v>1</v>
      </c>
      <c r="C16" s="15">
        <v>1</v>
      </c>
      <c r="D16" s="15">
        <v>1</v>
      </c>
      <c r="E16" s="15"/>
      <c r="F16" s="15"/>
      <c r="G16" s="15"/>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2"/>
  <sheetViews>
    <sheetView workbookViewId="0">
      <selection activeCell="E9" sqref="E9"/>
    </sheetView>
  </sheetViews>
  <sheetFormatPr defaultRowHeight="15" x14ac:dyDescent="0.25"/>
  <cols>
    <col min="1" max="1" width="18.5703125" bestFit="1" customWidth="1"/>
    <col min="2" max="2" width="16.28515625" bestFit="1" customWidth="1"/>
    <col min="3" max="3" width="12" customWidth="1"/>
    <col min="4" max="4" width="12" bestFit="1" customWidth="1"/>
    <col min="6" max="6" width="18.140625" customWidth="1"/>
    <col min="7" max="7" width="16.28515625" bestFit="1" customWidth="1"/>
    <col min="8" max="9" width="12" customWidth="1"/>
    <col min="10" max="10" width="11.28515625" customWidth="1"/>
    <col min="11" max="11" width="5.140625" customWidth="1"/>
    <col min="12" max="13" width="12" customWidth="1"/>
  </cols>
  <sheetData>
    <row r="3" spans="1:13" x14ac:dyDescent="0.25">
      <c r="A3" s="12" t="s">
        <v>234</v>
      </c>
      <c r="B3" s="12" t="s">
        <v>215</v>
      </c>
    </row>
    <row r="4" spans="1:13" x14ac:dyDescent="0.25">
      <c r="A4" s="12" t="s">
        <v>202</v>
      </c>
      <c r="B4" t="s">
        <v>199</v>
      </c>
      <c r="C4" t="s">
        <v>200</v>
      </c>
    </row>
    <row r="5" spans="1:13" x14ac:dyDescent="0.25">
      <c r="A5" s="13" t="s">
        <v>37</v>
      </c>
      <c r="B5" s="15">
        <v>70.516666666666666</v>
      </c>
      <c r="C5" s="15">
        <v>83.683333333333337</v>
      </c>
    </row>
    <row r="6" spans="1:13" x14ac:dyDescent="0.25">
      <c r="A6" s="13" t="s">
        <v>46</v>
      </c>
      <c r="B6" s="15">
        <v>68.677777777777763</v>
      </c>
      <c r="C6" s="15">
        <v>79.02</v>
      </c>
    </row>
    <row r="7" spans="1:13" x14ac:dyDescent="0.25">
      <c r="A7" s="13" t="s">
        <v>29</v>
      </c>
      <c r="B7" s="15">
        <v>80.166666666666671</v>
      </c>
      <c r="C7" s="15">
        <v>79.066666666666663</v>
      </c>
    </row>
    <row r="8" spans="1:13" x14ac:dyDescent="0.25">
      <c r="A8" s="13" t="s">
        <v>86</v>
      </c>
      <c r="B8" s="15">
        <v>75.3</v>
      </c>
      <c r="C8" s="15">
        <v>75.3</v>
      </c>
      <c r="F8" s="12" t="s">
        <v>235</v>
      </c>
      <c r="G8" s="12" t="s">
        <v>215</v>
      </c>
    </row>
    <row r="9" spans="1:13" x14ac:dyDescent="0.25">
      <c r="A9" s="13" t="s">
        <v>23</v>
      </c>
      <c r="B9" s="15">
        <v>74.525000000000006</v>
      </c>
      <c r="C9" s="15">
        <v>74.8</v>
      </c>
      <c r="F9" s="12" t="s">
        <v>202</v>
      </c>
      <c r="G9" t="s">
        <v>37</v>
      </c>
      <c r="H9" t="s">
        <v>46</v>
      </c>
      <c r="I9" t="s">
        <v>29</v>
      </c>
      <c r="J9" t="s">
        <v>214</v>
      </c>
      <c r="K9" t="s">
        <v>86</v>
      </c>
      <c r="L9" t="s">
        <v>23</v>
      </c>
      <c r="M9" t="s">
        <v>214</v>
      </c>
    </row>
    <row r="10" spans="1:13" x14ac:dyDescent="0.25">
      <c r="F10" s="13">
        <v>74.8</v>
      </c>
      <c r="G10" s="15"/>
      <c r="H10" s="15"/>
      <c r="I10" s="15"/>
      <c r="J10" s="15"/>
      <c r="K10" s="15"/>
      <c r="L10" s="15">
        <v>74.616666666666674</v>
      </c>
      <c r="M10" s="15">
        <v>74.616666666666674</v>
      </c>
    </row>
    <row r="11" spans="1:13" x14ac:dyDescent="0.25">
      <c r="F11" s="14">
        <v>74.525000000000006</v>
      </c>
      <c r="G11" s="15"/>
      <c r="H11" s="15"/>
      <c r="I11" s="15"/>
      <c r="J11" s="15"/>
      <c r="K11" s="15"/>
      <c r="L11" s="15">
        <v>74.616666666666674</v>
      </c>
      <c r="M11" s="15">
        <v>74.616666666666674</v>
      </c>
    </row>
    <row r="12" spans="1:13" x14ac:dyDescent="0.25">
      <c r="F12" s="13">
        <v>75.3</v>
      </c>
      <c r="G12" s="15"/>
      <c r="H12" s="15"/>
      <c r="I12" s="15"/>
      <c r="J12" s="15"/>
      <c r="K12" s="15">
        <v>75.3</v>
      </c>
      <c r="L12" s="15"/>
      <c r="M12" s="15">
        <v>75.3</v>
      </c>
    </row>
    <row r="13" spans="1:13" x14ac:dyDescent="0.25">
      <c r="F13" s="14">
        <v>75.3</v>
      </c>
      <c r="G13" s="15"/>
      <c r="H13" s="15"/>
      <c r="I13" s="15"/>
      <c r="J13" s="15"/>
      <c r="K13" s="15">
        <v>75.3</v>
      </c>
      <c r="L13" s="15"/>
      <c r="M13" s="15">
        <v>75.3</v>
      </c>
    </row>
    <row r="14" spans="1:13" x14ac:dyDescent="0.25">
      <c r="F14" s="13">
        <v>79.02</v>
      </c>
      <c r="G14" s="15"/>
      <c r="H14" s="15">
        <v>74.121052631578948</v>
      </c>
      <c r="I14" s="15"/>
      <c r="J14" s="15"/>
      <c r="K14" s="15"/>
      <c r="L14" s="15"/>
      <c r="M14" s="15">
        <v>74.121052631578948</v>
      </c>
    </row>
    <row r="15" spans="1:13" x14ac:dyDescent="0.25">
      <c r="F15" s="14">
        <v>68.677777777777763</v>
      </c>
      <c r="G15" s="15"/>
      <c r="H15" s="15">
        <v>74.121052631578948</v>
      </c>
      <c r="I15" s="15"/>
      <c r="J15" s="15"/>
      <c r="K15" s="15"/>
      <c r="L15" s="15"/>
      <c r="M15" s="15">
        <v>74.121052631578948</v>
      </c>
    </row>
    <row r="16" spans="1:13" x14ac:dyDescent="0.25">
      <c r="F16" s="13">
        <v>79.066666666666663</v>
      </c>
      <c r="G16" s="15"/>
      <c r="H16" s="15"/>
      <c r="I16" s="15">
        <v>79.61666666666666</v>
      </c>
      <c r="J16" s="15"/>
      <c r="K16" s="15"/>
      <c r="L16" s="15"/>
      <c r="M16" s="15">
        <v>79.61666666666666</v>
      </c>
    </row>
    <row r="17" spans="6:13" x14ac:dyDescent="0.25">
      <c r="F17" s="14">
        <v>80.166666666666671</v>
      </c>
      <c r="G17" s="15"/>
      <c r="H17" s="15"/>
      <c r="I17" s="15">
        <v>79.61666666666666</v>
      </c>
      <c r="J17" s="15"/>
      <c r="K17" s="15"/>
      <c r="L17" s="15"/>
      <c r="M17" s="15">
        <v>79.61666666666666</v>
      </c>
    </row>
    <row r="18" spans="6:13" x14ac:dyDescent="0.25">
      <c r="F18" s="13">
        <v>79.212000000000003</v>
      </c>
      <c r="G18" s="15"/>
      <c r="H18" s="15"/>
      <c r="I18" s="15"/>
      <c r="J18" s="15">
        <v>75.72</v>
      </c>
      <c r="K18" s="15"/>
      <c r="L18" s="15"/>
      <c r="M18" s="15">
        <v>75.72</v>
      </c>
    </row>
    <row r="19" spans="6:13" x14ac:dyDescent="0.25">
      <c r="F19" s="14">
        <v>72.228000000000009</v>
      </c>
      <c r="G19" s="15"/>
      <c r="H19" s="15"/>
      <c r="I19" s="15"/>
      <c r="J19" s="15">
        <v>75.72</v>
      </c>
      <c r="K19" s="15"/>
      <c r="L19" s="15"/>
      <c r="M19" s="15">
        <v>75.72</v>
      </c>
    </row>
    <row r="20" spans="6:13" x14ac:dyDescent="0.25">
      <c r="F20" s="13">
        <v>83.683333333333337</v>
      </c>
      <c r="G20" s="15">
        <v>77.099999999999994</v>
      </c>
      <c r="H20" s="15"/>
      <c r="I20" s="15"/>
      <c r="J20" s="15"/>
      <c r="K20" s="15"/>
      <c r="L20" s="15"/>
      <c r="M20" s="15">
        <v>77.099999999999994</v>
      </c>
    </row>
    <row r="21" spans="6:13" x14ac:dyDescent="0.25">
      <c r="F21" s="14">
        <v>70.516666666666666</v>
      </c>
      <c r="G21" s="15">
        <v>77.099999999999994</v>
      </c>
      <c r="H21" s="15"/>
      <c r="I21" s="15"/>
      <c r="J21" s="15"/>
      <c r="K21" s="15"/>
      <c r="L21" s="15"/>
      <c r="M21" s="15">
        <v>77.099999999999994</v>
      </c>
    </row>
    <row r="22" spans="6:13" x14ac:dyDescent="0.25">
      <c r="F22" s="13" t="s">
        <v>214</v>
      </c>
      <c r="G22" s="15">
        <v>77.099999999999994</v>
      </c>
      <c r="H22" s="15">
        <v>74.121052631578948</v>
      </c>
      <c r="I22" s="15">
        <v>79.61666666666666</v>
      </c>
      <c r="J22" s="15">
        <v>75.72</v>
      </c>
      <c r="K22" s="15">
        <v>75.3</v>
      </c>
      <c r="L22" s="15">
        <v>74.616666666666674</v>
      </c>
      <c r="M22" s="15">
        <v>456.47438596491236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topLeftCell="A13" workbookViewId="0">
      <selection activeCell="D24" sqref="D7:D38"/>
    </sheetView>
  </sheetViews>
  <sheetFormatPr defaultRowHeight="15" x14ac:dyDescent="0.25"/>
  <cols>
    <col min="1" max="1" width="24" bestFit="1" customWidth="1"/>
    <col min="2" max="2" width="14.42578125" bestFit="1" customWidth="1"/>
    <col min="4" max="4" width="24" customWidth="1"/>
    <col min="5" max="5" width="21.140625" bestFit="1" customWidth="1"/>
    <col min="6" max="6" width="22.28515625" bestFit="1" customWidth="1"/>
  </cols>
  <sheetData>
    <row r="3" spans="1:6" x14ac:dyDescent="0.25">
      <c r="A3" s="12" t="s">
        <v>202</v>
      </c>
      <c r="B3" t="s">
        <v>216</v>
      </c>
    </row>
    <row r="4" spans="1:6" x14ac:dyDescent="0.25">
      <c r="A4" s="13" t="s">
        <v>42</v>
      </c>
      <c r="B4" s="15">
        <v>199585</v>
      </c>
    </row>
    <row r="5" spans="1:6" x14ac:dyDescent="0.25">
      <c r="A5" s="13" t="s">
        <v>77</v>
      </c>
      <c r="B5" s="15">
        <v>56595</v>
      </c>
    </row>
    <row r="6" spans="1:6" x14ac:dyDescent="0.25">
      <c r="A6" s="13" t="s">
        <v>168</v>
      </c>
      <c r="B6" s="15">
        <v>138087</v>
      </c>
      <c r="D6" s="12" t="s">
        <v>202</v>
      </c>
      <c r="E6" t="s">
        <v>240</v>
      </c>
      <c r="F6" t="s">
        <v>241</v>
      </c>
    </row>
    <row r="7" spans="1:6" x14ac:dyDescent="0.25">
      <c r="A7" s="13" t="s">
        <v>108</v>
      </c>
      <c r="B7" s="15">
        <v>46352</v>
      </c>
      <c r="D7" s="13" t="s">
        <v>42</v>
      </c>
      <c r="E7" s="15">
        <v>199585</v>
      </c>
      <c r="F7" s="15">
        <v>199585</v>
      </c>
    </row>
    <row r="8" spans="1:6" x14ac:dyDescent="0.25">
      <c r="A8" s="13" t="s">
        <v>118</v>
      </c>
      <c r="B8" s="15">
        <v>285247</v>
      </c>
      <c r="D8" s="13" t="s">
        <v>77</v>
      </c>
      <c r="E8" s="15">
        <v>56595</v>
      </c>
      <c r="F8" s="15">
        <v>56595</v>
      </c>
    </row>
    <row r="9" spans="1:6" x14ac:dyDescent="0.25">
      <c r="A9" s="13" t="s">
        <v>194</v>
      </c>
      <c r="B9" s="15">
        <v>35387</v>
      </c>
      <c r="D9" s="13" t="s">
        <v>168</v>
      </c>
      <c r="E9" s="15">
        <v>138087</v>
      </c>
      <c r="F9" s="15">
        <v>138087</v>
      </c>
    </row>
    <row r="10" spans="1:6" x14ac:dyDescent="0.25">
      <c r="A10" s="13" t="s">
        <v>31</v>
      </c>
      <c r="B10" s="15">
        <v>87471</v>
      </c>
      <c r="D10" s="13" t="s">
        <v>108</v>
      </c>
      <c r="E10" s="15">
        <v>46352</v>
      </c>
      <c r="F10" s="15">
        <v>46352</v>
      </c>
    </row>
    <row r="11" spans="1:6" x14ac:dyDescent="0.25">
      <c r="A11" s="13" t="s">
        <v>121</v>
      </c>
      <c r="B11" s="15">
        <v>188926</v>
      </c>
      <c r="D11" s="13" t="s">
        <v>118</v>
      </c>
      <c r="E11" s="15">
        <v>285247</v>
      </c>
      <c r="F11" s="15">
        <v>285247</v>
      </c>
    </row>
    <row r="12" spans="1:6" x14ac:dyDescent="0.25">
      <c r="A12" s="13" t="s">
        <v>87</v>
      </c>
      <c r="B12" s="15">
        <v>64862</v>
      </c>
      <c r="D12" s="13" t="s">
        <v>194</v>
      </c>
      <c r="E12" s="15">
        <v>35387</v>
      </c>
      <c r="F12" s="15">
        <v>35387</v>
      </c>
    </row>
    <row r="13" spans="1:6" x14ac:dyDescent="0.25">
      <c r="A13" s="13" t="s">
        <v>61</v>
      </c>
      <c r="B13" s="15">
        <v>109885</v>
      </c>
      <c r="D13" s="13" t="s">
        <v>31</v>
      </c>
      <c r="E13" s="15">
        <v>87471</v>
      </c>
      <c r="F13" s="15">
        <v>87471</v>
      </c>
    </row>
    <row r="14" spans="1:6" x14ac:dyDescent="0.25">
      <c r="A14" s="13" t="s">
        <v>92</v>
      </c>
      <c r="B14" s="15">
        <v>10241</v>
      </c>
      <c r="D14" s="13" t="s">
        <v>121</v>
      </c>
      <c r="E14" s="15">
        <v>188926</v>
      </c>
      <c r="F14" s="15">
        <v>188926</v>
      </c>
    </row>
    <row r="15" spans="1:6" x14ac:dyDescent="0.25">
      <c r="A15" s="13" t="s">
        <v>100</v>
      </c>
      <c r="B15" s="15">
        <v>88794</v>
      </c>
      <c r="D15" s="13" t="s">
        <v>87</v>
      </c>
      <c r="E15" s="15">
        <v>64862</v>
      </c>
      <c r="F15" s="15">
        <v>64862</v>
      </c>
    </row>
    <row r="16" spans="1:6" x14ac:dyDescent="0.25">
      <c r="A16" s="13" t="s">
        <v>57</v>
      </c>
      <c r="B16" s="15">
        <v>215267</v>
      </c>
      <c r="D16" s="13" t="s">
        <v>61</v>
      </c>
      <c r="E16" s="15">
        <v>109885</v>
      </c>
      <c r="F16" s="15">
        <v>109885</v>
      </c>
    </row>
    <row r="17" spans="1:6" x14ac:dyDescent="0.25">
      <c r="A17" s="13" t="s">
        <v>25</v>
      </c>
      <c r="B17" s="15">
        <v>241816</v>
      </c>
      <c r="D17" s="13" t="s">
        <v>92</v>
      </c>
      <c r="E17" s="15">
        <v>10241</v>
      </c>
      <c r="F17" s="15">
        <v>10241</v>
      </c>
    </row>
    <row r="18" spans="1:6" x14ac:dyDescent="0.25">
      <c r="A18" s="13" t="s">
        <v>147</v>
      </c>
      <c r="B18" s="15">
        <v>95123</v>
      </c>
      <c r="D18" s="13" t="s">
        <v>100</v>
      </c>
      <c r="E18" s="15">
        <v>88794</v>
      </c>
      <c r="F18" s="15">
        <v>88794</v>
      </c>
    </row>
    <row r="19" spans="1:6" x14ac:dyDescent="0.25">
      <c r="A19" s="13" t="s">
        <v>115</v>
      </c>
      <c r="B19" s="15">
        <v>96468</v>
      </c>
      <c r="D19" s="13" t="s">
        <v>57</v>
      </c>
      <c r="E19" s="15">
        <v>215267</v>
      </c>
      <c r="F19" s="15">
        <v>215267</v>
      </c>
    </row>
    <row r="20" spans="1:6" x14ac:dyDescent="0.25">
      <c r="A20" s="13" t="s">
        <v>53</v>
      </c>
      <c r="B20" s="15">
        <v>51133</v>
      </c>
      <c r="D20" s="13" t="s">
        <v>25</v>
      </c>
      <c r="E20" s="15">
        <v>241816</v>
      </c>
      <c r="F20" s="15">
        <v>241816</v>
      </c>
    </row>
    <row r="21" spans="1:6" x14ac:dyDescent="0.25">
      <c r="A21" s="13" t="s">
        <v>38</v>
      </c>
      <c r="B21" s="15">
        <v>103689</v>
      </c>
      <c r="D21" s="13" t="s">
        <v>147</v>
      </c>
      <c r="E21" s="15">
        <v>95123</v>
      </c>
      <c r="F21" s="15">
        <v>95123</v>
      </c>
    </row>
    <row r="22" spans="1:6" x14ac:dyDescent="0.25">
      <c r="A22" s="13" t="s">
        <v>73</v>
      </c>
      <c r="B22" s="15">
        <v>99613</v>
      </c>
      <c r="D22" s="13" t="s">
        <v>115</v>
      </c>
      <c r="E22" s="15">
        <v>96468</v>
      </c>
      <c r="F22" s="15">
        <v>96468</v>
      </c>
    </row>
    <row r="23" spans="1:6" x14ac:dyDescent="0.25">
      <c r="A23" s="13" t="s">
        <v>139</v>
      </c>
      <c r="B23" s="15">
        <v>69041</v>
      </c>
      <c r="D23" s="13" t="s">
        <v>53</v>
      </c>
      <c r="E23" s="15">
        <v>51133</v>
      </c>
      <c r="F23" s="15">
        <v>51133</v>
      </c>
    </row>
    <row r="24" spans="1:6" x14ac:dyDescent="0.25">
      <c r="A24" s="13" t="s">
        <v>172</v>
      </c>
      <c r="B24" s="15">
        <v>101969</v>
      </c>
      <c r="D24" s="13" t="s">
        <v>38</v>
      </c>
      <c r="E24" s="15">
        <v>103689</v>
      </c>
      <c r="F24" s="15">
        <v>103689</v>
      </c>
    </row>
    <row r="25" spans="1:6" x14ac:dyDescent="0.25">
      <c r="A25" s="13" t="s">
        <v>97</v>
      </c>
      <c r="B25" s="15">
        <v>80757</v>
      </c>
      <c r="D25" s="13" t="s">
        <v>73</v>
      </c>
      <c r="E25" s="15">
        <v>99613</v>
      </c>
      <c r="F25" s="15">
        <v>99613</v>
      </c>
    </row>
    <row r="26" spans="1:6" x14ac:dyDescent="0.25">
      <c r="A26" s="13" t="s">
        <v>151</v>
      </c>
      <c r="B26" s="15">
        <v>108431</v>
      </c>
      <c r="D26" s="13" t="s">
        <v>139</v>
      </c>
      <c r="E26" s="15">
        <v>69041</v>
      </c>
      <c r="F26" s="15">
        <v>69041</v>
      </c>
    </row>
    <row r="27" spans="1:6" x14ac:dyDescent="0.25">
      <c r="A27" s="13" t="s">
        <v>180</v>
      </c>
      <c r="B27" s="15">
        <v>39935</v>
      </c>
      <c r="D27" s="13" t="s">
        <v>172</v>
      </c>
      <c r="E27" s="15">
        <v>101969</v>
      </c>
      <c r="F27" s="15">
        <v>101969</v>
      </c>
    </row>
    <row r="28" spans="1:6" x14ac:dyDescent="0.25">
      <c r="A28" s="13" t="s">
        <v>80</v>
      </c>
      <c r="B28" s="15">
        <v>145866</v>
      </c>
      <c r="D28" s="13" t="s">
        <v>97</v>
      </c>
      <c r="E28" s="15">
        <v>80757</v>
      </c>
      <c r="F28" s="15">
        <v>80757</v>
      </c>
    </row>
    <row r="29" spans="1:6" x14ac:dyDescent="0.25">
      <c r="A29" s="13" t="s">
        <v>156</v>
      </c>
      <c r="B29" s="15">
        <v>33970</v>
      </c>
      <c r="D29" s="13" t="s">
        <v>151</v>
      </c>
      <c r="E29" s="15">
        <v>108431</v>
      </c>
      <c r="F29" s="15">
        <v>108431</v>
      </c>
    </row>
    <row r="30" spans="1:6" x14ac:dyDescent="0.25">
      <c r="A30" s="13" t="s">
        <v>65</v>
      </c>
      <c r="B30" s="15">
        <v>60061</v>
      </c>
      <c r="D30" s="13" t="s">
        <v>180</v>
      </c>
      <c r="E30" s="15">
        <v>39935</v>
      </c>
      <c r="F30" s="15">
        <v>39935</v>
      </c>
    </row>
    <row r="31" spans="1:6" x14ac:dyDescent="0.25">
      <c r="A31" s="13" t="s">
        <v>104</v>
      </c>
      <c r="B31" s="15">
        <v>63526</v>
      </c>
      <c r="D31" s="13" t="s">
        <v>80</v>
      </c>
      <c r="E31" s="15">
        <v>145866</v>
      </c>
      <c r="F31" s="15">
        <v>145866</v>
      </c>
    </row>
    <row r="32" spans="1:6" x14ac:dyDescent="0.25">
      <c r="A32" s="13" t="s">
        <v>198</v>
      </c>
      <c r="B32" s="15">
        <v>20532</v>
      </c>
      <c r="D32" s="13" t="s">
        <v>156</v>
      </c>
      <c r="E32" s="15">
        <v>33970</v>
      </c>
      <c r="F32" s="15">
        <v>33970</v>
      </c>
    </row>
    <row r="33" spans="1:6" x14ac:dyDescent="0.25">
      <c r="A33" s="13" t="s">
        <v>111</v>
      </c>
      <c r="B33" s="15">
        <v>235837</v>
      </c>
      <c r="D33" s="13" t="s">
        <v>65</v>
      </c>
      <c r="E33" s="15">
        <v>60061</v>
      </c>
      <c r="F33" s="15">
        <v>60061</v>
      </c>
    </row>
    <row r="34" spans="1:6" x14ac:dyDescent="0.25">
      <c r="A34" s="13" t="s">
        <v>130</v>
      </c>
      <c r="B34" s="15">
        <v>127301</v>
      </c>
      <c r="D34" s="13" t="s">
        <v>104</v>
      </c>
      <c r="E34" s="15">
        <v>63526</v>
      </c>
      <c r="F34" s="15">
        <v>63526</v>
      </c>
    </row>
    <row r="35" spans="1:6" x14ac:dyDescent="0.25">
      <c r="A35" s="13" t="s">
        <v>48</v>
      </c>
      <c r="B35" s="15">
        <v>56916</v>
      </c>
      <c r="D35" s="13" t="s">
        <v>198</v>
      </c>
      <c r="E35" s="15">
        <v>20532</v>
      </c>
      <c r="F35" s="15">
        <v>20532</v>
      </c>
    </row>
    <row r="36" spans="1:6" x14ac:dyDescent="0.25">
      <c r="A36" s="13" t="s">
        <v>214</v>
      </c>
      <c r="B36" s="15">
        <v>3358683</v>
      </c>
      <c r="D36" s="13" t="s">
        <v>111</v>
      </c>
      <c r="E36" s="15">
        <v>235837</v>
      </c>
      <c r="F36" s="15">
        <v>235837</v>
      </c>
    </row>
    <row r="37" spans="1:6" x14ac:dyDescent="0.25">
      <c r="D37" s="13" t="s">
        <v>130</v>
      </c>
      <c r="E37" s="15">
        <v>127301</v>
      </c>
      <c r="F37" s="15">
        <v>127301</v>
      </c>
    </row>
    <row r="38" spans="1:6" x14ac:dyDescent="0.25">
      <c r="D38" s="13" t="s">
        <v>48</v>
      </c>
      <c r="E38" s="15">
        <v>56916</v>
      </c>
      <c r="F38" s="15">
        <v>56916</v>
      </c>
    </row>
    <row r="39" spans="1:6" x14ac:dyDescent="0.25">
      <c r="D39" s="13" t="s">
        <v>214</v>
      </c>
      <c r="E39" s="15">
        <v>3358683</v>
      </c>
      <c r="F39" s="15">
        <v>3358683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37"/>
  <sheetViews>
    <sheetView topLeftCell="A7" workbookViewId="0">
      <selection activeCell="D11" sqref="D11"/>
    </sheetView>
  </sheetViews>
  <sheetFormatPr defaultRowHeight="15" x14ac:dyDescent="0.25"/>
  <cols>
    <col min="1" max="1" width="24" customWidth="1"/>
    <col min="2" max="2" width="16.28515625" bestFit="1" customWidth="1"/>
    <col min="3" max="3" width="6" customWidth="1"/>
    <col min="4" max="31" width="24" customWidth="1"/>
    <col min="32" max="32" width="24" bestFit="1" customWidth="1"/>
    <col min="33" max="36" width="24" customWidth="1"/>
    <col min="37" max="67" width="24" bestFit="1" customWidth="1"/>
    <col min="68" max="68" width="15.85546875" bestFit="1" customWidth="1"/>
    <col min="69" max="69" width="15" bestFit="1" customWidth="1"/>
  </cols>
  <sheetData>
    <row r="1" spans="1:69" x14ac:dyDescent="0.25">
      <c r="A1" s="12" t="s">
        <v>13</v>
      </c>
      <c r="B1" t="s">
        <v>219</v>
      </c>
    </row>
    <row r="2" spans="1:69" x14ac:dyDescent="0.25">
      <c r="A2" s="12" t="s">
        <v>14</v>
      </c>
      <c r="B2" t="s">
        <v>219</v>
      </c>
    </row>
    <row r="4" spans="1:69" x14ac:dyDescent="0.25">
      <c r="A4" s="12" t="s">
        <v>233</v>
      </c>
      <c r="B4" s="12" t="s">
        <v>215</v>
      </c>
    </row>
    <row r="5" spans="1:69" x14ac:dyDescent="0.25">
      <c r="A5" s="12" t="s">
        <v>202</v>
      </c>
      <c r="B5" t="s">
        <v>199</v>
      </c>
      <c r="C5" t="s">
        <v>200</v>
      </c>
    </row>
    <row r="6" spans="1:69" x14ac:dyDescent="0.25">
      <c r="A6" s="13" t="s">
        <v>42</v>
      </c>
      <c r="B6" s="15">
        <v>48.9</v>
      </c>
      <c r="C6" s="15">
        <v>48.6</v>
      </c>
      <c r="D6" s="12" t="s">
        <v>215</v>
      </c>
    </row>
    <row r="7" spans="1:69" x14ac:dyDescent="0.25">
      <c r="A7" s="13" t="s">
        <v>77</v>
      </c>
      <c r="B7" s="15">
        <v>100.7</v>
      </c>
      <c r="C7" s="15"/>
      <c r="D7" t="s">
        <v>42</v>
      </c>
      <c r="F7" t="s">
        <v>77</v>
      </c>
      <c r="H7" t="s">
        <v>168</v>
      </c>
      <c r="J7" t="s">
        <v>108</v>
      </c>
      <c r="L7" t="s">
        <v>118</v>
      </c>
      <c r="N7" t="s">
        <v>194</v>
      </c>
      <c r="P7" t="s">
        <v>31</v>
      </c>
      <c r="R7" t="s">
        <v>121</v>
      </c>
      <c r="T7" t="s">
        <v>87</v>
      </c>
      <c r="V7" t="s">
        <v>61</v>
      </c>
      <c r="X7" t="s">
        <v>92</v>
      </c>
      <c r="Z7" t="s">
        <v>100</v>
      </c>
      <c r="AB7" t="s">
        <v>57</v>
      </c>
      <c r="AD7" t="s">
        <v>25</v>
      </c>
      <c r="AF7" t="s">
        <v>147</v>
      </c>
      <c r="AH7" t="s">
        <v>115</v>
      </c>
      <c r="AJ7" t="s">
        <v>53</v>
      </c>
      <c r="AL7" t="s">
        <v>38</v>
      </c>
      <c r="AN7" t="s">
        <v>73</v>
      </c>
      <c r="AP7" t="s">
        <v>139</v>
      </c>
      <c r="AR7" t="s">
        <v>172</v>
      </c>
      <c r="AT7" t="s">
        <v>97</v>
      </c>
      <c r="AV7" t="s">
        <v>151</v>
      </c>
      <c r="AX7" t="s">
        <v>180</v>
      </c>
      <c r="AZ7" t="s">
        <v>80</v>
      </c>
      <c r="BB7" t="s">
        <v>156</v>
      </c>
      <c r="BD7" t="s">
        <v>65</v>
      </c>
      <c r="BF7" t="s">
        <v>104</v>
      </c>
      <c r="BH7" t="s">
        <v>198</v>
      </c>
      <c r="BJ7" t="s">
        <v>111</v>
      </c>
      <c r="BL7" t="s">
        <v>130</v>
      </c>
      <c r="BN7" t="s">
        <v>48</v>
      </c>
      <c r="BP7" t="s">
        <v>243</v>
      </c>
      <c r="BQ7" t="s">
        <v>244</v>
      </c>
    </row>
    <row r="8" spans="1:69" x14ac:dyDescent="0.25">
      <c r="A8" s="13" t="s">
        <v>168</v>
      </c>
      <c r="B8" s="15">
        <v>110.69999999999999</v>
      </c>
      <c r="C8" s="15"/>
      <c r="D8" t="s">
        <v>242</v>
      </c>
      <c r="E8" t="s">
        <v>245</v>
      </c>
      <c r="F8" t="s">
        <v>242</v>
      </c>
      <c r="G8" t="s">
        <v>245</v>
      </c>
      <c r="H8" t="s">
        <v>242</v>
      </c>
      <c r="I8" t="s">
        <v>245</v>
      </c>
      <c r="J8" t="s">
        <v>242</v>
      </c>
      <c r="K8" t="s">
        <v>245</v>
      </c>
      <c r="L8" t="s">
        <v>242</v>
      </c>
      <c r="M8" t="s">
        <v>245</v>
      </c>
      <c r="N8" t="s">
        <v>242</v>
      </c>
      <c r="O8" t="s">
        <v>245</v>
      </c>
      <c r="P8" t="s">
        <v>242</v>
      </c>
      <c r="Q8" t="s">
        <v>245</v>
      </c>
      <c r="R8" t="s">
        <v>242</v>
      </c>
      <c r="S8" t="s">
        <v>245</v>
      </c>
      <c r="T8" t="s">
        <v>242</v>
      </c>
      <c r="U8" t="s">
        <v>245</v>
      </c>
      <c r="V8" t="s">
        <v>242</v>
      </c>
      <c r="W8" t="s">
        <v>245</v>
      </c>
      <c r="X8" t="s">
        <v>242</v>
      </c>
      <c r="Y8" t="s">
        <v>245</v>
      </c>
      <c r="Z8" t="s">
        <v>242</v>
      </c>
      <c r="AA8" t="s">
        <v>245</v>
      </c>
      <c r="AB8" t="s">
        <v>242</v>
      </c>
      <c r="AC8" t="s">
        <v>245</v>
      </c>
      <c r="AD8" t="s">
        <v>242</v>
      </c>
      <c r="AE8" t="s">
        <v>245</v>
      </c>
      <c r="AF8" t="s">
        <v>242</v>
      </c>
      <c r="AG8" t="s">
        <v>245</v>
      </c>
      <c r="AH8" t="s">
        <v>242</v>
      </c>
      <c r="AI8" t="s">
        <v>245</v>
      </c>
      <c r="AJ8" t="s">
        <v>242</v>
      </c>
      <c r="AK8" t="s">
        <v>245</v>
      </c>
      <c r="AL8" t="s">
        <v>242</v>
      </c>
      <c r="AM8" t="s">
        <v>245</v>
      </c>
      <c r="AN8" t="s">
        <v>242</v>
      </c>
      <c r="AO8" t="s">
        <v>245</v>
      </c>
      <c r="AP8" t="s">
        <v>242</v>
      </c>
      <c r="AQ8" t="s">
        <v>245</v>
      </c>
      <c r="AR8" t="s">
        <v>242</v>
      </c>
      <c r="AS8" t="s">
        <v>245</v>
      </c>
      <c r="AT8" t="s">
        <v>242</v>
      </c>
      <c r="AU8" t="s">
        <v>245</v>
      </c>
      <c r="AV8" t="s">
        <v>242</v>
      </c>
      <c r="AW8" t="s">
        <v>245</v>
      </c>
      <c r="AX8" t="s">
        <v>242</v>
      </c>
      <c r="AY8" t="s">
        <v>245</v>
      </c>
      <c r="AZ8" t="s">
        <v>242</v>
      </c>
      <c r="BA8" t="s">
        <v>245</v>
      </c>
      <c r="BB8" t="s">
        <v>242</v>
      </c>
      <c r="BC8" t="s">
        <v>245</v>
      </c>
      <c r="BD8" t="s">
        <v>242</v>
      </c>
      <c r="BE8" t="s">
        <v>245</v>
      </c>
      <c r="BF8" t="s">
        <v>242</v>
      </c>
      <c r="BG8" t="s">
        <v>245</v>
      </c>
      <c r="BH8" t="s">
        <v>242</v>
      </c>
      <c r="BI8" t="s">
        <v>245</v>
      </c>
      <c r="BJ8" t="s">
        <v>242</v>
      </c>
      <c r="BK8" t="s">
        <v>245</v>
      </c>
      <c r="BL8" t="s">
        <v>242</v>
      </c>
      <c r="BM8" t="s">
        <v>245</v>
      </c>
      <c r="BN8" t="s">
        <v>242</v>
      </c>
      <c r="BO8" t="s">
        <v>245</v>
      </c>
    </row>
    <row r="9" spans="1:69" x14ac:dyDescent="0.25">
      <c r="A9" s="13" t="s">
        <v>108</v>
      </c>
      <c r="B9" s="15"/>
      <c r="C9" s="15">
        <v>54.7</v>
      </c>
      <c r="D9" s="15">
        <v>1</v>
      </c>
      <c r="E9" s="15">
        <v>1</v>
      </c>
      <c r="F9" s="15"/>
      <c r="G9" s="15">
        <v>1</v>
      </c>
      <c r="H9" s="15"/>
      <c r="I9" s="15">
        <v>1</v>
      </c>
      <c r="J9" s="15">
        <v>1</v>
      </c>
      <c r="K9" s="15"/>
      <c r="L9" s="15">
        <v>1</v>
      </c>
      <c r="M9" s="15">
        <v>1</v>
      </c>
      <c r="N9" s="15">
        <v>1</v>
      </c>
      <c r="O9" s="15"/>
      <c r="P9" s="15"/>
      <c r="Q9" s="15">
        <v>1</v>
      </c>
      <c r="R9" s="15">
        <v>1</v>
      </c>
      <c r="S9" s="15">
        <v>1</v>
      </c>
      <c r="T9" s="15">
        <v>1</v>
      </c>
      <c r="U9" s="15"/>
      <c r="V9" s="15">
        <v>1</v>
      </c>
      <c r="W9" s="15"/>
      <c r="X9" s="15"/>
      <c r="Y9" s="15">
        <v>1</v>
      </c>
      <c r="Z9" s="15">
        <v>1</v>
      </c>
      <c r="AA9" s="15"/>
      <c r="AB9" s="15">
        <v>1</v>
      </c>
      <c r="AC9" s="15">
        <v>1</v>
      </c>
      <c r="AD9" s="15">
        <v>1</v>
      </c>
      <c r="AE9" s="15">
        <v>1</v>
      </c>
      <c r="AF9" s="15">
        <v>1</v>
      </c>
      <c r="AG9" s="15"/>
      <c r="AH9" s="15"/>
      <c r="AI9" s="15">
        <v>1</v>
      </c>
      <c r="AJ9" s="15">
        <v>1</v>
      </c>
      <c r="AK9" s="15"/>
      <c r="AL9" s="15">
        <v>1</v>
      </c>
      <c r="AM9" s="15">
        <v>1</v>
      </c>
      <c r="AN9" s="15">
        <v>1</v>
      </c>
      <c r="AO9" s="15"/>
      <c r="AP9" s="15"/>
      <c r="AQ9" s="15">
        <v>1</v>
      </c>
      <c r="AR9" s="15"/>
      <c r="AS9" s="15">
        <v>1</v>
      </c>
      <c r="AT9" s="15">
        <v>1</v>
      </c>
      <c r="AU9" s="15"/>
      <c r="AV9" s="15">
        <v>1</v>
      </c>
      <c r="AW9" s="15"/>
      <c r="AX9" s="15"/>
      <c r="AY9" s="15">
        <v>1</v>
      </c>
      <c r="AZ9" s="15">
        <v>1</v>
      </c>
      <c r="BA9" s="15">
        <v>1</v>
      </c>
      <c r="BB9" s="15">
        <v>1</v>
      </c>
      <c r="BC9" s="15"/>
      <c r="BD9" s="15"/>
      <c r="BE9" s="15">
        <v>1</v>
      </c>
      <c r="BF9" s="15"/>
      <c r="BG9" s="15">
        <v>1</v>
      </c>
      <c r="BH9" s="15">
        <v>1</v>
      </c>
      <c r="BI9" s="15"/>
      <c r="BJ9" s="15">
        <v>1</v>
      </c>
      <c r="BK9" s="15"/>
      <c r="BL9" s="15">
        <v>1</v>
      </c>
      <c r="BM9" s="15">
        <v>1</v>
      </c>
      <c r="BN9" s="15">
        <v>1</v>
      </c>
      <c r="BO9" s="15"/>
      <c r="BP9" s="15">
        <v>22</v>
      </c>
      <c r="BQ9" s="15">
        <v>18</v>
      </c>
    </row>
    <row r="10" spans="1:69" x14ac:dyDescent="0.25">
      <c r="A10" s="13" t="s">
        <v>118</v>
      </c>
      <c r="B10" s="15">
        <v>206.7</v>
      </c>
      <c r="C10" s="15">
        <v>196.6</v>
      </c>
    </row>
    <row r="11" spans="1:69" x14ac:dyDescent="0.25">
      <c r="A11" s="13" t="s">
        <v>194</v>
      </c>
      <c r="B11" s="15"/>
      <c r="C11" s="15">
        <v>45.9</v>
      </c>
    </row>
    <row r="12" spans="1:69" x14ac:dyDescent="0.25">
      <c r="A12" s="13" t="s">
        <v>31</v>
      </c>
      <c r="B12" s="15">
        <v>84.2</v>
      </c>
      <c r="C12" s="15"/>
    </row>
    <row r="13" spans="1:69" x14ac:dyDescent="0.25">
      <c r="A13" s="13" t="s">
        <v>121</v>
      </c>
      <c r="B13" s="15">
        <v>161.69999999999999</v>
      </c>
      <c r="C13" s="15">
        <v>77.7</v>
      </c>
      <c r="F13" t="s">
        <v>246</v>
      </c>
    </row>
    <row r="14" spans="1:69" x14ac:dyDescent="0.25">
      <c r="A14" s="13" t="s">
        <v>87</v>
      </c>
      <c r="B14" s="15"/>
      <c r="C14" s="15">
        <v>68.3</v>
      </c>
    </row>
    <row r="15" spans="1:69" x14ac:dyDescent="0.25">
      <c r="A15" s="13" t="s">
        <v>61</v>
      </c>
      <c r="B15" s="15"/>
      <c r="C15" s="15">
        <v>105.7</v>
      </c>
    </row>
    <row r="16" spans="1:69" x14ac:dyDescent="0.25">
      <c r="A16" s="13" t="s">
        <v>92</v>
      </c>
      <c r="B16" s="15">
        <v>105.3</v>
      </c>
      <c r="C16" s="15"/>
    </row>
    <row r="17" spans="1:3" x14ac:dyDescent="0.25">
      <c r="A17" s="13" t="s">
        <v>100</v>
      </c>
      <c r="B17" s="15"/>
      <c r="C17" s="15">
        <v>71.099999999999994</v>
      </c>
    </row>
    <row r="18" spans="1:3" x14ac:dyDescent="0.25">
      <c r="A18" s="13" t="s">
        <v>57</v>
      </c>
      <c r="B18" s="15">
        <v>191.10000000000002</v>
      </c>
      <c r="C18" s="15">
        <v>62.9</v>
      </c>
    </row>
    <row r="19" spans="1:3" x14ac:dyDescent="0.25">
      <c r="A19" s="13" t="s">
        <v>25</v>
      </c>
      <c r="B19" s="15">
        <v>179.9</v>
      </c>
      <c r="C19" s="15">
        <v>59.7</v>
      </c>
    </row>
    <row r="20" spans="1:3" x14ac:dyDescent="0.25">
      <c r="A20" s="13" t="s">
        <v>147</v>
      </c>
      <c r="B20" s="15"/>
      <c r="C20" s="15">
        <v>57.1</v>
      </c>
    </row>
    <row r="21" spans="1:3" x14ac:dyDescent="0.25">
      <c r="A21" s="13" t="s">
        <v>115</v>
      </c>
      <c r="B21" s="15">
        <v>84.3</v>
      </c>
      <c r="C21" s="15"/>
    </row>
    <row r="22" spans="1:3" x14ac:dyDescent="0.25">
      <c r="A22" s="13" t="s">
        <v>53</v>
      </c>
      <c r="B22" s="15"/>
      <c r="C22" s="15">
        <v>83.2</v>
      </c>
    </row>
    <row r="23" spans="1:3" x14ac:dyDescent="0.25">
      <c r="A23" s="13" t="s">
        <v>38</v>
      </c>
      <c r="B23" s="15">
        <v>50</v>
      </c>
      <c r="C23" s="15">
        <v>52.9</v>
      </c>
    </row>
    <row r="24" spans="1:3" x14ac:dyDescent="0.25">
      <c r="A24" s="13" t="s">
        <v>73</v>
      </c>
      <c r="B24" s="15"/>
      <c r="C24" s="15">
        <v>104.3</v>
      </c>
    </row>
    <row r="25" spans="1:3" x14ac:dyDescent="0.25">
      <c r="A25" s="13" t="s">
        <v>139</v>
      </c>
      <c r="B25" s="15">
        <v>74.599999999999994</v>
      </c>
      <c r="C25" s="15"/>
    </row>
    <row r="26" spans="1:3" x14ac:dyDescent="0.25">
      <c r="A26" s="13" t="s">
        <v>172</v>
      </c>
      <c r="B26" s="15">
        <v>55.6</v>
      </c>
      <c r="C26" s="15"/>
    </row>
    <row r="27" spans="1:3" x14ac:dyDescent="0.25">
      <c r="A27" s="13" t="s">
        <v>97</v>
      </c>
      <c r="B27" s="15"/>
      <c r="C27" s="15">
        <v>105.9</v>
      </c>
    </row>
    <row r="28" spans="1:3" x14ac:dyDescent="0.25">
      <c r="A28" s="13" t="s">
        <v>151</v>
      </c>
      <c r="B28" s="15"/>
      <c r="C28" s="15">
        <v>88.6</v>
      </c>
    </row>
    <row r="29" spans="1:3" x14ac:dyDescent="0.25">
      <c r="A29" s="13" t="s">
        <v>180</v>
      </c>
      <c r="B29" s="15">
        <v>63.8</v>
      </c>
      <c r="C29" s="15"/>
    </row>
    <row r="30" spans="1:3" x14ac:dyDescent="0.25">
      <c r="A30" s="13" t="s">
        <v>80</v>
      </c>
      <c r="B30" s="15">
        <v>70.900000000000006</v>
      </c>
      <c r="C30" s="15">
        <v>95.5</v>
      </c>
    </row>
    <row r="31" spans="1:3" x14ac:dyDescent="0.25">
      <c r="A31" s="13" t="s">
        <v>156</v>
      </c>
      <c r="B31" s="15"/>
      <c r="C31" s="15">
        <v>95.8</v>
      </c>
    </row>
    <row r="32" spans="1:3" x14ac:dyDescent="0.25">
      <c r="A32" s="13" t="s">
        <v>65</v>
      </c>
      <c r="B32" s="15">
        <v>65.3</v>
      </c>
      <c r="C32" s="15"/>
    </row>
    <row r="33" spans="1:3" x14ac:dyDescent="0.25">
      <c r="A33" s="13" t="s">
        <v>104</v>
      </c>
      <c r="B33" s="15">
        <v>70.3</v>
      </c>
      <c r="C33" s="15"/>
    </row>
    <row r="34" spans="1:3" x14ac:dyDescent="0.25">
      <c r="A34" s="13" t="s">
        <v>198</v>
      </c>
      <c r="B34" s="15"/>
      <c r="C34" s="15">
        <v>92.5</v>
      </c>
    </row>
    <row r="35" spans="1:3" x14ac:dyDescent="0.25">
      <c r="A35" s="13" t="s">
        <v>111</v>
      </c>
      <c r="B35" s="15"/>
      <c r="C35" s="15">
        <v>235.10000000000002</v>
      </c>
    </row>
    <row r="36" spans="1:3" x14ac:dyDescent="0.25">
      <c r="A36" s="13" t="s">
        <v>130</v>
      </c>
      <c r="B36" s="15">
        <v>81.7</v>
      </c>
      <c r="C36" s="15">
        <v>93.4</v>
      </c>
    </row>
    <row r="37" spans="1:3" x14ac:dyDescent="0.25">
      <c r="A37" s="13" t="s">
        <v>48</v>
      </c>
      <c r="B37" s="15"/>
      <c r="C37" s="15">
        <v>84.8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9"/>
  <sheetViews>
    <sheetView workbookViewId="0">
      <selection activeCell="D23" sqref="D23"/>
    </sheetView>
  </sheetViews>
  <sheetFormatPr defaultRowHeight="15" x14ac:dyDescent="0.25"/>
  <cols>
    <col min="1" max="1" width="13.140625" bestFit="1" customWidth="1"/>
    <col min="2" max="2" width="14.42578125" bestFit="1" customWidth="1"/>
    <col min="4" max="4" width="13.140625" customWidth="1"/>
    <col min="5" max="5" width="21.140625" bestFit="1" customWidth="1"/>
  </cols>
  <sheetData>
    <row r="3" spans="1:5" x14ac:dyDescent="0.25">
      <c r="A3" s="12" t="s">
        <v>202</v>
      </c>
      <c r="B3" t="s">
        <v>216</v>
      </c>
    </row>
    <row r="4" spans="1:5" x14ac:dyDescent="0.25">
      <c r="A4" s="13" t="s">
        <v>249</v>
      </c>
      <c r="B4" s="15">
        <v>175278</v>
      </c>
    </row>
    <row r="5" spans="1:5" x14ac:dyDescent="0.25">
      <c r="A5" s="13" t="s">
        <v>239</v>
      </c>
      <c r="B5" s="15">
        <v>1432200</v>
      </c>
    </row>
    <row r="6" spans="1:5" x14ac:dyDescent="0.25">
      <c r="A6" s="13" t="s">
        <v>238</v>
      </c>
      <c r="B6" s="15">
        <v>612442</v>
      </c>
    </row>
    <row r="7" spans="1:5" x14ac:dyDescent="0.25">
      <c r="A7" s="13" t="s">
        <v>247</v>
      </c>
      <c r="B7" s="15">
        <v>457920</v>
      </c>
    </row>
    <row r="8" spans="1:5" x14ac:dyDescent="0.25">
      <c r="A8" s="13" t="s">
        <v>248</v>
      </c>
      <c r="B8" s="15">
        <v>85256</v>
      </c>
    </row>
    <row r="9" spans="1:5" x14ac:dyDescent="0.25">
      <c r="A9" s="13" t="s">
        <v>237</v>
      </c>
      <c r="B9" s="15">
        <v>521235</v>
      </c>
    </row>
    <row r="10" spans="1:5" x14ac:dyDescent="0.25">
      <c r="A10" s="13" t="s">
        <v>236</v>
      </c>
      <c r="B10" s="15">
        <v>74352</v>
      </c>
    </row>
    <row r="11" spans="1:5" x14ac:dyDescent="0.25">
      <c r="D11" s="12" t="s">
        <v>202</v>
      </c>
      <c r="E11" t="s">
        <v>240</v>
      </c>
    </row>
    <row r="12" spans="1:5" x14ac:dyDescent="0.25">
      <c r="D12" s="13">
        <v>74352</v>
      </c>
      <c r="E12" s="15">
        <v>74352</v>
      </c>
    </row>
    <row r="13" spans="1:5" x14ac:dyDescent="0.25">
      <c r="D13" s="13">
        <v>85256</v>
      </c>
      <c r="E13" s="15">
        <v>85256</v>
      </c>
    </row>
    <row r="14" spans="1:5" x14ac:dyDescent="0.25">
      <c r="D14" s="13">
        <v>175278</v>
      </c>
      <c r="E14" s="15">
        <v>175278</v>
      </c>
    </row>
    <row r="15" spans="1:5" x14ac:dyDescent="0.25">
      <c r="D15" s="13">
        <v>457920</v>
      </c>
      <c r="E15" s="15">
        <v>457920</v>
      </c>
    </row>
    <row r="16" spans="1:5" x14ac:dyDescent="0.25">
      <c r="D16" s="13">
        <v>521235</v>
      </c>
      <c r="E16" s="15">
        <v>521235</v>
      </c>
    </row>
    <row r="17" spans="4:5" x14ac:dyDescent="0.25">
      <c r="D17" s="13">
        <v>612442</v>
      </c>
      <c r="E17" s="15">
        <v>612442</v>
      </c>
    </row>
    <row r="18" spans="4:5" x14ac:dyDescent="0.25">
      <c r="D18" s="13">
        <v>1432200</v>
      </c>
      <c r="E18" s="15">
        <v>1432200</v>
      </c>
    </row>
    <row r="19" spans="4:5" x14ac:dyDescent="0.25">
      <c r="D19" s="13" t="s">
        <v>214</v>
      </c>
      <c r="E19" s="15">
        <v>3358683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I21" sqref="I21"/>
    </sheetView>
  </sheetViews>
  <sheetFormatPr defaultRowHeight="15" x14ac:dyDescent="0.25"/>
  <cols>
    <col min="1" max="1" width="13.140625" bestFit="1" customWidth="1"/>
    <col min="2" max="2" width="14.42578125" bestFit="1" customWidth="1"/>
    <col min="4" max="4" width="13.140625" customWidth="1"/>
    <col min="5" max="5" width="21.140625" bestFit="1" customWidth="1"/>
  </cols>
  <sheetData>
    <row r="3" spans="1:5" x14ac:dyDescent="0.25">
      <c r="A3" s="12" t="s">
        <v>202</v>
      </c>
      <c r="B3" t="s">
        <v>216</v>
      </c>
    </row>
    <row r="4" spans="1:5" x14ac:dyDescent="0.25">
      <c r="A4" s="13" t="s">
        <v>250</v>
      </c>
      <c r="B4" s="15">
        <v>400661</v>
      </c>
    </row>
    <row r="5" spans="1:5" x14ac:dyDescent="0.25">
      <c r="A5" s="13" t="s">
        <v>251</v>
      </c>
      <c r="B5" s="15">
        <v>2061303</v>
      </c>
    </row>
    <row r="6" spans="1:5" x14ac:dyDescent="0.25">
      <c r="A6" s="13" t="s">
        <v>252</v>
      </c>
      <c r="B6" s="15">
        <v>896719</v>
      </c>
      <c r="D6" s="12" t="s">
        <v>202</v>
      </c>
      <c r="E6" t="s">
        <v>240</v>
      </c>
    </row>
    <row r="7" spans="1:5" x14ac:dyDescent="0.25">
      <c r="D7" s="13" t="s">
        <v>252</v>
      </c>
      <c r="E7" s="15">
        <v>896719</v>
      </c>
    </row>
    <row r="8" spans="1:5" x14ac:dyDescent="0.25">
      <c r="D8" s="13" t="s">
        <v>214</v>
      </c>
      <c r="E8" s="15">
        <v>896719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1"/>
  <sheetViews>
    <sheetView topLeftCell="B1" workbookViewId="0">
      <selection activeCell="J17" sqref="J17"/>
    </sheetView>
  </sheetViews>
  <sheetFormatPr defaultRowHeight="15" x14ac:dyDescent="0.25"/>
  <cols>
    <col min="1" max="1" width="13.140625" bestFit="1" customWidth="1"/>
    <col min="2" max="2" width="14.42578125" bestFit="1" customWidth="1"/>
    <col min="4" max="4" width="21.140625" bestFit="1" customWidth="1"/>
    <col min="5" max="5" width="16.28515625" bestFit="1" customWidth="1"/>
    <col min="6" max="6" width="11.28515625" customWidth="1"/>
    <col min="7" max="7" width="11.28515625" bestFit="1" customWidth="1"/>
  </cols>
  <sheetData>
    <row r="3" spans="1:6" x14ac:dyDescent="0.25">
      <c r="A3" s="12" t="s">
        <v>202</v>
      </c>
      <c r="B3" t="s">
        <v>216</v>
      </c>
    </row>
    <row r="4" spans="1:6" x14ac:dyDescent="0.25">
      <c r="A4" s="13" t="s">
        <v>253</v>
      </c>
      <c r="B4" s="15">
        <v>1193018</v>
      </c>
    </row>
    <row r="5" spans="1:6" x14ac:dyDescent="0.25">
      <c r="A5" s="13" t="s">
        <v>254</v>
      </c>
      <c r="B5" s="15">
        <v>2165665</v>
      </c>
    </row>
    <row r="9" spans="1:6" x14ac:dyDescent="0.25">
      <c r="E9" s="12" t="s">
        <v>215</v>
      </c>
    </row>
    <row r="10" spans="1:6" x14ac:dyDescent="0.25">
      <c r="E10" t="s">
        <v>254</v>
      </c>
      <c r="F10" t="s">
        <v>214</v>
      </c>
    </row>
    <row r="11" spans="1:6" x14ac:dyDescent="0.25">
      <c r="D11" t="s">
        <v>240</v>
      </c>
      <c r="E11" s="15">
        <v>2165665</v>
      </c>
      <c r="F11" s="15">
        <v>2165665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1"/>
  <sheetViews>
    <sheetView workbookViewId="0">
      <selection activeCell="J8" sqref="J8"/>
    </sheetView>
  </sheetViews>
  <sheetFormatPr defaultRowHeight="15" x14ac:dyDescent="0.25"/>
  <cols>
    <col min="1" max="1" width="13.140625" bestFit="1" customWidth="1"/>
    <col min="2" max="2" width="14.42578125" bestFit="1" customWidth="1"/>
    <col min="5" max="5" width="13.140625" customWidth="1"/>
    <col min="6" max="6" width="21.140625" bestFit="1" customWidth="1"/>
  </cols>
  <sheetData>
    <row r="3" spans="1:6" x14ac:dyDescent="0.25">
      <c r="A3" s="12" t="s">
        <v>202</v>
      </c>
      <c r="B3" t="s">
        <v>216</v>
      </c>
    </row>
    <row r="4" spans="1:6" x14ac:dyDescent="0.25">
      <c r="A4" s="13" t="s">
        <v>24</v>
      </c>
      <c r="B4" s="15">
        <v>581941</v>
      </c>
      <c r="E4" s="12" t="s">
        <v>202</v>
      </c>
      <c r="F4" t="s">
        <v>240</v>
      </c>
    </row>
    <row r="5" spans="1:6" x14ac:dyDescent="0.25">
      <c r="A5" s="13" t="s">
        <v>60</v>
      </c>
      <c r="B5" s="15">
        <v>477371</v>
      </c>
      <c r="E5" s="13" t="s">
        <v>24</v>
      </c>
      <c r="F5" s="15">
        <v>581941</v>
      </c>
    </row>
    <row r="6" spans="1:6" x14ac:dyDescent="0.25">
      <c r="A6" s="13" t="s">
        <v>47</v>
      </c>
      <c r="B6" s="15">
        <v>401426</v>
      </c>
      <c r="E6" s="13" t="s">
        <v>60</v>
      </c>
      <c r="F6" s="15">
        <v>477371</v>
      </c>
    </row>
    <row r="7" spans="1:6" x14ac:dyDescent="0.25">
      <c r="A7" s="13" t="s">
        <v>126</v>
      </c>
      <c r="B7" s="15">
        <v>307443</v>
      </c>
      <c r="E7" s="13" t="s">
        <v>47</v>
      </c>
      <c r="F7" s="15">
        <v>401426</v>
      </c>
    </row>
    <row r="8" spans="1:6" x14ac:dyDescent="0.25">
      <c r="A8" s="13" t="s">
        <v>30</v>
      </c>
      <c r="B8" s="15">
        <v>776684</v>
      </c>
      <c r="E8" s="13" t="s">
        <v>126</v>
      </c>
      <c r="F8" s="15">
        <v>307443</v>
      </c>
    </row>
    <row r="9" spans="1:6" x14ac:dyDescent="0.25">
      <c r="A9" s="13" t="s">
        <v>68</v>
      </c>
      <c r="B9" s="15">
        <v>813818</v>
      </c>
      <c r="E9" s="13" t="s">
        <v>30</v>
      </c>
      <c r="F9" s="15">
        <v>776684</v>
      </c>
    </row>
    <row r="10" spans="1:6" x14ac:dyDescent="0.25">
      <c r="E10" s="13" t="s">
        <v>68</v>
      </c>
      <c r="F10" s="15">
        <v>813818</v>
      </c>
    </row>
    <row r="11" spans="1:6" x14ac:dyDescent="0.25">
      <c r="E11" s="13" t="s">
        <v>214</v>
      </c>
      <c r="F11" s="15">
        <v>3358683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 table 1</vt:lpstr>
      <vt:lpstr>pivot table 2</vt:lpstr>
      <vt:lpstr>pivot table 3</vt:lpstr>
      <vt:lpstr>pivot table 4</vt:lpstr>
      <vt:lpstr>pivot table 5</vt:lpstr>
      <vt:lpstr>pivot table 6</vt:lpstr>
      <vt:lpstr>pivot table 7</vt:lpstr>
      <vt:lpstr>pivot table 8</vt:lpstr>
      <vt:lpstr>pivot table 9</vt:lpstr>
      <vt:lpstr>Sheet1</vt:lpstr>
      <vt:lpstr>total </vt:lpstr>
      <vt:lpstr>Sheet8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aravind reddy</dc:creator>
  <cp:lastModifiedBy>lenovo</cp:lastModifiedBy>
  <dcterms:created xsi:type="dcterms:W3CDTF">2015-06-05T18:17:20Z</dcterms:created>
  <dcterms:modified xsi:type="dcterms:W3CDTF">2024-03-23T10:58:33Z</dcterms:modified>
</cp:coreProperties>
</file>