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geet/Developer/project/"/>
    </mc:Choice>
  </mc:AlternateContent>
  <xr:revisionPtr revIDLastSave="0" documentId="13_ncr:1_{DB80B2C1-8A67-184E-A7E5-6FAAE41220C2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17" i="1" l="1"/>
  <c r="I6" i="1" l="1"/>
  <c r="I15" i="1"/>
  <c r="J12" i="1"/>
  <c r="J15" i="1" s="1"/>
  <c r="I12" i="1"/>
  <c r="H12" i="1"/>
  <c r="G12" i="1"/>
  <c r="F12" i="1"/>
  <c r="E12" i="1"/>
  <c r="J11" i="1"/>
  <c r="I11" i="1"/>
  <c r="H11" i="1"/>
  <c r="G11" i="1"/>
  <c r="F11" i="1"/>
  <c r="E11" i="1"/>
  <c r="J10" i="1"/>
  <c r="I10" i="1"/>
  <c r="H10" i="1"/>
  <c r="G10" i="1"/>
  <c r="F10" i="1"/>
  <c r="E10" i="1"/>
  <c r="J9" i="1"/>
  <c r="I9" i="1"/>
  <c r="H9" i="1"/>
  <c r="G9" i="1"/>
  <c r="F9" i="1"/>
  <c r="E9" i="1"/>
  <c r="J8" i="1"/>
  <c r="I8" i="1"/>
  <c r="H8" i="1"/>
  <c r="G8" i="1"/>
  <c r="F8" i="1"/>
  <c r="E8" i="1"/>
  <c r="J7" i="1"/>
  <c r="I7" i="1"/>
  <c r="H7" i="1"/>
  <c r="G7" i="1"/>
  <c r="F7" i="1"/>
  <c r="E7" i="1"/>
  <c r="J6" i="1"/>
  <c r="H6" i="1"/>
  <c r="G6" i="1"/>
  <c r="F6" i="1"/>
  <c r="E6" i="1"/>
  <c r="J5" i="1"/>
  <c r="I5" i="1"/>
  <c r="H5" i="1"/>
  <c r="G5" i="1"/>
  <c r="F5" i="1"/>
  <c r="E5" i="1"/>
  <c r="J4" i="1"/>
  <c r="I4" i="1"/>
  <c r="H4" i="1"/>
  <c r="G4" i="1"/>
  <c r="F4" i="1"/>
  <c r="E4" i="1"/>
  <c r="J3" i="1"/>
  <c r="I3" i="1"/>
  <c r="H3" i="1"/>
  <c r="G3" i="1"/>
  <c r="F3" i="1"/>
  <c r="E3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<sst xmlns="http://schemas.openxmlformats.org/spreadsheetml/2006/main" count="15" uniqueCount="15">
  <si>
    <t>Size (nxn)</t>
  </si>
  <si>
    <t>Serial Implementation Runtime (ms)</t>
  </si>
  <si>
    <t>Global Memory Implementation Runtime (ms)</t>
  </si>
  <si>
    <t>Shared Memory Implementation Runtime (ms)</t>
  </si>
  <si>
    <t>Speed-Up: Serial vs Global</t>
  </si>
  <si>
    <t>Speed-Up: Global vs Shared</t>
  </si>
  <si>
    <t>Overall Speed-Up: Serial vs Shared</t>
  </si>
  <si>
    <t>Serial: Throughput (GFlops/sec)</t>
  </si>
  <si>
    <t>Global Memory: Throughput (GFlops/sec)</t>
  </si>
  <si>
    <t>Shared Memory: Throughput (GFlops/sec)</t>
  </si>
  <si>
    <t>GPU's Maximum Capacity (GFlops/sec)</t>
  </si>
  <si>
    <t>Utilisation Percentage</t>
  </si>
  <si>
    <t>Clock Frequency (GHz)</t>
  </si>
  <si>
    <t>Cycles/sec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</si>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</sst>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4"/>
      <name val="Microsoft Tai Le"/>
      <family val="2"/>
    </font>
    <font>
      <sz val="14"/>
      <color theme="1"/>
      <name val="Microsoft Tai Le"/>
      <family val="2"/>
    </font>
    <font>
      <sz val="14"/>
      <color rgb="FF000000"/>
      <name val="Microsoft Tai L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E1" workbookViewId="0">
      <selection activeCell="I16" sqref="I16"/>
    </sheetView>
  </sheetViews>
  <sheetFormatPr baseColWidth="10" defaultColWidth="14.5" defaultRowHeight="20" x14ac:dyDescent="0.3"/>
  <cols>
    <col min="1" max="1" width="10.6640625" style="4" bestFit="1" customWidth="1"/>
    <col min="2" max="2" width="38.33203125" style="4" bestFit="1" customWidth="1"/>
    <col min="3" max="3" width="49.1640625" style="4" bestFit="1" customWidth="1"/>
    <col min="4" max="4" width="49.6640625" style="4" bestFit="1" customWidth="1"/>
    <col min="5" max="5" width="28.33203125" style="4" bestFit="1" customWidth="1"/>
    <col min="6" max="6" width="41.33203125" style="4" bestFit="1" customWidth="1"/>
    <col min="7" max="7" width="37" style="4" bestFit="1" customWidth="1"/>
    <col min="8" max="8" width="33.5" style="4" bestFit="1" customWidth="1"/>
    <col min="9" max="9" width="44.33203125" style="4" bestFit="1" customWidth="1"/>
    <col min="10" max="10" width="44.83203125" style="4" bestFit="1" customWidth="1"/>
    <col min="11" max="16384" width="14.5" style="4"/>
  </cols>
  <sheetData>
    <row r="1" spans="1:2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>
        <v>16</v>
      </c>
      <c r="B2" s="2">
        <v>9.2999999999999992E-3</v>
      </c>
      <c r="C2" s="2">
        <v>7.3000000000000001E-3</v>
      </c>
      <c r="D2" s="2">
        <v>2.2000000000000001E-3</v>
      </c>
      <c r="E2" s="1">
        <f t="shared" ref="E2:F2" si="0">TRUNC(B2/C2,2)</f>
        <v>1.27</v>
      </c>
      <c r="F2" s="1">
        <f t="shared" si="0"/>
        <v>3.31</v>
      </c>
      <c r="G2" s="1">
        <f t="shared" ref="G2:G12" si="1">TRUNC(B2/D2,2)</f>
        <v>4.22</v>
      </c>
      <c r="H2" s="1">
        <f t="shared" ref="H2:H12" si="2">TRUNC(A2*A2*4*10/(B2*1000000),4)</f>
        <v>1.101</v>
      </c>
      <c r="I2" s="1">
        <f t="shared" ref="I2:I12" si="3">TRUNC(A2*A2*4*10/(C2*1000000),4)</f>
        <v>1.4027000000000001</v>
      </c>
      <c r="J2" s="1">
        <f t="shared" ref="J2:J12" si="4">TRUNC(A2*A2*4*10/(D2*1000000),4)</f>
        <v>4.6544999999999996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">
        <v>32</v>
      </c>
      <c r="B3" s="2">
        <v>3.9E-2</v>
      </c>
      <c r="C3" s="2">
        <v>8.3000000000000001E-3</v>
      </c>
      <c r="D3" s="2">
        <v>1.1999999999999999E-3</v>
      </c>
      <c r="E3" s="1">
        <f t="shared" ref="E3:F3" si="5">TRUNC(B3/C3,2)</f>
        <v>4.6900000000000004</v>
      </c>
      <c r="F3" s="1">
        <f t="shared" si="5"/>
        <v>6.91</v>
      </c>
      <c r="G3" s="1">
        <f t="shared" si="1"/>
        <v>32.5</v>
      </c>
      <c r="H3" s="1">
        <f t="shared" si="2"/>
        <v>1.0502</v>
      </c>
      <c r="I3" s="1">
        <f t="shared" si="3"/>
        <v>4.9348999999999998</v>
      </c>
      <c r="J3" s="1">
        <f t="shared" si="4"/>
        <v>34.133299999999998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>
        <v>64</v>
      </c>
      <c r="B4" s="2">
        <v>0.1643</v>
      </c>
      <c r="C4" s="2">
        <v>1.0699999999999999E-2</v>
      </c>
      <c r="D4" s="2">
        <v>1.2999999999999999E-3</v>
      </c>
      <c r="E4" s="1">
        <f t="shared" ref="E4:F4" si="6">TRUNC(B4/C4,2)</f>
        <v>15.35</v>
      </c>
      <c r="F4" s="1">
        <f t="shared" si="6"/>
        <v>8.23</v>
      </c>
      <c r="G4" s="1">
        <f t="shared" si="1"/>
        <v>126.38</v>
      </c>
      <c r="H4" s="1">
        <f t="shared" si="2"/>
        <v>0.99719999999999998</v>
      </c>
      <c r="I4" s="1">
        <f t="shared" si="3"/>
        <v>15.312099999999999</v>
      </c>
      <c r="J4" s="1">
        <f t="shared" si="4"/>
        <v>126.0307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>
        <v>128</v>
      </c>
      <c r="B5" s="2">
        <v>0.67849999999999999</v>
      </c>
      <c r="C5" s="2">
        <v>2.29E-2</v>
      </c>
      <c r="D5" s="2">
        <v>2.0999999999999999E-3</v>
      </c>
      <c r="E5" s="1">
        <f t="shared" ref="E5:F5" si="7">TRUNC(B5/C5,2)</f>
        <v>29.62</v>
      </c>
      <c r="F5" s="1">
        <f t="shared" si="7"/>
        <v>10.9</v>
      </c>
      <c r="G5" s="1">
        <f t="shared" si="1"/>
        <v>323.08999999999997</v>
      </c>
      <c r="H5" s="1">
        <f t="shared" si="2"/>
        <v>0.96579999999999999</v>
      </c>
      <c r="I5" s="1">
        <f t="shared" si="3"/>
        <v>28.618300000000001</v>
      </c>
      <c r="J5" s="1">
        <f t="shared" si="4"/>
        <v>312.0761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2">
        <v>256</v>
      </c>
      <c r="B6" s="2">
        <v>2.7442000000000002</v>
      </c>
      <c r="C6" s="2">
        <v>8.7400000000000005E-2</v>
      </c>
      <c r="D6" s="2">
        <v>6.7999999999999996E-3</v>
      </c>
      <c r="E6" s="1">
        <f t="shared" ref="E6:F6" si="8">TRUNC(B6/C6,2)</f>
        <v>31.39</v>
      </c>
      <c r="F6" s="1">
        <f t="shared" si="8"/>
        <v>12.85</v>
      </c>
      <c r="G6" s="1">
        <f t="shared" si="1"/>
        <v>403.55</v>
      </c>
      <c r="H6" s="1">
        <f t="shared" si="2"/>
        <v>0.95520000000000005</v>
      </c>
      <c r="I6" s="1">
        <f>TRUNC(A6*A6*4*10/(C6*1000000),4)</f>
        <v>29.993500000000001</v>
      </c>
      <c r="J6" s="1">
        <f t="shared" si="4"/>
        <v>385.50580000000002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2">
        <v>512</v>
      </c>
      <c r="B7" s="2">
        <v>11.0527</v>
      </c>
      <c r="C7" s="2">
        <v>0.32250000000000001</v>
      </c>
      <c r="D7" s="2">
        <v>2.5700000000000001E-2</v>
      </c>
      <c r="E7" s="1">
        <f t="shared" ref="E7:F7" si="9">TRUNC(B7/C7,2)</f>
        <v>34.270000000000003</v>
      </c>
      <c r="F7" s="1">
        <f t="shared" si="9"/>
        <v>12.54</v>
      </c>
      <c r="G7" s="1">
        <f t="shared" si="1"/>
        <v>430.06</v>
      </c>
      <c r="H7" s="1">
        <f t="shared" si="2"/>
        <v>0.94869999999999999</v>
      </c>
      <c r="I7" s="1">
        <f t="shared" si="3"/>
        <v>32.5139</v>
      </c>
      <c r="J7" s="1">
        <f t="shared" si="4"/>
        <v>408.00619999999998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>
        <v>1024</v>
      </c>
      <c r="B8" s="2">
        <v>44.558399999999999</v>
      </c>
      <c r="C8" s="2">
        <v>1.2533000000000001</v>
      </c>
      <c r="D8" s="2">
        <v>9.9900000000000003E-2</v>
      </c>
      <c r="E8" s="1">
        <f t="shared" ref="E8:F8" si="10">TRUNC(B8/C8,2)</f>
        <v>35.549999999999997</v>
      </c>
      <c r="F8" s="1">
        <f t="shared" si="10"/>
        <v>12.54</v>
      </c>
      <c r="G8" s="1">
        <f t="shared" si="1"/>
        <v>446.03</v>
      </c>
      <c r="H8" s="1">
        <f t="shared" si="2"/>
        <v>0.94130000000000003</v>
      </c>
      <c r="I8" s="1">
        <f t="shared" si="3"/>
        <v>33.466000000000001</v>
      </c>
      <c r="J8" s="1">
        <f t="shared" si="4"/>
        <v>419.85019999999997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>
        <v>2048</v>
      </c>
      <c r="B9" s="2">
        <v>187.42840000000001</v>
      </c>
      <c r="C9" s="2">
        <v>4.9995000000000003</v>
      </c>
      <c r="D9" s="2">
        <v>0.39689999999999998</v>
      </c>
      <c r="E9" s="1">
        <f t="shared" ref="E9:F9" si="11">TRUNC(B9/C9,2)</f>
        <v>37.479999999999997</v>
      </c>
      <c r="F9" s="1">
        <f t="shared" si="11"/>
        <v>12.59</v>
      </c>
      <c r="G9" s="1">
        <f t="shared" si="1"/>
        <v>472.23</v>
      </c>
      <c r="H9" s="1">
        <f t="shared" si="2"/>
        <v>0.89510000000000001</v>
      </c>
      <c r="I9" s="1">
        <f t="shared" si="3"/>
        <v>33.557699999999997</v>
      </c>
      <c r="J9" s="1">
        <f t="shared" si="4"/>
        <v>422.7063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>
        <v>4096</v>
      </c>
      <c r="B10" s="2">
        <v>725.22109999999998</v>
      </c>
      <c r="C10" s="2">
        <v>19.933399999999999</v>
      </c>
      <c r="D10" s="2">
        <v>1.5845</v>
      </c>
      <c r="E10" s="1">
        <f t="shared" ref="E10:F10" si="12">TRUNC(B10/C10,2)</f>
        <v>36.380000000000003</v>
      </c>
      <c r="F10" s="1">
        <f t="shared" si="12"/>
        <v>12.58</v>
      </c>
      <c r="G10" s="1">
        <f t="shared" si="1"/>
        <v>457.69</v>
      </c>
      <c r="H10" s="1">
        <f t="shared" si="2"/>
        <v>0.92530000000000001</v>
      </c>
      <c r="I10" s="1">
        <f t="shared" si="3"/>
        <v>33.666499999999999</v>
      </c>
      <c r="J10" s="1">
        <f t="shared" si="4"/>
        <v>423.5333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>
        <v>8192</v>
      </c>
      <c r="B11" s="2">
        <v>2902.0156000000002</v>
      </c>
      <c r="C11" s="2">
        <v>79.668999999999997</v>
      </c>
      <c r="D11" s="2">
        <v>6.3327</v>
      </c>
      <c r="E11" s="1">
        <f t="shared" ref="E11:F11" si="13">TRUNC(B11/C11,2)</f>
        <v>36.42</v>
      </c>
      <c r="F11" s="1">
        <f t="shared" si="13"/>
        <v>12.58</v>
      </c>
      <c r="G11" s="1">
        <f t="shared" si="1"/>
        <v>458.25</v>
      </c>
      <c r="H11" s="1">
        <f t="shared" si="2"/>
        <v>0.92490000000000006</v>
      </c>
      <c r="I11" s="1">
        <f t="shared" si="3"/>
        <v>33.693800000000003</v>
      </c>
      <c r="J11" s="1">
        <f t="shared" si="4"/>
        <v>423.88780000000003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>
        <v>16384</v>
      </c>
      <c r="B12" s="2">
        <v>11574.757799999999</v>
      </c>
      <c r="C12" s="2">
        <v>319.21949999999998</v>
      </c>
      <c r="D12" s="2">
        <v>25.335999999999999</v>
      </c>
      <c r="E12" s="1">
        <f t="shared" ref="E12:F12" si="14">TRUNC(B12/C12,2)</f>
        <v>36.25</v>
      </c>
      <c r="F12" s="1">
        <f t="shared" si="14"/>
        <v>12.59</v>
      </c>
      <c r="G12" s="1">
        <f t="shared" si="1"/>
        <v>456.85</v>
      </c>
      <c r="H12" s="1">
        <f t="shared" si="2"/>
        <v>0.92759999999999998</v>
      </c>
      <c r="I12" s="1">
        <f t="shared" si="3"/>
        <v>33.636400000000002</v>
      </c>
      <c r="J12" s="1">
        <f t="shared" si="4"/>
        <v>423.80079999999998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 t="s">
        <v>12</v>
      </c>
      <c r="G14" s="1">
        <v>0.745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 t="s">
        <v>13</v>
      </c>
      <c r="G15" s="1">
        <v>4</v>
      </c>
      <c r="H15" s="2" t="s">
        <v>11</v>
      </c>
      <c r="I15" s="1">
        <f>TRUNC(I12*100/G17,1)</f>
        <v>4.4000000000000004</v>
      </c>
      <c r="J15" s="1">
        <f>TRUNC(J12*100/G17,1)</f>
        <v>55.5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E16" s="1"/>
      <c r="F16" s="1" t="s">
        <v>14</v>
      </c>
      <c r="G16" s="1">
        <v>256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2" t="s">
        <v>10</v>
      </c>
      <c r="G17" s="1">
        <f>G14*G15*G16</f>
        <v>762.88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2019-11-11T08:41:22Z</dcterms:modified>
</cp:coreProperties>
</file>